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25.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externalLinks/externalLink89.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20" windowWidth="15135" windowHeight="9300" tabRatio="943" activeTab="1"/>
  </bookViews>
  <sheets>
    <sheet name="Form 3CA" sheetId="41" r:id="rId1"/>
    <sheet name="Form 3CD" sheetId="1" r:id="rId2"/>
    <sheet name="1" sheetId="30" r:id="rId3"/>
    <sheet name="2" sheetId="4" r:id="rId4"/>
    <sheet name="3(a)" sheetId="38" r:id="rId5"/>
    <sheet name="3(b)" sheetId="39" r:id="rId6"/>
    <sheet name="3(c)" sheetId="68" r:id="rId7"/>
    <sheet name="4(a)" sheetId="84" r:id="rId8"/>
    <sheet name="4(b)" sheetId="9" r:id="rId9"/>
    <sheet name="5" sheetId="54" r:id="rId10"/>
    <sheet name="5(a)" sheetId="55" r:id="rId11"/>
    <sheet name="5(b)" sheetId="76" r:id="rId12"/>
    <sheet name="6(a)" sheetId="33" r:id="rId13"/>
    <sheet name="6(b)" sheetId="34" r:id="rId14"/>
    <sheet name="7(a)" sheetId="13" r:id="rId15"/>
    <sheet name="7(b)" sheetId="53" r:id="rId16"/>
    <sheet name="8" sheetId="75" r:id="rId17"/>
    <sheet name="9" sheetId="74" r:id="rId18"/>
    <sheet name="10" sheetId="83" r:id="rId19"/>
    <sheet name="11" sheetId="18" r:id="rId20"/>
    <sheet name="12(a)" sheetId="19" r:id="rId21"/>
    <sheet name="12(b)" sheetId="20" r:id="rId22"/>
    <sheet name="13" sheetId="21" r:id="rId23"/>
    <sheet name="14" sheetId="22" r:id="rId24"/>
    <sheet name="15(a)" sheetId="78" r:id="rId25"/>
    <sheet name="15 (b)" sheetId="79" r:id="rId26"/>
    <sheet name="15 (c)" sheetId="80" r:id="rId27"/>
    <sheet name="15(d)" sheetId="81" r:id="rId28"/>
    <sheet name="15 (e)" sheetId="82" r:id="rId29"/>
    <sheet name="16" sheetId="24" r:id="rId30"/>
    <sheet name="17" sheetId="35" r:id="rId31"/>
    <sheet name="18" sheetId="25" r:id="rId32"/>
    <sheet name="19(a)" sheetId="61" r:id="rId33"/>
    <sheet name="19(b)" sheetId="62" r:id="rId34"/>
    <sheet name="20" sheetId="63" r:id="rId35"/>
    <sheet name="21" sheetId="86" r:id="rId36"/>
    <sheet name="22" sheetId="87"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A" localSheetId="18">#REF!</definedName>
    <definedName name="\A" localSheetId="35">#REF!</definedName>
    <definedName name="\A" localSheetId="36">#REF!</definedName>
    <definedName name="\A" localSheetId="16">#REF!</definedName>
    <definedName name="\A" localSheetId="17">#REF!</definedName>
    <definedName name="\A">#REF!</definedName>
    <definedName name="\B" localSheetId="35">#REF!</definedName>
    <definedName name="\B" localSheetId="36">#REF!</definedName>
    <definedName name="\B" localSheetId="16">#REF!</definedName>
    <definedName name="\B" localSheetId="17">#REF!</definedName>
    <definedName name="\B">#REF!</definedName>
    <definedName name="\c" localSheetId="35">#REF!</definedName>
    <definedName name="\c" localSheetId="36">#REF!</definedName>
    <definedName name="\c" localSheetId="16">#REF!</definedName>
    <definedName name="\c" localSheetId="17">#REF!</definedName>
    <definedName name="\c">#REF!</definedName>
    <definedName name="\d" localSheetId="35">#REF!</definedName>
    <definedName name="\d" localSheetId="36">#REF!</definedName>
    <definedName name="\d" localSheetId="16">#REF!</definedName>
    <definedName name="\d" localSheetId="17">#REF!</definedName>
    <definedName name="\d">#REF!</definedName>
    <definedName name="\E" localSheetId="35">#REF!</definedName>
    <definedName name="\E" localSheetId="36">#REF!</definedName>
    <definedName name="\E">#REF!</definedName>
    <definedName name="\F" localSheetId="35">#REF!</definedName>
    <definedName name="\F" localSheetId="36">#REF!</definedName>
    <definedName name="\F">#REF!</definedName>
    <definedName name="\G" localSheetId="35">'[1]PSO-Scedule-6'!#REF!</definedName>
    <definedName name="\G" localSheetId="36">'[1]PSO-Scedule-6'!#REF!</definedName>
    <definedName name="\G">'[1]PSO-Scedule-6'!#REF!</definedName>
    <definedName name="\H" localSheetId="35">'[1]PSO-Scedule-6'!#REF!</definedName>
    <definedName name="\H" localSheetId="36">'[1]PSO-Scedule-6'!#REF!</definedName>
    <definedName name="\H">'[1]PSO-Scedule-6'!#REF!</definedName>
    <definedName name="\I" localSheetId="35">'[1]PSO-Scedule-6'!#REF!</definedName>
    <definedName name="\I" localSheetId="36">'[1]PSO-Scedule-6'!#REF!</definedName>
    <definedName name="\I">'[1]PSO-Scedule-6'!#REF!</definedName>
    <definedName name="\J" localSheetId="35">#REF!</definedName>
    <definedName name="\J" localSheetId="36">#REF!</definedName>
    <definedName name="\J">#REF!</definedName>
    <definedName name="\m">#N/A</definedName>
    <definedName name="\p">#N/A</definedName>
    <definedName name="\q" localSheetId="18">#REF!</definedName>
    <definedName name="\q" localSheetId="35">#REF!</definedName>
    <definedName name="\q" localSheetId="36">#REF!</definedName>
    <definedName name="\q" localSheetId="16">#REF!</definedName>
    <definedName name="\q" localSheetId="17">#REF!</definedName>
    <definedName name="\q">#REF!</definedName>
    <definedName name="\r">#N/A</definedName>
    <definedName name="\s" localSheetId="18">#REF!</definedName>
    <definedName name="\s" localSheetId="35">#REF!</definedName>
    <definedName name="\s" localSheetId="36">#REF!</definedName>
    <definedName name="\s" localSheetId="16">#REF!</definedName>
    <definedName name="\s" localSheetId="17">#REF!</definedName>
    <definedName name="\s">#REF!</definedName>
    <definedName name="\t">#N/A</definedName>
    <definedName name="\U" localSheetId="35">#REF!</definedName>
    <definedName name="\U" localSheetId="36">#REF!</definedName>
    <definedName name="\U">#REF!</definedName>
    <definedName name="\w" localSheetId="35">#REF!</definedName>
    <definedName name="\w" localSheetId="36">#REF!</definedName>
    <definedName name="\w" localSheetId="16">#REF!</definedName>
    <definedName name="\w" localSheetId="17">#REF!</definedName>
    <definedName name="\w">#REF!</definedName>
    <definedName name="\x" localSheetId="35">#REF!</definedName>
    <definedName name="\x" localSheetId="36">#REF!</definedName>
    <definedName name="\x">#REF!</definedName>
    <definedName name="\Y" localSheetId="35">'[1]PSO-Scedule-6'!#REF!</definedName>
    <definedName name="\Y" localSheetId="36">'[1]PSO-Scedule-6'!#REF!</definedName>
    <definedName name="\Y">'[1]PSO-Scedule-6'!#REF!</definedName>
    <definedName name="\Z" localSheetId="35">#REF!</definedName>
    <definedName name="\Z" localSheetId="36">#REF!</definedName>
    <definedName name="\Z">#REF!</definedName>
    <definedName name="_\">#N/A</definedName>
    <definedName name="______qtr02" localSheetId="25">#REF!</definedName>
    <definedName name="______qtr02" localSheetId="26">#REF!</definedName>
    <definedName name="______qtr02" localSheetId="28">#REF!</definedName>
    <definedName name="______qtr02" localSheetId="27">#REF!</definedName>
    <definedName name="______qtr02" localSheetId="35">#REF!</definedName>
    <definedName name="______qtr02" localSheetId="36">#REF!</definedName>
    <definedName name="______qtr02" localSheetId="16">#REF!</definedName>
    <definedName name="______qtr02" localSheetId="17">#REF!</definedName>
    <definedName name="______qtr02">#REF!</definedName>
    <definedName name="______qtr4" localSheetId="25">#REF!</definedName>
    <definedName name="______qtr4" localSheetId="26">#REF!</definedName>
    <definedName name="______qtr4" localSheetId="28">#REF!</definedName>
    <definedName name="______qtr4" localSheetId="27">#REF!</definedName>
    <definedName name="______qtr4" localSheetId="35">#REF!</definedName>
    <definedName name="______qtr4" localSheetId="36">#REF!</definedName>
    <definedName name="______qtr4" localSheetId="16">#REF!</definedName>
    <definedName name="______qtr4" localSheetId="17">#REF!</definedName>
    <definedName name="______qtr4">#REF!</definedName>
    <definedName name="_____qtr02" localSheetId="25">#REF!</definedName>
    <definedName name="_____qtr02" localSheetId="26">#REF!</definedName>
    <definedName name="_____qtr02" localSheetId="28">#REF!</definedName>
    <definedName name="_____qtr02" localSheetId="27">#REF!</definedName>
    <definedName name="_____qtr02" localSheetId="35">#REF!</definedName>
    <definedName name="_____qtr02" localSheetId="36">#REF!</definedName>
    <definedName name="_____qtr02" localSheetId="16">#REF!</definedName>
    <definedName name="_____qtr02" localSheetId="17">#REF!</definedName>
    <definedName name="_____qtr02">#REF!</definedName>
    <definedName name="_____qtr4" localSheetId="25">#REF!</definedName>
    <definedName name="_____qtr4" localSheetId="26">#REF!</definedName>
    <definedName name="_____qtr4" localSheetId="28">#REF!</definedName>
    <definedName name="_____qtr4" localSheetId="27">#REF!</definedName>
    <definedName name="_____qtr4" localSheetId="35">#REF!</definedName>
    <definedName name="_____qtr4" localSheetId="36">#REF!</definedName>
    <definedName name="_____qtr4" localSheetId="16">#REF!</definedName>
    <definedName name="_____qtr4" localSheetId="17">#REF!</definedName>
    <definedName name="_____qtr4">#REF!</definedName>
    <definedName name="____qtr02" localSheetId="25">#REF!</definedName>
    <definedName name="____qtr02" localSheetId="26">#REF!</definedName>
    <definedName name="____qtr02" localSheetId="28">#REF!</definedName>
    <definedName name="____qtr02" localSheetId="27">#REF!</definedName>
    <definedName name="____qtr02" localSheetId="35">#REF!</definedName>
    <definedName name="____qtr02" localSheetId="36">#REF!</definedName>
    <definedName name="____qtr02" localSheetId="16">#REF!</definedName>
    <definedName name="____qtr02" localSheetId="17">#REF!</definedName>
    <definedName name="____qtr02">#REF!</definedName>
    <definedName name="____qtr4" localSheetId="25">#REF!</definedName>
    <definedName name="____qtr4" localSheetId="26">#REF!</definedName>
    <definedName name="____qtr4" localSheetId="28">#REF!</definedName>
    <definedName name="____qtr4" localSheetId="27">#REF!</definedName>
    <definedName name="____qtr4" localSheetId="35">#REF!</definedName>
    <definedName name="____qtr4" localSheetId="36">#REF!</definedName>
    <definedName name="____qtr4" localSheetId="16">#REF!</definedName>
    <definedName name="____qtr4" localSheetId="17">#REF!</definedName>
    <definedName name="____qtr4">#REF!</definedName>
    <definedName name="___qtr02" localSheetId="25">#REF!</definedName>
    <definedName name="___qtr02" localSheetId="26">#REF!</definedName>
    <definedName name="___qtr02" localSheetId="28">#REF!</definedName>
    <definedName name="___qtr02" localSheetId="27">#REF!</definedName>
    <definedName name="___qtr02" localSheetId="35">#REF!</definedName>
    <definedName name="___qtr02" localSheetId="36">#REF!</definedName>
    <definedName name="___qtr02" localSheetId="16">#REF!</definedName>
    <definedName name="___qtr02" localSheetId="17">#REF!</definedName>
    <definedName name="___qtr02">#REF!</definedName>
    <definedName name="___qtr4" localSheetId="25">#REF!</definedName>
    <definedName name="___qtr4" localSheetId="26">#REF!</definedName>
    <definedName name="___qtr4" localSheetId="28">#REF!</definedName>
    <definedName name="___qtr4" localSheetId="27">#REF!</definedName>
    <definedName name="___qtr4" localSheetId="35">#REF!</definedName>
    <definedName name="___qtr4" localSheetId="36">#REF!</definedName>
    <definedName name="___qtr4" localSheetId="16">#REF!</definedName>
    <definedName name="___qtr4" localSheetId="17">#REF!</definedName>
    <definedName name="___qtr4">#REF!</definedName>
    <definedName name="__123Graph_A" localSheetId="35" hidden="1">#REF!</definedName>
    <definedName name="__123Graph_A" localSheetId="36" hidden="1">#REF!</definedName>
    <definedName name="__123Graph_A" hidden="1">#REF!</definedName>
    <definedName name="__123Graph_ADOMSAL" localSheetId="35" hidden="1">#REF!</definedName>
    <definedName name="__123Graph_ADOMSAL" localSheetId="36" hidden="1">#REF!</definedName>
    <definedName name="__123Graph_ADOMSAL" hidden="1">#REF!</definedName>
    <definedName name="__123Graph_AEXPSAL" localSheetId="35" hidden="1">#REF!</definedName>
    <definedName name="__123Graph_AEXPSAL" localSheetId="36" hidden="1">#REF!</definedName>
    <definedName name="__123Graph_AEXPSAL" hidden="1">#REF!</definedName>
    <definedName name="__123Graph_AGROSSEARN" localSheetId="35" hidden="1">#REF!</definedName>
    <definedName name="__123Graph_AGROSSEARN" localSheetId="36" hidden="1">#REF!</definedName>
    <definedName name="__123Graph_AGROSSEARN" hidden="1">#REF!</definedName>
    <definedName name="__123Graph_ANETWORTH" localSheetId="35" hidden="1">#REF!</definedName>
    <definedName name="__123Graph_ANETWORTH" localSheetId="36" hidden="1">#REF!</definedName>
    <definedName name="__123Graph_ANETWORTH" hidden="1">#REF!</definedName>
    <definedName name="__123Graph_APROFIT" localSheetId="35" hidden="1">#REF!</definedName>
    <definedName name="__123Graph_APROFIT" localSheetId="36" hidden="1">#REF!</definedName>
    <definedName name="__123Graph_APROFIT" hidden="1">#REF!</definedName>
    <definedName name="__123Graph_B" localSheetId="35" hidden="1">#REF!</definedName>
    <definedName name="__123Graph_B" localSheetId="36" hidden="1">#REF!</definedName>
    <definedName name="__123Graph_B" hidden="1">#REF!</definedName>
    <definedName name="__123Graph_C" localSheetId="35" hidden="1">#REF!</definedName>
    <definedName name="__123Graph_C" localSheetId="36" hidden="1">#REF!</definedName>
    <definedName name="__123Graph_C" hidden="1">#REF!</definedName>
    <definedName name="__123Graph_D" localSheetId="35" hidden="1">#REF!</definedName>
    <definedName name="__123Graph_D" localSheetId="36" hidden="1">#REF!</definedName>
    <definedName name="__123Graph_D" hidden="1">#REF!</definedName>
    <definedName name="__123Graph_E" localSheetId="35" hidden="1">#REF!</definedName>
    <definedName name="__123Graph_E" localSheetId="36" hidden="1">#REF!</definedName>
    <definedName name="__123Graph_E" hidden="1">#REF!</definedName>
    <definedName name="__123Graph_LBL_A" localSheetId="35" hidden="1">#REF!</definedName>
    <definedName name="__123Graph_LBL_A" localSheetId="36" hidden="1">#REF!</definedName>
    <definedName name="__123Graph_LBL_A" hidden="1">#REF!</definedName>
    <definedName name="__123Graph_LBL_ADOMSAL" localSheetId="35" hidden="1">#REF!</definedName>
    <definedName name="__123Graph_LBL_ADOMSAL" localSheetId="36" hidden="1">#REF!</definedName>
    <definedName name="__123Graph_LBL_ADOMSAL" hidden="1">#REF!</definedName>
    <definedName name="__123Graph_LBL_AEXPSAL" localSheetId="35" hidden="1">#REF!</definedName>
    <definedName name="__123Graph_LBL_AEXPSAL" localSheetId="36" hidden="1">#REF!</definedName>
    <definedName name="__123Graph_LBL_AEXPSAL" hidden="1">#REF!</definedName>
    <definedName name="__123Graph_LBL_AGROSSEARN" localSheetId="35" hidden="1">#REF!</definedName>
    <definedName name="__123Graph_LBL_AGROSSEARN" localSheetId="36" hidden="1">#REF!</definedName>
    <definedName name="__123Graph_LBL_AGROSSEARN" hidden="1">#REF!</definedName>
    <definedName name="__123Graph_LBL_ANETWORTH" localSheetId="35" hidden="1">#REF!</definedName>
    <definedName name="__123Graph_LBL_ANETWORTH" localSheetId="36" hidden="1">#REF!</definedName>
    <definedName name="__123Graph_LBL_ANETWORTH" hidden="1">#REF!</definedName>
    <definedName name="__123Graph_LBL_APROFIT" localSheetId="35" hidden="1">#REF!</definedName>
    <definedName name="__123Graph_LBL_APROFIT" localSheetId="36" hidden="1">#REF!</definedName>
    <definedName name="__123Graph_LBL_APROFIT" hidden="1">#REF!</definedName>
    <definedName name="__123Graph_LBL_B" localSheetId="35" hidden="1">#REF!</definedName>
    <definedName name="__123Graph_LBL_B" localSheetId="36" hidden="1">#REF!</definedName>
    <definedName name="__123Graph_LBL_B" hidden="1">#REF!</definedName>
    <definedName name="__123Graph_LBL_C" localSheetId="35" hidden="1">#REF!</definedName>
    <definedName name="__123Graph_LBL_C" localSheetId="36" hidden="1">#REF!</definedName>
    <definedName name="__123Graph_LBL_C" hidden="1">#REF!</definedName>
    <definedName name="__123Graph_LBL_D" localSheetId="35" hidden="1">#REF!</definedName>
    <definedName name="__123Graph_LBL_D" localSheetId="36" hidden="1">#REF!</definedName>
    <definedName name="__123Graph_LBL_D" hidden="1">#REF!</definedName>
    <definedName name="__123Graph_LBL_E" localSheetId="35" hidden="1">#REF!</definedName>
    <definedName name="__123Graph_LBL_E" localSheetId="36" hidden="1">#REF!</definedName>
    <definedName name="__123Graph_LBL_E" hidden="1">#REF!</definedName>
    <definedName name="__123Graph_X" localSheetId="35" hidden="1">[2]Ratio!#REF!</definedName>
    <definedName name="__123Graph_X" localSheetId="36" hidden="1">[2]Ratio!#REF!</definedName>
    <definedName name="__123Graph_X" hidden="1">[2]Ratio!#REF!</definedName>
    <definedName name="__123Graph_XDOMSAL" localSheetId="35" hidden="1">#REF!</definedName>
    <definedName name="__123Graph_XDOMSAL" localSheetId="36" hidden="1">#REF!</definedName>
    <definedName name="__123Graph_XDOMSAL" hidden="1">#REF!</definedName>
    <definedName name="__123Graph_XEXPSAL" localSheetId="35" hidden="1">#REF!</definedName>
    <definedName name="__123Graph_XEXPSAL" localSheetId="36" hidden="1">#REF!</definedName>
    <definedName name="__123Graph_XEXPSAL" hidden="1">#REF!</definedName>
    <definedName name="__123Graph_XGROSSEARN" localSheetId="35" hidden="1">#REF!</definedName>
    <definedName name="__123Graph_XGROSSEARN" localSheetId="36" hidden="1">#REF!</definedName>
    <definedName name="__123Graph_XGROSSEARN" hidden="1">#REF!</definedName>
    <definedName name="__123Graph_XIRG" localSheetId="35" hidden="1">#REF!</definedName>
    <definedName name="__123Graph_XIRG" localSheetId="36" hidden="1">#REF!</definedName>
    <definedName name="__123Graph_XIRG" hidden="1">#REF!</definedName>
    <definedName name="__123Graph_XNETWORTH" localSheetId="35" hidden="1">#REF!</definedName>
    <definedName name="__123Graph_XNETWORTH" localSheetId="36" hidden="1">#REF!</definedName>
    <definedName name="__123Graph_XNETWORTH" hidden="1">#REF!</definedName>
    <definedName name="__123Graph_XPROFIT" localSheetId="35" hidden="1">#REF!</definedName>
    <definedName name="__123Graph_XPROFIT" localSheetId="36" hidden="1">#REF!</definedName>
    <definedName name="__123Graph_XPROFIT" hidden="1">#REF!</definedName>
    <definedName name="__BTM50" localSheetId="35">#REF!</definedName>
    <definedName name="__BTM50" localSheetId="36">#REF!</definedName>
    <definedName name="__BTM50">#REF!</definedName>
    <definedName name="__C" localSheetId="35">#REF!</definedName>
    <definedName name="__C" localSheetId="36">#REF!</definedName>
    <definedName name="__C">#REF!</definedName>
    <definedName name="__C166252" localSheetId="35">#REF!</definedName>
    <definedName name="__C166252" localSheetId="36">#REF!</definedName>
    <definedName name="__C166252" localSheetId="16">#REF!</definedName>
    <definedName name="__C166252" localSheetId="17">#REF!</definedName>
    <definedName name="__C166252">#REF!</definedName>
    <definedName name="__cha1" localSheetId="18">[3]form26!#REF!</definedName>
    <definedName name="__cha1" localSheetId="35">[3]form26!#REF!</definedName>
    <definedName name="__cha1" localSheetId="36">[3]form26!#REF!</definedName>
    <definedName name="__cha1" localSheetId="11">[3]form26!#REF!</definedName>
    <definedName name="__cha1" localSheetId="16">[3]form26!#REF!</definedName>
    <definedName name="__cha1" localSheetId="17">[3]form26!#REF!</definedName>
    <definedName name="__cha1">[3]form26!#REF!</definedName>
    <definedName name="__cha2" localSheetId="18">[3]form26!#REF!</definedName>
    <definedName name="__cha2" localSheetId="35">[3]form26!#REF!</definedName>
    <definedName name="__cha2" localSheetId="36">[3]form26!#REF!</definedName>
    <definedName name="__cha2" localSheetId="11">[3]form26!#REF!</definedName>
    <definedName name="__cha2" localSheetId="16">[3]form26!#REF!</definedName>
    <definedName name="__cha2" localSheetId="17">[3]form26!#REF!</definedName>
    <definedName name="__cha2">[3]form26!#REF!</definedName>
    <definedName name="__cha4" localSheetId="18">[3]form26!#REF!</definedName>
    <definedName name="__cha4" localSheetId="35">[3]form26!#REF!</definedName>
    <definedName name="__cha4" localSheetId="36">[3]form26!#REF!</definedName>
    <definedName name="__cha4" localSheetId="11">[3]form26!#REF!</definedName>
    <definedName name="__cha4" localSheetId="16">[3]form26!#REF!</definedName>
    <definedName name="__cha4" localSheetId="17">[3]form26!#REF!</definedName>
    <definedName name="__cha4">[3]form26!#REF!</definedName>
    <definedName name="__cha5" localSheetId="18">[3]form26!#REF!</definedName>
    <definedName name="__cha5" localSheetId="35">[3]form26!#REF!</definedName>
    <definedName name="__cha5" localSheetId="36">[3]form26!#REF!</definedName>
    <definedName name="__cha5" localSheetId="11">[3]form26!#REF!</definedName>
    <definedName name="__cha5" localSheetId="16">[3]form26!#REF!</definedName>
    <definedName name="__cha5" localSheetId="17">[3]form26!#REF!</definedName>
    <definedName name="__cha5">[3]form26!#REF!</definedName>
    <definedName name="__cha6" localSheetId="18">[3]form26!#REF!</definedName>
    <definedName name="__cha6" localSheetId="35">[3]form26!#REF!</definedName>
    <definedName name="__cha6" localSheetId="36">[3]form26!#REF!</definedName>
    <definedName name="__cha6" localSheetId="11">[3]form26!#REF!</definedName>
    <definedName name="__cha6" localSheetId="16">[3]form26!#REF!</definedName>
    <definedName name="__cha6" localSheetId="17">[3]form26!#REF!</definedName>
    <definedName name="__cha6">[3]form26!#REF!</definedName>
    <definedName name="__CON1" localSheetId="35">#REF!</definedName>
    <definedName name="__CON1" localSheetId="36">#REF!</definedName>
    <definedName name="__CON1">#REF!</definedName>
    <definedName name="__CON2" localSheetId="35">#REF!</definedName>
    <definedName name="__CON2" localSheetId="36">#REF!</definedName>
    <definedName name="__CON2">#REF!</definedName>
    <definedName name="__DAT1" localSheetId="35">#REF!</definedName>
    <definedName name="__DAT1" localSheetId="36">#REF!</definedName>
    <definedName name="__DAT1" localSheetId="6">#REF!</definedName>
    <definedName name="__DAT1" localSheetId="11">#REF!</definedName>
    <definedName name="__DAT1" localSheetId="16">#REF!</definedName>
    <definedName name="__DAT1" localSheetId="17">#REF!</definedName>
    <definedName name="__DAT1">#REF!</definedName>
    <definedName name="__DAT10" localSheetId="35">#REF!</definedName>
    <definedName name="__DAT10" localSheetId="36">#REF!</definedName>
    <definedName name="__DAT10" localSheetId="11">#REF!</definedName>
    <definedName name="__DAT10" localSheetId="16">#REF!</definedName>
    <definedName name="__DAT10" localSheetId="17">#REF!</definedName>
    <definedName name="__DAT10">#REF!</definedName>
    <definedName name="__DAT11" localSheetId="35">#REF!</definedName>
    <definedName name="__DAT11" localSheetId="36">#REF!</definedName>
    <definedName name="__DAT11" localSheetId="11">#REF!</definedName>
    <definedName name="__DAT11" localSheetId="16">#REF!</definedName>
    <definedName name="__DAT11" localSheetId="17">#REF!</definedName>
    <definedName name="__DAT11">#REF!</definedName>
    <definedName name="__DAT2" localSheetId="35">#REF!</definedName>
    <definedName name="__DAT2" localSheetId="36">#REF!</definedName>
    <definedName name="__DAT2" localSheetId="16">#REF!</definedName>
    <definedName name="__DAT2" localSheetId="17">#REF!</definedName>
    <definedName name="__DAT2">#REF!</definedName>
    <definedName name="__DAT3" localSheetId="35">#REF!</definedName>
    <definedName name="__DAT3" localSheetId="36">#REF!</definedName>
    <definedName name="__DAT3" localSheetId="16">#REF!</definedName>
    <definedName name="__DAT3" localSheetId="17">#REF!</definedName>
    <definedName name="__DAT3">#REF!</definedName>
    <definedName name="__DAT4" localSheetId="35">#REF!</definedName>
    <definedName name="__DAT4" localSheetId="36">#REF!</definedName>
    <definedName name="__DAT4" localSheetId="16">#REF!</definedName>
    <definedName name="__DAT4" localSheetId="17">#REF!</definedName>
    <definedName name="__DAT4">#REF!</definedName>
    <definedName name="__DAT5" localSheetId="35">#REF!</definedName>
    <definedName name="__DAT5" localSheetId="36">#REF!</definedName>
    <definedName name="__DAT5" localSheetId="16">#REF!</definedName>
    <definedName name="__DAT5" localSheetId="17">#REF!</definedName>
    <definedName name="__DAT5">#REF!</definedName>
    <definedName name="__DAT6" localSheetId="35">#REF!</definedName>
    <definedName name="__DAT6" localSheetId="36">#REF!</definedName>
    <definedName name="__DAT6" localSheetId="16">#REF!</definedName>
    <definedName name="__DAT6" localSheetId="17">#REF!</definedName>
    <definedName name="__DAT6">#REF!</definedName>
    <definedName name="__DAT7" localSheetId="35">#REF!</definedName>
    <definedName name="__DAT7" localSheetId="36">#REF!</definedName>
    <definedName name="__DAT7" localSheetId="16">#REF!</definedName>
    <definedName name="__DAT7" localSheetId="17">#REF!</definedName>
    <definedName name="__DAT7">#REF!</definedName>
    <definedName name="__DAT8" localSheetId="35">#REF!</definedName>
    <definedName name="__DAT8" localSheetId="36">#REF!</definedName>
    <definedName name="__DAT8" localSheetId="16">#REF!</definedName>
    <definedName name="__DAT8" localSheetId="17">#REF!</definedName>
    <definedName name="__DAT8">#REF!</definedName>
    <definedName name="__DAT9" localSheetId="35">#REF!</definedName>
    <definedName name="__DAT9" localSheetId="36">#REF!</definedName>
    <definedName name="__DAT9" localSheetId="16">#REF!</definedName>
    <definedName name="__DAT9" localSheetId="17">#REF!</definedName>
    <definedName name="__DAT9">#REF!</definedName>
    <definedName name="__dcf1" localSheetId="35">#REF!</definedName>
    <definedName name="__dcf1" localSheetId="36">#REF!</definedName>
    <definedName name="__dcf1">#REF!</definedName>
    <definedName name="__dcf2" localSheetId="35">#REF!</definedName>
    <definedName name="__dcf2" localSheetId="36">#REF!</definedName>
    <definedName name="__dcf2">#REF!</definedName>
    <definedName name="__dur1" localSheetId="35">#REF!</definedName>
    <definedName name="__dur1" localSheetId="36">#REF!</definedName>
    <definedName name="__dur1">#REF!</definedName>
    <definedName name="__dur10" localSheetId="35">#REF!</definedName>
    <definedName name="__dur10" localSheetId="36">#REF!</definedName>
    <definedName name="__dur10">#REF!</definedName>
    <definedName name="__dur2" localSheetId="35">#REF!</definedName>
    <definedName name="__dur2" localSheetId="36">#REF!</definedName>
    <definedName name="__dur2">#REF!</definedName>
    <definedName name="__dur3" localSheetId="35">#REF!</definedName>
    <definedName name="__dur3" localSheetId="36">#REF!</definedName>
    <definedName name="__dur3">#REF!</definedName>
    <definedName name="__dur4" localSheetId="35">#REF!</definedName>
    <definedName name="__dur4" localSheetId="36">#REF!</definedName>
    <definedName name="__dur4">#REF!</definedName>
    <definedName name="__dur5" localSheetId="35">#REF!</definedName>
    <definedName name="__dur5" localSheetId="36">#REF!</definedName>
    <definedName name="__dur5">#REF!</definedName>
    <definedName name="__dur6" localSheetId="35">#REF!</definedName>
    <definedName name="__dur6" localSheetId="36">#REF!</definedName>
    <definedName name="__dur6">#REF!</definedName>
    <definedName name="__dur7" localSheetId="35">#REF!</definedName>
    <definedName name="__dur7" localSheetId="36">#REF!</definedName>
    <definedName name="__dur7">#REF!</definedName>
    <definedName name="__dur8" localSheetId="35">#REF!</definedName>
    <definedName name="__dur8" localSheetId="36">#REF!</definedName>
    <definedName name="__dur8">#REF!</definedName>
    <definedName name="__dur9" localSheetId="35">#REF!</definedName>
    <definedName name="__dur9" localSheetId="36">#REF!</definedName>
    <definedName name="__dur9">#REF!</definedName>
    <definedName name="__dur90" localSheetId="35">#REF!</definedName>
    <definedName name="__dur90" localSheetId="36">#REF!</definedName>
    <definedName name="__dur90">#REF!</definedName>
    <definedName name="__EXC1" localSheetId="35">#REF!</definedName>
    <definedName name="__EXC1" localSheetId="36">#REF!</definedName>
    <definedName name="__EXC1">#REF!</definedName>
    <definedName name="__EXC2" localSheetId="35">#REF!</definedName>
    <definedName name="__EXC2" localSheetId="36">#REF!</definedName>
    <definedName name="__EXC2">#REF!</definedName>
    <definedName name="__hom2" localSheetId="35">#REF!</definedName>
    <definedName name="__hom2" localSheetId="36">#REF!</definedName>
    <definedName name="__hom2">#REF!</definedName>
    <definedName name="__IntlFixup" hidden="1">TRUE</definedName>
    <definedName name="__MAR99" localSheetId="35">#REF!</definedName>
    <definedName name="__MAR99" localSheetId="36">#REF!</definedName>
    <definedName name="__MAR99">#REF!</definedName>
    <definedName name="__MKT1" localSheetId="35">#REF!</definedName>
    <definedName name="__MKT1" localSheetId="36">#REF!</definedName>
    <definedName name="__MKT1" localSheetId="16">#REF!</definedName>
    <definedName name="__MKT1" localSheetId="17">#REF!</definedName>
    <definedName name="__MKT1">#REF!</definedName>
    <definedName name="__MKT10" localSheetId="35">#REF!</definedName>
    <definedName name="__MKT10" localSheetId="36">#REF!</definedName>
    <definedName name="__MKT10" localSheetId="16">#REF!</definedName>
    <definedName name="__MKT10" localSheetId="17">#REF!</definedName>
    <definedName name="__MKT10">#REF!</definedName>
    <definedName name="__MKT11" localSheetId="35">#REF!</definedName>
    <definedName name="__MKT11" localSheetId="36">#REF!</definedName>
    <definedName name="__MKT11" localSheetId="16">#REF!</definedName>
    <definedName name="__MKT11" localSheetId="17">#REF!</definedName>
    <definedName name="__MKT11">#REF!</definedName>
    <definedName name="__MKT2" localSheetId="35">#REF!</definedName>
    <definedName name="__MKT2" localSheetId="36">#REF!</definedName>
    <definedName name="__MKT2" localSheetId="16">#REF!</definedName>
    <definedName name="__MKT2" localSheetId="17">#REF!</definedName>
    <definedName name="__MKT2">#REF!</definedName>
    <definedName name="__MKT3" localSheetId="35">#REF!</definedName>
    <definedName name="__MKT3" localSheetId="36">#REF!</definedName>
    <definedName name="__MKT3" localSheetId="16">#REF!</definedName>
    <definedName name="__MKT3" localSheetId="17">#REF!</definedName>
    <definedName name="__MKT3">#REF!</definedName>
    <definedName name="__MKT4" localSheetId="35">#REF!</definedName>
    <definedName name="__MKT4" localSheetId="36">#REF!</definedName>
    <definedName name="__MKT4" localSheetId="16">#REF!</definedName>
    <definedName name="__MKT4" localSheetId="17">#REF!</definedName>
    <definedName name="__MKT4">#REF!</definedName>
    <definedName name="__MKT5" localSheetId="35">#REF!</definedName>
    <definedName name="__MKT5" localSheetId="36">#REF!</definedName>
    <definedName name="__MKT5" localSheetId="16">#REF!</definedName>
    <definedName name="__MKT5" localSheetId="17">#REF!</definedName>
    <definedName name="__MKT5">#REF!</definedName>
    <definedName name="__MKT6" localSheetId="35">#REF!</definedName>
    <definedName name="__MKT6" localSheetId="36">#REF!</definedName>
    <definedName name="__MKT6" localSheetId="16">#REF!</definedName>
    <definedName name="__MKT6" localSheetId="17">#REF!</definedName>
    <definedName name="__MKT6">#REF!</definedName>
    <definedName name="__MKT7" localSheetId="35">#REF!</definedName>
    <definedName name="__MKT7" localSheetId="36">#REF!</definedName>
    <definedName name="__MKT7" localSheetId="16">#REF!</definedName>
    <definedName name="__MKT7" localSheetId="17">#REF!</definedName>
    <definedName name="__MKT7">#REF!</definedName>
    <definedName name="__MKT8" localSheetId="35">#REF!</definedName>
    <definedName name="__MKT8" localSheetId="36">#REF!</definedName>
    <definedName name="__MKT8" localSheetId="16">#REF!</definedName>
    <definedName name="__MKT8" localSheetId="17">#REF!</definedName>
    <definedName name="__MKT8">#REF!</definedName>
    <definedName name="__MKT9" localSheetId="35">#REF!</definedName>
    <definedName name="__MKT9" localSheetId="36">#REF!</definedName>
    <definedName name="__MKT9" localSheetId="16">#REF!</definedName>
    <definedName name="__MKT9" localSheetId="17">#REF!</definedName>
    <definedName name="__MKT9">#REF!</definedName>
    <definedName name="__msl100" localSheetId="35">#REF!</definedName>
    <definedName name="__msl100" localSheetId="36">#REF!</definedName>
    <definedName name="__msl100">#REF!</definedName>
    <definedName name="__msl200" localSheetId="35">#REF!</definedName>
    <definedName name="__msl200" localSheetId="36">#REF!</definedName>
    <definedName name="__msl200">#REF!</definedName>
    <definedName name="__msl250" localSheetId="35">#REF!</definedName>
    <definedName name="__msl250" localSheetId="36">#REF!</definedName>
    <definedName name="__msl250">#REF!</definedName>
    <definedName name="__msl300" localSheetId="35">#REF!</definedName>
    <definedName name="__msl300" localSheetId="36">#REF!</definedName>
    <definedName name="__msl300">#REF!</definedName>
    <definedName name="__msl400" localSheetId="35">#REF!</definedName>
    <definedName name="__msl400" localSheetId="36">#REF!</definedName>
    <definedName name="__msl400">#REF!</definedName>
    <definedName name="__msl800" localSheetId="35">#REF!</definedName>
    <definedName name="__msl800" localSheetId="36">#REF!</definedName>
    <definedName name="__msl800">#REF!</definedName>
    <definedName name="__mui100" localSheetId="35">#REF!</definedName>
    <definedName name="__mui100" localSheetId="36">#REF!</definedName>
    <definedName name="__mui100">#REF!</definedName>
    <definedName name="__mui105" localSheetId="35">#REF!</definedName>
    <definedName name="__mui105" localSheetId="36">#REF!</definedName>
    <definedName name="__mui105">#REF!</definedName>
    <definedName name="__mui108" localSheetId="35">#REF!</definedName>
    <definedName name="__mui108" localSheetId="36">#REF!</definedName>
    <definedName name="__mui108">#REF!</definedName>
    <definedName name="__mui130" localSheetId="35">#REF!</definedName>
    <definedName name="__mui130" localSheetId="36">#REF!</definedName>
    <definedName name="__mui130">#REF!</definedName>
    <definedName name="__mui140" localSheetId="35">#REF!</definedName>
    <definedName name="__mui140" localSheetId="36">#REF!</definedName>
    <definedName name="__mui140">#REF!</definedName>
    <definedName name="__mui160" localSheetId="35">#REF!</definedName>
    <definedName name="__mui160" localSheetId="36">#REF!</definedName>
    <definedName name="__mui160">#REF!</definedName>
    <definedName name="__mui180" localSheetId="35">#REF!</definedName>
    <definedName name="__mui180" localSheetId="36">#REF!</definedName>
    <definedName name="__mui180">#REF!</definedName>
    <definedName name="__mui250" localSheetId="35">#REF!</definedName>
    <definedName name="__mui250" localSheetId="36">#REF!</definedName>
    <definedName name="__mui250">#REF!</definedName>
    <definedName name="__mui271" localSheetId="35">#REF!</definedName>
    <definedName name="__mui271" localSheetId="36">#REF!</definedName>
    <definedName name="__mui271">#REF!</definedName>
    <definedName name="__mui320" localSheetId="35">#REF!</definedName>
    <definedName name="__mui320" localSheetId="36">#REF!</definedName>
    <definedName name="__mui320">#REF!</definedName>
    <definedName name="__mui45" localSheetId="35">#REF!</definedName>
    <definedName name="__mui45" localSheetId="36">#REF!</definedName>
    <definedName name="__mui45">#REF!</definedName>
    <definedName name="__mui50" localSheetId="35">#REF!</definedName>
    <definedName name="__mui50" localSheetId="36">#REF!</definedName>
    <definedName name="__mui50">#REF!</definedName>
    <definedName name="__mui54" localSheetId="35">#REF!</definedName>
    <definedName name="__mui54" localSheetId="36">#REF!</definedName>
    <definedName name="__mui54">#REF!</definedName>
    <definedName name="__mui65" localSheetId="35">#REF!</definedName>
    <definedName name="__mui65" localSheetId="36">#REF!</definedName>
    <definedName name="__mui65">#REF!</definedName>
    <definedName name="__mui75" localSheetId="35">#REF!</definedName>
    <definedName name="__mui75" localSheetId="36">#REF!</definedName>
    <definedName name="__mui75">#REF!</definedName>
    <definedName name="__mui80" localSheetId="35">#REF!</definedName>
    <definedName name="__mui80" localSheetId="36">#REF!</definedName>
    <definedName name="__mui80">#REF!</definedName>
    <definedName name="__NET2" localSheetId="35">#REF!</definedName>
    <definedName name="__NET2" localSheetId="36">#REF!</definedName>
    <definedName name="__NET2">#REF!</definedName>
    <definedName name="__NOT2" localSheetId="35">#REF!</definedName>
    <definedName name="__NOT2" localSheetId="36">#REF!</definedName>
    <definedName name="__NOT2">#REF!</definedName>
    <definedName name="__NOT3" localSheetId="35">#REF!</definedName>
    <definedName name="__NOT3" localSheetId="36">#REF!</definedName>
    <definedName name="__NOT3">#REF!</definedName>
    <definedName name="__pnm10" localSheetId="35">#REF!</definedName>
    <definedName name="__pnm10" localSheetId="36">#REF!</definedName>
    <definedName name="__pnm10">#REF!</definedName>
    <definedName name="__pnm2" localSheetId="35">#REF!</definedName>
    <definedName name="__pnm2" localSheetId="36">#REF!</definedName>
    <definedName name="__pnm2">#REF!</definedName>
    <definedName name="__pnm3" localSheetId="35">#REF!</definedName>
    <definedName name="__pnm3" localSheetId="36">#REF!</definedName>
    <definedName name="__pnm3">#REF!</definedName>
    <definedName name="__pnm4" localSheetId="35">#REF!</definedName>
    <definedName name="__pnm4" localSheetId="36">#REF!</definedName>
    <definedName name="__pnm4">#REF!</definedName>
    <definedName name="__pnm5" localSheetId="35">#REF!</definedName>
    <definedName name="__pnm5" localSheetId="36">#REF!</definedName>
    <definedName name="__pnm5">#REF!</definedName>
    <definedName name="__pnm6" localSheetId="35">#REF!</definedName>
    <definedName name="__pnm6" localSheetId="36">#REF!</definedName>
    <definedName name="__pnm6">#REF!</definedName>
    <definedName name="__pnm7" localSheetId="35">#REF!</definedName>
    <definedName name="__pnm7" localSheetId="36">#REF!</definedName>
    <definedName name="__pnm7">#REF!</definedName>
    <definedName name="__pnm8" localSheetId="35">#REF!</definedName>
    <definedName name="__pnm8" localSheetId="36">#REF!</definedName>
    <definedName name="__pnm8">#REF!</definedName>
    <definedName name="__pnm9" localSheetId="35">#REF!</definedName>
    <definedName name="__pnm9" localSheetId="36">#REF!</definedName>
    <definedName name="__pnm9">#REF!</definedName>
    <definedName name="__ptl1" localSheetId="35">#REF!</definedName>
    <definedName name="__ptl1" localSheetId="36">#REF!</definedName>
    <definedName name="__ptl1">#REF!</definedName>
    <definedName name="__ptl10" localSheetId="35">#REF!</definedName>
    <definedName name="__ptl10" localSheetId="36">#REF!</definedName>
    <definedName name="__ptl10">#REF!</definedName>
    <definedName name="__ptl2" localSheetId="35">#REF!</definedName>
    <definedName name="__ptl2" localSheetId="36">#REF!</definedName>
    <definedName name="__ptl2">#REF!</definedName>
    <definedName name="__ptl3" localSheetId="35">#REF!</definedName>
    <definedName name="__ptl3" localSheetId="36">#REF!</definedName>
    <definedName name="__ptl3">#REF!</definedName>
    <definedName name="__ptl4" localSheetId="35">#REF!</definedName>
    <definedName name="__ptl4" localSheetId="36">#REF!</definedName>
    <definedName name="__ptl4">#REF!</definedName>
    <definedName name="__ptl5" localSheetId="35">#REF!</definedName>
    <definedName name="__ptl5" localSheetId="36">#REF!</definedName>
    <definedName name="__ptl5">#REF!</definedName>
    <definedName name="__ptl6" localSheetId="35">#REF!</definedName>
    <definedName name="__ptl6" localSheetId="36">#REF!</definedName>
    <definedName name="__ptl6">#REF!</definedName>
    <definedName name="__ptl7" localSheetId="35">#REF!</definedName>
    <definedName name="__ptl7" localSheetId="36">#REF!</definedName>
    <definedName name="__ptl7">#REF!</definedName>
    <definedName name="__ptl8" localSheetId="35">#REF!</definedName>
    <definedName name="__ptl8" localSheetId="36">#REF!</definedName>
    <definedName name="__ptl8">#REF!</definedName>
    <definedName name="__ptl9" localSheetId="35">#REF!</definedName>
    <definedName name="__ptl9" localSheetId="36">#REF!</definedName>
    <definedName name="__ptl9">#REF!</definedName>
    <definedName name="__qtr02" localSheetId="25">#REF!</definedName>
    <definedName name="__qtr02" localSheetId="26">#REF!</definedName>
    <definedName name="__qtr02" localSheetId="28">#REF!</definedName>
    <definedName name="__qtr02" localSheetId="27">#REF!</definedName>
    <definedName name="__qtr02" localSheetId="35">#REF!</definedName>
    <definedName name="__qtr02" localSheetId="36">#REF!</definedName>
    <definedName name="__qtr02" localSheetId="16">#REF!</definedName>
    <definedName name="__qtr02" localSheetId="17">#REF!</definedName>
    <definedName name="__qtr02">#REF!</definedName>
    <definedName name="__qtr4" localSheetId="25">#REF!</definedName>
    <definedName name="__qtr4" localSheetId="26">#REF!</definedName>
    <definedName name="__qtr4" localSheetId="28">#REF!</definedName>
    <definedName name="__qtr4" localSheetId="27">#REF!</definedName>
    <definedName name="__qtr4" localSheetId="35">#REF!</definedName>
    <definedName name="__qtr4" localSheetId="36">#REF!</definedName>
    <definedName name="__qtr4" localSheetId="16">#REF!</definedName>
    <definedName name="__qtr4" localSheetId="17">#REF!</definedName>
    <definedName name="__qtr4">#REF!</definedName>
    <definedName name="__R" localSheetId="35">#REF!</definedName>
    <definedName name="__R" localSheetId="36">#REF!</definedName>
    <definedName name="__R">#REF!</definedName>
    <definedName name="__s1" localSheetId="11">[4]Sheet1!$A$1:$Q$111</definedName>
    <definedName name="__s1">[5]Sheet1!$A$1:$Q$111</definedName>
    <definedName name="__sat10" localSheetId="35">#REF!</definedName>
    <definedName name="__sat10" localSheetId="36">#REF!</definedName>
    <definedName name="__sat10">#REF!</definedName>
    <definedName name="__sat12" localSheetId="35">#REF!</definedName>
    <definedName name="__sat12" localSheetId="36">#REF!</definedName>
    <definedName name="__sat12">#REF!</definedName>
    <definedName name="__sat14" localSheetId="35">#REF!</definedName>
    <definedName name="__sat14" localSheetId="36">#REF!</definedName>
    <definedName name="__sat14">#REF!</definedName>
    <definedName name="__sat16" localSheetId="35">#REF!</definedName>
    <definedName name="__sat16" localSheetId="36">#REF!</definedName>
    <definedName name="__sat16">#REF!</definedName>
    <definedName name="__sat20" localSheetId="35">#REF!</definedName>
    <definedName name="__sat20" localSheetId="36">#REF!</definedName>
    <definedName name="__sat20">#REF!</definedName>
    <definedName name="__sat8" localSheetId="35">#REF!</definedName>
    <definedName name="__sat8" localSheetId="36">#REF!</definedName>
    <definedName name="__sat8">#REF!</definedName>
    <definedName name="__SCH2" localSheetId="35">#REF!</definedName>
    <definedName name="__SCH2" localSheetId="36">#REF!</definedName>
    <definedName name="__SCH2">#REF!</definedName>
    <definedName name="__SCH3" localSheetId="35">#REF!</definedName>
    <definedName name="__SCH3" localSheetId="36">#REF!</definedName>
    <definedName name="__SCH3">#REF!</definedName>
    <definedName name="__stl1" localSheetId="35">#REF!</definedName>
    <definedName name="__stl1" localSheetId="36">#REF!</definedName>
    <definedName name="__stl1">#REF!</definedName>
    <definedName name="__stl10" localSheetId="35">#REF!</definedName>
    <definedName name="__stl10" localSheetId="36">#REF!</definedName>
    <definedName name="__stl10">#REF!</definedName>
    <definedName name="__stl2" localSheetId="35">#REF!</definedName>
    <definedName name="__stl2" localSheetId="36">#REF!</definedName>
    <definedName name="__stl2">#REF!</definedName>
    <definedName name="__stl3" localSheetId="35">#REF!</definedName>
    <definedName name="__stl3" localSheetId="36">#REF!</definedName>
    <definedName name="__stl3">#REF!</definedName>
    <definedName name="__stl4" localSheetId="35">#REF!</definedName>
    <definedName name="__stl4" localSheetId="36">#REF!</definedName>
    <definedName name="__stl4">#REF!</definedName>
    <definedName name="__stl5" localSheetId="35">#REF!</definedName>
    <definedName name="__stl5" localSheetId="36">#REF!</definedName>
    <definedName name="__stl5">#REF!</definedName>
    <definedName name="__stl6" localSheetId="35">#REF!</definedName>
    <definedName name="__stl6" localSheetId="36">#REF!</definedName>
    <definedName name="__stl6">#REF!</definedName>
    <definedName name="__stl7" localSheetId="35">#REF!</definedName>
    <definedName name="__stl7" localSheetId="36">#REF!</definedName>
    <definedName name="__stl7">#REF!</definedName>
    <definedName name="__stl8" localSheetId="35">#REF!</definedName>
    <definedName name="__stl8" localSheetId="36">#REF!</definedName>
    <definedName name="__stl8">#REF!</definedName>
    <definedName name="__stl9" localSheetId="35">#REF!</definedName>
    <definedName name="__stl9" localSheetId="36">#REF!</definedName>
    <definedName name="__stl9">#REF!</definedName>
    <definedName name="__sua20" localSheetId="35">#REF!</definedName>
    <definedName name="__sua20" localSheetId="36">#REF!</definedName>
    <definedName name="__sua20">#REF!</definedName>
    <definedName name="__sua30" localSheetId="35">#REF!</definedName>
    <definedName name="__sua30" localSheetId="36">#REF!</definedName>
    <definedName name="__sua30">#REF!</definedName>
    <definedName name="__TK1" localSheetId="35">#REF!</definedName>
    <definedName name="__TK1" localSheetId="36">#REF!</definedName>
    <definedName name="__TK1">#REF!</definedName>
    <definedName name="__TK2" localSheetId="35">#REF!</definedName>
    <definedName name="__TK2" localSheetId="36">#REF!</definedName>
    <definedName name="__TK2">#REF!</definedName>
    <definedName name="__TK3" localSheetId="35">#REF!</definedName>
    <definedName name="__TK3" localSheetId="36">#REF!</definedName>
    <definedName name="__TK3">#REF!</definedName>
    <definedName name="__tkk1" localSheetId="35">#REF!</definedName>
    <definedName name="__tkk1" localSheetId="36">#REF!</definedName>
    <definedName name="__tkk1">#REF!</definedName>
    <definedName name="__tom1" localSheetId="35">#REF!</definedName>
    <definedName name="__tom1" localSheetId="36">#REF!</definedName>
    <definedName name="__tom1">#REF!</definedName>
    <definedName name="__TP1" localSheetId="35">#REF!</definedName>
    <definedName name="__TP1" localSheetId="36">#REF!</definedName>
    <definedName name="__TP1">#REF!</definedName>
    <definedName name="__vbt150" localSheetId="35">#REF!</definedName>
    <definedName name="__vbt150" localSheetId="36">#REF!</definedName>
    <definedName name="__vbt150">#REF!</definedName>
    <definedName name="__vbt200" localSheetId="35">#REF!</definedName>
    <definedName name="__vbt200" localSheetId="36">#REF!</definedName>
    <definedName name="__vbt200">#REF!</definedName>
    <definedName name="__vbt210" localSheetId="35">#REF!</definedName>
    <definedName name="__vbt210" localSheetId="36">#REF!</definedName>
    <definedName name="__vbt210">#REF!</definedName>
    <definedName name="__vbt300" localSheetId="35">#REF!</definedName>
    <definedName name="__vbt300" localSheetId="36">#REF!</definedName>
    <definedName name="__vbt300">#REF!</definedName>
    <definedName name="__vbt400" localSheetId="35">#REF!</definedName>
    <definedName name="__vbt400" localSheetId="36">#REF!</definedName>
    <definedName name="__vbt400">#REF!</definedName>
    <definedName name="__vxm100" localSheetId="35">#REF!</definedName>
    <definedName name="__vxm100" localSheetId="36">#REF!</definedName>
    <definedName name="__vxm100">#REF!</definedName>
    <definedName name="__vxm300" localSheetId="35">#REF!</definedName>
    <definedName name="__vxm300" localSheetId="36">#REF!</definedName>
    <definedName name="__vxm300">#REF!</definedName>
    <definedName name="__vxm500" localSheetId="35">#REF!</definedName>
    <definedName name="__vxm500" localSheetId="36">#REF!</definedName>
    <definedName name="__vxm500">#REF!</definedName>
    <definedName name="__vxm75" localSheetId="35">#REF!</definedName>
    <definedName name="__vxm75" localSheetId="36">#REF!</definedName>
    <definedName name="__vxm75">#REF!</definedName>
    <definedName name="__wkg1" localSheetId="35">#REF!</definedName>
    <definedName name="__wkg1" localSheetId="36">#REF!</definedName>
    <definedName name="__wkg1">#REF!</definedName>
    <definedName name="__wkg10" localSheetId="35">#REF!</definedName>
    <definedName name="__wkg10" localSheetId="36">#REF!</definedName>
    <definedName name="__wkg10">#REF!</definedName>
    <definedName name="__wkg2" localSheetId="35">#REF!</definedName>
    <definedName name="__wkg2" localSheetId="36">#REF!</definedName>
    <definedName name="__wkg2">#REF!</definedName>
    <definedName name="__wkg3" localSheetId="35">#REF!</definedName>
    <definedName name="__wkg3" localSheetId="36">#REF!</definedName>
    <definedName name="__wkg3">#REF!</definedName>
    <definedName name="__wkg4" localSheetId="35">#REF!</definedName>
    <definedName name="__wkg4" localSheetId="36">#REF!</definedName>
    <definedName name="__wkg4">#REF!</definedName>
    <definedName name="__wkg5" localSheetId="35">#REF!</definedName>
    <definedName name="__wkg5" localSheetId="36">#REF!</definedName>
    <definedName name="__wkg5">#REF!</definedName>
    <definedName name="__wkg6" localSheetId="35">#REF!</definedName>
    <definedName name="__wkg6" localSheetId="36">#REF!</definedName>
    <definedName name="__wkg6">#REF!</definedName>
    <definedName name="__wkg7" localSheetId="35">#REF!</definedName>
    <definedName name="__wkg7" localSheetId="36">#REF!</definedName>
    <definedName name="__wkg7">#REF!</definedName>
    <definedName name="__wkg8" localSheetId="35">#REF!</definedName>
    <definedName name="__wkg8" localSheetId="36">#REF!</definedName>
    <definedName name="__wkg8">#REF!</definedName>
    <definedName name="__wkg9" localSheetId="35">#REF!</definedName>
    <definedName name="__wkg9" localSheetId="36">#REF!</definedName>
    <definedName name="__wkg9">#REF!</definedName>
    <definedName name="_1" localSheetId="35">#REF!</definedName>
    <definedName name="_1" localSheetId="36">#REF!</definedName>
    <definedName name="_1">#REF!</definedName>
    <definedName name="_1_?" localSheetId="35">#REF!</definedName>
    <definedName name="_1_?" localSheetId="36">#REF!</definedName>
    <definedName name="_1_?">#REF!</definedName>
    <definedName name="_1_Oct_96" localSheetId="35">#REF!</definedName>
    <definedName name="_1_Oct_96" localSheetId="36">#REF!</definedName>
    <definedName name="_1_Oct_96">#REF!</definedName>
    <definedName name="_10_9_BT_DECEMB" localSheetId="35">#REF!</definedName>
    <definedName name="_10_9_BT_DECEMB" localSheetId="36">#REF!</definedName>
    <definedName name="_10_9_BT_DECEMB">#REF!</definedName>
    <definedName name="_10_9_BT_FEBRUA" localSheetId="35">#REF!</definedName>
    <definedName name="_10_9_BT_FEBRUA" localSheetId="36">#REF!</definedName>
    <definedName name="_10_9_BT_FEBRUA">#REF!</definedName>
    <definedName name="_10_9_BT_NOVEMB" localSheetId="35">#REF!</definedName>
    <definedName name="_10_9_BT_NOVEMB" localSheetId="36">#REF!</definedName>
    <definedName name="_10_9_BT_NOVEMB">#REF!</definedName>
    <definedName name="_10_9_BT_SEPTEM" localSheetId="35">#REF!</definedName>
    <definedName name="_10_9_BT_SEPTEM" localSheetId="36">#REF!</definedName>
    <definedName name="_10_9_BT_SEPTEM">#REF!</definedName>
    <definedName name="_10_9_BTU_ANNUA" localSheetId="35">#REF!</definedName>
    <definedName name="_10_9_BTU_ANNUA" localSheetId="36">#REF!</definedName>
    <definedName name="_10_9_BTU_ANNUA">#REF!</definedName>
    <definedName name="_10_9_BTU_APRIL" localSheetId="35">#REF!</definedName>
    <definedName name="_10_9_BTU_APRIL" localSheetId="36">#REF!</definedName>
    <definedName name="_10_9_BTU_APRIL">#REF!</definedName>
    <definedName name="_10_9_BTU_AUGUS" localSheetId="35">#REF!</definedName>
    <definedName name="_10_9_BTU_AUGUS" localSheetId="36">#REF!</definedName>
    <definedName name="_10_9_BTU_AUGUS">#REF!</definedName>
    <definedName name="_10_9_BTU_JANUA" localSheetId="35">#REF!</definedName>
    <definedName name="_10_9_BTU_JANUA" localSheetId="36">#REF!</definedName>
    <definedName name="_10_9_BTU_JANUA">#REF!</definedName>
    <definedName name="_10_9_BTU_JULY" localSheetId="35">#REF!</definedName>
    <definedName name="_10_9_BTU_JULY" localSheetId="36">#REF!</definedName>
    <definedName name="_10_9_BTU_JULY">#REF!</definedName>
    <definedName name="_10_9_BTU_JUNE" localSheetId="35">#REF!</definedName>
    <definedName name="_10_9_BTU_JUNE" localSheetId="36">#REF!</definedName>
    <definedName name="_10_9_BTU_JUNE">#REF!</definedName>
    <definedName name="_10_9_BTU_MARCH" localSheetId="35">#REF!</definedName>
    <definedName name="_10_9_BTU_MARCH" localSheetId="36">#REF!</definedName>
    <definedName name="_10_9_BTU_MARCH">#REF!</definedName>
    <definedName name="_10_9_BTU_MAY" localSheetId="35">#REF!</definedName>
    <definedName name="_10_9_BTU_MAY" localSheetId="36">#REF!</definedName>
    <definedName name="_10_9_BTU_MAY">#REF!</definedName>
    <definedName name="_10_9_BTU_OCTOB" localSheetId="35">#REF!</definedName>
    <definedName name="_10_9_BTU_OCTOB" localSheetId="36">#REF!</definedName>
    <definedName name="_10_9_BTU_OCTOB">#REF!</definedName>
    <definedName name="_10_Oct_96" localSheetId="35">#REF!</definedName>
    <definedName name="_10_Oct_96" localSheetId="36">#REF!</definedName>
    <definedName name="_10_Oct_96">#REF!</definedName>
    <definedName name="_11" localSheetId="35">#REF!</definedName>
    <definedName name="_11" localSheetId="36">#REF!</definedName>
    <definedName name="_11" localSheetId="6">#REF!</definedName>
    <definedName name="_11" localSheetId="11">#REF!</definedName>
    <definedName name="_11" localSheetId="16">#REF!</definedName>
    <definedName name="_11" localSheetId="17">#REF!</definedName>
    <definedName name="_11">#REF!</definedName>
    <definedName name="_12_Sep_96" localSheetId="35">#REF!</definedName>
    <definedName name="_12_Sep_96" localSheetId="36">#REF!</definedName>
    <definedName name="_12_Sep_96">#REF!</definedName>
    <definedName name="_13" localSheetId="35">#REF!</definedName>
    <definedName name="_13" localSheetId="36">#REF!</definedName>
    <definedName name="_13" localSheetId="11">#REF!</definedName>
    <definedName name="_13" localSheetId="16">#REF!</definedName>
    <definedName name="_13" localSheetId="17">#REF!</definedName>
    <definedName name="_13">#REF!</definedName>
    <definedName name="_13_Sep_96" localSheetId="35">#REF!</definedName>
    <definedName name="_13_Sep_96" localSheetId="36">#REF!</definedName>
    <definedName name="_13_Sep_96">#REF!</definedName>
    <definedName name="_14" localSheetId="35">#REF!</definedName>
    <definedName name="_14" localSheetId="36">#REF!</definedName>
    <definedName name="_14" localSheetId="11">#REF!</definedName>
    <definedName name="_14" localSheetId="16">#REF!</definedName>
    <definedName name="_14" localSheetId="17">#REF!</definedName>
    <definedName name="_14">#REF!</definedName>
    <definedName name="_14A" localSheetId="35">#REF!</definedName>
    <definedName name="_14A" localSheetId="36">#REF!</definedName>
    <definedName name="_14A" localSheetId="16">#REF!</definedName>
    <definedName name="_14A" localSheetId="17">#REF!</definedName>
    <definedName name="_14A">#REF!</definedName>
    <definedName name="_15" localSheetId="35">#REF!</definedName>
    <definedName name="_15" localSheetId="36">#REF!</definedName>
    <definedName name="_15" localSheetId="16">#REF!</definedName>
    <definedName name="_15" localSheetId="17">#REF!</definedName>
    <definedName name="_15">#REF!</definedName>
    <definedName name="_17_6" localSheetId="35">#REF!</definedName>
    <definedName name="_17_6" localSheetId="36">#REF!</definedName>
    <definedName name="_17_6">#REF!</definedName>
    <definedName name="_18_8" localSheetId="35">#REF!</definedName>
    <definedName name="_18_8" localSheetId="36">#REF!</definedName>
    <definedName name="_18_8">#REF!</definedName>
    <definedName name="_18_Sep_96" localSheetId="35">#REF!</definedName>
    <definedName name="_18_Sep_96" localSheetId="36">#REF!</definedName>
    <definedName name="_18_Sep_96">#REF!</definedName>
    <definedName name="_19_Sep_96" localSheetId="35">#REF!</definedName>
    <definedName name="_19_Sep_96" localSheetId="36">#REF!</definedName>
    <definedName name="_19_Sep_96">#REF!</definedName>
    <definedName name="_19IN_LINE" localSheetId="35">#REF!</definedName>
    <definedName name="_19IN_LINE" localSheetId="36">#REF!</definedName>
    <definedName name="_19IN_LINE">#REF!</definedName>
    <definedName name="_1AUS__REC" localSheetId="35">#REF!</definedName>
    <definedName name="_1AUS__REC" localSheetId="36">#REF!</definedName>
    <definedName name="_1AUS__REC">#REF!</definedName>
    <definedName name="_1C3S_capacity_at_1_GOS" localSheetId="35">#REF!</definedName>
    <definedName name="_1C3S_capacity_at_1_GOS" localSheetId="36">#REF!</definedName>
    <definedName name="_1C3S_capacity_at_1_GOS">#REF!</definedName>
    <definedName name="_1C3S_Capacity_at_1GOS_urban" localSheetId="35">#REF!</definedName>
    <definedName name="_1C3S_Capacity_at_1GOS_urban" localSheetId="36">#REF!</definedName>
    <definedName name="_1C3S_Capacity_at_1GOS_urban">#REF!</definedName>
    <definedName name="_1ST" localSheetId="35">#REF!</definedName>
    <definedName name="_1ST" localSheetId="36">#REF!</definedName>
    <definedName name="_1ST">#REF!</definedName>
    <definedName name="_2" localSheetId="35">#REF!</definedName>
    <definedName name="_2" localSheetId="36">#REF!</definedName>
    <definedName name="_2">#REF!</definedName>
    <definedName name="_20" localSheetId="35">#REF!</definedName>
    <definedName name="_20" localSheetId="36">#REF!</definedName>
    <definedName name="_20" localSheetId="16">#REF!</definedName>
    <definedName name="_20" localSheetId="17">#REF!</definedName>
    <definedName name="_20">#REF!</definedName>
    <definedName name="_25_Oct_96" localSheetId="35">#REF!</definedName>
    <definedName name="_25_Oct_96" localSheetId="36">#REF!</definedName>
    <definedName name="_25_Oct_96">#REF!</definedName>
    <definedName name="_25_Sep_96" localSheetId="35">#REF!</definedName>
    <definedName name="_25_Sep_96" localSheetId="36">#REF!</definedName>
    <definedName name="_25_Sep_96">#REF!</definedName>
    <definedName name="_26_Sep_96" localSheetId="35">#REF!</definedName>
    <definedName name="_26_Sep_96" localSheetId="36">#REF!</definedName>
    <definedName name="_26_Sep_96">#REF!</definedName>
    <definedName name="_2E____ဠ0__큌〈Ř" localSheetId="35">#REF!</definedName>
    <definedName name="_2E____ဠ0__큌〈Ř" localSheetId="36">#REF!</definedName>
    <definedName name="_2E____ဠ0__큌〈Ř">#REF!</definedName>
    <definedName name="_2ND" localSheetId="35">#REF!</definedName>
    <definedName name="_2ND" localSheetId="36">#REF!</definedName>
    <definedName name="_2ND">#REF!</definedName>
    <definedName name="_3" localSheetId="35">#REF!</definedName>
    <definedName name="_3" localSheetId="36">#REF!</definedName>
    <definedName name="_3" localSheetId="16">#REF!</definedName>
    <definedName name="_3" localSheetId="17">#REF!</definedName>
    <definedName name="_3">#REF!</definedName>
    <definedName name="_3USD_REC" localSheetId="35">#REF!</definedName>
    <definedName name="_3USD_REC" localSheetId="36">#REF!</definedName>
    <definedName name="_3USD_REC">#REF!</definedName>
    <definedName name="_5A" localSheetId="35">#REF!</definedName>
    <definedName name="_5A" localSheetId="36">#REF!</definedName>
    <definedName name="_5A" localSheetId="16">#REF!</definedName>
    <definedName name="_5A" localSheetId="17">#REF!</definedName>
    <definedName name="_5A">#REF!</definedName>
    <definedName name="_6PRINT_ALL_IN" localSheetId="35">#REF!</definedName>
    <definedName name="_6PRINT_ALL_IN" localSheetId="36">#REF!</definedName>
    <definedName name="_6PRINT_ALL_IN">#REF!</definedName>
    <definedName name="_7_Oct_96" localSheetId="35">#REF!</definedName>
    <definedName name="_7_Oct_96" localSheetId="36">#REF!</definedName>
    <definedName name="_7_Oct_96">#REF!</definedName>
    <definedName name="_7A" localSheetId="35">#REF!</definedName>
    <definedName name="_7A" localSheetId="36">#REF!</definedName>
    <definedName name="_7A" localSheetId="16">#REF!</definedName>
    <definedName name="_7A" localSheetId="17">#REF!</definedName>
    <definedName name="_7A">#REF!</definedName>
    <definedName name="_7C" localSheetId="35">#REF!</definedName>
    <definedName name="_7C" localSheetId="36">#REF!</definedName>
    <definedName name="_7C" localSheetId="16">#REF!</definedName>
    <definedName name="_7C" localSheetId="17">#REF!</definedName>
    <definedName name="_7C">#REF!</definedName>
    <definedName name="_7PRINT_DC" localSheetId="35">#REF!</definedName>
    <definedName name="_7PRINT_DC" localSheetId="36">#REF!</definedName>
    <definedName name="_7PRINT_DC">#REF!</definedName>
    <definedName name="_8" localSheetId="35">#REF!</definedName>
    <definedName name="_8" localSheetId="36">#REF!</definedName>
    <definedName name="_8" localSheetId="16">#REF!</definedName>
    <definedName name="_8" localSheetId="17">#REF!</definedName>
    <definedName name="_8">#REF!</definedName>
    <definedName name="_8_Oct_96" localSheetId="35">#REF!</definedName>
    <definedName name="_8_Oct_96" localSheetId="36">#REF!</definedName>
    <definedName name="_8_Oct_96">#REF!</definedName>
    <definedName name="_8945036420013598010E4892A102" localSheetId="35">#REF!</definedName>
    <definedName name="_8945036420013598010E4892A102" localSheetId="36">#REF!</definedName>
    <definedName name="_8945036420013598010E4892A102">#REF!</definedName>
    <definedName name="_9" localSheetId="35">#REF!</definedName>
    <definedName name="_9" localSheetId="36">#REF!</definedName>
    <definedName name="_9" localSheetId="16">#REF!</definedName>
    <definedName name="_9" localSheetId="17">#REF!</definedName>
    <definedName name="_9">#REF!</definedName>
    <definedName name="_a1">#N/A</definedName>
    <definedName name="_a2" localSheetId="35">#REF!</definedName>
    <definedName name="_a2" localSheetId="36">#REF!</definedName>
    <definedName name="_a2">#REF!</definedName>
    <definedName name="_a3" localSheetId="35">#REF!</definedName>
    <definedName name="_a3" localSheetId="36">#REF!</definedName>
    <definedName name="_a3">#REF!</definedName>
    <definedName name="_aa1" localSheetId="35">#REF!</definedName>
    <definedName name="_aa1" localSheetId="36">#REF!</definedName>
    <definedName name="_aa1">#REF!</definedName>
    <definedName name="_ACK1" localSheetId="35">#REF!</definedName>
    <definedName name="_ACK1" localSheetId="36">#REF!</definedName>
    <definedName name="_ACK1">#REF!</definedName>
    <definedName name="_ACK2" localSheetId="35">#REF!</definedName>
    <definedName name="_ACK2" localSheetId="36">#REF!</definedName>
    <definedName name="_ACK2">#REF!</definedName>
    <definedName name="_adh10" localSheetId="35">#REF!</definedName>
    <definedName name="_adh10" localSheetId="36">#REF!</definedName>
    <definedName name="_adh10">#REF!</definedName>
    <definedName name="_adh26" localSheetId="35">#REF!</definedName>
    <definedName name="_adh26" localSheetId="36">#REF!</definedName>
    <definedName name="_adh26">#REF!</definedName>
    <definedName name="_ads10" localSheetId="35">#REF!</definedName>
    <definedName name="_ads10" localSheetId="36">#REF!</definedName>
    <definedName name="_ads10">#REF!</definedName>
    <definedName name="_ads26" localSheetId="35">#REF!</definedName>
    <definedName name="_ads26" localSheetId="36">#REF!</definedName>
    <definedName name="_ads26">#REF!</definedName>
    <definedName name="_ann2" localSheetId="35">#REF!</definedName>
    <definedName name="_ann2" localSheetId="36">#REF!</definedName>
    <definedName name="_ann2">#REF!</definedName>
    <definedName name="_ann3" localSheetId="35">#REF!</definedName>
    <definedName name="_ann3" localSheetId="36">#REF!</definedName>
    <definedName name="_ann3">#REF!</definedName>
    <definedName name="_B1" localSheetId="35">[6]선수금!#REF!</definedName>
    <definedName name="_B1" localSheetId="36">[6]선수금!#REF!</definedName>
    <definedName name="_B1">[6]선수금!#REF!</definedName>
    <definedName name="_B2" localSheetId="35">#REF!</definedName>
    <definedName name="_B2" localSheetId="36">#REF!</definedName>
    <definedName name="_B2">#REF!</definedName>
    <definedName name="_B3" localSheetId="35">#REF!</definedName>
    <definedName name="_B3" localSheetId="36">#REF!</definedName>
    <definedName name="_B3">#REF!</definedName>
    <definedName name="_B4" localSheetId="35">#REF!</definedName>
    <definedName name="_B4" localSheetId="36">#REF!</definedName>
    <definedName name="_B4">#REF!</definedName>
    <definedName name="_B5" localSheetId="35">[6]선수금!#REF!</definedName>
    <definedName name="_B5" localSheetId="36">[6]선수금!#REF!</definedName>
    <definedName name="_B5">[6]선수금!#REF!</definedName>
    <definedName name="_B6" localSheetId="35">[6]선수금!#REF!</definedName>
    <definedName name="_B6" localSheetId="36">[6]선수금!#REF!</definedName>
    <definedName name="_B6">[6]선수금!#REF!</definedName>
    <definedName name="_B7" localSheetId="35">#REF!</definedName>
    <definedName name="_B7" localSheetId="36">#REF!</definedName>
    <definedName name="_B7">#REF!</definedName>
    <definedName name="_BS1" localSheetId="35">#REF!</definedName>
    <definedName name="_BS1" localSheetId="36">#REF!</definedName>
    <definedName name="_BS1">#REF!</definedName>
    <definedName name="_BTM150" localSheetId="35">#REF!</definedName>
    <definedName name="_BTM150" localSheetId="36">#REF!</definedName>
    <definedName name="_BTM150">#REF!</definedName>
    <definedName name="_BTM200" localSheetId="35">#REF!</definedName>
    <definedName name="_BTM200" localSheetId="36">#REF!</definedName>
    <definedName name="_BTM200">#REF!</definedName>
    <definedName name="_BTM50" localSheetId="35">#REF!</definedName>
    <definedName name="_BTM50" localSheetId="36">#REF!</definedName>
    <definedName name="_BTM50">#REF!</definedName>
    <definedName name="_C" localSheetId="35">#REF!</definedName>
    <definedName name="_C" localSheetId="36">#REF!</definedName>
    <definedName name="_C">#REF!</definedName>
    <definedName name="_C166252" localSheetId="18">#REF!</definedName>
    <definedName name="_C166252" localSheetId="35">#REF!</definedName>
    <definedName name="_C166252" localSheetId="36">#REF!</definedName>
    <definedName name="_C166252" localSheetId="16">#REF!</definedName>
    <definedName name="_C166252" localSheetId="17">#REF!</definedName>
    <definedName name="_C166252">#REF!</definedName>
    <definedName name="_cha1" localSheetId="35">[3]form26!#REF!</definedName>
    <definedName name="_cha1" localSheetId="36">[3]form26!#REF!</definedName>
    <definedName name="_cha1" localSheetId="16">[3]form26!#REF!</definedName>
    <definedName name="_cha1" localSheetId="17">[3]form26!#REF!</definedName>
    <definedName name="_cha1">[3]form26!#REF!</definedName>
    <definedName name="_cha2" localSheetId="35">[3]form26!#REF!</definedName>
    <definedName name="_cha2" localSheetId="36">[3]form26!#REF!</definedName>
    <definedName name="_cha2" localSheetId="16">[3]form26!#REF!</definedName>
    <definedName name="_cha2" localSheetId="17">[3]form26!#REF!</definedName>
    <definedName name="_cha2">[3]form26!#REF!</definedName>
    <definedName name="_cha4" localSheetId="35">[3]form26!#REF!</definedName>
    <definedName name="_cha4" localSheetId="36">[3]form26!#REF!</definedName>
    <definedName name="_cha4" localSheetId="16">[3]form26!#REF!</definedName>
    <definedName name="_cha4" localSheetId="17">[3]form26!#REF!</definedName>
    <definedName name="_cha4">[3]form26!#REF!</definedName>
    <definedName name="_cha5" localSheetId="35">[3]form26!#REF!</definedName>
    <definedName name="_cha5" localSheetId="36">[3]form26!#REF!</definedName>
    <definedName name="_cha5" localSheetId="16">[3]form26!#REF!</definedName>
    <definedName name="_cha5" localSheetId="17">[3]form26!#REF!</definedName>
    <definedName name="_cha5">[3]form26!#REF!</definedName>
    <definedName name="_cha6" localSheetId="35">[3]form26!#REF!</definedName>
    <definedName name="_cha6" localSheetId="36">[3]form26!#REF!</definedName>
    <definedName name="_cha6" localSheetId="16">[3]form26!#REF!</definedName>
    <definedName name="_cha6" localSheetId="17">[3]form26!#REF!</definedName>
    <definedName name="_cha6">[3]form26!#REF!</definedName>
    <definedName name="_Churn" localSheetId="35">#REF!</definedName>
    <definedName name="_Churn" localSheetId="36">#REF!</definedName>
    <definedName name="_Churn">#REF!</definedName>
    <definedName name="_CON1" localSheetId="35">#REF!</definedName>
    <definedName name="_CON1" localSheetId="36">#REF!</definedName>
    <definedName name="_CON1">#REF!</definedName>
    <definedName name="_CON2" localSheetId="35">#REF!</definedName>
    <definedName name="_CON2" localSheetId="36">#REF!</definedName>
    <definedName name="_CON2">#REF!</definedName>
    <definedName name="_CTG17">[7]CATEGORY!$A$1:$B$49</definedName>
    <definedName name="_DAT1" localSheetId="18">#REF!</definedName>
    <definedName name="_DAT1" localSheetId="25">#REF!</definedName>
    <definedName name="_DAT1" localSheetId="26">#REF!</definedName>
    <definedName name="_DAT1" localSheetId="28">#REF!</definedName>
    <definedName name="_DAT1" localSheetId="27">#REF!</definedName>
    <definedName name="_DAT1" localSheetId="35">#REF!</definedName>
    <definedName name="_DAT1" localSheetId="36">#REF!</definedName>
    <definedName name="_DAT1" localSheetId="11">#REF!</definedName>
    <definedName name="_DAT1" localSheetId="16">#REF!</definedName>
    <definedName name="_DAT1" localSheetId="17">#REF!</definedName>
    <definedName name="_DAT1">#REF!</definedName>
    <definedName name="_DAT10" localSheetId="18">#REF!</definedName>
    <definedName name="_DAT10" localSheetId="25">#REF!</definedName>
    <definedName name="_DAT10" localSheetId="26">#REF!</definedName>
    <definedName name="_DAT10" localSheetId="28">#REF!</definedName>
    <definedName name="_DAT10" localSheetId="27">#REF!</definedName>
    <definedName name="_DAT10" localSheetId="35">#REF!</definedName>
    <definedName name="_DAT10" localSheetId="36">#REF!</definedName>
    <definedName name="_DAT10" localSheetId="11">#REF!</definedName>
    <definedName name="_DAT10" localSheetId="16">#REF!</definedName>
    <definedName name="_DAT10" localSheetId="17">#REF!</definedName>
    <definedName name="_DAT10">#REF!</definedName>
    <definedName name="_DAT11" localSheetId="18">#REF!</definedName>
    <definedName name="_DAT11" localSheetId="25">#REF!</definedName>
    <definedName name="_DAT11" localSheetId="26">#REF!</definedName>
    <definedName name="_DAT11" localSheetId="28">#REF!</definedName>
    <definedName name="_DAT11" localSheetId="27">#REF!</definedName>
    <definedName name="_DAT11" localSheetId="35">#REF!</definedName>
    <definedName name="_DAT11" localSheetId="36">#REF!</definedName>
    <definedName name="_DAT11" localSheetId="11">#REF!</definedName>
    <definedName name="_DAT11" localSheetId="16">#REF!</definedName>
    <definedName name="_DAT11" localSheetId="17">#REF!</definedName>
    <definedName name="_DAT11">#REF!</definedName>
    <definedName name="_DAT111" localSheetId="35">[8]Corp!#REF!</definedName>
    <definedName name="_DAT111" localSheetId="36">[8]Corp!#REF!</definedName>
    <definedName name="_DAT111">[8]Corp!#REF!</definedName>
    <definedName name="_DAT12" localSheetId="25">#REF!</definedName>
    <definedName name="_DAT12" localSheetId="26">#REF!</definedName>
    <definedName name="_DAT12" localSheetId="28">#REF!</definedName>
    <definedName name="_DAT12" localSheetId="27">#REF!</definedName>
    <definedName name="_DAT12" localSheetId="35">#REF!</definedName>
    <definedName name="_DAT12" localSheetId="36">#REF!</definedName>
    <definedName name="_DAT12" localSheetId="16">#REF!</definedName>
    <definedName name="_DAT12" localSheetId="17">#REF!</definedName>
    <definedName name="_DAT12">#REF!</definedName>
    <definedName name="_DAT13" localSheetId="18">#REF!</definedName>
    <definedName name="_DAT13" localSheetId="25">#REF!</definedName>
    <definedName name="_DAT13" localSheetId="26">#REF!</definedName>
    <definedName name="_DAT13" localSheetId="28">#REF!</definedName>
    <definedName name="_DAT13" localSheetId="27">#REF!</definedName>
    <definedName name="_DAT13" localSheetId="35">#REF!</definedName>
    <definedName name="_DAT13" localSheetId="36">#REF!</definedName>
    <definedName name="_DAT13" localSheetId="16">#REF!</definedName>
    <definedName name="_DAT13" localSheetId="17">#REF!</definedName>
    <definedName name="_DAT13">#REF!</definedName>
    <definedName name="_DAT14" localSheetId="25">#REF!</definedName>
    <definedName name="_DAT14" localSheetId="26">#REF!</definedName>
    <definedName name="_DAT14" localSheetId="28">#REF!</definedName>
    <definedName name="_DAT14" localSheetId="27">#REF!</definedName>
    <definedName name="_DAT14" localSheetId="35">#REF!</definedName>
    <definedName name="_DAT14" localSheetId="36">#REF!</definedName>
    <definedName name="_DAT14" localSheetId="16">#REF!</definedName>
    <definedName name="_DAT14" localSheetId="17">#REF!</definedName>
    <definedName name="_DAT14">#REF!</definedName>
    <definedName name="_DAT15" localSheetId="25">#REF!</definedName>
    <definedName name="_DAT15" localSheetId="26">#REF!</definedName>
    <definedName name="_DAT15" localSheetId="28">#REF!</definedName>
    <definedName name="_DAT15" localSheetId="27">#REF!</definedName>
    <definedName name="_DAT15" localSheetId="35">#REF!</definedName>
    <definedName name="_DAT15" localSheetId="36">#REF!</definedName>
    <definedName name="_DAT15" localSheetId="16">#REF!</definedName>
    <definedName name="_DAT15" localSheetId="17">#REF!</definedName>
    <definedName name="_DAT15">#REF!</definedName>
    <definedName name="_DAT16" localSheetId="25">#REF!</definedName>
    <definedName name="_DAT16" localSheetId="26">#REF!</definedName>
    <definedName name="_DAT16" localSheetId="28">#REF!</definedName>
    <definedName name="_DAT16" localSheetId="27">#REF!</definedName>
    <definedName name="_DAT16" localSheetId="35">#REF!</definedName>
    <definedName name="_DAT16" localSheetId="36">#REF!</definedName>
    <definedName name="_DAT16" localSheetId="16">#REF!</definedName>
    <definedName name="_DAT16" localSheetId="17">#REF!</definedName>
    <definedName name="_DAT16">#REF!</definedName>
    <definedName name="_DAT17" localSheetId="25">#REF!</definedName>
    <definedName name="_DAT17" localSheetId="26">#REF!</definedName>
    <definedName name="_DAT17" localSheetId="28">#REF!</definedName>
    <definedName name="_DAT17" localSheetId="27">#REF!</definedName>
    <definedName name="_DAT17" localSheetId="35">#REF!</definedName>
    <definedName name="_DAT17" localSheetId="36">#REF!</definedName>
    <definedName name="_DAT17" localSheetId="16">#REF!</definedName>
    <definedName name="_DAT17" localSheetId="17">#REF!</definedName>
    <definedName name="_DAT17">#REF!</definedName>
    <definedName name="_DAT18" localSheetId="35">#REF!</definedName>
    <definedName name="_DAT18" localSheetId="36">#REF!</definedName>
    <definedName name="_DAT18">#REF!</definedName>
    <definedName name="_DAT19" localSheetId="25">#REF!</definedName>
    <definedName name="_DAT19" localSheetId="26">#REF!</definedName>
    <definedName name="_DAT19" localSheetId="28">#REF!</definedName>
    <definedName name="_DAT19" localSheetId="27">#REF!</definedName>
    <definedName name="_DAT19" localSheetId="35">#REF!</definedName>
    <definedName name="_DAT19" localSheetId="36">#REF!</definedName>
    <definedName name="_DAT19" localSheetId="16">#REF!</definedName>
    <definedName name="_DAT19" localSheetId="17">#REF!</definedName>
    <definedName name="_DAT19">#REF!</definedName>
    <definedName name="_DAT2" localSheetId="18">#REF!</definedName>
    <definedName name="_DAT2" localSheetId="25">#REF!</definedName>
    <definedName name="_DAT2" localSheetId="26">#REF!</definedName>
    <definedName name="_DAT2" localSheetId="28">#REF!</definedName>
    <definedName name="_DAT2" localSheetId="27">#REF!</definedName>
    <definedName name="_DAT2" localSheetId="35">#REF!</definedName>
    <definedName name="_DAT2" localSheetId="36">#REF!</definedName>
    <definedName name="_DAT2" localSheetId="16">#REF!</definedName>
    <definedName name="_DAT2" localSheetId="17">#REF!</definedName>
    <definedName name="_DAT2">#REF!</definedName>
    <definedName name="_DAT20" localSheetId="25">#REF!</definedName>
    <definedName name="_DAT20" localSheetId="26">#REF!</definedName>
    <definedName name="_DAT20" localSheetId="28">#REF!</definedName>
    <definedName name="_DAT20" localSheetId="27">#REF!</definedName>
    <definedName name="_DAT20" localSheetId="35">#REF!</definedName>
    <definedName name="_DAT20" localSheetId="36">#REF!</definedName>
    <definedName name="_DAT20" localSheetId="16">#REF!</definedName>
    <definedName name="_DAT20" localSheetId="17">#REF!</definedName>
    <definedName name="_DAT20">#REF!</definedName>
    <definedName name="_DAT200">[9]TOTAL!$H$2:$H$81</definedName>
    <definedName name="_DAT21" localSheetId="25">#REF!</definedName>
    <definedName name="_DAT21" localSheetId="26">#REF!</definedName>
    <definedName name="_DAT21" localSheetId="28">#REF!</definedName>
    <definedName name="_DAT21" localSheetId="27">#REF!</definedName>
    <definedName name="_DAT21" localSheetId="35">#REF!</definedName>
    <definedName name="_DAT21" localSheetId="36">#REF!</definedName>
    <definedName name="_DAT21" localSheetId="16">#REF!</definedName>
    <definedName name="_DAT21" localSheetId="17">#REF!</definedName>
    <definedName name="_DAT21">#REF!</definedName>
    <definedName name="_DAT22" localSheetId="25">#REF!</definedName>
    <definedName name="_DAT22" localSheetId="26">#REF!</definedName>
    <definedName name="_DAT22" localSheetId="28">#REF!</definedName>
    <definedName name="_DAT22" localSheetId="27">#REF!</definedName>
    <definedName name="_DAT22" localSheetId="35">#REF!</definedName>
    <definedName name="_DAT22" localSheetId="36">#REF!</definedName>
    <definedName name="_DAT22" localSheetId="16">#REF!</definedName>
    <definedName name="_DAT22" localSheetId="17">#REF!</definedName>
    <definedName name="_DAT22">#REF!</definedName>
    <definedName name="_DAT23" localSheetId="25">#REF!</definedName>
    <definedName name="_DAT23" localSheetId="26">#REF!</definedName>
    <definedName name="_DAT23" localSheetId="28">#REF!</definedName>
    <definedName name="_DAT23" localSheetId="27">#REF!</definedName>
    <definedName name="_DAT23" localSheetId="35">#REF!</definedName>
    <definedName name="_DAT23" localSheetId="36">#REF!</definedName>
    <definedName name="_DAT23" localSheetId="16">#REF!</definedName>
    <definedName name="_DAT23" localSheetId="17">#REF!</definedName>
    <definedName name="_DAT23">#REF!</definedName>
    <definedName name="_DAT24" localSheetId="25">#REF!</definedName>
    <definedName name="_DAT24" localSheetId="26">#REF!</definedName>
    <definedName name="_DAT24" localSheetId="28">#REF!</definedName>
    <definedName name="_DAT24" localSheetId="27">#REF!</definedName>
    <definedName name="_DAT24" localSheetId="35">#REF!</definedName>
    <definedName name="_DAT24" localSheetId="36">#REF!</definedName>
    <definedName name="_DAT24" localSheetId="16">#REF!</definedName>
    <definedName name="_DAT24" localSheetId="17">#REF!</definedName>
    <definedName name="_DAT24">#REF!</definedName>
    <definedName name="_DAT25" localSheetId="35">#REF!</definedName>
    <definedName name="_DAT25" localSheetId="36">#REF!</definedName>
    <definedName name="_DAT25">#REF!</definedName>
    <definedName name="_DAT26" localSheetId="35">#REF!</definedName>
    <definedName name="_DAT26" localSheetId="36">#REF!</definedName>
    <definedName name="_DAT26">#REF!</definedName>
    <definedName name="_DAT27" localSheetId="35">#REF!</definedName>
    <definedName name="_DAT27" localSheetId="36">#REF!</definedName>
    <definedName name="_DAT27">#REF!</definedName>
    <definedName name="_DAT28" localSheetId="35">#REF!</definedName>
    <definedName name="_DAT28" localSheetId="36">#REF!</definedName>
    <definedName name="_DAT28">#REF!</definedName>
    <definedName name="_DAT29" localSheetId="35">#REF!</definedName>
    <definedName name="_DAT29" localSheetId="36">#REF!</definedName>
    <definedName name="_DAT29">#REF!</definedName>
    <definedName name="_DAT3" localSheetId="18">#REF!</definedName>
    <definedName name="_DAT3" localSheetId="25">#REF!</definedName>
    <definedName name="_DAT3" localSheetId="26">#REF!</definedName>
    <definedName name="_DAT3" localSheetId="28">#REF!</definedName>
    <definedName name="_DAT3" localSheetId="27">#REF!</definedName>
    <definedName name="_DAT3" localSheetId="35">#REF!</definedName>
    <definedName name="_DAT3" localSheetId="36">#REF!</definedName>
    <definedName name="_DAT3" localSheetId="16">#REF!</definedName>
    <definedName name="_DAT3" localSheetId="17">#REF!</definedName>
    <definedName name="_DAT3">#REF!</definedName>
    <definedName name="_DAT30" localSheetId="35">#REF!</definedName>
    <definedName name="_DAT30" localSheetId="36">#REF!</definedName>
    <definedName name="_DAT30">#REF!</definedName>
    <definedName name="_DAT31" localSheetId="35">#REF!</definedName>
    <definedName name="_DAT31" localSheetId="36">#REF!</definedName>
    <definedName name="_DAT31">#REF!</definedName>
    <definedName name="_DAT32" localSheetId="35">#REF!</definedName>
    <definedName name="_DAT32" localSheetId="36">#REF!</definedName>
    <definedName name="_DAT32">#REF!</definedName>
    <definedName name="_DAT33" localSheetId="35">#REF!</definedName>
    <definedName name="_DAT33" localSheetId="36">#REF!</definedName>
    <definedName name="_DAT33">#REF!</definedName>
    <definedName name="_DAT34" localSheetId="35">#REF!</definedName>
    <definedName name="_DAT34" localSheetId="36">#REF!</definedName>
    <definedName name="_DAT34">#REF!</definedName>
    <definedName name="_DAT35" localSheetId="35">#REF!</definedName>
    <definedName name="_DAT35" localSheetId="36">#REF!</definedName>
    <definedName name="_DAT35">#REF!</definedName>
    <definedName name="_DAT36" localSheetId="35">#REF!</definedName>
    <definedName name="_DAT36" localSheetId="36">#REF!</definedName>
    <definedName name="_DAT36">#REF!</definedName>
    <definedName name="_DAT37" localSheetId="35">#REF!</definedName>
    <definedName name="_DAT37" localSheetId="36">#REF!</definedName>
    <definedName name="_DAT37">#REF!</definedName>
    <definedName name="_DAT38" localSheetId="35">#REF!</definedName>
    <definedName name="_DAT38" localSheetId="36">#REF!</definedName>
    <definedName name="_DAT38">#REF!</definedName>
    <definedName name="_DAT39" localSheetId="35">#REF!</definedName>
    <definedName name="_DAT39" localSheetId="36">#REF!</definedName>
    <definedName name="_DAT39">#REF!</definedName>
    <definedName name="_DAT4" localSheetId="18">#REF!</definedName>
    <definedName name="_DAT4" localSheetId="25">'[10]FAR-Mar''06'!#REF!</definedName>
    <definedName name="_DAT4" localSheetId="26">'[10]FAR-Mar''06'!#REF!</definedName>
    <definedName name="_DAT4" localSheetId="28">'[10]FAR-Mar''06'!#REF!</definedName>
    <definedName name="_DAT4" localSheetId="27">'[10]FAR-Mar''06'!#REF!</definedName>
    <definedName name="_DAT4" localSheetId="35">'[10]FAR-Mar''06'!#REF!</definedName>
    <definedName name="_DAT4" localSheetId="36">'[10]FAR-Mar''06'!#REF!</definedName>
    <definedName name="_DAT4" localSheetId="11">#REF!</definedName>
    <definedName name="_DAT4" localSheetId="15">#REF!</definedName>
    <definedName name="_DAT4" localSheetId="16">#REF!</definedName>
    <definedName name="_DAT4" localSheetId="17">#REF!</definedName>
    <definedName name="_DAT4">'[10]FAR-Mar''06'!#REF!</definedName>
    <definedName name="_DAT40" localSheetId="35">#REF!</definedName>
    <definedName name="_DAT40" localSheetId="36">#REF!</definedName>
    <definedName name="_DAT40">#REF!</definedName>
    <definedName name="_DAT41" localSheetId="35">#REF!</definedName>
    <definedName name="_DAT41" localSheetId="36">#REF!</definedName>
    <definedName name="_DAT41">#REF!</definedName>
    <definedName name="_DAT42" localSheetId="35">#REF!</definedName>
    <definedName name="_DAT42" localSheetId="36">#REF!</definedName>
    <definedName name="_DAT42">#REF!</definedName>
    <definedName name="_DAT43" localSheetId="35">#REF!</definedName>
    <definedName name="_DAT43" localSheetId="36">#REF!</definedName>
    <definedName name="_DAT43">#REF!</definedName>
    <definedName name="_DAT44" localSheetId="35">#REF!</definedName>
    <definedName name="_DAT44" localSheetId="36">#REF!</definedName>
    <definedName name="_DAT44">#REF!</definedName>
    <definedName name="_DAT45" localSheetId="35">#REF!</definedName>
    <definedName name="_DAT45" localSheetId="36">#REF!</definedName>
    <definedName name="_DAT45">#REF!</definedName>
    <definedName name="_DAT46" localSheetId="35">#REF!</definedName>
    <definedName name="_DAT46" localSheetId="36">#REF!</definedName>
    <definedName name="_DAT46">#REF!</definedName>
    <definedName name="_DAT47" localSheetId="35">#REF!</definedName>
    <definedName name="_DAT47" localSheetId="36">#REF!</definedName>
    <definedName name="_DAT47">#REF!</definedName>
    <definedName name="_DAT48" localSheetId="35">#REF!</definedName>
    <definedName name="_DAT48" localSheetId="36">#REF!</definedName>
    <definedName name="_DAT48">#REF!</definedName>
    <definedName name="_DAT49" localSheetId="35">#REF!</definedName>
    <definedName name="_DAT49" localSheetId="36">#REF!</definedName>
    <definedName name="_DAT49">#REF!</definedName>
    <definedName name="_DAT5" localSheetId="18">#REF!</definedName>
    <definedName name="_DAT5" localSheetId="25">#REF!</definedName>
    <definedName name="_DAT5" localSheetId="26">#REF!</definedName>
    <definedName name="_DAT5" localSheetId="28">#REF!</definedName>
    <definedName name="_DAT5" localSheetId="27">#REF!</definedName>
    <definedName name="_DAT5" localSheetId="35">#REF!</definedName>
    <definedName name="_DAT5" localSheetId="36">#REF!</definedName>
    <definedName name="_DAT5" localSheetId="16">#REF!</definedName>
    <definedName name="_DAT5" localSheetId="17">#REF!</definedName>
    <definedName name="_DAT5">#REF!</definedName>
    <definedName name="_DAT50" localSheetId="35">#REF!</definedName>
    <definedName name="_DAT50" localSheetId="36">#REF!</definedName>
    <definedName name="_DAT50">#REF!</definedName>
    <definedName name="_DAT51" localSheetId="35">#REF!</definedName>
    <definedName name="_DAT51" localSheetId="36">#REF!</definedName>
    <definedName name="_DAT51">#REF!</definedName>
    <definedName name="_DAT52" localSheetId="35">#REF!</definedName>
    <definedName name="_DAT52" localSheetId="36">#REF!</definedName>
    <definedName name="_DAT52">#REF!</definedName>
    <definedName name="_DAT53" localSheetId="35">#REF!</definedName>
    <definedName name="_DAT53" localSheetId="36">#REF!</definedName>
    <definedName name="_DAT53">#REF!</definedName>
    <definedName name="_DAT54" localSheetId="35">#REF!</definedName>
    <definedName name="_DAT54" localSheetId="36">#REF!</definedName>
    <definedName name="_DAT54">#REF!</definedName>
    <definedName name="_DAT55" localSheetId="35">#REF!</definedName>
    <definedName name="_DAT55" localSheetId="36">#REF!</definedName>
    <definedName name="_DAT55">#REF!</definedName>
    <definedName name="_DAT56" localSheetId="35">#REF!</definedName>
    <definedName name="_DAT56" localSheetId="36">#REF!</definedName>
    <definedName name="_DAT56">#REF!</definedName>
    <definedName name="_DAT57" localSheetId="35">#REF!</definedName>
    <definedName name="_DAT57" localSheetId="36">#REF!</definedName>
    <definedName name="_DAT57">#REF!</definedName>
    <definedName name="_DAT58" localSheetId="35">#REF!</definedName>
    <definedName name="_DAT58" localSheetId="36">#REF!</definedName>
    <definedName name="_DAT58">#REF!</definedName>
    <definedName name="_DAT59" localSheetId="35">#REF!</definedName>
    <definedName name="_DAT59" localSheetId="36">#REF!</definedName>
    <definedName name="_DAT59">#REF!</definedName>
    <definedName name="_DAT6" localSheetId="18">#REF!</definedName>
    <definedName name="_DAT6" localSheetId="25">#REF!</definedName>
    <definedName name="_DAT6" localSheetId="26">#REF!</definedName>
    <definedName name="_DAT6" localSheetId="28">#REF!</definedName>
    <definedName name="_DAT6" localSheetId="27">#REF!</definedName>
    <definedName name="_DAT6" localSheetId="35">#REF!</definedName>
    <definedName name="_DAT6" localSheetId="36">#REF!</definedName>
    <definedName name="_DAT6" localSheetId="16">#REF!</definedName>
    <definedName name="_DAT6" localSheetId="17">#REF!</definedName>
    <definedName name="_DAT6">#REF!</definedName>
    <definedName name="_DAT60" localSheetId="35">#REF!</definedName>
    <definedName name="_DAT60" localSheetId="36">#REF!</definedName>
    <definedName name="_DAT60">#REF!</definedName>
    <definedName name="_DAT61" localSheetId="35">#REF!</definedName>
    <definedName name="_DAT61" localSheetId="36">#REF!</definedName>
    <definedName name="_DAT61">#REF!</definedName>
    <definedName name="_DAT62" localSheetId="35">#REF!</definedName>
    <definedName name="_DAT62" localSheetId="36">#REF!</definedName>
    <definedName name="_DAT62">#REF!</definedName>
    <definedName name="_DAT63" localSheetId="35">#REF!</definedName>
    <definedName name="_DAT63" localSheetId="36">#REF!</definedName>
    <definedName name="_DAT63">#REF!</definedName>
    <definedName name="_DAT64" localSheetId="35">#REF!</definedName>
    <definedName name="_DAT64" localSheetId="36">#REF!</definedName>
    <definedName name="_DAT64">#REF!</definedName>
    <definedName name="_DAT65" localSheetId="35">#REF!</definedName>
    <definedName name="_DAT65" localSheetId="36">#REF!</definedName>
    <definedName name="_DAT65">#REF!</definedName>
    <definedName name="_DAT66" localSheetId="35">#REF!</definedName>
    <definedName name="_DAT66" localSheetId="36">#REF!</definedName>
    <definedName name="_DAT66">#REF!</definedName>
    <definedName name="_DAT67" localSheetId="35">#REF!</definedName>
    <definedName name="_DAT67" localSheetId="36">#REF!</definedName>
    <definedName name="_DAT67">#REF!</definedName>
    <definedName name="_DAT68" localSheetId="35">#REF!</definedName>
    <definedName name="_DAT68" localSheetId="36">#REF!</definedName>
    <definedName name="_DAT68">#REF!</definedName>
    <definedName name="_DAT69" localSheetId="35">#REF!</definedName>
    <definedName name="_DAT69" localSheetId="36">#REF!</definedName>
    <definedName name="_DAT69">#REF!</definedName>
    <definedName name="_DAT7" localSheetId="18">#REF!</definedName>
    <definedName name="_DAT7" localSheetId="25">#REF!</definedName>
    <definedName name="_DAT7" localSheetId="26">#REF!</definedName>
    <definedName name="_DAT7" localSheetId="28">#REF!</definedName>
    <definedName name="_DAT7" localSheetId="27">#REF!</definedName>
    <definedName name="_DAT7" localSheetId="35">#REF!</definedName>
    <definedName name="_DAT7" localSheetId="36">#REF!</definedName>
    <definedName name="_DAT7" localSheetId="16">#REF!</definedName>
    <definedName name="_DAT7" localSheetId="17">#REF!</definedName>
    <definedName name="_DAT7">#REF!</definedName>
    <definedName name="_DAT70" localSheetId="35">#REF!</definedName>
    <definedName name="_DAT70" localSheetId="36">#REF!</definedName>
    <definedName name="_DAT70">#REF!</definedName>
    <definedName name="_DAT71" localSheetId="35">#REF!</definedName>
    <definedName name="_DAT71" localSheetId="36">#REF!</definedName>
    <definedName name="_DAT71">#REF!</definedName>
    <definedName name="_DAT72" localSheetId="35">#REF!</definedName>
    <definedName name="_DAT72" localSheetId="36">#REF!</definedName>
    <definedName name="_DAT72">#REF!</definedName>
    <definedName name="_DAT73" localSheetId="35">#REF!</definedName>
    <definedName name="_DAT73" localSheetId="36">#REF!</definedName>
    <definedName name="_DAT73">#REF!</definedName>
    <definedName name="_DAT74" localSheetId="35">#REF!</definedName>
    <definedName name="_DAT74" localSheetId="36">#REF!</definedName>
    <definedName name="_DAT74">#REF!</definedName>
    <definedName name="_DAT75" localSheetId="35">#REF!</definedName>
    <definedName name="_DAT75" localSheetId="36">#REF!</definedName>
    <definedName name="_DAT75">#REF!</definedName>
    <definedName name="_DAT76" localSheetId="35">#REF!</definedName>
    <definedName name="_DAT76" localSheetId="36">#REF!</definedName>
    <definedName name="_DAT76">#REF!</definedName>
    <definedName name="_DAT77" localSheetId="35">#REF!</definedName>
    <definedName name="_DAT77" localSheetId="36">#REF!</definedName>
    <definedName name="_DAT77">#REF!</definedName>
    <definedName name="_DAT78" localSheetId="35">#REF!</definedName>
    <definedName name="_DAT78" localSheetId="36">#REF!</definedName>
    <definedName name="_DAT78">#REF!</definedName>
    <definedName name="_DAT79" localSheetId="35">#REF!</definedName>
    <definedName name="_DAT79" localSheetId="36">#REF!</definedName>
    <definedName name="_DAT79">#REF!</definedName>
    <definedName name="_DAT8" localSheetId="18">#REF!</definedName>
    <definedName name="_DAT8" localSheetId="25">#REF!</definedName>
    <definedName name="_DAT8" localSheetId="26">#REF!</definedName>
    <definedName name="_DAT8" localSheetId="28">#REF!</definedName>
    <definedName name="_DAT8" localSheetId="27">#REF!</definedName>
    <definedName name="_DAT8" localSheetId="35">#REF!</definedName>
    <definedName name="_DAT8" localSheetId="36">#REF!</definedName>
    <definedName name="_DAT8" localSheetId="16">#REF!</definedName>
    <definedName name="_DAT8" localSheetId="17">#REF!</definedName>
    <definedName name="_DAT8">#REF!</definedName>
    <definedName name="_DAT80" localSheetId="35">#REF!</definedName>
    <definedName name="_DAT80" localSheetId="36">#REF!</definedName>
    <definedName name="_DAT80">#REF!</definedName>
    <definedName name="_DAT81" localSheetId="35">#REF!</definedName>
    <definedName name="_DAT81" localSheetId="36">#REF!</definedName>
    <definedName name="_DAT81">#REF!</definedName>
    <definedName name="_DAT82" localSheetId="35">#REF!</definedName>
    <definedName name="_DAT82" localSheetId="36">#REF!</definedName>
    <definedName name="_DAT82">#REF!</definedName>
    <definedName name="_DAT83" localSheetId="35">#REF!</definedName>
    <definedName name="_DAT83" localSheetId="36">#REF!</definedName>
    <definedName name="_DAT83">#REF!</definedName>
    <definedName name="_DAT84" localSheetId="35">#REF!</definedName>
    <definedName name="_DAT84" localSheetId="36">#REF!</definedName>
    <definedName name="_DAT84">#REF!</definedName>
    <definedName name="_DAT85" localSheetId="35">#REF!</definedName>
    <definedName name="_DAT85" localSheetId="36">#REF!</definedName>
    <definedName name="_DAT85">#REF!</definedName>
    <definedName name="_DAT86" localSheetId="35">#REF!</definedName>
    <definedName name="_DAT86" localSheetId="36">#REF!</definedName>
    <definedName name="_DAT86">#REF!</definedName>
    <definedName name="_DAT87" localSheetId="35">#REF!</definedName>
    <definedName name="_DAT87" localSheetId="36">#REF!</definedName>
    <definedName name="_DAT87">#REF!</definedName>
    <definedName name="_DAT9" localSheetId="18">#REF!</definedName>
    <definedName name="_DAT9" localSheetId="25">#REF!</definedName>
    <definedName name="_DAT9" localSheetId="26">#REF!</definedName>
    <definedName name="_DAT9" localSheetId="28">#REF!</definedName>
    <definedName name="_DAT9" localSheetId="27">#REF!</definedName>
    <definedName name="_DAT9" localSheetId="35">#REF!</definedName>
    <definedName name="_DAT9" localSheetId="36">#REF!</definedName>
    <definedName name="_DAT9" localSheetId="16">#REF!</definedName>
    <definedName name="_DAT9" localSheetId="17">#REF!</definedName>
    <definedName name="_DAT9">#REF!</definedName>
    <definedName name="_dat97" localSheetId="35">#REF!</definedName>
    <definedName name="_dat97" localSheetId="36">#REF!</definedName>
    <definedName name="_dat97">#REF!</definedName>
    <definedName name="_dat98" localSheetId="35">#REF!</definedName>
    <definedName name="_dat98" localSheetId="36">#REF!</definedName>
    <definedName name="_dat98">#REF!</definedName>
    <definedName name="_dat99" localSheetId="35">#REF!</definedName>
    <definedName name="_dat99" localSheetId="36">#REF!</definedName>
    <definedName name="_dat99">#REF!</definedName>
    <definedName name="_dcf1" localSheetId="35">#REF!</definedName>
    <definedName name="_dcf1" localSheetId="36">#REF!</definedName>
    <definedName name="_dcf1">#REF!</definedName>
    <definedName name="_dcf2" localSheetId="35">#REF!</definedName>
    <definedName name="_dcf2" localSheetId="36">#REF!</definedName>
    <definedName name="_dcf2">#REF!</definedName>
    <definedName name="_dur1" localSheetId="35">#REF!</definedName>
    <definedName name="_dur1" localSheetId="36">#REF!</definedName>
    <definedName name="_dur1">#REF!</definedName>
    <definedName name="_dur10" localSheetId="35">#REF!</definedName>
    <definedName name="_dur10" localSheetId="36">#REF!</definedName>
    <definedName name="_dur10">#REF!</definedName>
    <definedName name="_dur2" localSheetId="35">#REF!</definedName>
    <definedName name="_dur2" localSheetId="36">#REF!</definedName>
    <definedName name="_dur2">#REF!</definedName>
    <definedName name="_dur3" localSheetId="35">#REF!</definedName>
    <definedName name="_dur3" localSheetId="36">#REF!</definedName>
    <definedName name="_dur3">#REF!</definedName>
    <definedName name="_dur4" localSheetId="35">#REF!</definedName>
    <definedName name="_dur4" localSheetId="36">#REF!</definedName>
    <definedName name="_dur4">#REF!</definedName>
    <definedName name="_dur5" localSheetId="35">#REF!</definedName>
    <definedName name="_dur5" localSheetId="36">#REF!</definedName>
    <definedName name="_dur5">#REF!</definedName>
    <definedName name="_dur6" localSheetId="35">#REF!</definedName>
    <definedName name="_dur6" localSheetId="36">#REF!</definedName>
    <definedName name="_dur6">#REF!</definedName>
    <definedName name="_dur7" localSheetId="35">#REF!</definedName>
    <definedName name="_dur7" localSheetId="36">#REF!</definedName>
    <definedName name="_dur7">#REF!</definedName>
    <definedName name="_dur8" localSheetId="35">#REF!</definedName>
    <definedName name="_dur8" localSheetId="36">#REF!</definedName>
    <definedName name="_dur8">#REF!</definedName>
    <definedName name="_dur9" localSheetId="35">#REF!</definedName>
    <definedName name="_dur9" localSheetId="36">#REF!</definedName>
    <definedName name="_dur9">#REF!</definedName>
    <definedName name="_dur90" localSheetId="35">#REF!</definedName>
    <definedName name="_dur90" localSheetId="36">#REF!</definedName>
    <definedName name="_dur90">#REF!</definedName>
    <definedName name="_EMX2500">[11]Configurator!$E$38</definedName>
    <definedName name="_ES1" localSheetId="35">#REF!</definedName>
    <definedName name="_ES1" localSheetId="36">#REF!</definedName>
    <definedName name="_ES1">#REF!</definedName>
    <definedName name="_EXC1" localSheetId="35">#REF!</definedName>
    <definedName name="_EXC1" localSheetId="36">#REF!</definedName>
    <definedName name="_EXC1">#REF!</definedName>
    <definedName name="_EXC2" localSheetId="35">#REF!</definedName>
    <definedName name="_EXC2" localSheetId="36">#REF!</definedName>
    <definedName name="_EXC2">#REF!</definedName>
    <definedName name="_EXP9192">#N/A</definedName>
    <definedName name="_EXS8687">#N/A</definedName>
    <definedName name="_EXS8990">#N/A</definedName>
    <definedName name="_Fill" localSheetId="25" hidden="1">#REF!</definedName>
    <definedName name="_Fill" localSheetId="26" hidden="1">#REF!</definedName>
    <definedName name="_Fill" localSheetId="28" hidden="1">#REF!</definedName>
    <definedName name="_Fill" localSheetId="27" hidden="1">#REF!</definedName>
    <definedName name="_Fill" localSheetId="35" hidden="1">#REF!</definedName>
    <definedName name="_Fill" localSheetId="36" hidden="1">#REF!</definedName>
    <definedName name="_Fill" localSheetId="16" hidden="1">#REF!</definedName>
    <definedName name="_Fill" localSheetId="17" hidden="1">#REF!</definedName>
    <definedName name="_Fill" hidden="1">#REF!</definedName>
    <definedName name="_xlnm._FilterDatabase" localSheetId="18">#REF!</definedName>
    <definedName name="_xlnm._FilterDatabase" localSheetId="31" hidden="1">'18'!$B$10:$E$25</definedName>
    <definedName name="_xlnm._FilterDatabase" localSheetId="35" hidden="1">'21'!$B$10:$E$25</definedName>
    <definedName name="_xlnm._FilterDatabase" localSheetId="36" hidden="1">'22'!$B$10:$D$25</definedName>
    <definedName name="_xlnm._FilterDatabase" localSheetId="6">#REF!</definedName>
    <definedName name="_xlnm._FilterDatabase" localSheetId="11">#REF!</definedName>
    <definedName name="_xlnm._FilterDatabase" localSheetId="16">#REF!</definedName>
    <definedName name="_xlnm._FilterDatabase" localSheetId="17" hidden="1">'9'!$B$22:$H$22</definedName>
    <definedName name="_xlnm._FilterDatabase">#REF!</definedName>
    <definedName name="_G" localSheetId="35">#REF!</definedName>
    <definedName name="_G" localSheetId="36">#REF!</definedName>
    <definedName name="_G">#REF!</definedName>
    <definedName name="_Gl222201" localSheetId="35">'[12]Cap Gain Bonds &amp; Sec. 332053 '!#REF!</definedName>
    <definedName name="_Gl222201" localSheetId="36">'[12]Cap Gain Bonds &amp; Sec. 332053 '!#REF!</definedName>
    <definedName name="_Gl222201">'[12]Cap Gain Bonds &amp; Sec. 332053 '!#REF!</definedName>
    <definedName name="_hom2" localSheetId="35">#REF!</definedName>
    <definedName name="_hom2" localSheetId="36">#REF!</definedName>
    <definedName name="_hom2">#REF!</definedName>
    <definedName name="_ICW1" localSheetId="35">#REF!</definedName>
    <definedName name="_ICW1" localSheetId="36">#REF!</definedName>
    <definedName name="_ICW1">#REF!</definedName>
    <definedName name="_ICW2" localSheetId="35">#REF!</definedName>
    <definedName name="_ICW2" localSheetId="36">#REF!</definedName>
    <definedName name="_ICW2">#REF!</definedName>
    <definedName name="_Key1" localSheetId="35" hidden="1">#REF!</definedName>
    <definedName name="_Key1" localSheetId="36" hidden="1">#REF!</definedName>
    <definedName name="_Key1" localSheetId="11" hidden="1">#REF!</definedName>
    <definedName name="_Key1" localSheetId="16" hidden="1">#REF!</definedName>
    <definedName name="_Key1" localSheetId="17" hidden="1">#REF!</definedName>
    <definedName name="_Key1" hidden="1">#REF!</definedName>
    <definedName name="_Key2" localSheetId="35" hidden="1">#REF!</definedName>
    <definedName name="_Key2" localSheetId="36" hidden="1">#REF!</definedName>
    <definedName name="_Key2" localSheetId="16" hidden="1">#REF!</definedName>
    <definedName name="_Key2" localSheetId="17" hidden="1">#REF!</definedName>
    <definedName name="_Key2" hidden="1">#REF!</definedName>
    <definedName name="_LFW1" localSheetId="35">#REF!</definedName>
    <definedName name="_LFW1" localSheetId="36">#REF!</definedName>
    <definedName name="_LFW1">#REF!</definedName>
    <definedName name="_MAR99" localSheetId="35">#REF!</definedName>
    <definedName name="_MAR99" localSheetId="36">#REF!</definedName>
    <definedName name="_MAR99">#REF!</definedName>
    <definedName name="_MKT1" localSheetId="35">#REF!</definedName>
    <definedName name="_MKT1" localSheetId="36">#REF!</definedName>
    <definedName name="_MKT1" localSheetId="11">#REF!</definedName>
    <definedName name="_MKT1" localSheetId="16">#REF!</definedName>
    <definedName name="_MKT1" localSheetId="17">#REF!</definedName>
    <definedName name="_MKT1">#REF!</definedName>
    <definedName name="_MKT10" localSheetId="35">#REF!</definedName>
    <definedName name="_MKT10" localSheetId="36">#REF!</definedName>
    <definedName name="_MKT10" localSheetId="16">#REF!</definedName>
    <definedName name="_MKT10" localSheetId="17">#REF!</definedName>
    <definedName name="_MKT10">#REF!</definedName>
    <definedName name="_MKT11" localSheetId="35">#REF!</definedName>
    <definedName name="_MKT11" localSheetId="36">#REF!</definedName>
    <definedName name="_MKT11" localSheetId="16">#REF!</definedName>
    <definedName name="_MKT11" localSheetId="17">#REF!</definedName>
    <definedName name="_MKT11">#REF!</definedName>
    <definedName name="_MKT2" localSheetId="35">#REF!</definedName>
    <definedName name="_MKT2" localSheetId="36">#REF!</definedName>
    <definedName name="_MKT2" localSheetId="16">#REF!</definedName>
    <definedName name="_MKT2" localSheetId="17">#REF!</definedName>
    <definedName name="_MKT2">#REF!</definedName>
    <definedName name="_MKT3" localSheetId="35">#REF!</definedName>
    <definedName name="_MKT3" localSheetId="36">#REF!</definedName>
    <definedName name="_MKT3" localSheetId="16">#REF!</definedName>
    <definedName name="_MKT3" localSheetId="17">#REF!</definedName>
    <definedName name="_MKT3">#REF!</definedName>
    <definedName name="_MKT4" localSheetId="35">#REF!</definedName>
    <definedName name="_MKT4" localSheetId="36">#REF!</definedName>
    <definedName name="_MKT4" localSheetId="16">#REF!</definedName>
    <definedName name="_MKT4" localSheetId="17">#REF!</definedName>
    <definedName name="_MKT4">#REF!</definedName>
    <definedName name="_MKT5" localSheetId="35">#REF!</definedName>
    <definedName name="_MKT5" localSheetId="36">#REF!</definedName>
    <definedName name="_MKT5" localSheetId="16">#REF!</definedName>
    <definedName name="_MKT5" localSheetId="17">#REF!</definedName>
    <definedName name="_MKT5">#REF!</definedName>
    <definedName name="_MKT6" localSheetId="35">#REF!</definedName>
    <definedName name="_MKT6" localSheetId="36">#REF!</definedName>
    <definedName name="_MKT6" localSheetId="16">#REF!</definedName>
    <definedName name="_MKT6" localSheetId="17">#REF!</definedName>
    <definedName name="_MKT6">#REF!</definedName>
    <definedName name="_MKT7" localSheetId="35">#REF!</definedName>
    <definedName name="_MKT7" localSheetId="36">#REF!</definedName>
    <definedName name="_MKT7" localSheetId="16">#REF!</definedName>
    <definedName name="_MKT7" localSheetId="17">#REF!</definedName>
    <definedName name="_MKT7">#REF!</definedName>
    <definedName name="_MKT8" localSheetId="35">#REF!</definedName>
    <definedName name="_MKT8" localSheetId="36">#REF!</definedName>
    <definedName name="_MKT8" localSheetId="16">#REF!</definedName>
    <definedName name="_MKT8" localSheetId="17">#REF!</definedName>
    <definedName name="_MKT8">#REF!</definedName>
    <definedName name="_MKT9" localSheetId="35">#REF!</definedName>
    <definedName name="_MKT9" localSheetId="36">#REF!</definedName>
    <definedName name="_MKT9" localSheetId="16">#REF!</definedName>
    <definedName name="_MKT9" localSheetId="17">#REF!</definedName>
    <definedName name="_MKT9">#REF!</definedName>
    <definedName name="_msl100" localSheetId="35">#REF!</definedName>
    <definedName name="_msl100" localSheetId="36">#REF!</definedName>
    <definedName name="_msl100">#REF!</definedName>
    <definedName name="_msl200" localSheetId="35">#REF!</definedName>
    <definedName name="_msl200" localSheetId="36">#REF!</definedName>
    <definedName name="_msl200">#REF!</definedName>
    <definedName name="_msl250" localSheetId="35">#REF!</definedName>
    <definedName name="_msl250" localSheetId="36">#REF!</definedName>
    <definedName name="_msl250">#REF!</definedName>
    <definedName name="_msl300" localSheetId="35">#REF!</definedName>
    <definedName name="_msl300" localSheetId="36">#REF!</definedName>
    <definedName name="_msl300">#REF!</definedName>
    <definedName name="_msl400" localSheetId="35">#REF!</definedName>
    <definedName name="_msl400" localSheetId="36">#REF!</definedName>
    <definedName name="_msl400">#REF!</definedName>
    <definedName name="_msl800" localSheetId="35">#REF!</definedName>
    <definedName name="_msl800" localSheetId="36">#REF!</definedName>
    <definedName name="_msl800">#REF!</definedName>
    <definedName name="_mui100" localSheetId="35">#REF!</definedName>
    <definedName name="_mui100" localSheetId="36">#REF!</definedName>
    <definedName name="_mui100">#REF!</definedName>
    <definedName name="_mui105" localSheetId="35">#REF!</definedName>
    <definedName name="_mui105" localSheetId="36">#REF!</definedName>
    <definedName name="_mui105">#REF!</definedName>
    <definedName name="_mui108" localSheetId="35">#REF!</definedName>
    <definedName name="_mui108" localSheetId="36">#REF!</definedName>
    <definedName name="_mui108">#REF!</definedName>
    <definedName name="_mui130" localSheetId="35">#REF!</definedName>
    <definedName name="_mui130" localSheetId="36">#REF!</definedName>
    <definedName name="_mui130">#REF!</definedName>
    <definedName name="_mui140" localSheetId="35">#REF!</definedName>
    <definedName name="_mui140" localSheetId="36">#REF!</definedName>
    <definedName name="_mui140">#REF!</definedName>
    <definedName name="_mui160" localSheetId="35">#REF!</definedName>
    <definedName name="_mui160" localSheetId="36">#REF!</definedName>
    <definedName name="_mui160">#REF!</definedName>
    <definedName name="_mui180" localSheetId="35">#REF!</definedName>
    <definedName name="_mui180" localSheetId="36">#REF!</definedName>
    <definedName name="_mui180">#REF!</definedName>
    <definedName name="_mui250" localSheetId="35">#REF!</definedName>
    <definedName name="_mui250" localSheetId="36">#REF!</definedName>
    <definedName name="_mui250">#REF!</definedName>
    <definedName name="_mui271" localSheetId="35">#REF!</definedName>
    <definedName name="_mui271" localSheetId="36">#REF!</definedName>
    <definedName name="_mui271">#REF!</definedName>
    <definedName name="_mui320" localSheetId="35">#REF!</definedName>
    <definedName name="_mui320" localSheetId="36">#REF!</definedName>
    <definedName name="_mui320">#REF!</definedName>
    <definedName name="_mui45" localSheetId="35">#REF!</definedName>
    <definedName name="_mui45" localSheetId="36">#REF!</definedName>
    <definedName name="_mui45">#REF!</definedName>
    <definedName name="_mui50" localSheetId="35">#REF!</definedName>
    <definedName name="_mui50" localSheetId="36">#REF!</definedName>
    <definedName name="_mui50">#REF!</definedName>
    <definedName name="_mui54" localSheetId="35">#REF!</definedName>
    <definedName name="_mui54" localSheetId="36">#REF!</definedName>
    <definedName name="_mui54">#REF!</definedName>
    <definedName name="_mui65" localSheetId="35">#REF!</definedName>
    <definedName name="_mui65" localSheetId="36">#REF!</definedName>
    <definedName name="_mui65">#REF!</definedName>
    <definedName name="_mui75" localSheetId="35">#REF!</definedName>
    <definedName name="_mui75" localSheetId="36">#REF!</definedName>
    <definedName name="_mui75">#REF!</definedName>
    <definedName name="_mui80" localSheetId="35">#REF!</definedName>
    <definedName name="_mui80" localSheetId="36">#REF!</definedName>
    <definedName name="_mui80">#REF!</definedName>
    <definedName name="_MUL2">'[13]Pricing Notes'!$M$4</definedName>
    <definedName name="_MUL3">'[13]Pricing Notes'!$N$4</definedName>
    <definedName name="_MUL4">'[13]Pricing Notes'!$O$4</definedName>
    <definedName name="_nA84" localSheetId="35">'[14]CAPI_01-02'!#REF!</definedName>
    <definedName name="_nA84" localSheetId="36">'[14]CAPI_01-02'!#REF!</definedName>
    <definedName name="_nA84">'[14]CAPI_01-02'!#REF!</definedName>
    <definedName name="_NET2" localSheetId="35">#REF!</definedName>
    <definedName name="_NET2" localSheetId="36">#REF!</definedName>
    <definedName name="_NET2">#REF!</definedName>
    <definedName name="_NO1" localSheetId="35">#REF!</definedName>
    <definedName name="_NO1" localSheetId="36">#REF!</definedName>
    <definedName name="_NO1">#REF!</definedName>
    <definedName name="_NO2" localSheetId="35">#REF!</definedName>
    <definedName name="_NO2" localSheetId="36">#REF!</definedName>
    <definedName name="_NO2">#REF!</definedName>
    <definedName name="_NO3" localSheetId="35">#REF!</definedName>
    <definedName name="_NO3" localSheetId="36">#REF!</definedName>
    <definedName name="_NO3">#REF!</definedName>
    <definedName name="_NO4" localSheetId="35">#REF!</definedName>
    <definedName name="_NO4" localSheetId="36">#REF!</definedName>
    <definedName name="_NO4">#REF!</definedName>
    <definedName name="_NO5" localSheetId="35">#REF!</definedName>
    <definedName name="_NO5" localSheetId="36">#REF!</definedName>
    <definedName name="_NO5">#REF!</definedName>
    <definedName name="_NO6" localSheetId="35">#REF!</definedName>
    <definedName name="_NO6" localSheetId="36">#REF!</definedName>
    <definedName name="_NO6">#REF!</definedName>
    <definedName name="_NOT2" localSheetId="35">#REF!</definedName>
    <definedName name="_NOT2" localSheetId="36">#REF!</definedName>
    <definedName name="_NOT2">#REF!</definedName>
    <definedName name="_NOT3" localSheetId="35">#REF!</definedName>
    <definedName name="_NOT3" localSheetId="36">#REF!</definedName>
    <definedName name="_NOT3">#REF!</definedName>
    <definedName name="_ond98" localSheetId="35">#REF!</definedName>
    <definedName name="_ond98" localSheetId="36">#REF!</definedName>
    <definedName name="_ond98">#REF!</definedName>
    <definedName name="_Order1" hidden="1">255</definedName>
    <definedName name="_Order2" hidden="1">255</definedName>
    <definedName name="_P1" localSheetId="35">#REF!</definedName>
    <definedName name="_P1" localSheetId="36">#REF!</definedName>
    <definedName name="_P1">#REF!</definedName>
    <definedName name="_PG1" localSheetId="35">#REF!</definedName>
    <definedName name="_PG1" localSheetId="36">#REF!</definedName>
    <definedName name="_PG1">#REF!</definedName>
    <definedName name="_PG10" localSheetId="35">#REF!</definedName>
    <definedName name="_PG10" localSheetId="36">#REF!</definedName>
    <definedName name="_PG10">#REF!</definedName>
    <definedName name="_PG2" localSheetId="35">#REF!</definedName>
    <definedName name="_PG2" localSheetId="36">#REF!</definedName>
    <definedName name="_PG2">#REF!</definedName>
    <definedName name="_PG3" localSheetId="35">#REF!</definedName>
    <definedName name="_PG3" localSheetId="36">#REF!</definedName>
    <definedName name="_PG3">#REF!</definedName>
    <definedName name="_PG4" localSheetId="35">#REF!</definedName>
    <definedName name="_PG4" localSheetId="36">#REF!</definedName>
    <definedName name="_PG4">#REF!</definedName>
    <definedName name="_PG5" localSheetId="35">#REF!</definedName>
    <definedName name="_PG5" localSheetId="36">#REF!</definedName>
    <definedName name="_PG5">#REF!</definedName>
    <definedName name="_PG6" localSheetId="35">#REF!</definedName>
    <definedName name="_PG6" localSheetId="36">#REF!</definedName>
    <definedName name="_PG6">#REF!</definedName>
    <definedName name="_PG7" localSheetId="35">#REF!</definedName>
    <definedName name="_PG7" localSheetId="36">#REF!</definedName>
    <definedName name="_PG7">#REF!</definedName>
    <definedName name="_PG8" localSheetId="35">#REF!</definedName>
    <definedName name="_PG8" localSheetId="36">#REF!</definedName>
    <definedName name="_PG8">#REF!</definedName>
    <definedName name="_PG9" localSheetId="35">#REF!</definedName>
    <definedName name="_PG9" localSheetId="36">#REF!</definedName>
    <definedName name="_PG9">#REF!</definedName>
    <definedName name="_PGE1" localSheetId="35">#REF!</definedName>
    <definedName name="_PGE1" localSheetId="36">#REF!</definedName>
    <definedName name="_PGE1">#REF!</definedName>
    <definedName name="_PGE10" localSheetId="35">#REF!</definedName>
    <definedName name="_PGE10" localSheetId="36">#REF!</definedName>
    <definedName name="_PGE10">#REF!</definedName>
    <definedName name="_PGE2" localSheetId="35">#REF!</definedName>
    <definedName name="_PGE2" localSheetId="36">#REF!</definedName>
    <definedName name="_PGE2">#REF!</definedName>
    <definedName name="_PGE3" localSheetId="35">#REF!</definedName>
    <definedName name="_PGE3" localSheetId="36">#REF!</definedName>
    <definedName name="_PGE3">#REF!</definedName>
    <definedName name="_PGE4" localSheetId="35">#REF!</definedName>
    <definedName name="_PGE4" localSheetId="36">#REF!</definedName>
    <definedName name="_PGE4">#REF!</definedName>
    <definedName name="_PGE5" localSheetId="35">#REF!</definedName>
    <definedName name="_PGE5" localSheetId="36">#REF!</definedName>
    <definedName name="_PGE5">#REF!</definedName>
    <definedName name="_PGE6" localSheetId="35">#REF!</definedName>
    <definedName name="_PGE6" localSheetId="36">#REF!</definedName>
    <definedName name="_PGE6">#REF!</definedName>
    <definedName name="_PGE7" localSheetId="35">#REF!</definedName>
    <definedName name="_PGE7" localSheetId="36">#REF!</definedName>
    <definedName name="_PGE7">#REF!</definedName>
    <definedName name="_PGE8" localSheetId="35">#REF!</definedName>
    <definedName name="_PGE8" localSheetId="36">#REF!</definedName>
    <definedName name="_PGE8">#REF!</definedName>
    <definedName name="_PGE9" localSheetId="35">#REF!</definedName>
    <definedName name="_PGE9" localSheetId="36">#REF!</definedName>
    <definedName name="_PGE9">#REF!</definedName>
    <definedName name="_pnm10" localSheetId="35">#REF!</definedName>
    <definedName name="_pnm10" localSheetId="36">#REF!</definedName>
    <definedName name="_pnm10">#REF!</definedName>
    <definedName name="_pnm2" localSheetId="35">#REF!</definedName>
    <definedName name="_pnm2" localSheetId="36">#REF!</definedName>
    <definedName name="_pnm2">#REF!</definedName>
    <definedName name="_pnm3" localSheetId="35">#REF!</definedName>
    <definedName name="_pnm3" localSheetId="36">#REF!</definedName>
    <definedName name="_pnm3">#REF!</definedName>
    <definedName name="_pnm4" localSheetId="35">#REF!</definedName>
    <definedName name="_pnm4" localSheetId="36">#REF!</definedName>
    <definedName name="_pnm4">#REF!</definedName>
    <definedName name="_pnm5" localSheetId="35">#REF!</definedName>
    <definedName name="_pnm5" localSheetId="36">#REF!</definedName>
    <definedName name="_pnm5">#REF!</definedName>
    <definedName name="_pnm6" localSheetId="35">#REF!</definedName>
    <definedName name="_pnm6" localSheetId="36">#REF!</definedName>
    <definedName name="_pnm6">#REF!</definedName>
    <definedName name="_pnm7" localSheetId="35">#REF!</definedName>
    <definedName name="_pnm7" localSheetId="36">#REF!</definedName>
    <definedName name="_pnm7">#REF!</definedName>
    <definedName name="_pnm8" localSheetId="35">#REF!</definedName>
    <definedName name="_pnm8" localSheetId="36">#REF!</definedName>
    <definedName name="_pnm8">#REF!</definedName>
    <definedName name="_pnm9" localSheetId="35">#REF!</definedName>
    <definedName name="_pnm9" localSheetId="36">#REF!</definedName>
    <definedName name="_pnm9">#REF!</definedName>
    <definedName name="_ptl1" localSheetId="35">#REF!</definedName>
    <definedName name="_ptl1" localSheetId="36">#REF!</definedName>
    <definedName name="_ptl1">#REF!</definedName>
    <definedName name="_ptl10" localSheetId="35">#REF!</definedName>
    <definedName name="_ptl10" localSheetId="36">#REF!</definedName>
    <definedName name="_ptl10">#REF!</definedName>
    <definedName name="_ptl2" localSheetId="35">#REF!</definedName>
    <definedName name="_ptl2" localSheetId="36">#REF!</definedName>
    <definedName name="_ptl2">#REF!</definedName>
    <definedName name="_ptl3" localSheetId="35">#REF!</definedName>
    <definedName name="_ptl3" localSheetId="36">#REF!</definedName>
    <definedName name="_ptl3">#REF!</definedName>
    <definedName name="_ptl4" localSheetId="35">#REF!</definedName>
    <definedName name="_ptl4" localSheetId="36">#REF!</definedName>
    <definedName name="_ptl4">#REF!</definedName>
    <definedName name="_ptl5" localSheetId="35">#REF!</definedName>
    <definedName name="_ptl5" localSheetId="36">#REF!</definedName>
    <definedName name="_ptl5">#REF!</definedName>
    <definedName name="_ptl6" localSheetId="35">#REF!</definedName>
    <definedName name="_ptl6" localSheetId="36">#REF!</definedName>
    <definedName name="_ptl6">#REF!</definedName>
    <definedName name="_ptl7" localSheetId="35">#REF!</definedName>
    <definedName name="_ptl7" localSheetId="36">#REF!</definedName>
    <definedName name="_ptl7">#REF!</definedName>
    <definedName name="_ptl8" localSheetId="35">#REF!</definedName>
    <definedName name="_ptl8" localSheetId="36">#REF!</definedName>
    <definedName name="_ptl8">#REF!</definedName>
    <definedName name="_ptl9" localSheetId="35">#REF!</definedName>
    <definedName name="_ptl9" localSheetId="36">#REF!</definedName>
    <definedName name="_ptl9">#REF!</definedName>
    <definedName name="_q">"$#REF!.$#REF!$#REF!:$#REF!$#REF!"</definedName>
    <definedName name="_qtr02" localSheetId="25">#REF!</definedName>
    <definedName name="_qtr02" localSheetId="26">#REF!</definedName>
    <definedName name="_qtr02" localSheetId="28">#REF!</definedName>
    <definedName name="_qtr02" localSheetId="27">#REF!</definedName>
    <definedName name="_qtr02" localSheetId="35">#REF!</definedName>
    <definedName name="_qtr02" localSheetId="36">#REF!</definedName>
    <definedName name="_qtr02" localSheetId="16">#REF!</definedName>
    <definedName name="_qtr02" localSheetId="17">#REF!</definedName>
    <definedName name="_qtr02">#REF!</definedName>
    <definedName name="_qtr4" localSheetId="25">#REF!</definedName>
    <definedName name="_qtr4" localSheetId="26">#REF!</definedName>
    <definedName name="_qtr4" localSheetId="28">#REF!</definedName>
    <definedName name="_qtr4" localSheetId="27">#REF!</definedName>
    <definedName name="_qtr4" localSheetId="35">#REF!</definedName>
    <definedName name="_qtr4" localSheetId="36">#REF!</definedName>
    <definedName name="_qtr4" localSheetId="16">#REF!</definedName>
    <definedName name="_qtr4" localSheetId="17">#REF!</definedName>
    <definedName name="_qtr4">#REF!</definedName>
    <definedName name="_R" localSheetId="35">#REF!</definedName>
    <definedName name="_R" localSheetId="36">#REF!</definedName>
    <definedName name="_R">#REF!</definedName>
    <definedName name="_RAF1" localSheetId="35">[15]매크로!#REF!</definedName>
    <definedName name="_RAF1" localSheetId="36">[15]매크로!#REF!</definedName>
    <definedName name="_RAF1">[15]매크로!#REF!</definedName>
    <definedName name="_Regression_Int" hidden="1">1</definedName>
    <definedName name="_Regression_X" localSheetId="35" hidden="1">#REF!</definedName>
    <definedName name="_Regression_X" localSheetId="36" hidden="1">#REF!</definedName>
    <definedName name="_Regression_X" hidden="1">#REF!</definedName>
    <definedName name="_s">"$#REF!.$#REF!$#REF!:$#REF!$#REF!"</definedName>
    <definedName name="_s1" localSheetId="11">[4]Sheet1!$A$1:$Q$111</definedName>
    <definedName name="_s1">[5]Sheet1!$A$1:$Q$111</definedName>
    <definedName name="_sat10" localSheetId="35">#REF!</definedName>
    <definedName name="_sat10" localSheetId="36">#REF!</definedName>
    <definedName name="_sat10">#REF!</definedName>
    <definedName name="_sat12" localSheetId="35">#REF!</definedName>
    <definedName name="_sat12" localSheetId="36">#REF!</definedName>
    <definedName name="_sat12">#REF!</definedName>
    <definedName name="_sat14" localSheetId="35">#REF!</definedName>
    <definedName name="_sat14" localSheetId="36">#REF!</definedName>
    <definedName name="_sat14">#REF!</definedName>
    <definedName name="_sat16" localSheetId="35">#REF!</definedName>
    <definedName name="_sat16" localSheetId="36">#REF!</definedName>
    <definedName name="_sat16">#REF!</definedName>
    <definedName name="_sat20" localSheetId="35">#REF!</definedName>
    <definedName name="_sat20" localSheetId="36">#REF!</definedName>
    <definedName name="_sat20">#REF!</definedName>
    <definedName name="_sat8" localSheetId="35">#REF!</definedName>
    <definedName name="_sat8" localSheetId="36">#REF!</definedName>
    <definedName name="_sat8">#REF!</definedName>
    <definedName name="_sch1" localSheetId="35">#REF!</definedName>
    <definedName name="_sch1" localSheetId="36">#REF!</definedName>
    <definedName name="_sch1">#REF!</definedName>
    <definedName name="_Sch12" localSheetId="35">[16]PointNo.5!#REF!</definedName>
    <definedName name="_Sch12" localSheetId="36">[16]PointNo.5!#REF!</definedName>
    <definedName name="_Sch12">[16]PointNo.5!#REF!</definedName>
    <definedName name="_Sch13" localSheetId="35">[16]PointNo.5!#REF!</definedName>
    <definedName name="_Sch13" localSheetId="36">[16]PointNo.5!#REF!</definedName>
    <definedName name="_Sch13">[16]PointNo.5!#REF!</definedName>
    <definedName name="_SCH2" localSheetId="35">#REF!</definedName>
    <definedName name="_SCH2" localSheetId="36">#REF!</definedName>
    <definedName name="_SCH2">#REF!</definedName>
    <definedName name="_Sch3" localSheetId="35">[16]PointNo.5!#REF!</definedName>
    <definedName name="_Sch3" localSheetId="36">[16]PointNo.5!#REF!</definedName>
    <definedName name="_Sch3">[16]PointNo.5!#REF!</definedName>
    <definedName name="_Sch4" localSheetId="35">[16]PointNo.5!#REF!</definedName>
    <definedName name="_Sch4" localSheetId="36">[16]PointNo.5!#REF!</definedName>
    <definedName name="_Sch4">[16]PointNo.5!#REF!</definedName>
    <definedName name="_Sch7" localSheetId="35">[16]PointNo.5!#REF!</definedName>
    <definedName name="_Sch7" localSheetId="36">[16]PointNo.5!#REF!</definedName>
    <definedName name="_Sch7">[16]PointNo.5!#REF!</definedName>
    <definedName name="_Sch8" localSheetId="35">[16]PointNo.5!#REF!</definedName>
    <definedName name="_Sch8" localSheetId="36">[16]PointNo.5!#REF!</definedName>
    <definedName name="_Sch8">[16]PointNo.5!#REF!</definedName>
    <definedName name="_Sch91011" localSheetId="35">[16]PointNo.5!#REF!</definedName>
    <definedName name="_Sch91011" localSheetId="36">[16]PointNo.5!#REF!</definedName>
    <definedName name="_Sch91011">[16]PointNo.5!#REF!</definedName>
    <definedName name="_Sort" localSheetId="25" hidden="1">#REF!</definedName>
    <definedName name="_Sort" localSheetId="26" hidden="1">#REF!</definedName>
    <definedName name="_Sort" localSheetId="28" hidden="1">#REF!</definedName>
    <definedName name="_Sort" localSheetId="27" hidden="1">#REF!</definedName>
    <definedName name="_Sort" localSheetId="35" hidden="1">#REF!</definedName>
    <definedName name="_Sort" localSheetId="36" hidden="1">#REF!</definedName>
    <definedName name="_Sort" localSheetId="11" hidden="1">#REF!</definedName>
    <definedName name="_Sort" localSheetId="16" hidden="1">#REF!</definedName>
    <definedName name="_Sort" localSheetId="17" hidden="1">#REF!</definedName>
    <definedName name="_Sort" hidden="1">#REF!</definedName>
    <definedName name="_SR1" localSheetId="35">#REF!</definedName>
    <definedName name="_SR1" localSheetId="36">#REF!</definedName>
    <definedName name="_SR1">#REF!</definedName>
    <definedName name="_stl1" localSheetId="35">#REF!</definedName>
    <definedName name="_stl1" localSheetId="36">#REF!</definedName>
    <definedName name="_stl1">#REF!</definedName>
    <definedName name="_stl10" localSheetId="35">#REF!</definedName>
    <definedName name="_stl10" localSheetId="36">#REF!</definedName>
    <definedName name="_stl10">#REF!</definedName>
    <definedName name="_stl2" localSheetId="35">#REF!</definedName>
    <definedName name="_stl2" localSheetId="36">#REF!</definedName>
    <definedName name="_stl2">#REF!</definedName>
    <definedName name="_stl3" localSheetId="35">#REF!</definedName>
    <definedName name="_stl3" localSheetId="36">#REF!</definedName>
    <definedName name="_stl3">#REF!</definedName>
    <definedName name="_stl4" localSheetId="35">#REF!</definedName>
    <definedName name="_stl4" localSheetId="36">#REF!</definedName>
    <definedName name="_stl4">#REF!</definedName>
    <definedName name="_stl5" localSheetId="35">#REF!</definedName>
    <definedName name="_stl5" localSheetId="36">#REF!</definedName>
    <definedName name="_stl5">#REF!</definedName>
    <definedName name="_stl6" localSheetId="35">#REF!</definedName>
    <definedName name="_stl6" localSheetId="36">#REF!</definedName>
    <definedName name="_stl6">#REF!</definedName>
    <definedName name="_stl7" localSheetId="35">#REF!</definedName>
    <definedName name="_stl7" localSheetId="36">#REF!</definedName>
    <definedName name="_stl7">#REF!</definedName>
    <definedName name="_stl8" localSheetId="35">#REF!</definedName>
    <definedName name="_stl8" localSheetId="36">#REF!</definedName>
    <definedName name="_stl8">#REF!</definedName>
    <definedName name="_stl9" localSheetId="35">#REF!</definedName>
    <definedName name="_stl9" localSheetId="36">#REF!</definedName>
    <definedName name="_stl9">#REF!</definedName>
    <definedName name="_sua20" localSheetId="35">#REF!</definedName>
    <definedName name="_sua20" localSheetId="36">#REF!</definedName>
    <definedName name="_sua20">#REF!</definedName>
    <definedName name="_sua30" localSheetId="35">#REF!</definedName>
    <definedName name="_sua30" localSheetId="36">#REF!</definedName>
    <definedName name="_sua30">#REF!</definedName>
    <definedName name="_Table1_In1" localSheetId="35" hidden="1">#REF!</definedName>
    <definedName name="_Table1_In1" localSheetId="36" hidden="1">#REF!</definedName>
    <definedName name="_Table1_In1" hidden="1">#REF!</definedName>
    <definedName name="_Table1_Out" localSheetId="35" hidden="1">#REF!</definedName>
    <definedName name="_Table1_Out" localSheetId="36" hidden="1">#REF!</definedName>
    <definedName name="_Table1_Out" hidden="1">#REF!</definedName>
    <definedName name="_Table2_In2" localSheetId="35" hidden="1">#REF!</definedName>
    <definedName name="_Table2_In2" localSheetId="36" hidden="1">#REF!</definedName>
    <definedName name="_Table2_In2" hidden="1">#REF!</definedName>
    <definedName name="_tb33" localSheetId="35">'[17]LEGACY TB'!#REF!</definedName>
    <definedName name="_tb33" localSheetId="36">'[17]LEGACY TB'!#REF!</definedName>
    <definedName name="_tb33">'[17]LEGACY TB'!#REF!</definedName>
    <definedName name="_tb89" localSheetId="35">'[17]LEGACY TB'!#REF!</definedName>
    <definedName name="_tb89" localSheetId="36">'[17]LEGACY TB'!#REF!</definedName>
    <definedName name="_tb89">'[17]LEGACY TB'!#REF!</definedName>
    <definedName name="_TK1" localSheetId="35">#REF!</definedName>
    <definedName name="_TK1" localSheetId="36">#REF!</definedName>
    <definedName name="_TK1">#REF!</definedName>
    <definedName name="_TK2" localSheetId="35">#REF!</definedName>
    <definedName name="_TK2" localSheetId="36">#REF!</definedName>
    <definedName name="_TK2">#REF!</definedName>
    <definedName name="_TK3" localSheetId="35">#REF!</definedName>
    <definedName name="_TK3" localSheetId="36">#REF!</definedName>
    <definedName name="_TK3">#REF!</definedName>
    <definedName name="_tkk1" localSheetId="35">#REF!</definedName>
    <definedName name="_tkk1" localSheetId="36">#REF!</definedName>
    <definedName name="_tkk1">#REF!</definedName>
    <definedName name="_tom1" localSheetId="35">#REF!</definedName>
    <definedName name="_tom1" localSheetId="36">#REF!</definedName>
    <definedName name="_tom1">#REF!</definedName>
    <definedName name="_TP1" localSheetId="35">#REF!</definedName>
    <definedName name="_TP1" localSheetId="36">#REF!</definedName>
    <definedName name="_TP1">#REF!</definedName>
    <definedName name="_vbt150" localSheetId="35">#REF!</definedName>
    <definedName name="_vbt150" localSheetId="36">#REF!</definedName>
    <definedName name="_vbt150">#REF!</definedName>
    <definedName name="_vbt200" localSheetId="35">#REF!</definedName>
    <definedName name="_vbt200" localSheetId="36">#REF!</definedName>
    <definedName name="_vbt200">#REF!</definedName>
    <definedName name="_vbt210" localSheetId="35">#REF!</definedName>
    <definedName name="_vbt210" localSheetId="36">#REF!</definedName>
    <definedName name="_vbt210">#REF!</definedName>
    <definedName name="_vbt300" localSheetId="35">#REF!</definedName>
    <definedName name="_vbt300" localSheetId="36">#REF!</definedName>
    <definedName name="_vbt300">#REF!</definedName>
    <definedName name="_vbt400" localSheetId="35">#REF!</definedName>
    <definedName name="_vbt400" localSheetId="36">#REF!</definedName>
    <definedName name="_vbt400">#REF!</definedName>
    <definedName name="_vol1" localSheetId="35">#REF!</definedName>
    <definedName name="_vol1" localSheetId="36">#REF!</definedName>
    <definedName name="_vol1">#REF!</definedName>
    <definedName name="_vxm100" localSheetId="35">#REF!</definedName>
    <definedName name="_vxm100" localSheetId="36">#REF!</definedName>
    <definedName name="_vxm100">#REF!</definedName>
    <definedName name="_vxm300" localSheetId="35">#REF!</definedName>
    <definedName name="_vxm300" localSheetId="36">#REF!</definedName>
    <definedName name="_vxm300">#REF!</definedName>
    <definedName name="_vxm500" localSheetId="35">#REF!</definedName>
    <definedName name="_vxm500" localSheetId="36">#REF!</definedName>
    <definedName name="_vxm500">#REF!</definedName>
    <definedName name="_vxm75" localSheetId="35">#REF!</definedName>
    <definedName name="_vxm75" localSheetId="36">#REF!</definedName>
    <definedName name="_vxm75">#REF!</definedName>
    <definedName name="_wkg1" localSheetId="35">#REF!</definedName>
    <definedName name="_wkg1" localSheetId="36">#REF!</definedName>
    <definedName name="_wkg1">#REF!</definedName>
    <definedName name="_wkg10" localSheetId="35">#REF!</definedName>
    <definedName name="_wkg10" localSheetId="36">#REF!</definedName>
    <definedName name="_wkg10">#REF!</definedName>
    <definedName name="_wkg2" localSheetId="35">#REF!</definedName>
    <definedName name="_wkg2" localSheetId="36">#REF!</definedName>
    <definedName name="_wkg2">#REF!</definedName>
    <definedName name="_wkg3" localSheetId="35">#REF!</definedName>
    <definedName name="_wkg3" localSheetId="36">#REF!</definedName>
    <definedName name="_wkg3">#REF!</definedName>
    <definedName name="_wkg4" localSheetId="35">#REF!</definedName>
    <definedName name="_wkg4" localSheetId="36">#REF!</definedName>
    <definedName name="_wkg4">#REF!</definedName>
    <definedName name="_wkg5" localSheetId="35">#REF!</definedName>
    <definedName name="_wkg5" localSheetId="36">#REF!</definedName>
    <definedName name="_wkg5">#REF!</definedName>
    <definedName name="_wkg6" localSheetId="35">#REF!</definedName>
    <definedName name="_wkg6" localSheetId="36">#REF!</definedName>
    <definedName name="_wkg6">#REF!</definedName>
    <definedName name="_wkg7" localSheetId="35">#REF!</definedName>
    <definedName name="_wkg7" localSheetId="36">#REF!</definedName>
    <definedName name="_wkg7">#REF!</definedName>
    <definedName name="_wkg8" localSheetId="35">#REF!</definedName>
    <definedName name="_wkg8" localSheetId="36">#REF!</definedName>
    <definedName name="_wkg8">#REF!</definedName>
    <definedName name="_wkg9" localSheetId="35">#REF!</definedName>
    <definedName name="_wkg9" localSheetId="36">#REF!</definedName>
    <definedName name="_wkg9">#REF!</definedName>
    <definedName name="_x">"$#REF!.$#REF!$#REF!"</definedName>
    <definedName name="_xx1" localSheetId="18" hidden="1">{#N/A,#N/A,FALSE,"CMN_FE"}</definedName>
    <definedName name="_xx1" hidden="1">{#N/A,#N/A,FALSE,"CMN_FE"}</definedName>
    <definedName name="【95年" localSheetId="35">#REF!</definedName>
    <definedName name="【95年" localSheetId="36">#REF!</definedName>
    <definedName name="【95年">#REF!</definedName>
    <definedName name="a" localSheetId="25">#REF!</definedName>
    <definedName name="a" localSheetId="26">#REF!</definedName>
    <definedName name="a" localSheetId="28">#REF!</definedName>
    <definedName name="a" localSheetId="27">#REF!</definedName>
    <definedName name="a" localSheetId="35">#REF!</definedName>
    <definedName name="a" localSheetId="36">#REF!</definedName>
    <definedName name="A" localSheetId="11">#REF!</definedName>
    <definedName name="a" localSheetId="16">#REF!</definedName>
    <definedName name="a" localSheetId="17">#REF!</definedName>
    <definedName name="a">#REF!</definedName>
    <definedName name="a277Print_Titles" localSheetId="35">#REF!</definedName>
    <definedName name="a277Print_Titles" localSheetId="36">#REF!</definedName>
    <definedName name="a277Print_Titles">#REF!</definedName>
    <definedName name="aa" localSheetId="35">#REF!</definedName>
    <definedName name="aa" localSheetId="36">#REF!</definedName>
    <definedName name="aa">#REF!</definedName>
    <definedName name="aaa" localSheetId="18">#REF!</definedName>
    <definedName name="aaa" localSheetId="35">#REF!</definedName>
    <definedName name="aaa" localSheetId="36">#REF!</definedName>
    <definedName name="aaa" localSheetId="16">#REF!</definedName>
    <definedName name="aaa" localSheetId="17">#REF!</definedName>
    <definedName name="aaa">#REF!</definedName>
    <definedName name="aaaa" localSheetId="35">#REF!</definedName>
    <definedName name="aaaa" localSheetId="36">#REF!</definedName>
    <definedName name="aaaa">#REF!</definedName>
    <definedName name="aaaaaaaaaaaaaaaaaaaaa" localSheetId="35">#REF!</definedName>
    <definedName name="aaaaaaaaaaaaaaaaaaaaa" localSheetId="36">#REF!</definedName>
    <definedName name="aaaaaaaaaaaaaaaaaaaaa" localSheetId="11">#REF!</definedName>
    <definedName name="aaaaaaaaaaaaaaaaaaaaa" localSheetId="16">#REF!</definedName>
    <definedName name="aaaaaaaaaaaaaaaaaaaaa" localSheetId="17">#REF!</definedName>
    <definedName name="aaaaaaaaaaaaaaaaaaaaa">#REF!</definedName>
    <definedName name="aaaaaaaaaaaaaaaaaaaaaaa" localSheetId="35">#REF!</definedName>
    <definedName name="aaaaaaaaaaaaaaaaaaaaaaa" localSheetId="36">#REF!</definedName>
    <definedName name="aaaaaaaaaaaaaaaaaaaaaaa" localSheetId="16">#REF!</definedName>
    <definedName name="aaaaaaaaaaaaaaaaaaaaaaa" localSheetId="17">#REF!</definedName>
    <definedName name="aaaaaaaaaaaaaaaaaaaaaaa">#REF!</definedName>
    <definedName name="AB" localSheetId="35">#REF!</definedName>
    <definedName name="AB" localSheetId="36">#REF!</definedName>
    <definedName name="AB" localSheetId="16">#REF!</definedName>
    <definedName name="AB" localSheetId="17">#REF!</definedName>
    <definedName name="AB">#REF!</definedName>
    <definedName name="abc" localSheetId="35">#REF!</definedName>
    <definedName name="abc" localSheetId="36">#REF!</definedName>
    <definedName name="abc">#REF!</definedName>
    <definedName name="abcd" localSheetId="35">#REF!</definedName>
    <definedName name="abcd" localSheetId="36">#REF!</definedName>
    <definedName name="abcd">#REF!</definedName>
    <definedName name="AbsorptionKostenstelle" localSheetId="35">#REF!</definedName>
    <definedName name="AbsorptionKostenstelle" localSheetId="36">#REF!</definedName>
    <definedName name="AbsorptionKostenstelle">#REF!</definedName>
    <definedName name="AC_O" localSheetId="35">#REF!</definedName>
    <definedName name="AC_O" localSheetId="36">#REF!</definedName>
    <definedName name="AC_O" localSheetId="16">#REF!</definedName>
    <definedName name="AC_O" localSheetId="17">#REF!</definedName>
    <definedName name="AC_O">#REF!</definedName>
    <definedName name="AC_S" localSheetId="35">#REF!</definedName>
    <definedName name="AC_S" localSheetId="36">#REF!</definedName>
    <definedName name="AC_S" localSheetId="16">#REF!</definedName>
    <definedName name="AC_S" localSheetId="17">#REF!</definedName>
    <definedName name="AC_S">#REF!</definedName>
    <definedName name="acc" localSheetId="35">#REF!</definedName>
    <definedName name="acc" localSheetId="36">#REF!</definedName>
    <definedName name="acc">#REF!</definedName>
    <definedName name="AccessDatabase" hidden="1">"C:\trimbak\Excel Files\PERSONNEL.mdb"</definedName>
    <definedName name="Accretion_Dilution_Analysis" localSheetId="35">#REF!</definedName>
    <definedName name="Accretion_Dilution_Analysis" localSheetId="36">#REF!</definedName>
    <definedName name="Accretion_Dilution_Analysis">#REF!</definedName>
    <definedName name="Accretion_Dilution_Sensitivity" localSheetId="35">#REF!</definedName>
    <definedName name="Accretion_Dilution_Sensitivity" localSheetId="36">#REF!</definedName>
    <definedName name="Accretion_Dilution_Sensitivity">#REF!</definedName>
    <definedName name="ACCT">'[18]11 EIFFEL'!$Q$11:$S$54</definedName>
    <definedName name="acdasdf" localSheetId="18" hidden="1">{"'I-1 and I-2'!$A$1:$G$190"}</definedName>
    <definedName name="acdasdf" localSheetId="6" hidden="1">{"'I-1 and I-2'!$A$1:$G$190"}</definedName>
    <definedName name="acdasdf" localSheetId="7" hidden="1">{"'I-1 and I-2'!$A$1:$G$190"}</definedName>
    <definedName name="acdasdf" localSheetId="11" hidden="1">{"'I-1 and I-2'!$A$1:$G$190"}</definedName>
    <definedName name="acdasdf" localSheetId="15" hidden="1">{"'I-1 and I-2'!$A$1:$G$190"}</definedName>
    <definedName name="acdasdf" localSheetId="16" hidden="1">{"'I-1 and I-2'!$A$1:$G$190"}</definedName>
    <definedName name="acdasdf" localSheetId="17" hidden="1">{"'I-1 and I-2'!$A$1:$G$190"}</definedName>
    <definedName name="acdasdf" hidden="1">{"'I-1 and I-2'!$A$1:$G$190"}</definedName>
    <definedName name="Acdfg" localSheetId="18" hidden="1">{#N/A,#N/A,FALSE,"CMN_FE"}</definedName>
    <definedName name="Acdfg" hidden="1">{#N/A,#N/A,FALSE,"CMN_FE"}</definedName>
    <definedName name="ACK" localSheetId="35">#REF!</definedName>
    <definedName name="ACK" localSheetId="36">#REF!</definedName>
    <definedName name="ACK">#REF!</definedName>
    <definedName name="ackcheck" localSheetId="35">#REF!</definedName>
    <definedName name="ackcheck" localSheetId="36">#REF!</definedName>
    <definedName name="ackcheck">#REF!</definedName>
    <definedName name="Acq_Agg_Value" localSheetId="35">#REF!</definedName>
    <definedName name="Acq_Agg_Value" localSheetId="36">#REF!</definedName>
    <definedName name="Acq_Agg_Value">#REF!</definedName>
    <definedName name="acq_case" localSheetId="35">#REF!</definedName>
    <definedName name="acq_case" localSheetId="36">#REF!</definedName>
    <definedName name="acq_case">#REF!</definedName>
    <definedName name="Acq_Equity_Value" localSheetId="35">#REF!</definedName>
    <definedName name="Acq_Equity_Value" localSheetId="36">#REF!</definedName>
    <definedName name="Acq_Equity_Value">#REF!</definedName>
    <definedName name="acquirer" localSheetId="35">#REF!</definedName>
    <definedName name="acquirer" localSheetId="36">#REF!</definedName>
    <definedName name="acquirer">#REF!</definedName>
    <definedName name="acquirername" localSheetId="35">#REF!</definedName>
    <definedName name="acquirername" localSheetId="36">#REF!</definedName>
    <definedName name="acquirername">#REF!</definedName>
    <definedName name="acquiror" localSheetId="35">#REF!</definedName>
    <definedName name="acquiror" localSheetId="36">#REF!</definedName>
    <definedName name="acquiror">#REF!</definedName>
    <definedName name="Acquisition_Premium" localSheetId="35">#REF!</definedName>
    <definedName name="Acquisition_Premium" localSheetId="36">#REF!</definedName>
    <definedName name="Acquisition_Premium">#REF!</definedName>
    <definedName name="ACTPROD">#N/A</definedName>
    <definedName name="Actual_O_M_escalator" localSheetId="35">#REF!</definedName>
    <definedName name="Actual_O_M_escalator" localSheetId="36">#REF!</definedName>
    <definedName name="Actual_O_M_escalator">#REF!</definedName>
    <definedName name="Actual_ProjectCost" localSheetId="35">#REF!</definedName>
    <definedName name="Actual_ProjectCost" localSheetId="36">#REF!</definedName>
    <definedName name="Actual_ProjectCost">#REF!</definedName>
    <definedName name="AcuteExtendedPenetration" localSheetId="35">#REF!</definedName>
    <definedName name="AcuteExtendedPenetration" localSheetId="36">#REF!</definedName>
    <definedName name="AcuteExtendedPenetration">#REF!</definedName>
    <definedName name="add_data" localSheetId="35">#REF!</definedName>
    <definedName name="add_data" localSheetId="36">#REF!</definedName>
    <definedName name="add_data">#REF!</definedName>
    <definedName name="AddInFound">[19]Control!$B$14</definedName>
    <definedName name="addsummary" localSheetId="35">#REF!</definedName>
    <definedName name="addsummary" localSheetId="36">#REF!</definedName>
    <definedName name="addsummary">#REF!</definedName>
    <definedName name="adf" localSheetId="18" hidden="1">{"'I-1 and I-2'!$A$1:$G$190"}</definedName>
    <definedName name="adf" localSheetId="6" hidden="1">{"'I-1 and I-2'!$A$1:$G$190"}</definedName>
    <definedName name="adf" localSheetId="7" hidden="1">{"'I-1 and I-2'!$A$1:$G$190"}</definedName>
    <definedName name="adf" localSheetId="11" hidden="1">{"'I-1 and I-2'!$A$1:$G$190"}</definedName>
    <definedName name="adf" localSheetId="15" hidden="1">{"'I-1 and I-2'!$A$1:$G$190"}</definedName>
    <definedName name="adf" localSheetId="16" hidden="1">{"'I-1 and I-2'!$A$1:$G$190"}</definedName>
    <definedName name="adf" localSheetId="17" hidden="1">{"'I-1 and I-2'!$A$1:$G$190"}</definedName>
    <definedName name="adf" hidden="1">{"'I-1 and I-2'!$A$1:$G$190"}</definedName>
    <definedName name="adfacvasv" localSheetId="18" hidden="1">{"'I-1 and I-2'!$A$1:$G$190"}</definedName>
    <definedName name="adfacvasv" localSheetId="6" hidden="1">{"'I-1 and I-2'!$A$1:$G$190"}</definedName>
    <definedName name="adfacvasv" localSheetId="7" hidden="1">{"'I-1 and I-2'!$A$1:$G$190"}</definedName>
    <definedName name="adfacvasv" localSheetId="11" hidden="1">{"'I-1 and I-2'!$A$1:$G$190"}</definedName>
    <definedName name="adfacvasv" localSheetId="15" hidden="1">{"'I-1 and I-2'!$A$1:$G$190"}</definedName>
    <definedName name="adfacvasv" localSheetId="16" hidden="1">{"'I-1 and I-2'!$A$1:$G$190"}</definedName>
    <definedName name="adfacvasv" localSheetId="17" hidden="1">{"'I-1 and I-2'!$A$1:$G$190"}</definedName>
    <definedName name="adfacvasv" hidden="1">{"'I-1 and I-2'!$A$1:$G$190"}</definedName>
    <definedName name="adjhw" localSheetId="35">#REF!</definedName>
    <definedName name="adjhw" localSheetId="36">#REF!</definedName>
    <definedName name="adjhw">#REF!</definedName>
    <definedName name="adjsw" localSheetId="35">#REF!</definedName>
    <definedName name="adjsw" localSheetId="36">#REF!</definedName>
    <definedName name="adjsw">#REF!</definedName>
    <definedName name="ADMIN_EXP" localSheetId="35">#REF!</definedName>
    <definedName name="ADMIN_EXP" localSheetId="36">#REF!</definedName>
    <definedName name="ADMIN_EXP" localSheetId="16">#REF!</definedName>
    <definedName name="ADMIN_EXP" localSheetId="17">#REF!</definedName>
    <definedName name="ADMIN_EXP">#REF!</definedName>
    <definedName name="Administrative_Overhead99" localSheetId="35">[20]Overheads01!#REF!</definedName>
    <definedName name="Administrative_Overhead99" localSheetId="36">[20]Overheads01!#REF!</definedName>
    <definedName name="Administrative_Overhead99">[20]Overheads01!#REF!</definedName>
    <definedName name="adsddddddddddddddddd" localSheetId="18" hidden="1">{"'I-1 and I-2'!$A$1:$G$190"}</definedName>
    <definedName name="adsddddddddddddddddd" localSheetId="7" hidden="1">{"'I-1 and I-2'!$A$1:$G$190"}</definedName>
    <definedName name="adsddddddddddddddddd" localSheetId="11" hidden="1">{"'I-1 and I-2'!$A$1:$G$190"}</definedName>
    <definedName name="adsddddddddddddddddd" hidden="1">{"'I-1 and I-2'!$A$1:$G$190"}</definedName>
    <definedName name="advance" localSheetId="25">#REF!</definedName>
    <definedName name="advance" localSheetId="26">#REF!</definedName>
    <definedName name="advance" localSheetId="28">#REF!</definedName>
    <definedName name="advance" localSheetId="27">#REF!</definedName>
    <definedName name="advance" localSheetId="35">#REF!</definedName>
    <definedName name="advance" localSheetId="36">#REF!</definedName>
    <definedName name="advance" localSheetId="16">#REF!</definedName>
    <definedName name="advance" localSheetId="17">#REF!</definedName>
    <definedName name="advance">#REF!</definedName>
    <definedName name="advstaff" localSheetId="25">#REF!</definedName>
    <definedName name="advstaff" localSheetId="26">#REF!</definedName>
    <definedName name="advstaff" localSheetId="28">#REF!</definedName>
    <definedName name="advstaff" localSheetId="27">#REF!</definedName>
    <definedName name="advstaff" localSheetId="35">#REF!</definedName>
    <definedName name="advstaff" localSheetId="36">#REF!</definedName>
    <definedName name="advstaff" localSheetId="16">#REF!</definedName>
    <definedName name="advstaff" localSheetId="17">#REF!</definedName>
    <definedName name="advstaff">#REF!</definedName>
    <definedName name="aerf" localSheetId="18" hidden="1">{"'I-1 and I-2'!$A$1:$G$190"}</definedName>
    <definedName name="aerf" localSheetId="6" hidden="1">{"'I-1 and I-2'!$A$1:$G$190"}</definedName>
    <definedName name="aerf" localSheetId="7" hidden="1">{"'I-1 and I-2'!$A$1:$G$190"}</definedName>
    <definedName name="aerf" localSheetId="11" hidden="1">{"'I-1 and I-2'!$A$1:$G$190"}</definedName>
    <definedName name="aerf" localSheetId="15" hidden="1">{"'I-1 and I-2'!$A$1:$G$190"}</definedName>
    <definedName name="aerf" localSheetId="16" hidden="1">{"'I-1 and I-2'!$A$1:$G$190"}</definedName>
    <definedName name="aerf" localSheetId="17" hidden="1">{"'I-1 and I-2'!$A$1:$G$190"}</definedName>
    <definedName name="aerf" hidden="1">{"'I-1 and I-2'!$A$1:$G$190"}</definedName>
    <definedName name="Afa_SoAfaKumBil" localSheetId="35">#REF!</definedName>
    <definedName name="Afa_SoAfaKumBil" localSheetId="36">#REF!</definedName>
    <definedName name="Afa_SoAfaKumBil">#REF!</definedName>
    <definedName name="Afa_SoAfaKumKalk" localSheetId="35">#REF!</definedName>
    <definedName name="Afa_SoAfaKumKalk" localSheetId="36">#REF!</definedName>
    <definedName name="Afa_SoAfaKumKalk">#REF!</definedName>
    <definedName name="AfaKumBil" localSheetId="35">#REF!</definedName>
    <definedName name="AfaKumBil" localSheetId="36">#REF!</definedName>
    <definedName name="AfaKumBil">#REF!</definedName>
    <definedName name="AfaLfdJahrBil" localSheetId="35">#REF!</definedName>
    <definedName name="AfaLfdJahrBil" localSheetId="36">#REF!</definedName>
    <definedName name="AfaLfdJahrBil">#REF!</definedName>
    <definedName name="AfaLfdMonatBil" localSheetId="35">#REF!</definedName>
    <definedName name="AfaLfdMonatBil" localSheetId="36">#REF!</definedName>
    <definedName name="AfaLfdMonatBil">#REF!</definedName>
    <definedName name="afasdf" localSheetId="18" hidden="1">{"'I-1 and I-2'!$A$1:$G$190"}</definedName>
    <definedName name="afasdf" localSheetId="6" hidden="1">{"'I-1 and I-2'!$A$1:$G$190"}</definedName>
    <definedName name="afasdf" localSheetId="7" hidden="1">{"'I-1 and I-2'!$A$1:$G$190"}</definedName>
    <definedName name="afasdf" localSheetId="11" hidden="1">{"'I-1 and I-2'!$A$1:$G$190"}</definedName>
    <definedName name="afasdf" localSheetId="15" hidden="1">{"'I-1 and I-2'!$A$1:$G$190"}</definedName>
    <definedName name="afasdf" localSheetId="16" hidden="1">{"'I-1 and I-2'!$A$1:$G$190"}</definedName>
    <definedName name="afasdf" localSheetId="17" hidden="1">{"'I-1 and I-2'!$A$1:$G$190"}</definedName>
    <definedName name="afasdf" hidden="1">{"'I-1 and I-2'!$A$1:$G$190"}</definedName>
    <definedName name="AHC" localSheetId="25">#REF!</definedName>
    <definedName name="AHC" localSheetId="26">#REF!</definedName>
    <definedName name="AHC" localSheetId="28">#REF!</definedName>
    <definedName name="AHC" localSheetId="27">#REF!</definedName>
    <definedName name="AHC" localSheetId="35">#REF!</definedName>
    <definedName name="AHC" localSheetId="36">#REF!</definedName>
    <definedName name="AHC" localSheetId="16">#REF!</definedName>
    <definedName name="AHC" localSheetId="17">#REF!</definedName>
    <definedName name="AHC">#REF!</definedName>
    <definedName name="aho" localSheetId="35">#REF!</definedName>
    <definedName name="aho" localSheetId="36">#REF!</definedName>
    <definedName name="aho">#REF!</definedName>
    <definedName name="AIR_CONDITIONERS" localSheetId="35">#REF!</definedName>
    <definedName name="AIR_CONDITIONERS" localSheetId="36">#REF!</definedName>
    <definedName name="AIR_CONDITIONERS">#REF!</definedName>
    <definedName name="aircompressor" localSheetId="35">#REF!</definedName>
    <definedName name="aircompressor" localSheetId="36">#REF!</definedName>
    <definedName name="aircompressor">#REF!</definedName>
    <definedName name="Aktualisiere_KoAr">[21]Makro1!$B$1</definedName>
    <definedName name="ALL" localSheetId="35">#REF!</definedName>
    <definedName name="ALL" localSheetId="36">#REF!</definedName>
    <definedName name="ALL" localSheetId="16">#REF!</definedName>
    <definedName name="ALL" localSheetId="17">#REF!</definedName>
    <definedName name="ALL">#REF!</definedName>
    <definedName name="Alldata">[22]Data!$A$2:$BF$121</definedName>
    <definedName name="Allo" localSheetId="35">#REF!</definedName>
    <definedName name="Allo" localSheetId="36">#REF!</definedName>
    <definedName name="Allo">#REF!</definedName>
    <definedName name="AllTables" localSheetId="18">{2}</definedName>
    <definedName name="AllTables">{2}</definedName>
    <definedName name="alokmg" localSheetId="35">#REF!</definedName>
    <definedName name="alokmg" localSheetId="36">#REF!</definedName>
    <definedName name="alokmg">#REF!</definedName>
    <definedName name="Alokmgca" localSheetId="35">#REF!</definedName>
    <definedName name="Alokmgca" localSheetId="36">#REF!</definedName>
    <definedName name="Alokmgca">#REF!</definedName>
    <definedName name="alskdn" localSheetId="18" hidden="1">{"'I-1 and I-2'!$A$1:$G$190"}</definedName>
    <definedName name="alskdn" localSheetId="6" hidden="1">{"'I-1 and I-2'!$A$1:$G$190"}</definedName>
    <definedName name="alskdn" localSheetId="7" hidden="1">{"'I-1 and I-2'!$A$1:$G$190"}</definedName>
    <definedName name="alskdn" localSheetId="11" hidden="1">{"'I-1 and I-2'!$A$1:$G$190"}</definedName>
    <definedName name="alskdn" localSheetId="15" hidden="1">{"'I-1 and I-2'!$A$1:$G$190"}</definedName>
    <definedName name="alskdn" localSheetId="16" hidden="1">{"'I-1 and I-2'!$A$1:$G$190"}</definedName>
    <definedName name="alskdn" localSheetId="17" hidden="1">{"'I-1 and I-2'!$A$1:$G$190"}</definedName>
    <definedName name="alskdn" hidden="1">{"'I-1 and I-2'!$A$1:$G$190"}</definedName>
    <definedName name="AM_NEBS" localSheetId="35">[23]Software!#REF!</definedName>
    <definedName name="AM_NEBS" localSheetId="36">[23]Software!#REF!</definedName>
    <definedName name="AM_NEBS">[23]Software!#REF!</definedName>
    <definedName name="AM_STD" localSheetId="35">[23]Software!#REF!</definedName>
    <definedName name="AM_STD" localSheetId="36">[23]Software!#REF!</definedName>
    <definedName name="AM_STD">[23]Software!#REF!</definedName>
    <definedName name="AM_SWonly" localSheetId="35">[23]Software!#REF!</definedName>
    <definedName name="AM_SWonly" localSheetId="36">[23]Software!#REF!</definedName>
    <definedName name="AM_SWonly">[23]Software!#REF!</definedName>
    <definedName name="AMMODULE_data" localSheetId="35">[23]Software!#REF!,[23]Software!#REF!,[23]Software!#REF!</definedName>
    <definedName name="AMMODULE_data" localSheetId="36">[23]Software!#REF!,[23]Software!#REF!,[23]Software!#REF!</definedName>
    <definedName name="AMMODULE_data">[23]Software!#REF!,[23]Software!#REF!,[23]Software!#REF!</definedName>
    <definedName name="amount" localSheetId="35">[24]Sheet3!#REF!</definedName>
    <definedName name="amount" localSheetId="36">[24]Sheet3!#REF!</definedName>
    <definedName name="amount">[24]Sheet3!#REF!</definedName>
    <definedName name="Amount_Added_on_Revaluation" localSheetId="35">#REF!</definedName>
    <definedName name="Amount_Added_on_Revaluation" localSheetId="36">#REF!</definedName>
    <definedName name="Amount_Added_on_Revaluation">#REF!</definedName>
    <definedName name="Amount_of_Addition" localSheetId="35">#REF!</definedName>
    <definedName name="Amount_of_Addition" localSheetId="36">#REF!</definedName>
    <definedName name="Amount_of_Addition">#REF!</definedName>
    <definedName name="amount_Saled" localSheetId="35">'[25]Deduction of assets'!#REF!</definedName>
    <definedName name="amount_Saled" localSheetId="36">'[25]Deduction of assets'!#REF!</definedName>
    <definedName name="amount_Saled">'[25]Deduction of assets'!#REF!</definedName>
    <definedName name="AMT">[26]공장별판관비배부!$K$36:$K$50</definedName>
    <definedName name="Andhra" localSheetId="35">#REF!</definedName>
    <definedName name="Andhra" localSheetId="36">#REF!</definedName>
    <definedName name="Andhra">#REF!</definedName>
    <definedName name="ANM" localSheetId="35">#REF!</definedName>
    <definedName name="ANM" localSheetId="36">#REF!</definedName>
    <definedName name="ANM">#REF!</definedName>
    <definedName name="ann" localSheetId="35">#REF!</definedName>
    <definedName name="ann" localSheetId="36">#REF!</definedName>
    <definedName name="ann">#REF!</definedName>
    <definedName name="ann2AA" localSheetId="35">[27]MAT!#REF!</definedName>
    <definedName name="ann2AA" localSheetId="36">[27]MAT!#REF!</definedName>
    <definedName name="ann2AA">[27]MAT!#REF!</definedName>
    <definedName name="ann3AA" localSheetId="35">[27]MAT!#REF!</definedName>
    <definedName name="ann3AA" localSheetId="36">[27]MAT!#REF!</definedName>
    <definedName name="ann3AA">[27]MAT!#REF!</definedName>
    <definedName name="AnnAvail" localSheetId="35">#REF!</definedName>
    <definedName name="AnnAvail" localSheetId="36">#REF!</definedName>
    <definedName name="AnnAvail">#REF!</definedName>
    <definedName name="AnnCapacity" localSheetId="35">#REF!</definedName>
    <definedName name="AnnCapacity" localSheetId="36">#REF!</definedName>
    <definedName name="AnnCapacity">#REF!</definedName>
    <definedName name="Annex">'[28]Balance sheet 07-08'!$P$751</definedName>
    <definedName name="Annex2" localSheetId="35">#REF!</definedName>
    <definedName name="Annex2" localSheetId="36">#REF!</definedName>
    <definedName name="Annex2" localSheetId="16">#REF!</definedName>
    <definedName name="Annex2" localSheetId="17">#REF!</definedName>
    <definedName name="Annex2">#REF!</definedName>
    <definedName name="Annex9" localSheetId="35">[29]Annexures!#REF!</definedName>
    <definedName name="Annex9" localSheetId="36">[29]Annexures!#REF!</definedName>
    <definedName name="Annex9" localSheetId="16">[29]Annexures!#REF!</definedName>
    <definedName name="Annex9" localSheetId="17">[29]Annexures!#REF!</definedName>
    <definedName name="Annex9">[29]Annexures!#REF!</definedName>
    <definedName name="Annexure1" localSheetId="35">#REF!</definedName>
    <definedName name="Annexure1" localSheetId="36">#REF!</definedName>
    <definedName name="Annexure1">#REF!</definedName>
    <definedName name="Annexure2" localSheetId="35">#REF!</definedName>
    <definedName name="Annexure2" localSheetId="36">#REF!</definedName>
    <definedName name="Annexure2">#REF!</definedName>
    <definedName name="AnnexurePART1" localSheetId="35">#REF!</definedName>
    <definedName name="AnnexurePART1" localSheetId="36">#REF!</definedName>
    <definedName name="AnnexurePART1">#REF!</definedName>
    <definedName name="anscount" hidden="1">1</definedName>
    <definedName name="ant_duty" localSheetId="35">#REF!</definedName>
    <definedName name="ant_duty" localSheetId="36">#REF!</definedName>
    <definedName name="ant_duty">#REF!</definedName>
    <definedName name="ANX_2" localSheetId="35">#REF!</definedName>
    <definedName name="ANX_2" localSheetId="36">#REF!</definedName>
    <definedName name="ANX_2" localSheetId="6">#REF!</definedName>
    <definedName name="ANX_2" localSheetId="11">#REF!</definedName>
    <definedName name="ANX_2" localSheetId="16">#REF!</definedName>
    <definedName name="ANX_2" localSheetId="17">#REF!</definedName>
    <definedName name="ANX_2">#REF!</definedName>
    <definedName name="ANX_2A" localSheetId="35">#REF!</definedName>
    <definedName name="ANX_2A" localSheetId="36">#REF!</definedName>
    <definedName name="ANX_2A" localSheetId="11">#REF!</definedName>
    <definedName name="ANX_2A" localSheetId="16">#REF!</definedName>
    <definedName name="ANX_2A" localSheetId="17">#REF!</definedName>
    <definedName name="ANX_2A">#REF!</definedName>
    <definedName name="ANX_3" localSheetId="35">#REF!</definedName>
    <definedName name="ANX_3" localSheetId="36">#REF!</definedName>
    <definedName name="ANX_3" localSheetId="11">#REF!</definedName>
    <definedName name="ANX_3" localSheetId="16">#REF!</definedName>
    <definedName name="ANX_3" localSheetId="17">#REF!</definedName>
    <definedName name="ANX_3">#REF!</definedName>
    <definedName name="AP_PrePay_Detail" localSheetId="35">#REF!</definedName>
    <definedName name="AP_PrePay_Detail" localSheetId="36">#REF!</definedName>
    <definedName name="AP_PrePay_Detail">#REF!</definedName>
    <definedName name="AP_PrePay_Issue" localSheetId="35">#REF!</definedName>
    <definedName name="AP_PrePay_Issue" localSheetId="36">#REF!</definedName>
    <definedName name="AP_PrePay_Issue">#REF!</definedName>
    <definedName name="APN" localSheetId="35">#REF!</definedName>
    <definedName name="APN" localSheetId="36">#REF!</definedName>
    <definedName name="APN" localSheetId="16">#REF!</definedName>
    <definedName name="APN" localSheetId="17">#REF!</definedName>
    <definedName name="APN">#REF!</definedName>
    <definedName name="APPSUSERNAME1" localSheetId="35">#REF!</definedName>
    <definedName name="APPSUSERNAME1" localSheetId="36">#REF!</definedName>
    <definedName name="APPSUSERNAME1">#REF!</definedName>
    <definedName name="Apr_98_to_Jun_98" localSheetId="35">#REF!</definedName>
    <definedName name="Apr_98_to_Jun_98" localSheetId="36">#REF!</definedName>
    <definedName name="Apr_98_to_Jun_98">#REF!</definedName>
    <definedName name="Apr_98_to_Sep_98" localSheetId="35">#REF!</definedName>
    <definedName name="Apr_98_to_Sep_98" localSheetId="36">#REF!</definedName>
    <definedName name="Apr_98_to_Sep_98">#REF!</definedName>
    <definedName name="APRDATA?" localSheetId="35">#REF!</definedName>
    <definedName name="APRDATA?" localSheetId="36">#REF!</definedName>
    <definedName name="APRDATA?">#REF!</definedName>
    <definedName name="APRIL" localSheetId="35">#REF!</definedName>
    <definedName name="APRIL" localSheetId="36">#REF!</definedName>
    <definedName name="APRIL">#REF!</definedName>
    <definedName name="aquirer" localSheetId="35">#REF!</definedName>
    <definedName name="aquirer" localSheetId="36">#REF!</definedName>
    <definedName name="aquirer">#REF!</definedName>
    <definedName name="area1" localSheetId="35">#REF!</definedName>
    <definedName name="area1" localSheetId="36">#REF!</definedName>
    <definedName name="area1">#REF!</definedName>
    <definedName name="area2" localSheetId="35">#REF!</definedName>
    <definedName name="area2" localSheetId="36">#REF!</definedName>
    <definedName name="area2">#REF!</definedName>
    <definedName name="area3" localSheetId="35">#REF!</definedName>
    <definedName name="area3" localSheetId="36">#REF!</definedName>
    <definedName name="area3">#REF!</definedName>
    <definedName name="ARREAR_DEPRECIATION___350" localSheetId="35">#REF!</definedName>
    <definedName name="ARREAR_DEPRECIATION___350" localSheetId="36">#REF!</definedName>
    <definedName name="ARREAR_DEPRECIATION___350">#REF!</definedName>
    <definedName name="ARREAR_DEPRECIATION_P_l" localSheetId="35">#REF!</definedName>
    <definedName name="ARREAR_DEPRECIATION_P_l" localSheetId="36">#REF!</definedName>
    <definedName name="ARREAR_DEPRECIATION_P_l">#REF!</definedName>
    <definedName name="as" localSheetId="18" hidden="1">{"'I-1 and I-2'!$A$1:$G$190"}</definedName>
    <definedName name="as" localSheetId="6" hidden="1">{"'I-1 and I-2'!$A$1:$G$190"}</definedName>
    <definedName name="as" localSheetId="7" hidden="1">{"'I-1 and I-2'!$A$1:$G$190"}</definedName>
    <definedName name="as" localSheetId="11" hidden="1">{"'I-1 and I-2'!$A$1:$G$190"}</definedName>
    <definedName name="as" localSheetId="15" hidden="1">{"'I-1 and I-2'!$A$1:$G$190"}</definedName>
    <definedName name="as" localSheetId="16" hidden="1">{"'I-1 and I-2'!$A$1:$G$190"}</definedName>
    <definedName name="as" localSheetId="17" hidden="1">{"'I-1 and I-2'!$A$1:$G$190"}</definedName>
    <definedName name="as" hidden="1">{"'I-1 and I-2'!$A$1:$G$190"}</definedName>
    <definedName name="AS2DocOpenMode" hidden="1">"AS2DocumentEdit"</definedName>
    <definedName name="ASD" localSheetId="35">#REF!</definedName>
    <definedName name="ASD" localSheetId="36">#REF!</definedName>
    <definedName name="ASD" localSheetId="16">#REF!</definedName>
    <definedName name="ASD" localSheetId="17">#REF!</definedName>
    <definedName name="ASD">#REF!</definedName>
    <definedName name="asdcvasdvasdv" localSheetId="18" hidden="1">{"'I-1 and I-2'!$A$1:$G$190"}</definedName>
    <definedName name="asdcvasdvasdv" localSheetId="6" hidden="1">{"'I-1 and I-2'!$A$1:$G$190"}</definedName>
    <definedName name="asdcvasdvasdv" localSheetId="7" hidden="1">{"'I-1 and I-2'!$A$1:$G$190"}</definedName>
    <definedName name="asdcvasdvasdv" localSheetId="11" hidden="1">{"'I-1 and I-2'!$A$1:$G$190"}</definedName>
    <definedName name="asdcvasdvasdv" localSheetId="15" hidden="1">{"'I-1 and I-2'!$A$1:$G$190"}</definedName>
    <definedName name="asdcvasdvasdv" localSheetId="16" hidden="1">{"'I-1 and I-2'!$A$1:$G$190"}</definedName>
    <definedName name="asdcvasdvasdv" localSheetId="17" hidden="1">{"'I-1 and I-2'!$A$1:$G$190"}</definedName>
    <definedName name="asdcvasdvasdv" hidden="1">{"'I-1 and I-2'!$A$1:$G$190"}</definedName>
    <definedName name="asdf" localSheetId="18" hidden="1">{"'I-1 and I-2'!$A$1:$G$190"}</definedName>
    <definedName name="asdf" localSheetId="6" hidden="1">{"'I-1 and I-2'!$A$1:$G$190"}</definedName>
    <definedName name="asdf" localSheetId="7" hidden="1">{"'I-1 and I-2'!$A$1:$G$190"}</definedName>
    <definedName name="asdf" localSheetId="11" hidden="1">{"'I-1 and I-2'!$A$1:$G$190"}</definedName>
    <definedName name="asdf" localSheetId="15" hidden="1">{"'I-1 and I-2'!$A$1:$G$190"}</definedName>
    <definedName name="asdf" localSheetId="16" hidden="1">{"'I-1 and I-2'!$A$1:$G$190"}</definedName>
    <definedName name="asdf" localSheetId="17" hidden="1">{"'I-1 and I-2'!$A$1:$G$190"}</definedName>
    <definedName name="asdf" hidden="1">{"'I-1 and I-2'!$A$1:$G$190"}</definedName>
    <definedName name="asdfasd" localSheetId="18" hidden="1">{"'I-1 and I-2'!$A$1:$G$190"}</definedName>
    <definedName name="asdfasd" localSheetId="6" hidden="1">{"'I-1 and I-2'!$A$1:$G$190"}</definedName>
    <definedName name="asdfasd" localSheetId="7" hidden="1">{"'I-1 and I-2'!$A$1:$G$190"}</definedName>
    <definedName name="asdfasd" localSheetId="11" hidden="1">{"'I-1 and I-2'!$A$1:$G$190"}</definedName>
    <definedName name="asdfasd" localSheetId="15" hidden="1">{"'I-1 and I-2'!$A$1:$G$190"}</definedName>
    <definedName name="asdfasd" localSheetId="16" hidden="1">{"'I-1 and I-2'!$A$1:$G$190"}</definedName>
    <definedName name="asdfasd" localSheetId="17" hidden="1">{"'I-1 and I-2'!$A$1:$G$190"}</definedName>
    <definedName name="asdfasd" hidden="1">{"'I-1 and I-2'!$A$1:$G$190"}</definedName>
    <definedName name="asdfasdf" localSheetId="18" hidden="1">{"'I-1 and I-2'!$A$1:$G$190"}</definedName>
    <definedName name="asdfasdf" localSheetId="6" hidden="1">{"'I-1 and I-2'!$A$1:$G$190"}</definedName>
    <definedName name="asdfasdf" localSheetId="7" hidden="1">{"'I-1 and I-2'!$A$1:$G$190"}</definedName>
    <definedName name="asdfasdf" localSheetId="11" hidden="1">{"'I-1 and I-2'!$A$1:$G$190"}</definedName>
    <definedName name="asdfasdf" localSheetId="15" hidden="1">{"'I-1 and I-2'!$A$1:$G$190"}</definedName>
    <definedName name="asdfasdf" localSheetId="16" hidden="1">{"'I-1 and I-2'!$A$1:$G$190"}</definedName>
    <definedName name="asdfasdf" localSheetId="17" hidden="1">{"'I-1 and I-2'!$A$1:$G$190"}</definedName>
    <definedName name="asdfasdf" hidden="1">{"'I-1 and I-2'!$A$1:$G$190"}</definedName>
    <definedName name="asdfasdf1" localSheetId="18" hidden="1">{"'I-1 and I-2'!$A$1:$G$190"}</definedName>
    <definedName name="asdfasdf1" localSheetId="7" hidden="1">{"'I-1 and I-2'!$A$1:$G$190"}</definedName>
    <definedName name="asdfasdf1" localSheetId="11" hidden="1">{"'I-1 and I-2'!$A$1:$G$190"}</definedName>
    <definedName name="asdfasdf1" hidden="1">{"'I-1 and I-2'!$A$1:$G$190"}</definedName>
    <definedName name="asdfasdfggbhg" localSheetId="18" hidden="1">{"'I-1 and I-2'!$A$1:$G$190"}</definedName>
    <definedName name="asdfasdfggbhg" localSheetId="6" hidden="1">{"'I-1 and I-2'!$A$1:$G$190"}</definedName>
    <definedName name="asdfasdfggbhg" localSheetId="7" hidden="1">{"'I-1 and I-2'!$A$1:$G$190"}</definedName>
    <definedName name="asdfasdfggbhg" localSheetId="11" hidden="1">{"'I-1 and I-2'!$A$1:$G$190"}</definedName>
    <definedName name="asdfasdfggbhg" localSheetId="15" hidden="1">{"'I-1 and I-2'!$A$1:$G$190"}</definedName>
    <definedName name="asdfasdfggbhg" localSheetId="16" hidden="1">{"'I-1 and I-2'!$A$1:$G$190"}</definedName>
    <definedName name="asdfasdfggbhg" localSheetId="17" hidden="1">{"'I-1 and I-2'!$A$1:$G$190"}</definedName>
    <definedName name="asdfasdfggbhg" hidden="1">{"'I-1 and I-2'!$A$1:$G$190"}</definedName>
    <definedName name="asdfasf" localSheetId="18" hidden="1">{"'I-1 and I-2'!$A$1:$G$190"}</definedName>
    <definedName name="asdfasf" localSheetId="6" hidden="1">{"'I-1 and I-2'!$A$1:$G$190"}</definedName>
    <definedName name="asdfasf" localSheetId="7" hidden="1">{"'I-1 and I-2'!$A$1:$G$190"}</definedName>
    <definedName name="asdfasf" localSheetId="11" hidden="1">{"'I-1 and I-2'!$A$1:$G$190"}</definedName>
    <definedName name="asdfasf" localSheetId="15" hidden="1">{"'I-1 and I-2'!$A$1:$G$190"}</definedName>
    <definedName name="asdfasf" localSheetId="16" hidden="1">{"'I-1 and I-2'!$A$1:$G$190"}</definedName>
    <definedName name="asdfasf" localSheetId="17" hidden="1">{"'I-1 and I-2'!$A$1:$G$190"}</definedName>
    <definedName name="asdfasf" hidden="1">{"'I-1 and I-2'!$A$1:$G$190"}</definedName>
    <definedName name="asdfnm" localSheetId="18" hidden="1">{"'I-1 and I-2'!$A$1:$G$190"}</definedName>
    <definedName name="asdfnm" localSheetId="6" hidden="1">{"'I-1 and I-2'!$A$1:$G$190"}</definedName>
    <definedName name="asdfnm" localSheetId="7" hidden="1">{"'I-1 and I-2'!$A$1:$G$190"}</definedName>
    <definedName name="asdfnm" localSheetId="11" hidden="1">{"'I-1 and I-2'!$A$1:$G$190"}</definedName>
    <definedName name="asdfnm" localSheetId="15" hidden="1">{"'I-1 and I-2'!$A$1:$G$190"}</definedName>
    <definedName name="asdfnm" localSheetId="16" hidden="1">{"'I-1 and I-2'!$A$1:$G$190"}</definedName>
    <definedName name="asdfnm" localSheetId="17" hidden="1">{"'I-1 and I-2'!$A$1:$G$190"}</definedName>
    <definedName name="asdfnm" hidden="1">{"'I-1 and I-2'!$A$1:$G$190"}</definedName>
    <definedName name="ASP" localSheetId="35">#REF!</definedName>
    <definedName name="ASP" localSheetId="36">#REF!</definedName>
    <definedName name="ASP">#REF!</definedName>
    <definedName name="ass" localSheetId="18" hidden="1">{"'I-1 and I-2'!$A$1:$G$190"}</definedName>
    <definedName name="ass" localSheetId="7" hidden="1">{"'I-1 and I-2'!$A$1:$G$190"}</definedName>
    <definedName name="ass" localSheetId="11" hidden="1">{"'I-1 and I-2'!$A$1:$G$190"}</definedName>
    <definedName name="ass" hidden="1">{"'I-1 and I-2'!$A$1:$G$190"}</definedName>
    <definedName name="assd" localSheetId="35">#REF!</definedName>
    <definedName name="assd" localSheetId="36">#REF!</definedName>
    <definedName name="assd">#REF!</definedName>
    <definedName name="ASSET" localSheetId="35">#REF!</definedName>
    <definedName name="ASSET" localSheetId="36">#REF!</definedName>
    <definedName name="ASSET">#REF!</definedName>
    <definedName name="ASSET_CODE" localSheetId="35">#REF!</definedName>
    <definedName name="ASSET_CODE" localSheetId="36">#REF!</definedName>
    <definedName name="ASSET_CODE">#REF!</definedName>
    <definedName name="Asset_Sub_Group_Code" localSheetId="35">#REF!</definedName>
    <definedName name="Asset_Sub_Group_Code" localSheetId="36">#REF!</definedName>
    <definedName name="Asset_Sub_Group_Code">#REF!</definedName>
    <definedName name="asss" localSheetId="18" hidden="1">{"'I-1 and I-2'!$A$1:$G$190"}</definedName>
    <definedName name="asss" localSheetId="7" hidden="1">{"'I-1 and I-2'!$A$1:$G$190"}</definedName>
    <definedName name="asss" localSheetId="11" hidden="1">{"'I-1 and I-2'!$A$1:$G$190"}</definedName>
    <definedName name="asss" hidden="1">{"'I-1 and I-2'!$A$1:$G$190"}</definedName>
    <definedName name="assss" localSheetId="18" hidden="1">{"'I-1 and I-2'!$A$1:$G$190"}</definedName>
    <definedName name="assss" localSheetId="7" hidden="1">{"'I-1 and I-2'!$A$1:$G$190"}</definedName>
    <definedName name="assss" localSheetId="11" hidden="1">{"'I-1 and I-2'!$A$1:$G$190"}</definedName>
    <definedName name="assss" hidden="1">{"'I-1 and I-2'!$A$1:$G$190"}</definedName>
    <definedName name="asst_cost" localSheetId="35">#REF!</definedName>
    <definedName name="asst_cost" localSheetId="36">#REF!</definedName>
    <definedName name="asst_cost">#REF!</definedName>
    <definedName name="assum_print1" localSheetId="35">#REF!</definedName>
    <definedName name="assum_print1" localSheetId="36">#REF!</definedName>
    <definedName name="assum_print1">#REF!</definedName>
    <definedName name="assum_print2" localSheetId="35">'[30]JAN03 latest MIS FSV  Summary'!#REF!</definedName>
    <definedName name="assum_print2" localSheetId="36">'[30]JAN03 latest MIS FSV  Summary'!#REF!</definedName>
    <definedName name="assum_print2">'[30]JAN03 latest MIS FSV  Summary'!#REF!</definedName>
    <definedName name="assum_print3" localSheetId="35">#REF!</definedName>
    <definedName name="assum_print3" localSheetId="36">#REF!</definedName>
    <definedName name="assum_print3">#REF!</definedName>
    <definedName name="assum_print4" localSheetId="35">#REF!</definedName>
    <definedName name="assum_print4" localSheetId="36">#REF!</definedName>
    <definedName name="assum_print4">#REF!</definedName>
    <definedName name="AUG" localSheetId="35">#REF!</definedName>
    <definedName name="AUG" localSheetId="36">#REF!</definedName>
    <definedName name="AUG">#REF!</definedName>
    <definedName name="AUGDATA?" localSheetId="35">#REF!</definedName>
    <definedName name="AUGDATA?" localSheetId="36">#REF!</definedName>
    <definedName name="AUGDATA?">#REF!</definedName>
    <definedName name="AUGUST" localSheetId="35">#REF!</definedName>
    <definedName name="AUGUST" localSheetId="36">#REF!</definedName>
    <definedName name="AUGUST">#REF!</definedName>
    <definedName name="AUS__REC" localSheetId="35">#REF!</definedName>
    <definedName name="AUS__REC" localSheetId="36">#REF!</definedName>
    <definedName name="AUS__REC">#REF!</definedName>
    <definedName name="Ausbuchung" localSheetId="35">#REF!</definedName>
    <definedName name="Ausbuchung" localSheetId="36">#REF!</definedName>
    <definedName name="Ausbuchung">#REF!</definedName>
    <definedName name="_xlnm.Auto_Open" localSheetId="35">#REF!</definedName>
    <definedName name="_xlnm.Auto_Open" localSheetId="36">#REF!</definedName>
    <definedName name="_xlnm.Auto_Open">#REF!</definedName>
    <definedName name="AUTOPRINT_1" localSheetId="35">#REF!</definedName>
    <definedName name="AUTOPRINT_1" localSheetId="36">#REF!</definedName>
    <definedName name="AUTOPRINT_1">#REF!</definedName>
    <definedName name="AUTOPRINT_2" localSheetId="35">#REF!</definedName>
    <definedName name="AUTOPRINT_2" localSheetId="36">#REF!</definedName>
    <definedName name="AUTOPRINT_2">#REF!</definedName>
    <definedName name="av" localSheetId="35">#REF!</definedName>
    <definedName name="av" localSheetId="36">#REF!</definedName>
    <definedName name="av">#REF!</definedName>
    <definedName name="aws" localSheetId="18" hidden="1">{#N/A,#N/A,FALSE,"CMN_FE"}</definedName>
    <definedName name="aws" hidden="1">{#N/A,#N/A,FALSE,"CMN_FE"}</definedName>
    <definedName name="AxesFormat">#N/A</definedName>
    <definedName name="b" localSheetId="18">[31]EBT!#REF!</definedName>
    <definedName name="b" localSheetId="35">[31]EBT!#REF!</definedName>
    <definedName name="b" localSheetId="36">[31]EBT!#REF!</definedName>
    <definedName name="b" localSheetId="6">[31]EBT!#REF!</definedName>
    <definedName name="B" localSheetId="11" hidden="1">{"'I-1 and I-2'!$A$1:$G$190"}</definedName>
    <definedName name="b" localSheetId="16">[31]EBT!#REF!</definedName>
    <definedName name="b" localSheetId="17">[31]EBT!#REF!</definedName>
    <definedName name="b">[31]EBT!#REF!</definedName>
    <definedName name="B_VND">0.05</definedName>
    <definedName name="B_YEN">0.1</definedName>
    <definedName name="baba" localSheetId="35">#REF!</definedName>
    <definedName name="baba" localSheetId="36">#REF!</definedName>
    <definedName name="baba">#REF!</definedName>
    <definedName name="bad_debt_provision" localSheetId="35">#REF!</definedName>
    <definedName name="bad_debt_provision" localSheetId="36">#REF!</definedName>
    <definedName name="bad_debt_provision">#REF!</definedName>
    <definedName name="bag" localSheetId="35">#REF!</definedName>
    <definedName name="bag" localSheetId="36">#REF!</definedName>
    <definedName name="bag">#REF!</definedName>
    <definedName name="bagcons" localSheetId="35">#REF!</definedName>
    <definedName name="bagcons" localSheetId="36">#REF!</definedName>
    <definedName name="bagcons">#REF!</definedName>
    <definedName name="bal">'[32]detail''02'!$B$506:$C$512</definedName>
    <definedName name="Bal.Sheet" localSheetId="35">[16]PointNo.5!#REF!</definedName>
    <definedName name="Bal.Sheet" localSheetId="36">[16]PointNo.5!#REF!</definedName>
    <definedName name="Bal.Sheet">[16]PointNo.5!#REF!</definedName>
    <definedName name="Balance_Print" localSheetId="35">#REF!</definedName>
    <definedName name="Balance_Print" localSheetId="36">#REF!</definedName>
    <definedName name="Balance_Print">#REF!</definedName>
    <definedName name="BALC3" localSheetId="35">[33]AG00060!#REF!</definedName>
    <definedName name="BALC3" localSheetId="36">[33]AG00060!#REF!</definedName>
    <definedName name="BALC3">[33]AG00060!#REF!</definedName>
    <definedName name="Bandwidth" localSheetId="35">#REF!</definedName>
    <definedName name="Bandwidth" localSheetId="36">#REF!</definedName>
    <definedName name="Bandwidth">#REF!</definedName>
    <definedName name="Bandwidth1" localSheetId="35">#REF!</definedName>
    <definedName name="Bandwidth1" localSheetId="36">#REF!</definedName>
    <definedName name="Bandwidth1">#REF!</definedName>
    <definedName name="Bang_cly" localSheetId="35">#REF!</definedName>
    <definedName name="Bang_cly" localSheetId="36">#REF!</definedName>
    <definedName name="Bang_cly">#REF!</definedName>
    <definedName name="Bang_CVC" localSheetId="35">#REF!</definedName>
    <definedName name="Bang_CVC" localSheetId="36">#REF!</definedName>
    <definedName name="Bang_CVC">#REF!</definedName>
    <definedName name="bang_gia" localSheetId="35">#REF!</definedName>
    <definedName name="bang_gia" localSheetId="36">#REF!</definedName>
    <definedName name="bang_gia">#REF!</definedName>
    <definedName name="Bang_travl" localSheetId="35">#REF!</definedName>
    <definedName name="Bang_travl" localSheetId="36">#REF!</definedName>
    <definedName name="Bang_travl">#REF!</definedName>
    <definedName name="bank" localSheetId="35">#REF!</definedName>
    <definedName name="bank" localSheetId="36">#REF!</definedName>
    <definedName name="bank">#REF!</definedName>
    <definedName name="BASE_YEAR" localSheetId="35">#REF!</definedName>
    <definedName name="BASE_YEAR" localSheetId="36">#REF!</definedName>
    <definedName name="BASE_YEAR">#REF!</definedName>
    <definedName name="BASIS_YEAR" localSheetId="35">#REF!</definedName>
    <definedName name="BASIS_YEAR" localSheetId="36">#REF!</definedName>
    <definedName name="BASIS_YEAR">#REF!</definedName>
    <definedName name="bb" localSheetId="18" hidden="1">{"'I-1 and I-2'!$A$1:$G$190"}</definedName>
    <definedName name="bb" localSheetId="6" hidden="1">{"'I-1 and I-2'!$A$1:$G$190"}</definedName>
    <definedName name="bb" localSheetId="7" hidden="1">{"'I-1 and I-2'!$A$1:$G$190"}</definedName>
    <definedName name="bb" localSheetId="11" hidden="1">{"'I-1 and I-2'!$A$1:$G$190"}</definedName>
    <definedName name="bb" localSheetId="15" hidden="1">{"'I-1 and I-2'!$A$1:$G$190"}</definedName>
    <definedName name="bb" localSheetId="16" hidden="1">{"'I-1 and I-2'!$A$1:$G$190"}</definedName>
    <definedName name="bb" localSheetId="17" hidden="1">{"'I-1 and I-2'!$A$1:$G$190"}</definedName>
    <definedName name="bb" hidden="1">{"'I-1 and I-2'!$A$1:$G$190"}</definedName>
    <definedName name="bbbbbb" localSheetId="18" hidden="1">{"'I-1 and I-2'!$A$1:$G$190"}</definedName>
    <definedName name="bbbbbb" localSheetId="6" hidden="1">{"'I-1 and I-2'!$A$1:$G$190"}</definedName>
    <definedName name="bbbbbb" localSheetId="7" hidden="1">{"'I-1 and I-2'!$A$1:$G$190"}</definedName>
    <definedName name="bbbbbb" localSheetId="11" hidden="1">{"'I-1 and I-2'!$A$1:$G$190"}</definedName>
    <definedName name="bbbbbb" localSheetId="15" hidden="1">{"'I-1 and I-2'!$A$1:$G$190"}</definedName>
    <definedName name="bbbbbb" localSheetId="16" hidden="1">{"'I-1 and I-2'!$A$1:$G$190"}</definedName>
    <definedName name="bbbbbb" localSheetId="17" hidden="1">{"'I-1 and I-2'!$A$1:$G$190"}</definedName>
    <definedName name="bbbbbb" hidden="1">{"'I-1 and I-2'!$A$1:$G$190"}</definedName>
    <definedName name="bbbbbbbbbbbbbbbb" localSheetId="35">#REF!</definedName>
    <definedName name="bbbbbbbbbbbbbbbb" localSheetId="36">#REF!</definedName>
    <definedName name="bbbbbbbbbbbbbbbb" localSheetId="16">#REF!</definedName>
    <definedName name="bbbbbbbbbbbbbbbb" localSheetId="17">#REF!</definedName>
    <definedName name="bbbbbbbbbbbbbbbb">#REF!</definedName>
    <definedName name="BdColNames">[34]BdData!$AA$1:$AA$4</definedName>
    <definedName name="BdCurSel">[34]BdData!$Z$1</definedName>
    <definedName name="BdValues">[34]BdData!$AB$1:$AB$4</definedName>
    <definedName name="BE_calc" localSheetId="35">#REF!</definedName>
    <definedName name="BE_calc" localSheetId="36">#REF!</definedName>
    <definedName name="BE_calc">#REF!</definedName>
    <definedName name="Beg_Bal" localSheetId="35">#REF!</definedName>
    <definedName name="Beg_Bal" localSheetId="36">#REF!</definedName>
    <definedName name="Beg_Bal">#REF!</definedName>
    <definedName name="bentonite" localSheetId="35">#REF!</definedName>
    <definedName name="bentonite" localSheetId="36">#REF!</definedName>
    <definedName name="bentonite">#REF!</definedName>
    <definedName name="BeschäftigungsabweichungVerdichtTechVerw" localSheetId="35">#REF!</definedName>
    <definedName name="BeschäftigungsabweichungVerdichtTechVerw" localSheetId="36">#REF!</definedName>
    <definedName name="BeschäftigungsabweichungVerdichtTechVerw">#REF!</definedName>
    <definedName name="Betriebswirtschaftliche_Betrachtung" localSheetId="35">#REF!</definedName>
    <definedName name="Betriebswirtschaftliche_Betrachtung" localSheetId="36">#REF!</definedName>
    <definedName name="Betriebswirtschaftliche_Betrachtung">#REF!</definedName>
    <definedName name="BF1_" localSheetId="35">#REF!</definedName>
    <definedName name="BF1_" localSheetId="36">#REF!</definedName>
    <definedName name="BF1_">#REF!</definedName>
    <definedName name="BF2_" localSheetId="35">#REF!</definedName>
    <definedName name="BF2_" localSheetId="36">#REF!</definedName>
    <definedName name="BF2_">#REF!</definedName>
    <definedName name="BF3_" localSheetId="35">#REF!</definedName>
    <definedName name="BF3_" localSheetId="36">#REF!</definedName>
    <definedName name="BF3_">#REF!</definedName>
    <definedName name="BFBS" localSheetId="35">#REF!</definedName>
    <definedName name="BFBS" localSheetId="36">#REF!</definedName>
    <definedName name="BFBS">#REF!</definedName>
    <definedName name="BFES" localSheetId="35">#REF!</definedName>
    <definedName name="BFES" localSheetId="36">#REF!</definedName>
    <definedName name="BFES">#REF!</definedName>
    <definedName name="BFS" localSheetId="35">#REF!</definedName>
    <definedName name="BFS" localSheetId="36">#REF!</definedName>
    <definedName name="BFS">#REF!</definedName>
    <definedName name="Bilanzielle_Betrachtung" localSheetId="35">#REF!</definedName>
    <definedName name="Bilanzielle_Betrachtung" localSheetId="36">#REF!</definedName>
    <definedName name="Bilanzielle_Betrachtung">#REF!</definedName>
    <definedName name="BILLING_RATE" localSheetId="35">#REF!</definedName>
    <definedName name="BILLING_RATE" localSheetId="36">#REF!</definedName>
    <definedName name="BILLING_RATE">#REF!</definedName>
    <definedName name="BillMkt1" localSheetId="35">#REF!</definedName>
    <definedName name="BillMkt1" localSheetId="36">#REF!</definedName>
    <definedName name="BillMkt1" localSheetId="16">#REF!</definedName>
    <definedName name="BillMkt1" localSheetId="17">#REF!</definedName>
    <definedName name="BillMkt1">#REF!</definedName>
    <definedName name="BillMkt10" localSheetId="35">#REF!</definedName>
    <definedName name="BillMkt10" localSheetId="36">#REF!</definedName>
    <definedName name="BillMkt10" localSheetId="16">#REF!</definedName>
    <definedName name="BillMkt10" localSheetId="17">#REF!</definedName>
    <definedName name="BillMkt10">#REF!</definedName>
    <definedName name="BillMkt11" localSheetId="35">#REF!</definedName>
    <definedName name="BillMkt11" localSheetId="36">#REF!</definedName>
    <definedName name="BillMkt11" localSheetId="16">#REF!</definedName>
    <definedName name="BillMkt11" localSheetId="17">#REF!</definedName>
    <definedName name="BillMkt11">#REF!</definedName>
    <definedName name="BillMkt2" localSheetId="35">#REF!</definedName>
    <definedName name="BillMkt2" localSheetId="36">#REF!</definedName>
    <definedName name="BillMkt2" localSheetId="16">#REF!</definedName>
    <definedName name="BillMkt2" localSheetId="17">#REF!</definedName>
    <definedName name="BillMkt2">#REF!</definedName>
    <definedName name="BillMkt3" localSheetId="35">#REF!</definedName>
    <definedName name="BillMkt3" localSheetId="36">#REF!</definedName>
    <definedName name="BillMkt3" localSheetId="16">#REF!</definedName>
    <definedName name="BillMkt3" localSheetId="17">#REF!</definedName>
    <definedName name="BillMkt3">#REF!</definedName>
    <definedName name="BillMkt4" localSheetId="35">#REF!</definedName>
    <definedName name="BillMkt4" localSheetId="36">#REF!</definedName>
    <definedName name="BillMkt4" localSheetId="16">#REF!</definedName>
    <definedName name="BillMkt4" localSheetId="17">#REF!</definedName>
    <definedName name="BillMkt4">#REF!</definedName>
    <definedName name="BillMkt5" localSheetId="35">#REF!</definedName>
    <definedName name="BillMkt5" localSheetId="36">#REF!</definedName>
    <definedName name="BillMkt5" localSheetId="16">#REF!</definedName>
    <definedName name="BillMkt5" localSheetId="17">#REF!</definedName>
    <definedName name="BillMkt5">#REF!</definedName>
    <definedName name="BillMkt6" localSheetId="35">#REF!</definedName>
    <definedName name="BillMkt6" localSheetId="36">#REF!</definedName>
    <definedName name="BillMkt6" localSheetId="16">#REF!</definedName>
    <definedName name="BillMkt6" localSheetId="17">#REF!</definedName>
    <definedName name="BillMkt6">#REF!</definedName>
    <definedName name="BillMkt7" localSheetId="35">#REF!</definedName>
    <definedName name="BillMkt7" localSheetId="36">#REF!</definedName>
    <definedName name="BillMkt7" localSheetId="16">#REF!</definedName>
    <definedName name="BillMkt7" localSheetId="17">#REF!</definedName>
    <definedName name="BillMkt7">#REF!</definedName>
    <definedName name="BillMkt8" localSheetId="35">#REF!</definedName>
    <definedName name="BillMkt8" localSheetId="36">#REF!</definedName>
    <definedName name="BillMkt8" localSheetId="16">#REF!</definedName>
    <definedName name="BillMkt8" localSheetId="17">#REF!</definedName>
    <definedName name="BillMkt8">#REF!</definedName>
    <definedName name="BillMkt9" localSheetId="35">#REF!</definedName>
    <definedName name="BillMkt9" localSheetId="36">#REF!</definedName>
    <definedName name="BillMkt9" localSheetId="16">#REF!</definedName>
    <definedName name="BillMkt9" localSheetId="17">#REF!</definedName>
    <definedName name="BillMkt9">#REF!</definedName>
    <definedName name="BillTtl" localSheetId="35">#REF!</definedName>
    <definedName name="BillTtl" localSheetId="36">#REF!</definedName>
    <definedName name="BillTtl" localSheetId="16">#REF!</definedName>
    <definedName name="BillTtl" localSheetId="17">#REF!</definedName>
    <definedName name="BillTtl">#REF!</definedName>
    <definedName name="BIP" localSheetId="35">#REF!</definedName>
    <definedName name="BIP" localSheetId="36">#REF!</definedName>
    <definedName name="BIP">#REF!</definedName>
    <definedName name="BIT" localSheetId="35">#REF!</definedName>
    <definedName name="BIT" localSheetId="36">#REF!</definedName>
    <definedName name="BIT">#REF!</definedName>
    <definedName name="BLANK" localSheetId="18"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DPR" localSheetId="35">#REF!</definedName>
    <definedName name="BLDPR" localSheetId="36">#REF!</definedName>
    <definedName name="BLDPR">#REF!</definedName>
    <definedName name="Blore" localSheetId="35">#REF!</definedName>
    <definedName name="Blore" localSheetId="36">#REF!</definedName>
    <definedName name="Blore" localSheetId="16">#REF!</definedName>
    <definedName name="Blore" localSheetId="17">#REF!</definedName>
    <definedName name="Blore">#REF!</definedName>
    <definedName name="BLR80IA">#N/A</definedName>
    <definedName name="BlrChemCost" localSheetId="35">#REF!</definedName>
    <definedName name="BlrChemCost" localSheetId="36">#REF!</definedName>
    <definedName name="BlrChemCost">#REF!</definedName>
    <definedName name="BNIU" localSheetId="35">#REF!</definedName>
    <definedName name="BNIU" localSheetId="36">#REF!</definedName>
    <definedName name="BNIU">#REF!</definedName>
    <definedName name="BonusFee" localSheetId="35">#REF!</definedName>
    <definedName name="BonusFee" localSheetId="36">#REF!</definedName>
    <definedName name="BonusFee">#REF!</definedName>
    <definedName name="Book" localSheetId="35">#REF!</definedName>
    <definedName name="Book" localSheetId="36">#REF!</definedName>
    <definedName name="Book">#REF!</definedName>
    <definedName name="Book2" localSheetId="35">#REF!</definedName>
    <definedName name="Book2" localSheetId="36">#REF!</definedName>
    <definedName name="Book2">#REF!</definedName>
    <definedName name="BOQ" localSheetId="35">#REF!</definedName>
    <definedName name="BOQ" localSheetId="36">#REF!</definedName>
    <definedName name="BOQ">#REF!</definedName>
    <definedName name="BORDER" localSheetId="35">[35]Precalculation!#REF!</definedName>
    <definedName name="BORDER" localSheetId="36">[35]Precalculation!#REF!</definedName>
    <definedName name="BORDER">[35]Precalculation!#REF!</definedName>
    <definedName name="BORDERKostenstelle" localSheetId="35">#REF!</definedName>
    <definedName name="BORDERKostenstelle" localSheetId="36">#REF!</definedName>
    <definedName name="BORDERKostenstelle">#REF!</definedName>
    <definedName name="boss" localSheetId="35">#REF!</definedName>
    <definedName name="boss" localSheetId="36">#REF!</definedName>
    <definedName name="boss">#REF!</definedName>
    <definedName name="Bottles_IU_Detail" localSheetId="35">#REF!</definedName>
    <definedName name="Bottles_IU_Detail" localSheetId="36">#REF!</definedName>
    <definedName name="Bottles_IU_Detail">#REF!</definedName>
    <definedName name="Bottles_IU_Issue" localSheetId="35">#REF!</definedName>
    <definedName name="Bottles_IU_Issue" localSheetId="36">#REF!</definedName>
    <definedName name="Bottles_IU_Issue">#REF!</definedName>
    <definedName name="BROWN" localSheetId="18"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 localSheetId="35">#REF!</definedName>
    <definedName name="BS" localSheetId="36">#REF!</definedName>
    <definedName name="BS" localSheetId="6">#REF!</definedName>
    <definedName name="BS" localSheetId="11">#REF!</definedName>
    <definedName name="BS" localSheetId="16">#REF!</definedName>
    <definedName name="BS" localSheetId="17">#REF!</definedName>
    <definedName name="BS">#REF!</definedName>
    <definedName name="bsandpl" localSheetId="35">#REF!</definedName>
    <definedName name="bsandpl" localSheetId="36">#REF!</definedName>
    <definedName name="bsandpl">#REF!</definedName>
    <definedName name="BSGROUP" localSheetId="35">#REF!</definedName>
    <definedName name="BSGROUP" localSheetId="36">#REF!</definedName>
    <definedName name="BSGROUP" localSheetId="11">#REF!</definedName>
    <definedName name="BSGROUP" localSheetId="16">#REF!</definedName>
    <definedName name="BSGROUP" localSheetId="17">#REF!</definedName>
    <definedName name="BSGROUP">#REF!</definedName>
    <definedName name="BSGrouping" localSheetId="25">#REF!</definedName>
    <definedName name="BSGrouping" localSheetId="26">#REF!</definedName>
    <definedName name="BSGrouping" localSheetId="28">#REF!</definedName>
    <definedName name="BSGrouping" localSheetId="27">#REF!</definedName>
    <definedName name="BSGrouping" localSheetId="35">#REF!</definedName>
    <definedName name="BSGrouping" localSheetId="36">#REF!</definedName>
    <definedName name="BSGrouping" localSheetId="16">#REF!</definedName>
    <definedName name="BSGrouping" localSheetId="17">#REF!</definedName>
    <definedName name="BSGrouping">#REF!</definedName>
    <definedName name="bsheet" localSheetId="25">#REF!</definedName>
    <definedName name="bsheet" localSheetId="26">#REF!</definedName>
    <definedName name="bsheet" localSheetId="28">#REF!</definedName>
    <definedName name="bsheet" localSheetId="27">#REF!</definedName>
    <definedName name="bsheet" localSheetId="35">#REF!</definedName>
    <definedName name="bsheet" localSheetId="36">#REF!</definedName>
    <definedName name="bsheet" localSheetId="16">#REF!</definedName>
    <definedName name="bsheet" localSheetId="17">#REF!</definedName>
    <definedName name="bsheet">#REF!</definedName>
    <definedName name="BSMAR01" localSheetId="35">#REF!</definedName>
    <definedName name="BSMAR01" localSheetId="36">#REF!</definedName>
    <definedName name="BSMAR01" localSheetId="16">#REF!</definedName>
    <definedName name="BSMAR01" localSheetId="17">#REF!</definedName>
    <definedName name="BSMAR01">#REF!</definedName>
    <definedName name="bso" localSheetId="35">#REF!</definedName>
    <definedName name="bso" localSheetId="36">#REF!</definedName>
    <definedName name="bso">#REF!</definedName>
    <definedName name="Bsp" localSheetId="35">#REF!</definedName>
    <definedName name="Bsp" localSheetId="36">#REF!</definedName>
    <definedName name="Bsp">#REF!</definedName>
    <definedName name="BSP_LSCH" localSheetId="35">#REF!</definedName>
    <definedName name="BSP_LSCH" localSheetId="36">#REF!</definedName>
    <definedName name="BSP_LSCH">#REF!</definedName>
    <definedName name="BT" localSheetId="35">#REF!</definedName>
    <definedName name="BT" localSheetId="36">#REF!</definedName>
    <definedName name="BT">#REF!</definedName>
    <definedName name="btcocnhoi" localSheetId="35">#REF!</definedName>
    <definedName name="btcocnhoi" localSheetId="36">#REF!</definedName>
    <definedName name="btcocnhoi">#REF!</definedName>
    <definedName name="BUDGET_YEAR" localSheetId="35">#REF!</definedName>
    <definedName name="BUDGET_YEAR" localSheetId="36">#REF!</definedName>
    <definedName name="BUDGET_YEAR">#REF!</definedName>
    <definedName name="buffer" localSheetId="35">#REF!</definedName>
    <definedName name="buffer" localSheetId="36">#REF!</definedName>
    <definedName name="buffer">#REF!</definedName>
    <definedName name="BUILDING" localSheetId="35">#REF!</definedName>
    <definedName name="BUILDING" localSheetId="36">#REF!</definedName>
    <definedName name="BUILDING">#REF!</definedName>
    <definedName name="BuildingCost" localSheetId="35">#REF!</definedName>
    <definedName name="BuildingCost" localSheetId="36">#REF!</definedName>
    <definedName name="BuildingCost" localSheetId="11">#REF!</definedName>
    <definedName name="BuildingCost" localSheetId="16">#REF!</definedName>
    <definedName name="BuildingCost" localSheetId="17">#REF!</definedName>
    <definedName name="BuildingCost">#REF!</definedName>
    <definedName name="BuiltIn_Print_Area" localSheetId="35">#REF!</definedName>
    <definedName name="BuiltIn_Print_Area" localSheetId="36">#REF!</definedName>
    <definedName name="BuiltIn_Print_Area">#REF!</definedName>
    <definedName name="BuiltIn_Print_Area___0" localSheetId="35">#REF!</definedName>
    <definedName name="BuiltIn_Print_Area___0" localSheetId="36">#REF!</definedName>
    <definedName name="BuiltIn_Print_Area___0">#REF!</definedName>
    <definedName name="BuiltIn_Print_Titles" localSheetId="35">#REF!</definedName>
    <definedName name="BuiltIn_Print_Titles" localSheetId="36">#REF!</definedName>
    <definedName name="BuiltIn_Print_Titles">#REF!</definedName>
    <definedName name="BuiltIn_Print_Titles___0" localSheetId="35">#REF!</definedName>
    <definedName name="BuiltIn_Print_Titles___0" localSheetId="36">#REF!</definedName>
    <definedName name="BuiltIn_Print_Titles___0">#REF!</definedName>
    <definedName name="Button_1">"netplgtool2_Calculations_List"</definedName>
    <definedName name="Button_2">"netplgtool2_Calculations_List"</definedName>
    <definedName name="Button_3">"Invoice_Register_CHECK_List"</definedName>
    <definedName name="Button_4">"Invoice_Register_CHECK_List"</definedName>
    <definedName name="button_area_1" localSheetId="35">#REF!</definedName>
    <definedName name="button_area_1" localSheetId="36">#REF!</definedName>
    <definedName name="button_area_1">#REF!</definedName>
    <definedName name="BVA" localSheetId="25">#REF!</definedName>
    <definedName name="BVA" localSheetId="26">#REF!</definedName>
    <definedName name="BVA" localSheetId="28">#REF!</definedName>
    <definedName name="BVA" localSheetId="27">#REF!</definedName>
    <definedName name="BVA" localSheetId="35">#REF!</definedName>
    <definedName name="BVA" localSheetId="36">#REF!</definedName>
    <definedName name="BVA" localSheetId="16">#REF!</definedName>
    <definedName name="BVA" localSheetId="17">#REF!</definedName>
    <definedName name="BVA">#REF!</definedName>
    <definedName name="BVCISUMMARY" localSheetId="35">#REF!</definedName>
    <definedName name="BVCISUMMARY" localSheetId="36">#REF!</definedName>
    <definedName name="BVCISUMMARY">#REF!</definedName>
    <definedName name="C.1.1..Phat_tuyen" localSheetId="35">#REF!</definedName>
    <definedName name="C.1.1..Phat_tuyen" localSheetId="36">#REF!</definedName>
    <definedName name="C.1.1..Phat_tuyen">#REF!</definedName>
    <definedName name="C.1.10..VC_Thu_cong_CG" localSheetId="35">#REF!</definedName>
    <definedName name="C.1.10..VC_Thu_cong_CG" localSheetId="36">#REF!</definedName>
    <definedName name="C.1.10..VC_Thu_cong_CG">#REF!</definedName>
    <definedName name="C.1.2..Chat_cay_thu_cong" localSheetId="35">#REF!</definedName>
    <definedName name="C.1.2..Chat_cay_thu_cong" localSheetId="36">#REF!</definedName>
    <definedName name="C.1.2..Chat_cay_thu_cong">#REF!</definedName>
    <definedName name="C.1.3..Chat_cay_may" localSheetId="35">#REF!</definedName>
    <definedName name="C.1.3..Chat_cay_may" localSheetId="36">#REF!</definedName>
    <definedName name="C.1.3..Chat_cay_may">#REF!</definedName>
    <definedName name="C.1.4..Dao_goc_cay" localSheetId="35">#REF!</definedName>
    <definedName name="C.1.4..Dao_goc_cay" localSheetId="36">#REF!</definedName>
    <definedName name="C.1.4..Dao_goc_cay">#REF!</definedName>
    <definedName name="C.1.5..Lam_duong_tam" localSheetId="35">#REF!</definedName>
    <definedName name="C.1.5..Lam_duong_tam" localSheetId="36">#REF!</definedName>
    <definedName name="C.1.5..Lam_duong_tam">#REF!</definedName>
    <definedName name="C.1.6..Lam_cau_tam" localSheetId="35">#REF!</definedName>
    <definedName name="C.1.6..Lam_cau_tam" localSheetId="36">#REF!</definedName>
    <definedName name="C.1.6..Lam_cau_tam">#REF!</definedName>
    <definedName name="C.1.7..Rai_da_chong_lun" localSheetId="35">#REF!</definedName>
    <definedName name="C.1.7..Rai_da_chong_lun" localSheetId="36">#REF!</definedName>
    <definedName name="C.1.7..Rai_da_chong_lun">#REF!</definedName>
    <definedName name="C.1.8..Lam_kho_tam" localSheetId="35">#REF!</definedName>
    <definedName name="C.1.8..Lam_kho_tam" localSheetId="36">#REF!</definedName>
    <definedName name="C.1.8..Lam_kho_tam">#REF!</definedName>
    <definedName name="C.1.8..San_mat_bang" localSheetId="35">#REF!</definedName>
    <definedName name="C.1.8..San_mat_bang" localSheetId="36">#REF!</definedName>
    <definedName name="C.1.8..San_mat_bang">#REF!</definedName>
    <definedName name="C.2.1..VC_Thu_cong" localSheetId="35">#REF!</definedName>
    <definedName name="C.2.1..VC_Thu_cong" localSheetId="36">#REF!</definedName>
    <definedName name="C.2.1..VC_Thu_cong">#REF!</definedName>
    <definedName name="C.2.2..VC_T_cong_CG" localSheetId="35">#REF!</definedName>
    <definedName name="C.2.2..VC_T_cong_CG" localSheetId="36">#REF!</definedName>
    <definedName name="C.2.2..VC_T_cong_CG">#REF!</definedName>
    <definedName name="C.2.3..Boc_do" localSheetId="35">#REF!</definedName>
    <definedName name="C.2.3..Boc_do" localSheetId="36">#REF!</definedName>
    <definedName name="C.2.3..Boc_do">#REF!</definedName>
    <definedName name="C.3.1..Dao_dat_mong_cot" localSheetId="35">#REF!</definedName>
    <definedName name="C.3.1..Dao_dat_mong_cot" localSheetId="36">#REF!</definedName>
    <definedName name="C.3.1..Dao_dat_mong_cot">#REF!</definedName>
    <definedName name="C.3.2..Dao_dat_de_dap" localSheetId="35">#REF!</definedName>
    <definedName name="C.3.2..Dao_dat_de_dap" localSheetId="36">#REF!</definedName>
    <definedName name="C.3.2..Dao_dat_de_dap">#REF!</definedName>
    <definedName name="C.3.3..Dap_dat_mong" localSheetId="35">#REF!</definedName>
    <definedName name="C.3.3..Dap_dat_mong" localSheetId="36">#REF!</definedName>
    <definedName name="C.3.3..Dap_dat_mong">#REF!</definedName>
    <definedName name="C.3.4..Dao_dap_TDia" localSheetId="35">#REF!</definedName>
    <definedName name="C.3.4..Dao_dap_TDia" localSheetId="36">#REF!</definedName>
    <definedName name="C.3.4..Dao_dap_TDia">#REF!</definedName>
    <definedName name="C.3.5..Dap_bo_bao" localSheetId="35">#REF!</definedName>
    <definedName name="C.3.5..Dap_bo_bao" localSheetId="36">#REF!</definedName>
    <definedName name="C.3.5..Dap_bo_bao">#REF!</definedName>
    <definedName name="C.3.6..Bom_tat_nuoc" localSheetId="35">#REF!</definedName>
    <definedName name="C.3.6..Bom_tat_nuoc" localSheetId="36">#REF!</definedName>
    <definedName name="C.3.6..Bom_tat_nuoc">#REF!</definedName>
    <definedName name="C.3.7..Dao_bun" localSheetId="35">#REF!</definedName>
    <definedName name="C.3.7..Dao_bun" localSheetId="36">#REF!</definedName>
    <definedName name="C.3.7..Dao_bun">#REF!</definedName>
    <definedName name="C.3.8..Dap_cat_CT" localSheetId="35">#REF!</definedName>
    <definedName name="C.3.8..Dap_cat_CT" localSheetId="36">#REF!</definedName>
    <definedName name="C.3.8..Dap_cat_CT">#REF!</definedName>
    <definedName name="C.3.9..Dao_pha_da" localSheetId="35">#REF!</definedName>
    <definedName name="C.3.9..Dao_pha_da" localSheetId="36">#REF!</definedName>
    <definedName name="C.3.9..Dao_pha_da">#REF!</definedName>
    <definedName name="C.4.1.Cot_thep" localSheetId="35">#REF!</definedName>
    <definedName name="C.4.1.Cot_thep" localSheetId="36">#REF!</definedName>
    <definedName name="C.4.1.Cot_thep">#REF!</definedName>
    <definedName name="C.4.2..Van_khuon" localSheetId="35">#REF!</definedName>
    <definedName name="C.4.2..Van_khuon" localSheetId="36">#REF!</definedName>
    <definedName name="C.4.2..Van_khuon">#REF!</definedName>
    <definedName name="C.4.3..Be_tong" localSheetId="35">#REF!</definedName>
    <definedName name="C.4.3..Be_tong" localSheetId="36">#REF!</definedName>
    <definedName name="C.4.3..Be_tong">#REF!</definedName>
    <definedName name="C.4.4..Lap_BT_D.San" localSheetId="35">#REF!</definedName>
    <definedName name="C.4.4..Lap_BT_D.San" localSheetId="36">#REF!</definedName>
    <definedName name="C.4.4..Lap_BT_D.San">#REF!</definedName>
    <definedName name="C.4.5..Xay_da_hoc" localSheetId="35">#REF!</definedName>
    <definedName name="C.4.5..Xay_da_hoc" localSheetId="36">#REF!</definedName>
    <definedName name="C.4.5..Xay_da_hoc">#REF!</definedName>
    <definedName name="C.4.6..Dong_coc" localSheetId="35">#REF!</definedName>
    <definedName name="C.4.6..Dong_coc" localSheetId="36">#REF!</definedName>
    <definedName name="C.4.6..Dong_coc">#REF!</definedName>
    <definedName name="C.4.7..Quet_Bi_tum" localSheetId="35">#REF!</definedName>
    <definedName name="C.4.7..Quet_Bi_tum" localSheetId="36">#REF!</definedName>
    <definedName name="C.4.7..Quet_Bi_tum">#REF!</definedName>
    <definedName name="C.5.1..Lap_cot_thep" localSheetId="35">#REF!</definedName>
    <definedName name="C.5.1..Lap_cot_thep" localSheetId="36">#REF!</definedName>
    <definedName name="C.5.1..Lap_cot_thep">#REF!</definedName>
    <definedName name="C.5.2..Lap_cot_BT" localSheetId="35">#REF!</definedName>
    <definedName name="C.5.2..Lap_cot_BT" localSheetId="36">#REF!</definedName>
    <definedName name="C.5.2..Lap_cot_BT">#REF!</definedName>
    <definedName name="C.5.3..Lap_dat_xa" localSheetId="35">#REF!</definedName>
    <definedName name="C.5.3..Lap_dat_xa" localSheetId="36">#REF!</definedName>
    <definedName name="C.5.3..Lap_dat_xa">#REF!</definedName>
    <definedName name="C.5.4..Lap_tiep_dia" localSheetId="35">#REF!</definedName>
    <definedName name="C.5.4..Lap_tiep_dia" localSheetId="36">#REF!</definedName>
    <definedName name="C.5.4..Lap_tiep_dia">#REF!</definedName>
    <definedName name="C.5.5..Son_sat_thep" localSheetId="35">#REF!</definedName>
    <definedName name="C.5.5..Son_sat_thep" localSheetId="36">#REF!</definedName>
    <definedName name="C.5.5..Son_sat_thep">#REF!</definedName>
    <definedName name="C.6.1..Lap_su_dung" localSheetId="35">#REF!</definedName>
    <definedName name="C.6.1..Lap_su_dung" localSheetId="36">#REF!</definedName>
    <definedName name="C.6.1..Lap_su_dung">#REF!</definedName>
    <definedName name="C.6.2..Lap_su_CS" localSheetId="35">#REF!</definedName>
    <definedName name="C.6.2..Lap_su_CS" localSheetId="36">#REF!</definedName>
    <definedName name="C.6.2..Lap_su_CS">#REF!</definedName>
    <definedName name="C.6.3..Su_chuoi_do" localSheetId="35">#REF!</definedName>
    <definedName name="C.6.3..Su_chuoi_do" localSheetId="36">#REF!</definedName>
    <definedName name="C.6.3..Su_chuoi_do">#REF!</definedName>
    <definedName name="C.6.4..Su_chuoi_neo" localSheetId="35">#REF!</definedName>
    <definedName name="C.6.4..Su_chuoi_neo" localSheetId="36">#REF!</definedName>
    <definedName name="C.6.4..Su_chuoi_neo">#REF!</definedName>
    <definedName name="C.6.5..Lap_phu_kien" localSheetId="35">#REF!</definedName>
    <definedName name="C.6.5..Lap_phu_kien" localSheetId="36">#REF!</definedName>
    <definedName name="C.6.5..Lap_phu_kien">#REF!</definedName>
    <definedName name="C.6.6..Ep_noi_day" localSheetId="35">#REF!</definedName>
    <definedName name="C.6.6..Ep_noi_day" localSheetId="36">#REF!</definedName>
    <definedName name="C.6.6..Ep_noi_day">#REF!</definedName>
    <definedName name="C.6.7..KD_vuot_CN" localSheetId="35">#REF!</definedName>
    <definedName name="C.6.7..KD_vuot_CN" localSheetId="36">#REF!</definedName>
    <definedName name="C.6.7..KD_vuot_CN">#REF!</definedName>
    <definedName name="C.6.8..Rai_cang_day" localSheetId="35">#REF!</definedName>
    <definedName name="C.6.8..Rai_cang_day" localSheetId="36">#REF!</definedName>
    <definedName name="C.6.8..Rai_cang_day">#REF!</definedName>
    <definedName name="C.6.9..Cap_quang" localSheetId="35">#REF!</definedName>
    <definedName name="C.6.9..Cap_quang" localSheetId="36">#REF!</definedName>
    <definedName name="C.6.9..Cap_quang">#REF!</definedName>
    <definedName name="C_2" localSheetId="35">#REF!</definedName>
    <definedName name="C_2" localSheetId="36">#REF!</definedName>
    <definedName name="C_2">#REF!</definedName>
    <definedName name="c_area" localSheetId="35">#REF!</definedName>
    <definedName name="c_area" localSheetId="36">#REF!</definedName>
    <definedName name="c_area">#REF!</definedName>
    <definedName name="C_VND">0.03</definedName>
    <definedName name="C_YEN">0.1</definedName>
    <definedName name="CA" localSheetId="35">#REF!</definedName>
    <definedName name="CA" localSheetId="36">#REF!</definedName>
    <definedName name="CA" localSheetId="16">#REF!</definedName>
    <definedName name="CA" localSheetId="17">#REF!</definedName>
    <definedName name="CA">#REF!</definedName>
    <definedName name="cad" localSheetId="35">#REF!</definedName>
    <definedName name="cad" localSheetId="36">#REF!</definedName>
    <definedName name="cad">#REF!</definedName>
    <definedName name="cage_pc" localSheetId="35">#REF!</definedName>
    <definedName name="cage_pc" localSheetId="36">#REF!</definedName>
    <definedName name="cage_pc">#REF!</definedName>
    <definedName name="cage_price" localSheetId="35">#REF!</definedName>
    <definedName name="cage_price" localSheetId="36">#REF!</definedName>
    <definedName name="cage_price">#REF!</definedName>
    <definedName name="Calbr" localSheetId="35">#REF!</definedName>
    <definedName name="Calbr" localSheetId="36">#REF!</definedName>
    <definedName name="Calbr">#REF!</definedName>
    <definedName name="CALC2" localSheetId="35">[33]AG00060!#REF!</definedName>
    <definedName name="CALC2" localSheetId="36">[33]AG00060!#REF!</definedName>
    <definedName name="CALC2">[33]AG00060!#REF!</definedName>
    <definedName name="CALC3" localSheetId="35">[33]AG00060!#REF!</definedName>
    <definedName name="CALC3" localSheetId="36">[33]AG00060!#REF!</definedName>
    <definedName name="CALC3">[33]AG00060!#REF!</definedName>
    <definedName name="Calculation">[19]Control!$B$13</definedName>
    <definedName name="calcutta" localSheetId="18" hidden="1">{#N/A,#N/A,FALSE,"CMN_FE"}</definedName>
    <definedName name="calcutta" hidden="1">{#N/A,#N/A,FALSE,"CMN_FE"}</definedName>
    <definedName name="CALOF" localSheetId="35">#REF!</definedName>
    <definedName name="CALOF" localSheetId="36">#REF!</definedName>
    <definedName name="CALOF">#REF!</definedName>
    <definedName name="caloff" localSheetId="35">#REF!</definedName>
    <definedName name="caloff" localSheetId="36">#REF!</definedName>
    <definedName name="caloff">#REF!</definedName>
    <definedName name="cap" localSheetId="35">#REF!</definedName>
    <definedName name="cap" localSheetId="36">#REF!</definedName>
    <definedName name="cap">#REF!</definedName>
    <definedName name="Capex" localSheetId="35">#REF!</definedName>
    <definedName name="Capex" localSheetId="36">#REF!</definedName>
    <definedName name="Capex">#REF!</definedName>
    <definedName name="CAPINVEST">#N/A</definedName>
    <definedName name="CAPITAL" localSheetId="35">#REF!</definedName>
    <definedName name="CAPITAL" localSheetId="36">#REF!</definedName>
    <definedName name="CAPITAL" localSheetId="6">#REF!</definedName>
    <definedName name="CAPITAL" localSheetId="11">#REF!</definedName>
    <definedName name="CAPITAL" localSheetId="16">#REF!</definedName>
    <definedName name="CAPITAL" localSheetId="17">#REF!</definedName>
    <definedName name="CAPITAL">#REF!</definedName>
    <definedName name="caputilisation" localSheetId="35">#REF!</definedName>
    <definedName name="caputilisation" localSheetId="36">#REF!</definedName>
    <definedName name="caputilisation">#REF!</definedName>
    <definedName name="carryforw" localSheetId="35">#REF!</definedName>
    <definedName name="carryforw" localSheetId="36">#REF!</definedName>
    <definedName name="carryforw">#REF!</definedName>
    <definedName name="Case" localSheetId="35">#REF!</definedName>
    <definedName name="Case" localSheetId="36">#REF!</definedName>
    <definedName name="Case">#REF!</definedName>
    <definedName name="cash" localSheetId="35" hidden="1">#REF!</definedName>
    <definedName name="cash" localSheetId="36" hidden="1">#REF!</definedName>
    <definedName name="cash" localSheetId="16" hidden="1">#REF!</definedName>
    <definedName name="cash" localSheetId="17" hidden="1">#REF!</definedName>
    <definedName name="cash" hidden="1">#REF!</definedName>
    <definedName name="Cash_flow_for_mechanical_jobs" localSheetId="35">#REF!</definedName>
    <definedName name="Cash_flow_for_mechanical_jobs" localSheetId="36">#REF!</definedName>
    <definedName name="Cash_flow_for_mechanical_jobs">#REF!</definedName>
    <definedName name="Cash_Print" localSheetId="35">#REF!</definedName>
    <definedName name="Cash_Print" localSheetId="36">#REF!</definedName>
    <definedName name="Cash_Print">#REF!</definedName>
    <definedName name="cashflo">[36]Cashflows!$C$1:$U$20</definedName>
    <definedName name="CASHFLOW">#N/A</definedName>
    <definedName name="CashforPaydown" localSheetId="35">#REF!</definedName>
    <definedName name="CashforPaydown" localSheetId="36">#REF!</definedName>
    <definedName name="CashforPaydown">#REF!</definedName>
    <definedName name="Catalyser" localSheetId="35">#REF!</definedName>
    <definedName name="Catalyser" localSheetId="36">#REF!</definedName>
    <definedName name="Catalyser">#REF!</definedName>
    <definedName name="CATEGORY_HEADER" localSheetId="35">#REF!</definedName>
    <definedName name="CATEGORY_HEADER" localSheetId="36">#REF!</definedName>
    <definedName name="CATEGORY_HEADER">#REF!</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C" localSheetId="18" hidden="1">{"'I-1 and I-2'!$A$1:$G$190"}</definedName>
    <definedName name="CC" localSheetId="6" hidden="1">{"'I-1 and I-2'!$A$1:$G$190"}</definedName>
    <definedName name="CC" localSheetId="7" hidden="1">{"'I-1 and I-2'!$A$1:$G$190"}</definedName>
    <definedName name="CC" localSheetId="11" hidden="1">{"'I-1 and I-2'!$A$1:$G$190"}</definedName>
    <definedName name="CC" localSheetId="15" hidden="1">{"'I-1 and I-2'!$A$1:$G$190"}</definedName>
    <definedName name="CC" localSheetId="16" hidden="1">{"'I-1 and I-2'!$A$1:$G$190"}</definedName>
    <definedName name="CC" localSheetId="17" hidden="1">{"'I-1 and I-2'!$A$1:$G$190"}</definedName>
    <definedName name="CC" hidden="1">{"'I-1 and I-2'!$A$1:$G$190"}</definedName>
    <definedName name="CDE" localSheetId="18" hidden="1">{#N/A,#N/A,FALSE,"CMN_FE"}</definedName>
    <definedName name="CDE" hidden="1">{#N/A,#N/A,FALSE,"CMN_FE"}</definedName>
    <definedName name="CDMA_1.9_large" localSheetId="35">#REF!</definedName>
    <definedName name="CDMA_1.9_large" localSheetId="36">#REF!</definedName>
    <definedName name="CDMA_1.9_large">#REF!</definedName>
    <definedName name="CDMA_1.9_medium" localSheetId="35">#REF!</definedName>
    <definedName name="CDMA_1.9_medium" localSheetId="36">#REF!</definedName>
    <definedName name="CDMA_1.9_medium">#REF!</definedName>
    <definedName name="CDMA_1.9_small" localSheetId="35">#REF!</definedName>
    <definedName name="CDMA_1.9_small" localSheetId="36">#REF!</definedName>
    <definedName name="CDMA_1.9_small">#REF!</definedName>
    <definedName name="CDMA_800_Dom_large" localSheetId="35">#REF!</definedName>
    <definedName name="CDMA_800_Dom_large" localSheetId="36">#REF!</definedName>
    <definedName name="CDMA_800_Dom_large">#REF!</definedName>
    <definedName name="CDMA_800_Dom_medium" localSheetId="35">#REF!</definedName>
    <definedName name="CDMA_800_Dom_medium" localSheetId="36">#REF!</definedName>
    <definedName name="CDMA_800_Dom_medium">#REF!</definedName>
    <definedName name="CDMA_800_Dom_small" localSheetId="35">#REF!</definedName>
    <definedName name="CDMA_800_Dom_small" localSheetId="36">#REF!</definedName>
    <definedName name="CDMA_800_Dom_small">#REF!</definedName>
    <definedName name="CDMA_800_Int_large" localSheetId="35">#REF!</definedName>
    <definedName name="CDMA_800_Int_large" localSheetId="36">#REF!</definedName>
    <definedName name="CDMA_800_Int_large">#REF!</definedName>
    <definedName name="CDMA_800_Int_medium" localSheetId="35">#REF!</definedName>
    <definedName name="CDMA_800_Int_medium" localSheetId="36">#REF!</definedName>
    <definedName name="CDMA_800_Int_medium">#REF!</definedName>
    <definedName name="CDMA_800_Int_small" localSheetId="35">#REF!</definedName>
    <definedName name="CDMA_800_Int_small" localSheetId="36">#REF!</definedName>
    <definedName name="CDMA_800_Int_small">#REF!</definedName>
    <definedName name="CDMA_900_large" localSheetId="35">#REF!</definedName>
    <definedName name="CDMA_900_large" localSheetId="36">#REF!</definedName>
    <definedName name="CDMA_900_large">#REF!</definedName>
    <definedName name="CDMA_900_medium" localSheetId="35">#REF!</definedName>
    <definedName name="CDMA_900_medium" localSheetId="36">#REF!</definedName>
    <definedName name="CDMA_900_medium">#REF!</definedName>
    <definedName name="CDMA_900_small" localSheetId="35">#REF!</definedName>
    <definedName name="CDMA_900_small" localSheetId="36">#REF!</definedName>
    <definedName name="CDMA_900_small">#REF!</definedName>
    <definedName name="CDMA_Japan_large" localSheetId="35">#REF!</definedName>
    <definedName name="CDMA_Japan_large" localSheetId="36">#REF!</definedName>
    <definedName name="CDMA_Japan_large">#REF!</definedName>
    <definedName name="CDMA_Japan_medium" localSheetId="35">#REF!</definedName>
    <definedName name="CDMA_Japan_medium" localSheetId="36">#REF!</definedName>
    <definedName name="CDMA_Japan_medium">#REF!</definedName>
    <definedName name="CDMA_Japan_small" localSheetId="35">#REF!</definedName>
    <definedName name="CDMA_Japan_small" localSheetId="36">#REF!</definedName>
    <definedName name="CDMA_Japan_small">#REF!</definedName>
    <definedName name="celltips_area" localSheetId="35">#REF!</definedName>
    <definedName name="celltips_area" localSheetId="36">#REF!</definedName>
    <definedName name="celltips_area">#REF!</definedName>
    <definedName name="Cement" localSheetId="35">#REF!</definedName>
    <definedName name="Cement" localSheetId="36">#REF!</definedName>
    <definedName name="Cement">#REF!</definedName>
    <definedName name="cent">[37]Sales!$Q$2</definedName>
    <definedName name="CF" localSheetId="35">#REF!</definedName>
    <definedName name="CF" localSheetId="36">#REF!</definedName>
    <definedName name="CF">#REF!</definedName>
    <definedName name="cfdata" localSheetId="35">#REF!</definedName>
    <definedName name="cfdata" localSheetId="36">#REF!</definedName>
    <definedName name="cfdata">#REF!</definedName>
    <definedName name="CfgIDSupported">[38]FilterTable!$L$2:$L$53</definedName>
    <definedName name="cfk" localSheetId="35">#REF!</definedName>
    <definedName name="cfk" localSheetId="36">#REF!</definedName>
    <definedName name="cfk">#REF!</definedName>
    <definedName name="cfpivot" localSheetId="35">#REF!</definedName>
    <definedName name="cfpivot" localSheetId="36">#REF!</definedName>
    <definedName name="cfpivot">#REF!</definedName>
    <definedName name="cfrev" localSheetId="35">#REF!</definedName>
    <definedName name="cfrev" localSheetId="36">#REF!</definedName>
    <definedName name="cfrev">#REF!</definedName>
    <definedName name="CFSUMRY" localSheetId="35">#REF!</definedName>
    <definedName name="CFSUMRY" localSheetId="36">#REF!</definedName>
    <definedName name="CFSUMRY">#REF!</definedName>
    <definedName name="CGTScale" localSheetId="35">#REF!</definedName>
    <definedName name="CGTScale" localSheetId="36">#REF!</definedName>
    <definedName name="CGTScale">#REF!</definedName>
    <definedName name="CHA" localSheetId="35">#REF!</definedName>
    <definedName name="CHA" localSheetId="36">#REF!</definedName>
    <definedName name="CHA">#REF!</definedName>
    <definedName name="challan" localSheetId="35">[3]form26!#REF!</definedName>
    <definedName name="challan" localSheetId="36">[3]form26!#REF!</definedName>
    <definedName name="challan" localSheetId="6">[3]form26!#REF!</definedName>
    <definedName name="challan" localSheetId="11">[3]form26!#REF!</definedName>
    <definedName name="challan" localSheetId="16">[3]form26!#REF!</definedName>
    <definedName name="challan" localSheetId="17">[3]form26!#REF!</definedName>
    <definedName name="challan">[3]form26!#REF!</definedName>
    <definedName name="CHANGE" localSheetId="35">#REF!</definedName>
    <definedName name="CHANGE" localSheetId="36">#REF!</definedName>
    <definedName name="CHANGE">#REF!</definedName>
    <definedName name="CHECK" localSheetId="35">#REF!</definedName>
    <definedName name="CHECK" localSheetId="36">#REF!</definedName>
    <definedName name="CHECK">#REF!</definedName>
    <definedName name="CHECK1" localSheetId="35">#REF!</definedName>
    <definedName name="CHECK1" localSheetId="36">#REF!</definedName>
    <definedName name="CHECK1">#REF!</definedName>
    <definedName name="check2" localSheetId="35">#REF!</definedName>
    <definedName name="check2" localSheetId="36">#REF!</definedName>
    <definedName name="check2">#REF!</definedName>
    <definedName name="check3" localSheetId="35">#REF!</definedName>
    <definedName name="check3" localSheetId="36">#REF!</definedName>
    <definedName name="check3">#REF!</definedName>
    <definedName name="checkboxlink" localSheetId="35">[39]SWITCH!#REF!</definedName>
    <definedName name="checkboxlink" localSheetId="36">[39]SWITCH!#REF!</definedName>
    <definedName name="checkboxlink">[39]SWITCH!#REF!</definedName>
    <definedName name="checkBOXlink1" localSheetId="35">[39]CONNECTIVITY!#REF!</definedName>
    <definedName name="checkBOXlink1" localSheetId="36">[39]CONNECTIVITY!#REF!</definedName>
    <definedName name="checkBOXlink1">[39]CONNECTIVITY!#REF!</definedName>
    <definedName name="CheckForm">'[19]405'!$G$8:$G$25</definedName>
    <definedName name="CheckGainLoss">'[19]427'!$N$7:$N$39</definedName>
    <definedName name="CHEM" localSheetId="25">#REF!</definedName>
    <definedName name="CHEM" localSheetId="26">#REF!</definedName>
    <definedName name="CHEM" localSheetId="28">#REF!</definedName>
    <definedName name="CHEM" localSheetId="27">#REF!</definedName>
    <definedName name="CHEM" localSheetId="35">#REF!</definedName>
    <definedName name="CHEM" localSheetId="36">#REF!</definedName>
    <definedName name="CHEM" localSheetId="16">#REF!</definedName>
    <definedName name="CHEM" localSheetId="17">#REF!</definedName>
    <definedName name="CHEM">#REF!</definedName>
    <definedName name="Chennai" localSheetId="35">#REF!</definedName>
    <definedName name="Chennai" localSheetId="36">#REF!</definedName>
    <definedName name="Chennai" localSheetId="11">#REF!</definedName>
    <definedName name="Chennai" localSheetId="16">#REF!</definedName>
    <definedName name="Chennai" localSheetId="17">#REF!</definedName>
    <definedName name="Chennai">#REF!</definedName>
    <definedName name="chf">[37]BS!$B$451</definedName>
    <definedName name="chiyoko" localSheetId="35">#REF!</definedName>
    <definedName name="chiyoko" localSheetId="36">#REF!</definedName>
    <definedName name="chiyoko">#REF!</definedName>
    <definedName name="chung">66</definedName>
    <definedName name="CIF">[40]환율!$D$8</definedName>
    <definedName name="civilcost" localSheetId="35">#REF!</definedName>
    <definedName name="civilcost" localSheetId="36">#REF!</definedName>
    <definedName name="civilcost">#REF!</definedName>
    <definedName name="CL" localSheetId="35">#REF!</definedName>
    <definedName name="CL" localSheetId="36">#REF!</definedName>
    <definedName name="CL" localSheetId="6">#REF!</definedName>
    <definedName name="CL" localSheetId="11">#REF!</definedName>
    <definedName name="CL" localSheetId="16">#REF!</definedName>
    <definedName name="CL" localSheetId="17">#REF!</definedName>
    <definedName name="CL">#REF!</definedName>
    <definedName name="clause10" localSheetId="18">#REF!</definedName>
    <definedName name="clause10" localSheetId="35">#REF!</definedName>
    <definedName name="clause10" localSheetId="36">#REF!</definedName>
    <definedName name="clause10" localSheetId="11">#REF!</definedName>
    <definedName name="clause10" localSheetId="16">#REF!</definedName>
    <definedName name="clause10" localSheetId="17">#REF!</definedName>
    <definedName name="clause10">#REF!</definedName>
    <definedName name="CLAUSE13" localSheetId="18">#REF!</definedName>
    <definedName name="CLAUSE13" localSheetId="35">#REF!</definedName>
    <definedName name="CLAUSE13" localSheetId="36">#REF!</definedName>
    <definedName name="CLAUSE13" localSheetId="11">#REF!</definedName>
    <definedName name="CLAUSE13" localSheetId="16">#REF!</definedName>
    <definedName name="CLAUSE13" localSheetId="17">#REF!</definedName>
    <definedName name="CLAUSE13">#REF!</definedName>
    <definedName name="CLAUSE13b" localSheetId="18">#REF!</definedName>
    <definedName name="CLAUSE13b" localSheetId="35">#REF!</definedName>
    <definedName name="CLAUSE13b" localSheetId="36">#REF!</definedName>
    <definedName name="CLAUSE13b" localSheetId="16">#REF!</definedName>
    <definedName name="CLAUSE13b" localSheetId="17">#REF!</definedName>
    <definedName name="CLAUSE13b">#REF!</definedName>
    <definedName name="clause14" localSheetId="18">#REF!</definedName>
    <definedName name="clause14" localSheetId="35">#REF!</definedName>
    <definedName name="clause14" localSheetId="36">#REF!</definedName>
    <definedName name="clause14" localSheetId="16">#REF!</definedName>
    <definedName name="clause14" localSheetId="17">#REF!</definedName>
    <definedName name="clause14">#REF!</definedName>
    <definedName name="clause14d" localSheetId="18">#REF!</definedName>
    <definedName name="clause14d" localSheetId="35">#REF!</definedName>
    <definedName name="clause14d" localSheetId="36">#REF!</definedName>
    <definedName name="clause14d" localSheetId="16">#REF!</definedName>
    <definedName name="clause14d" localSheetId="17">#REF!</definedName>
    <definedName name="clause14d">#REF!</definedName>
    <definedName name="clause15" localSheetId="18">#REF!</definedName>
    <definedName name="clause15" localSheetId="35">#REF!</definedName>
    <definedName name="clause15" localSheetId="36">#REF!</definedName>
    <definedName name="clause15" localSheetId="16">#REF!</definedName>
    <definedName name="clause15" localSheetId="17">#REF!</definedName>
    <definedName name="clause15">#REF!</definedName>
    <definedName name="clause16b" localSheetId="18">#REF!</definedName>
    <definedName name="clause16b" localSheetId="35">#REF!</definedName>
    <definedName name="clause16b" localSheetId="36">#REF!</definedName>
    <definedName name="clause16b" localSheetId="16">#REF!</definedName>
    <definedName name="clause16b" localSheetId="17">#REF!</definedName>
    <definedName name="clause16b">#REF!</definedName>
    <definedName name="clause17a" localSheetId="18">#REF!</definedName>
    <definedName name="clause17a" localSheetId="35">#REF!</definedName>
    <definedName name="clause17a" localSheetId="36">#REF!</definedName>
    <definedName name="clause17a" localSheetId="16">#REF!</definedName>
    <definedName name="clause17a" localSheetId="17">#REF!</definedName>
    <definedName name="clause17a">#REF!</definedName>
    <definedName name="clause17B" localSheetId="18">#REF!</definedName>
    <definedName name="clause17B" localSheetId="35">#REF!</definedName>
    <definedName name="clause17B" localSheetId="36">#REF!</definedName>
    <definedName name="clause17B" localSheetId="16">#REF!</definedName>
    <definedName name="clause17B" localSheetId="17">#REF!</definedName>
    <definedName name="clause17B">#REF!</definedName>
    <definedName name="clause17C" localSheetId="18">#REF!</definedName>
    <definedName name="clause17C" localSheetId="35">#REF!</definedName>
    <definedName name="clause17C" localSheetId="36">#REF!</definedName>
    <definedName name="clause17C" localSheetId="16">#REF!</definedName>
    <definedName name="clause17C" localSheetId="17">#REF!</definedName>
    <definedName name="clause17C">#REF!</definedName>
    <definedName name="CLAUSE17D" localSheetId="18">#REF!</definedName>
    <definedName name="CLAUSE17D" localSheetId="35">#REF!</definedName>
    <definedName name="CLAUSE17D" localSheetId="36">#REF!</definedName>
    <definedName name="CLAUSE17D" localSheetId="16">#REF!</definedName>
    <definedName name="CLAUSE17D" localSheetId="17">#REF!</definedName>
    <definedName name="CLAUSE17D">#REF!</definedName>
    <definedName name="clause17E" localSheetId="18">#REF!</definedName>
    <definedName name="clause17E" localSheetId="35">#REF!</definedName>
    <definedName name="clause17E" localSheetId="36">#REF!</definedName>
    <definedName name="clause17E" localSheetId="16">#REF!</definedName>
    <definedName name="clause17E" localSheetId="17">#REF!</definedName>
    <definedName name="clause17E">#REF!</definedName>
    <definedName name="clause17F" localSheetId="18">#REF!</definedName>
    <definedName name="clause17F" localSheetId="35">#REF!</definedName>
    <definedName name="clause17F" localSheetId="36">#REF!</definedName>
    <definedName name="clause17F" localSheetId="16">#REF!</definedName>
    <definedName name="clause17F" localSheetId="17">#REF!</definedName>
    <definedName name="clause17F">#REF!</definedName>
    <definedName name="clause17h" localSheetId="18">#REF!</definedName>
    <definedName name="clause17h" localSheetId="35">#REF!</definedName>
    <definedName name="clause17h" localSheetId="36">#REF!</definedName>
    <definedName name="clause17h" localSheetId="16">#REF!</definedName>
    <definedName name="clause17h" localSheetId="17">#REF!</definedName>
    <definedName name="clause17h">#REF!</definedName>
    <definedName name="clause17K" localSheetId="18">#REF!</definedName>
    <definedName name="clause17K" localSheetId="35">#REF!</definedName>
    <definedName name="clause17K" localSheetId="36">#REF!</definedName>
    <definedName name="clause17K" localSheetId="16">#REF!</definedName>
    <definedName name="clause17K" localSheetId="17">#REF!</definedName>
    <definedName name="clause17K">#REF!</definedName>
    <definedName name="clause18" localSheetId="18">#REF!</definedName>
    <definedName name="clause18" localSheetId="35">#REF!</definedName>
    <definedName name="clause18" localSheetId="36">#REF!</definedName>
    <definedName name="clause18" localSheetId="16">#REF!</definedName>
    <definedName name="clause18" localSheetId="17">#REF!</definedName>
    <definedName name="clause18">#REF!</definedName>
    <definedName name="CLAUSE20" localSheetId="18">#REF!</definedName>
    <definedName name="CLAUSE20" localSheetId="35">#REF!</definedName>
    <definedName name="CLAUSE20" localSheetId="36">#REF!</definedName>
    <definedName name="CLAUSE20" localSheetId="16">#REF!</definedName>
    <definedName name="CLAUSE20" localSheetId="17">#REF!</definedName>
    <definedName name="CLAUSE20">#REF!</definedName>
    <definedName name="clause21" localSheetId="18">#REF!</definedName>
    <definedName name="clause21" localSheetId="35">#REF!</definedName>
    <definedName name="clause21" localSheetId="36">#REF!</definedName>
    <definedName name="clause21" localSheetId="16">#REF!</definedName>
    <definedName name="clause21" localSheetId="17">#REF!</definedName>
    <definedName name="clause21">#REF!</definedName>
    <definedName name="CLAUSE22A" localSheetId="18">#REF!</definedName>
    <definedName name="CLAUSE22A" localSheetId="35">#REF!</definedName>
    <definedName name="CLAUSE22A" localSheetId="36">#REF!</definedName>
    <definedName name="CLAUSE22A" localSheetId="16">#REF!</definedName>
    <definedName name="CLAUSE22A" localSheetId="17">#REF!</definedName>
    <definedName name="CLAUSE22A">#REF!</definedName>
    <definedName name="CLAUSE22B" localSheetId="18">#REF!</definedName>
    <definedName name="CLAUSE22B" localSheetId="35">#REF!</definedName>
    <definedName name="CLAUSE22B" localSheetId="36">#REF!</definedName>
    <definedName name="CLAUSE22B" localSheetId="16">#REF!</definedName>
    <definedName name="CLAUSE22B" localSheetId="17">#REF!</definedName>
    <definedName name="CLAUSE22B">#REF!</definedName>
    <definedName name="clause23" localSheetId="18">#REF!</definedName>
    <definedName name="clause23" localSheetId="35">#REF!</definedName>
    <definedName name="clause23" localSheetId="36">#REF!</definedName>
    <definedName name="clause23" localSheetId="16">#REF!</definedName>
    <definedName name="clause23" localSheetId="17">#REF!</definedName>
    <definedName name="clause23">#REF!</definedName>
    <definedName name="clause24" localSheetId="18">#REF!</definedName>
    <definedName name="clause24" localSheetId="35">#REF!</definedName>
    <definedName name="clause24" localSheetId="36">#REF!</definedName>
    <definedName name="clause24" localSheetId="16">#REF!</definedName>
    <definedName name="clause24" localSheetId="17">#REF!</definedName>
    <definedName name="clause24">#REF!</definedName>
    <definedName name="clause24b" localSheetId="18">#REF!</definedName>
    <definedName name="clause24b" localSheetId="35">#REF!</definedName>
    <definedName name="clause24b" localSheetId="36">#REF!</definedName>
    <definedName name="clause24b" localSheetId="16">#REF!</definedName>
    <definedName name="clause24b" localSheetId="17">#REF!</definedName>
    <definedName name="clause24b">#REF!</definedName>
    <definedName name="clause25" localSheetId="18">#REF!</definedName>
    <definedName name="clause25" localSheetId="35">#REF!</definedName>
    <definedName name="clause25" localSheetId="36">#REF!</definedName>
    <definedName name="clause25" localSheetId="16">#REF!</definedName>
    <definedName name="clause25" localSheetId="17">#REF!</definedName>
    <definedName name="clause25">#REF!</definedName>
    <definedName name="clause26" localSheetId="18">#REF!</definedName>
    <definedName name="clause26" localSheetId="35">#REF!</definedName>
    <definedName name="clause26" localSheetId="36">#REF!</definedName>
    <definedName name="clause26" localSheetId="16">#REF!</definedName>
    <definedName name="clause26" localSheetId="17">#REF!</definedName>
    <definedName name="clause26">#REF!</definedName>
    <definedName name="clause27" localSheetId="18">#REF!</definedName>
    <definedName name="clause27" localSheetId="35">#REF!</definedName>
    <definedName name="clause27" localSheetId="36">#REF!</definedName>
    <definedName name="clause27" localSheetId="16">#REF!</definedName>
    <definedName name="clause27" localSheetId="17">#REF!</definedName>
    <definedName name="clause27">#REF!</definedName>
    <definedName name="clause28" localSheetId="18">#REF!</definedName>
    <definedName name="clause28" localSheetId="35">#REF!</definedName>
    <definedName name="clause28" localSheetId="36">#REF!</definedName>
    <definedName name="clause28" localSheetId="16">#REF!</definedName>
    <definedName name="clause28" localSheetId="17">#REF!</definedName>
    <definedName name="clause28">#REF!</definedName>
    <definedName name="clause28b" localSheetId="18">#REF!</definedName>
    <definedName name="clause28b" localSheetId="35">#REF!</definedName>
    <definedName name="clause28b" localSheetId="36">#REF!</definedName>
    <definedName name="clause28b" localSheetId="16">#REF!</definedName>
    <definedName name="clause28b" localSheetId="17">#REF!</definedName>
    <definedName name="clause28b">#REF!</definedName>
    <definedName name="Co" localSheetId="35">#REF!</definedName>
    <definedName name="Co" localSheetId="36">#REF!</definedName>
    <definedName name="Co">#REF!</definedName>
    <definedName name="Co_Code" localSheetId="11">[41]Tables!$Q$2:$S$33</definedName>
    <definedName name="Co_Code">[42]Tables!$Q$2:$S$33</definedName>
    <definedName name="COAT" localSheetId="35">#REF!</definedName>
    <definedName name="COAT" localSheetId="36">#REF!</definedName>
    <definedName name="COAT">#REF!</definedName>
    <definedName name="COESM" localSheetId="35">#REF!</definedName>
    <definedName name="COESM" localSheetId="36">#REF!</definedName>
    <definedName name="COESM">#REF!</definedName>
    <definedName name="COESS" localSheetId="35">#REF!</definedName>
    <definedName name="COESS" localSheetId="36">#REF!</definedName>
    <definedName name="COESS">#REF!</definedName>
    <definedName name="ColumnAttributes1" localSheetId="35">#REF!</definedName>
    <definedName name="ColumnAttributes1" localSheetId="36">#REF!</definedName>
    <definedName name="ColumnAttributes1">#REF!</definedName>
    <definedName name="ColumnHeadings1" localSheetId="35">#REF!</definedName>
    <definedName name="ColumnHeadings1" localSheetId="36">#REF!</definedName>
    <definedName name="ColumnHeadings1">#REF!</definedName>
    <definedName name="COM" localSheetId="35">#REF!</definedName>
    <definedName name="COM" localSheetId="36">#REF!</definedName>
    <definedName name="COM">#REF!</definedName>
    <definedName name="COMM_L_MONTHS" localSheetId="35">#REF!</definedName>
    <definedName name="COMM_L_MONTHS" localSheetId="36">#REF!</definedName>
    <definedName name="COMM_L_MONTHS">#REF!</definedName>
    <definedName name="COMMON" localSheetId="35">#REF!</definedName>
    <definedName name="COMMON" localSheetId="36">#REF!</definedName>
    <definedName name="COMMON">#REF!</definedName>
    <definedName name="COMP" localSheetId="35">#REF!</definedName>
    <definedName name="COMP" localSheetId="36">#REF!</definedName>
    <definedName name="COMP">#REF!</definedName>
    <definedName name="comp1" localSheetId="35">#REF!</definedName>
    <definedName name="comp1" localSheetId="36">#REF!</definedName>
    <definedName name="comp1">#REF!</definedName>
    <definedName name="comp2" localSheetId="35">#REF!</definedName>
    <definedName name="comp2" localSheetId="36">#REF!</definedName>
    <definedName name="comp2">#REF!</definedName>
    <definedName name="COMPACT.CSS" localSheetId="35">'[43]Item- Compact'!$B$2:$I$80,'[43]Item- Compact'!#REF!</definedName>
    <definedName name="COMPACT.CSS" localSheetId="36">'[43]Item- Compact'!$B$2:$I$80,'[43]Item- Compact'!#REF!</definedName>
    <definedName name="COMPACT.CSS">'[43]Item- Compact'!$B$2:$I$80,'[43]Item- Compact'!#REF!</definedName>
    <definedName name="COMPANY">[23]Header!$C$16</definedName>
    <definedName name="Company_Name">"Commonwealth Aluminum"</definedName>
    <definedName name="Compress_Pr" localSheetId="35">#REF!</definedName>
    <definedName name="Compress_Pr" localSheetId="36">#REF!</definedName>
    <definedName name="Compress_Pr">#REF!</definedName>
    <definedName name="COMPUTATION" localSheetId="35">#REF!</definedName>
    <definedName name="COMPUTATION" localSheetId="36">#REF!</definedName>
    <definedName name="COMPUTATION">#REF!</definedName>
    <definedName name="COMPUTATION_OF_INTEREST_UNDER_SECTION_234_C" localSheetId="35">#REF!</definedName>
    <definedName name="COMPUTATION_OF_INTEREST_UNDER_SECTION_234_C" localSheetId="36">#REF!</definedName>
    <definedName name="COMPUTATION_OF_INTEREST_UNDER_SECTION_234_C">#REF!</definedName>
    <definedName name="con" localSheetId="25">#REF!</definedName>
    <definedName name="con" localSheetId="26">#REF!</definedName>
    <definedName name="con" localSheetId="28">#REF!</definedName>
    <definedName name="con" localSheetId="27">#REF!</definedName>
    <definedName name="con" localSheetId="35">#REF!</definedName>
    <definedName name="con" localSheetId="36">#REF!</definedName>
    <definedName name="con" localSheetId="16">#REF!</definedName>
    <definedName name="con" localSheetId="17">#REF!</definedName>
    <definedName name="con">#REF!</definedName>
    <definedName name="CON_EQP_COS" localSheetId="35">#REF!</definedName>
    <definedName name="CON_EQP_COS" localSheetId="36">#REF!</definedName>
    <definedName name="CON_EQP_COS">#REF!</definedName>
    <definedName name="CONC25" localSheetId="35">#REF!</definedName>
    <definedName name="CONC25" localSheetId="36">#REF!</definedName>
    <definedName name="CONC25">#REF!</definedName>
    <definedName name="CONC30" localSheetId="35">#REF!</definedName>
    <definedName name="CONC30" localSheetId="36">#REF!</definedName>
    <definedName name="CONC30">#REF!</definedName>
    <definedName name="concast" localSheetId="35">#REF!</definedName>
    <definedName name="concast" localSheetId="36">#REF!</definedName>
    <definedName name="concast">#REF!</definedName>
    <definedName name="CONCS25" localSheetId="35">#REF!</definedName>
    <definedName name="CONCS25" localSheetId="36">#REF!</definedName>
    <definedName name="CONCS25">#REF!</definedName>
    <definedName name="CONCS30" localSheetId="35">#REF!</definedName>
    <definedName name="CONCS30" localSheetId="36">#REF!</definedName>
    <definedName name="CONCS30">#REF!</definedName>
    <definedName name="CondensateRtrn" localSheetId="35">#REF!</definedName>
    <definedName name="CondensateRtrn" localSheetId="36">#REF!</definedName>
    <definedName name="CondensateRtrn">#REF!</definedName>
    <definedName name="ConfigPassWord">[38]Main_Menu!$J$28</definedName>
    <definedName name="Cong_HM_DTCT" localSheetId="35">#REF!</definedName>
    <definedName name="Cong_HM_DTCT" localSheetId="36">#REF!</definedName>
    <definedName name="Cong_HM_DTCT">#REF!</definedName>
    <definedName name="Cong_M_DTCT" localSheetId="35">#REF!</definedName>
    <definedName name="Cong_M_DTCT" localSheetId="36">#REF!</definedName>
    <definedName name="Cong_M_DTCT">#REF!</definedName>
    <definedName name="Cong_NC_DTCT" localSheetId="35">#REF!</definedName>
    <definedName name="Cong_NC_DTCT" localSheetId="36">#REF!</definedName>
    <definedName name="Cong_NC_DTCT">#REF!</definedName>
    <definedName name="Cong_VL_DTCT" localSheetId="35">#REF!</definedName>
    <definedName name="Cong_VL_DTCT" localSheetId="36">#REF!</definedName>
    <definedName name="Cong_VL_DTCT">#REF!</definedName>
    <definedName name="CONNECTSTRING1" localSheetId="35">#REF!</definedName>
    <definedName name="CONNECTSTRING1" localSheetId="36">#REF!</definedName>
    <definedName name="CONNECTSTRING1">#REF!</definedName>
    <definedName name="CONS" localSheetId="25">#REF!</definedName>
    <definedName name="CONS" localSheetId="26">#REF!</definedName>
    <definedName name="CONS" localSheetId="28">#REF!</definedName>
    <definedName name="CONS" localSheetId="27">#REF!</definedName>
    <definedName name="CONS" localSheetId="35">#REF!</definedName>
    <definedName name="CONS" localSheetId="36">#REF!</definedName>
    <definedName name="CONS" localSheetId="16">#REF!</definedName>
    <definedName name="CONS" localSheetId="17">#REF!</definedName>
    <definedName name="CONS">#REF!</definedName>
    <definedName name="CONSOLIDATION" localSheetId="35">#REF!</definedName>
    <definedName name="CONSOLIDATION" localSheetId="36">#REF!</definedName>
    <definedName name="CONSOLIDATION">#REF!</definedName>
    <definedName name="consumable" localSheetId="25">#REF!</definedName>
    <definedName name="consumable" localSheetId="26">#REF!</definedName>
    <definedName name="consumable" localSheetId="28">#REF!</definedName>
    <definedName name="consumable" localSheetId="27">#REF!</definedName>
    <definedName name="consumable" localSheetId="35">#REF!</definedName>
    <definedName name="consumable" localSheetId="36">#REF!</definedName>
    <definedName name="consumable" localSheetId="16">#REF!</definedName>
    <definedName name="consumable" localSheetId="17">#REF!</definedName>
    <definedName name="consumable">#REF!</definedName>
    <definedName name="consumption" localSheetId="25">#REF!</definedName>
    <definedName name="consumption" localSheetId="26">#REF!</definedName>
    <definedName name="consumption" localSheetId="28">#REF!</definedName>
    <definedName name="consumption" localSheetId="27">#REF!</definedName>
    <definedName name="consumption" localSheetId="35">#REF!</definedName>
    <definedName name="consumption" localSheetId="36">#REF!</definedName>
    <definedName name="consumption" localSheetId="16">#REF!</definedName>
    <definedName name="consumption" localSheetId="17">#REF!</definedName>
    <definedName name="consumption">#REF!</definedName>
    <definedName name="CONTACT">[23]Header!$C$17</definedName>
    <definedName name="CONTACT_ADD1">[23]Header!$G$16</definedName>
    <definedName name="CONTACT_ADD2">[23]Header!$G$17</definedName>
    <definedName name="CONTACT_CITY">[23]Header!$G$18</definedName>
    <definedName name="CONTACT_EMAIL">[23]Header!$C$21</definedName>
    <definedName name="CONTACT_FAX">[23]Header!$C$20</definedName>
    <definedName name="CONTACT_PHONE">[23]Header!$C$19</definedName>
    <definedName name="CONTACT_TITLE">[23]Header!$C$18</definedName>
    <definedName name="CONTRACTOR" localSheetId="35">#REF!</definedName>
    <definedName name="CONTRACTOR" localSheetId="36">#REF!</definedName>
    <definedName name="CONTRACTOR">#REF!</definedName>
    <definedName name="Contribution_Analysis" localSheetId="35">#REF!</definedName>
    <definedName name="Contribution_Analysis" localSheetId="36">#REF!</definedName>
    <definedName name="Contribution_Analysis">#REF!</definedName>
    <definedName name="conv">[44]factors!$C$12</definedName>
    <definedName name="conv_usd">[44]factors!$C$13</definedName>
    <definedName name="CONVAL">#N/A</definedName>
    <definedName name="Conver_TBL1" localSheetId="35">#REF!</definedName>
    <definedName name="Conver_TBL1" localSheetId="36">#REF!</definedName>
    <definedName name="Conver_TBL1">#REF!</definedName>
    <definedName name="Conver_TBL2" localSheetId="35">#REF!</definedName>
    <definedName name="Conver_TBL2" localSheetId="36">#REF!</definedName>
    <definedName name="Conver_TBL2">#REF!</definedName>
    <definedName name="Coors_Assumptions" localSheetId="35">#REF!</definedName>
    <definedName name="Coors_Assumptions" localSheetId="36">#REF!</definedName>
    <definedName name="Coors_Assumptions">#REF!</definedName>
    <definedName name="CoreIP">[38]FilterTable!$B$2788</definedName>
    <definedName name="Corporate" localSheetId="35">#REF!</definedName>
    <definedName name="Corporate" localSheetId="36">#REF!</definedName>
    <definedName name="Corporate">#REF!</definedName>
    <definedName name="cosm" localSheetId="35">#REF!</definedName>
    <definedName name="cosm" localSheetId="36">#REF!</definedName>
    <definedName name="cosm">#REF!</definedName>
    <definedName name="coss" localSheetId="35">#REF!</definedName>
    <definedName name="coss" localSheetId="36">#REF!</definedName>
    <definedName name="coss">#REF!</definedName>
    <definedName name="Cost_and_cata" localSheetId="35">#REF!</definedName>
    <definedName name="Cost_and_cata" localSheetId="36">#REF!</definedName>
    <definedName name="Cost_and_cata">#REF!</definedName>
    <definedName name="Cost_Center" localSheetId="35">#REF!</definedName>
    <definedName name="Cost_Center" localSheetId="36">#REF!</definedName>
    <definedName name="Cost_Center" localSheetId="11">#REF!</definedName>
    <definedName name="Cost_Center" localSheetId="16">#REF!</definedName>
    <definedName name="Cost_Center" localSheetId="17">#REF!</definedName>
    <definedName name="Cost_Center">#REF!</definedName>
    <definedName name="Costcenter" localSheetId="35">[45]Masters!#REF!</definedName>
    <definedName name="Costcenter" localSheetId="36">[45]Masters!#REF!</definedName>
    <definedName name="Costcenter">[45]Masters!#REF!</definedName>
    <definedName name="Costcenterold" localSheetId="35">[45]Masters!#REF!</definedName>
    <definedName name="Costcenterold" localSheetId="36">[45]Masters!#REF!</definedName>
    <definedName name="Costcenterold">[45]Masters!#REF!</definedName>
    <definedName name="costofcap" localSheetId="35">#REF!</definedName>
    <definedName name="costofcap" localSheetId="36">#REF!</definedName>
    <definedName name="costofcap">#REF!</definedName>
    <definedName name="cot7.5" localSheetId="35">#REF!</definedName>
    <definedName name="cot7.5" localSheetId="36">#REF!</definedName>
    <definedName name="cot7.5">#REF!</definedName>
    <definedName name="cot8.5" localSheetId="35">#REF!</definedName>
    <definedName name="cot8.5" localSheetId="36">#REF!</definedName>
    <definedName name="cot8.5">#REF!</definedName>
    <definedName name="COVER" localSheetId="35">#REF!</definedName>
    <definedName name="COVER" localSheetId="36">#REF!</definedName>
    <definedName name="COVER">#REF!</definedName>
    <definedName name="Coversheet_Print" localSheetId="35">#REF!</definedName>
    <definedName name="Coversheet_Print" localSheetId="36">#REF!</definedName>
    <definedName name="Coversheet_Print">#REF!</definedName>
    <definedName name="cpc" localSheetId="35">#REF!</definedName>
    <definedName name="cpc" localSheetId="36">#REF!</definedName>
    <definedName name="cpc">#REF!</definedName>
    <definedName name="cr_2" localSheetId="35">#REF!</definedName>
    <definedName name="cr_2" localSheetId="36">#REF!</definedName>
    <definedName name="cr_2">#REF!</definedName>
    <definedName name="CRE" localSheetId="35">#REF!</definedName>
    <definedName name="CRE" localSheetId="36">#REF!</definedName>
    <definedName name="CRE">#REF!</definedName>
    <definedName name="creditors" localSheetId="25">#REF!</definedName>
    <definedName name="creditors" localSheetId="26">#REF!</definedName>
    <definedName name="creditors" localSheetId="28">#REF!</definedName>
    <definedName name="creditors" localSheetId="27">#REF!</definedName>
    <definedName name="creditors" localSheetId="35">#REF!</definedName>
    <definedName name="creditors" localSheetId="36">#REF!</definedName>
    <definedName name="creditors" localSheetId="16">#REF!</definedName>
    <definedName name="creditors" localSheetId="17">#REF!</definedName>
    <definedName name="creditors">#REF!</definedName>
    <definedName name="credotor" localSheetId="25">#REF!</definedName>
    <definedName name="credotor" localSheetId="26">#REF!</definedName>
    <definedName name="credotor" localSheetId="28">#REF!</definedName>
    <definedName name="credotor" localSheetId="27">#REF!</definedName>
    <definedName name="credotor" localSheetId="35">#REF!</definedName>
    <definedName name="credotor" localSheetId="36">#REF!</definedName>
    <definedName name="credotor" localSheetId="16">#REF!</definedName>
    <definedName name="credotor" localSheetId="17">#REF!</definedName>
    <definedName name="credotor">#REF!</definedName>
    <definedName name="cri_1" localSheetId="35">#REF!</definedName>
    <definedName name="cri_1" localSheetId="36">#REF!</definedName>
    <definedName name="cri_1">#REF!</definedName>
    <definedName name="cri_3" localSheetId="35">#REF!</definedName>
    <definedName name="cri_3" localSheetId="36">#REF!</definedName>
    <definedName name="cri_3">#REF!</definedName>
    <definedName name="cri_4" localSheetId="35">#REF!</definedName>
    <definedName name="cri_4" localSheetId="36">#REF!</definedName>
    <definedName name="cri_4">#REF!</definedName>
    <definedName name="CRIT" localSheetId="35">#REF!</definedName>
    <definedName name="CRIT" localSheetId="36">#REF!</definedName>
    <definedName name="CRIT">#REF!</definedName>
    <definedName name="_xlnm.Criteria">[19]Control!$A$18:$B$19</definedName>
    <definedName name="CRITERIABACKCOLOUR1" localSheetId="35">#REF!</definedName>
    <definedName name="CRITERIABACKCOLOUR1" localSheetId="36">#REF!</definedName>
    <definedName name="CRITERIABACKCOLOUR1">#REF!</definedName>
    <definedName name="CRITERIABORDERCOLOUR1" localSheetId="35">#REF!</definedName>
    <definedName name="CRITERIABORDERCOLOUR1" localSheetId="36">#REF!</definedName>
    <definedName name="CRITERIABORDERCOLOUR1">#REF!</definedName>
    <definedName name="CRITERIAFORECOLOUR1" localSheetId="35">#REF!</definedName>
    <definedName name="CRITERIAFORECOLOUR1" localSheetId="36">#REF!</definedName>
    <definedName name="CRITERIAFORECOLOUR1">#REF!</definedName>
    <definedName name="CRITINST" localSheetId="35">#REF!</definedName>
    <definedName name="CRITINST" localSheetId="36">#REF!</definedName>
    <definedName name="CRITINST">#REF!</definedName>
    <definedName name="CRITPURC" localSheetId="35">#REF!</definedName>
    <definedName name="CRITPURC" localSheetId="36">#REF!</definedName>
    <definedName name="CRITPURC">#REF!</definedName>
    <definedName name="crore">10000000</definedName>
    <definedName name="CS" localSheetId="35">#REF!</definedName>
    <definedName name="CS" localSheetId="36">#REF!</definedName>
    <definedName name="CS">#REF!</definedName>
    <definedName name="CS_10" localSheetId="35">#REF!</definedName>
    <definedName name="CS_10" localSheetId="36">#REF!</definedName>
    <definedName name="CS_10">#REF!</definedName>
    <definedName name="CS_100" localSheetId="35">#REF!</definedName>
    <definedName name="CS_100" localSheetId="36">#REF!</definedName>
    <definedName name="CS_100">#REF!</definedName>
    <definedName name="CS_10S" localSheetId="35">#REF!</definedName>
    <definedName name="CS_10S" localSheetId="36">#REF!</definedName>
    <definedName name="CS_10S">#REF!</definedName>
    <definedName name="CS_120" localSheetId="35">#REF!</definedName>
    <definedName name="CS_120" localSheetId="36">#REF!</definedName>
    <definedName name="CS_120">#REF!</definedName>
    <definedName name="CS_140" localSheetId="35">#REF!</definedName>
    <definedName name="CS_140" localSheetId="36">#REF!</definedName>
    <definedName name="CS_140">#REF!</definedName>
    <definedName name="CS_160" localSheetId="35">#REF!</definedName>
    <definedName name="CS_160" localSheetId="36">#REF!</definedName>
    <definedName name="CS_160">#REF!</definedName>
    <definedName name="CS_20" localSheetId="35">#REF!</definedName>
    <definedName name="CS_20" localSheetId="36">#REF!</definedName>
    <definedName name="CS_20">#REF!</definedName>
    <definedName name="CS_30" localSheetId="35">#REF!</definedName>
    <definedName name="CS_30" localSheetId="36">#REF!</definedName>
    <definedName name="CS_30">#REF!</definedName>
    <definedName name="CS_40" localSheetId="35">#REF!</definedName>
    <definedName name="CS_40" localSheetId="36">#REF!</definedName>
    <definedName name="CS_40">#REF!</definedName>
    <definedName name="CS_40S" localSheetId="35">#REF!</definedName>
    <definedName name="CS_40S" localSheetId="36">#REF!</definedName>
    <definedName name="CS_40S">#REF!</definedName>
    <definedName name="CS_5S" localSheetId="35">#REF!</definedName>
    <definedName name="CS_5S" localSheetId="36">#REF!</definedName>
    <definedName name="CS_5S">#REF!</definedName>
    <definedName name="CS_60" localSheetId="35">#REF!</definedName>
    <definedName name="CS_60" localSheetId="36">#REF!</definedName>
    <definedName name="CS_60">#REF!</definedName>
    <definedName name="CS_80" localSheetId="35">#REF!</definedName>
    <definedName name="CS_80" localSheetId="36">#REF!</definedName>
    <definedName name="CS_80">#REF!</definedName>
    <definedName name="CS_80S" localSheetId="35">#REF!</definedName>
    <definedName name="CS_80S" localSheetId="36">#REF!</definedName>
    <definedName name="CS_80S">#REF!</definedName>
    <definedName name="CS_STD" localSheetId="35">#REF!</definedName>
    <definedName name="CS_STD" localSheetId="36">#REF!</definedName>
    <definedName name="CS_STD">#REF!</definedName>
    <definedName name="CS_XS" localSheetId="35">#REF!</definedName>
    <definedName name="CS_XS" localSheetId="36">#REF!</definedName>
    <definedName name="CS_XS">#REF!</definedName>
    <definedName name="CS_XXS" localSheetId="35">#REF!</definedName>
    <definedName name="CS_XXS" localSheetId="36">#REF!</definedName>
    <definedName name="CS_XXS">#REF!</definedName>
    <definedName name="cssum" localSheetId="35">#REF!</definedName>
    <definedName name="cssum" localSheetId="36">#REF!</definedName>
    <definedName name="cssum">#REF!</definedName>
    <definedName name="CTGMW" localSheetId="35">#REF!</definedName>
    <definedName name="CTGMW" localSheetId="36">#REF!</definedName>
    <definedName name="CTGMW">#REF!</definedName>
    <definedName name="CTGRY" localSheetId="35">#REF!</definedName>
    <definedName name="CTGRY" localSheetId="36">#REF!</definedName>
    <definedName name="CTGRY">#REF!</definedName>
    <definedName name="ctiep" localSheetId="35">#REF!</definedName>
    <definedName name="ctiep" localSheetId="36">#REF!</definedName>
    <definedName name="ctiep">#REF!</definedName>
    <definedName name="CU_LY" localSheetId="35">#REF!</definedName>
    <definedName name="CU_LY" localSheetId="36">#REF!</definedName>
    <definedName name="CU_LY">#REF!</definedName>
    <definedName name="Cumulative" localSheetId="35">#REF!</definedName>
    <definedName name="Cumulative" localSheetId="36">#REF!</definedName>
    <definedName name="Cumulative" localSheetId="11">#REF!</definedName>
    <definedName name="Cumulative" localSheetId="16">#REF!</definedName>
    <definedName name="Cumulative" localSheetId="17">#REF!</definedName>
    <definedName name="Cumulative">#REF!</definedName>
    <definedName name="cuoc_vc" localSheetId="35">#REF!</definedName>
    <definedName name="cuoc_vc" localSheetId="36">#REF!</definedName>
    <definedName name="cuoc_vc">#REF!</definedName>
    <definedName name="CUr_mth" localSheetId="35">#REF!</definedName>
    <definedName name="CUr_mth" localSheetId="36">#REF!</definedName>
    <definedName name="CUr_mth">#REF!</definedName>
    <definedName name="CurMthNo" localSheetId="35">#REF!</definedName>
    <definedName name="CurMthNo" localSheetId="36">#REF!</definedName>
    <definedName name="CurMthNo">#REF!</definedName>
    <definedName name="CURR_LIB" localSheetId="35">#REF!</definedName>
    <definedName name="CURR_LIB" localSheetId="36">#REF!</definedName>
    <definedName name="CURR_LIB">#REF!</definedName>
    <definedName name="Current_Acq_Price" localSheetId="35">#REF!</definedName>
    <definedName name="Current_Acq_Price" localSheetId="36">#REF!</definedName>
    <definedName name="Current_Acq_Price">#REF!</definedName>
    <definedName name="Current_Share_Price" localSheetId="35">#REF!</definedName>
    <definedName name="Current_Share_Price" localSheetId="36">#REF!</definedName>
    <definedName name="Current_Share_Price">#REF!</definedName>
    <definedName name="currentprice" localSheetId="35">#REF!</definedName>
    <definedName name="currentprice" localSheetId="36">#REF!</definedName>
    <definedName name="currentprice">#REF!</definedName>
    <definedName name="CurrentYear">[19]Control!$B$2</definedName>
    <definedName name="CurSel">[34]BdData!$Z$1</definedName>
    <definedName name="CUSRATE">#N/A</definedName>
    <definedName name="cx" localSheetId="35">#REF!</definedName>
    <definedName name="cx" localSheetId="36">#REF!</definedName>
    <definedName name="cx">#REF!</definedName>
    <definedName name="cy01EPS_a" localSheetId="35">#REF!</definedName>
    <definedName name="cy01EPS_a" localSheetId="36">#REF!</definedName>
    <definedName name="cy01EPS_a">#REF!</definedName>
    <definedName name="cy01EPS_t" localSheetId="35">#REF!</definedName>
    <definedName name="cy01EPS_t" localSheetId="36">#REF!</definedName>
    <definedName name="cy01EPS_t">#REF!</definedName>
    <definedName name="cy02EPS_a" localSheetId="35">#REF!</definedName>
    <definedName name="cy02EPS_a" localSheetId="36">#REF!</definedName>
    <definedName name="cy02EPS_a">#REF!</definedName>
    <definedName name="cy02EPS_t" localSheetId="35">#REF!</definedName>
    <definedName name="cy02EPS_t" localSheetId="36">#REF!</definedName>
    <definedName name="cy02EPS_t">#REF!</definedName>
    <definedName name="D" localSheetId="35">#REF!</definedName>
    <definedName name="D" localSheetId="36">#REF!</definedName>
    <definedName name="D">#REF!</definedName>
    <definedName name="D_1" localSheetId="35">#REF!</definedName>
    <definedName name="D_1" localSheetId="36">#REF!</definedName>
    <definedName name="D_1">#REF!</definedName>
    <definedName name="d_area" localSheetId="35">#REF!</definedName>
    <definedName name="d_area" localSheetId="36">#REF!</definedName>
    <definedName name="d_area">#REF!</definedName>
    <definedName name="dam">78000</definedName>
    <definedName name="Dat" localSheetId="35">[8]Corp!#REF!</definedName>
    <definedName name="Dat" localSheetId="36">[8]Corp!#REF!</definedName>
    <definedName name="Dat">[8]Corp!#REF!</definedName>
    <definedName name="data" localSheetId="35">#REF!</definedName>
    <definedName name="data" localSheetId="36">#REF!</definedName>
    <definedName name="data">#REF!</definedName>
    <definedName name="_xlnm.Data_Form" localSheetId="18">'10'!_xlnm.Data_Form</definedName>
    <definedName name="_xlnm.Data_Form" localSheetId="15">#N/A</definedName>
    <definedName name="_xlnm.Data_Form" localSheetId="16">#N/A</definedName>
    <definedName name="_xlnm.Data_Form" localSheetId="17">#N/A</definedName>
    <definedName name="_xlnm.Data_Form">#N/A</definedName>
    <definedName name="DATA_PROCESSING_MACHINES" localSheetId="35">#REF!</definedName>
    <definedName name="DATA_PROCESSING_MACHINES" localSheetId="36">#REF!</definedName>
    <definedName name="DATA_PROCESSING_MACHINES">#REF!</definedName>
    <definedName name="data1" localSheetId="18">'[46]Fcst vs Budgets'!#REF!</definedName>
    <definedName name="data1" localSheetId="35">'[46]Fcst vs Budgets'!#REF!</definedName>
    <definedName name="data1" localSheetId="36">'[46]Fcst vs Budgets'!#REF!</definedName>
    <definedName name="data1" localSheetId="6">'[46]Fcst vs Budgets'!#REF!</definedName>
    <definedName name="data1" localSheetId="7">'[46]Fcst vs Budgets'!#REF!</definedName>
    <definedName name="DATA1" localSheetId="11">#REF!</definedName>
    <definedName name="data1" localSheetId="16">'[46]Fcst vs Budgets'!#REF!</definedName>
    <definedName name="data1" localSheetId="17">'[46]Fcst vs Budgets'!#REF!</definedName>
    <definedName name="data1">'[46]Fcst vs Budgets'!#REF!</definedName>
    <definedName name="data10" localSheetId="35">#REF!</definedName>
    <definedName name="data10" localSheetId="36">#REF!</definedName>
    <definedName name="data10">#REF!</definedName>
    <definedName name="data11" localSheetId="35">#REF!</definedName>
    <definedName name="data11" localSheetId="36">#REF!</definedName>
    <definedName name="data11">#REF!</definedName>
    <definedName name="data12" localSheetId="35">#REF!</definedName>
    <definedName name="data12" localSheetId="36">#REF!</definedName>
    <definedName name="data12">#REF!</definedName>
    <definedName name="data13" localSheetId="35">#REF!</definedName>
    <definedName name="data13" localSheetId="36">#REF!</definedName>
    <definedName name="data13">#REF!</definedName>
    <definedName name="data14" localSheetId="35">#REF!</definedName>
    <definedName name="data14" localSheetId="36">#REF!</definedName>
    <definedName name="data14">#REF!</definedName>
    <definedName name="data15" localSheetId="35">#REF!</definedName>
    <definedName name="data15" localSheetId="36">#REF!</definedName>
    <definedName name="data15">#REF!</definedName>
    <definedName name="data16" localSheetId="35">#REF!</definedName>
    <definedName name="data16" localSheetId="36">#REF!</definedName>
    <definedName name="data16">#REF!</definedName>
    <definedName name="data17" localSheetId="35">#REF!</definedName>
    <definedName name="data17" localSheetId="36">#REF!</definedName>
    <definedName name="data17">#REF!</definedName>
    <definedName name="data18" localSheetId="35">#REF!</definedName>
    <definedName name="data18" localSheetId="36">#REF!</definedName>
    <definedName name="data18">#REF!</definedName>
    <definedName name="data19" localSheetId="35">#REF!</definedName>
    <definedName name="data19" localSheetId="36">#REF!</definedName>
    <definedName name="data19">#REF!</definedName>
    <definedName name="DATA2" localSheetId="35">#REF!</definedName>
    <definedName name="DATA2" localSheetId="36">#REF!</definedName>
    <definedName name="DATA2" localSheetId="6">#REF!</definedName>
    <definedName name="DATA2" localSheetId="11">#REF!</definedName>
    <definedName name="DATA2" localSheetId="16">#REF!</definedName>
    <definedName name="DATA2" localSheetId="17">#REF!</definedName>
    <definedName name="DATA2">#REF!</definedName>
    <definedName name="data20" localSheetId="35">#REF!</definedName>
    <definedName name="data20" localSheetId="36">#REF!</definedName>
    <definedName name="data20">#REF!</definedName>
    <definedName name="data21" localSheetId="35">#REF!</definedName>
    <definedName name="data21" localSheetId="36">#REF!</definedName>
    <definedName name="data21">#REF!</definedName>
    <definedName name="data22" localSheetId="35">#REF!</definedName>
    <definedName name="data22" localSheetId="36">#REF!</definedName>
    <definedName name="data22">#REF!</definedName>
    <definedName name="data23" localSheetId="35">#REF!</definedName>
    <definedName name="data23" localSheetId="36">#REF!</definedName>
    <definedName name="data23">#REF!</definedName>
    <definedName name="data24" localSheetId="35">#REF!</definedName>
    <definedName name="data24" localSheetId="36">#REF!</definedName>
    <definedName name="data24">#REF!</definedName>
    <definedName name="data25" localSheetId="35">#REF!</definedName>
    <definedName name="data25" localSheetId="36">#REF!</definedName>
    <definedName name="data25">#REF!</definedName>
    <definedName name="data26" localSheetId="35">#REF!</definedName>
    <definedName name="data26" localSheetId="36">#REF!</definedName>
    <definedName name="data26">#REF!</definedName>
    <definedName name="data27" localSheetId="35">#REF!</definedName>
    <definedName name="data27" localSheetId="36">#REF!</definedName>
    <definedName name="data27">#REF!</definedName>
    <definedName name="data28" localSheetId="35">#REF!</definedName>
    <definedName name="data28" localSheetId="36">#REF!</definedName>
    <definedName name="data28">#REF!</definedName>
    <definedName name="data29" localSheetId="35">#REF!</definedName>
    <definedName name="data29" localSheetId="36">#REF!</definedName>
    <definedName name="data29">#REF!</definedName>
    <definedName name="DATA3" localSheetId="35">#REF!</definedName>
    <definedName name="DATA3" localSheetId="36">#REF!</definedName>
    <definedName name="DATA3" localSheetId="11">#REF!</definedName>
    <definedName name="DATA3" localSheetId="16">#REF!</definedName>
    <definedName name="DATA3" localSheetId="17">#REF!</definedName>
    <definedName name="DATA3">#REF!</definedName>
    <definedName name="data30" localSheetId="35">#REF!</definedName>
    <definedName name="data30" localSheetId="36">#REF!</definedName>
    <definedName name="data30">#REF!</definedName>
    <definedName name="data31" localSheetId="35">#REF!</definedName>
    <definedName name="data31" localSheetId="36">#REF!</definedName>
    <definedName name="data31">#REF!</definedName>
    <definedName name="data32" localSheetId="35">#REF!</definedName>
    <definedName name="data32" localSheetId="36">#REF!</definedName>
    <definedName name="data32">#REF!</definedName>
    <definedName name="data33" localSheetId="35">#REF!</definedName>
    <definedName name="data33" localSheetId="36">#REF!</definedName>
    <definedName name="data33">#REF!</definedName>
    <definedName name="data34" localSheetId="35">#REF!</definedName>
    <definedName name="data34" localSheetId="36">#REF!</definedName>
    <definedName name="data34">#REF!</definedName>
    <definedName name="data35" localSheetId="35">#REF!</definedName>
    <definedName name="data35" localSheetId="36">#REF!</definedName>
    <definedName name="data35">#REF!</definedName>
    <definedName name="data36" localSheetId="35">#REF!</definedName>
    <definedName name="data36" localSheetId="36">#REF!</definedName>
    <definedName name="data36">#REF!</definedName>
    <definedName name="data37" localSheetId="35">#REF!</definedName>
    <definedName name="data37" localSheetId="36">#REF!</definedName>
    <definedName name="data37">#REF!</definedName>
    <definedName name="data38" localSheetId="35">#REF!</definedName>
    <definedName name="data38" localSheetId="36">#REF!</definedName>
    <definedName name="data38">#REF!</definedName>
    <definedName name="data39" localSheetId="35">#REF!</definedName>
    <definedName name="data39" localSheetId="36">#REF!</definedName>
    <definedName name="data39">#REF!</definedName>
    <definedName name="DATA4" localSheetId="35">#REF!</definedName>
    <definedName name="DATA4" localSheetId="36">#REF!</definedName>
    <definedName name="DATA4" localSheetId="11">#REF!</definedName>
    <definedName name="DATA4" localSheetId="16">#REF!</definedName>
    <definedName name="DATA4" localSheetId="17">#REF!</definedName>
    <definedName name="DATA4">#REF!</definedName>
    <definedName name="data40" localSheetId="35">#REF!</definedName>
    <definedName name="data40" localSheetId="36">#REF!</definedName>
    <definedName name="data40">#REF!</definedName>
    <definedName name="data41" localSheetId="35">#REF!</definedName>
    <definedName name="data41" localSheetId="36">#REF!</definedName>
    <definedName name="data41">#REF!</definedName>
    <definedName name="data42" localSheetId="35">#REF!</definedName>
    <definedName name="data42" localSheetId="36">#REF!</definedName>
    <definedName name="data42">#REF!</definedName>
    <definedName name="data43" localSheetId="35">#REF!</definedName>
    <definedName name="data43" localSheetId="36">#REF!</definedName>
    <definedName name="data43">#REF!</definedName>
    <definedName name="data44" localSheetId="35">#REF!</definedName>
    <definedName name="data44" localSheetId="36">#REF!</definedName>
    <definedName name="data44">#REF!</definedName>
    <definedName name="data45" localSheetId="35">#REF!</definedName>
    <definedName name="data45" localSheetId="36">#REF!</definedName>
    <definedName name="data45">#REF!</definedName>
    <definedName name="data46" localSheetId="35">#REF!</definedName>
    <definedName name="data46" localSheetId="36">#REF!</definedName>
    <definedName name="data46">#REF!</definedName>
    <definedName name="data47" localSheetId="35">#REF!</definedName>
    <definedName name="data47" localSheetId="36">#REF!</definedName>
    <definedName name="data47">#REF!</definedName>
    <definedName name="data48" localSheetId="35">#REF!</definedName>
    <definedName name="data48" localSheetId="36">#REF!</definedName>
    <definedName name="data48">#REF!</definedName>
    <definedName name="data49" localSheetId="35">#REF!</definedName>
    <definedName name="data49" localSheetId="36">#REF!</definedName>
    <definedName name="data49">#REF!</definedName>
    <definedName name="DATA5" localSheetId="35">#REF!</definedName>
    <definedName name="DATA5" localSheetId="36">#REF!</definedName>
    <definedName name="DATA5" localSheetId="11">#REF!</definedName>
    <definedName name="DATA5" localSheetId="16">#REF!</definedName>
    <definedName name="DATA5" localSheetId="17">#REF!</definedName>
    <definedName name="DATA5">#REF!</definedName>
    <definedName name="data50" localSheetId="35">#REF!</definedName>
    <definedName name="data50" localSheetId="36">#REF!</definedName>
    <definedName name="data50">#REF!</definedName>
    <definedName name="data51" localSheetId="35">#REF!</definedName>
    <definedName name="data51" localSheetId="36">#REF!</definedName>
    <definedName name="data51">#REF!</definedName>
    <definedName name="data52" localSheetId="35">#REF!</definedName>
    <definedName name="data52" localSheetId="36">#REF!</definedName>
    <definedName name="data52">#REF!</definedName>
    <definedName name="data53" localSheetId="35">#REF!</definedName>
    <definedName name="data53" localSheetId="36">#REF!</definedName>
    <definedName name="data53">#REF!</definedName>
    <definedName name="data54" localSheetId="35">#REF!</definedName>
    <definedName name="data54" localSheetId="36">#REF!</definedName>
    <definedName name="data54">#REF!</definedName>
    <definedName name="data55" localSheetId="35">#REF!</definedName>
    <definedName name="data55" localSheetId="36">#REF!</definedName>
    <definedName name="data55">#REF!</definedName>
    <definedName name="data56" localSheetId="35">#REF!</definedName>
    <definedName name="data56" localSheetId="36">#REF!</definedName>
    <definedName name="data56">#REF!</definedName>
    <definedName name="data57" localSheetId="35">#REF!</definedName>
    <definedName name="data57" localSheetId="36">#REF!</definedName>
    <definedName name="data57">#REF!</definedName>
    <definedName name="data58" localSheetId="35">#REF!</definedName>
    <definedName name="data58" localSheetId="36">#REF!</definedName>
    <definedName name="data58">#REF!</definedName>
    <definedName name="data59" localSheetId="35">#REF!</definedName>
    <definedName name="data59" localSheetId="36">#REF!</definedName>
    <definedName name="data59">#REF!</definedName>
    <definedName name="DATA6" localSheetId="35">#REF!</definedName>
    <definedName name="DATA6" localSheetId="36">#REF!</definedName>
    <definedName name="DATA6" localSheetId="11">#REF!</definedName>
    <definedName name="DATA6" localSheetId="16">#REF!</definedName>
    <definedName name="DATA6" localSheetId="17">#REF!</definedName>
    <definedName name="DATA6">#REF!</definedName>
    <definedName name="data60" localSheetId="35">#REF!</definedName>
    <definedName name="data60" localSheetId="36">#REF!</definedName>
    <definedName name="data60">#REF!</definedName>
    <definedName name="data61" localSheetId="35">#REF!</definedName>
    <definedName name="data61" localSheetId="36">#REF!</definedName>
    <definedName name="data61">#REF!</definedName>
    <definedName name="data66" localSheetId="35">#REF!</definedName>
    <definedName name="data66" localSheetId="36">#REF!</definedName>
    <definedName name="data66">#REF!</definedName>
    <definedName name="DATA7" localSheetId="35">#REF!</definedName>
    <definedName name="DATA7" localSheetId="36">#REF!</definedName>
    <definedName name="DATA7" localSheetId="11">#REF!</definedName>
    <definedName name="DATA7" localSheetId="16">#REF!</definedName>
    <definedName name="DATA7" localSheetId="17">#REF!</definedName>
    <definedName name="DATA7">#REF!</definedName>
    <definedName name="DATA8" localSheetId="35">#REF!</definedName>
    <definedName name="DATA8" localSheetId="36">#REF!</definedName>
    <definedName name="DATA8" localSheetId="11">#REF!</definedName>
    <definedName name="DATA8" localSheetId="16">#REF!</definedName>
    <definedName name="DATA8" localSheetId="17">#REF!</definedName>
    <definedName name="DATA8">#REF!</definedName>
    <definedName name="DATA9" localSheetId="35">#REF!</definedName>
    <definedName name="DATA9" localSheetId="36">#REF!</definedName>
    <definedName name="DATA9" localSheetId="11">#REF!</definedName>
    <definedName name="DATA9" localSheetId="16">#REF!</definedName>
    <definedName name="DATA9" localSheetId="17">#REF!</definedName>
    <definedName name="DATA9">#REF!</definedName>
    <definedName name="_xlnm.Database" localSheetId="35">#REF!</definedName>
    <definedName name="_xlnm.Database" localSheetId="36">#REF!</definedName>
    <definedName name="_xlnm.Database" localSheetId="11">#REF!</definedName>
    <definedName name="_xlnm.Database" localSheetId="16">#REF!</definedName>
    <definedName name="_xlnm.Database" localSheetId="17">#REF!</definedName>
    <definedName name="_xlnm.Database">#REF!</definedName>
    <definedName name="datarev" localSheetId="35">#REF!</definedName>
    <definedName name="datarev" localSheetId="36">#REF!</definedName>
    <definedName name="datarev">#REF!</definedName>
    <definedName name="datarev1" localSheetId="35">#REF!</definedName>
    <definedName name="datarev1" localSheetId="36">#REF!</definedName>
    <definedName name="datarev1">#REF!</definedName>
    <definedName name="DataSumm" localSheetId="35">#REF!</definedName>
    <definedName name="DataSumm" localSheetId="36">#REF!</definedName>
    <definedName name="DataSumm">#REF!</definedName>
    <definedName name="DATE" localSheetId="35">#REF!</definedName>
    <definedName name="DATE" localSheetId="36">#REF!</definedName>
    <definedName name="DATE">#REF!</definedName>
    <definedName name="date.of.agr.reqrd" localSheetId="35">#REF!</definedName>
    <definedName name="date.of.agr.reqrd" localSheetId="36">#REF!</definedName>
    <definedName name="date.of.agr.reqrd">#REF!</definedName>
    <definedName name="Date_of_Addition" localSheetId="35">#REF!</definedName>
    <definedName name="Date_of_Addition" localSheetId="36">#REF!</definedName>
    <definedName name="Date_of_Addition">#REF!</definedName>
    <definedName name="Dated">'[47]Purchase Order'!$D$2</definedName>
    <definedName name="days1" localSheetId="35">#REF!</definedName>
    <definedName name="days1" localSheetId="36">#REF!</definedName>
    <definedName name="days1">#REF!</definedName>
    <definedName name="days11" localSheetId="35">#REF!</definedName>
    <definedName name="days11" localSheetId="36">#REF!</definedName>
    <definedName name="days11">#REF!</definedName>
    <definedName name="days2" localSheetId="35">#REF!</definedName>
    <definedName name="days2" localSheetId="36">#REF!</definedName>
    <definedName name="days2">#REF!</definedName>
    <definedName name="days21" localSheetId="35">#REF!</definedName>
    <definedName name="days21" localSheetId="36">#REF!</definedName>
    <definedName name="days21">#REF!</definedName>
    <definedName name="daysoff" localSheetId="35">#REF!</definedName>
    <definedName name="daysoff" localSheetId="36">#REF!</definedName>
    <definedName name="daysoff">#REF!</definedName>
    <definedName name="daysoffbob" localSheetId="35">#REF!</definedName>
    <definedName name="daysoffbob" localSheetId="36">#REF!</definedName>
    <definedName name="daysoffbob">#REF!</definedName>
    <definedName name="db" localSheetId="35">#REF!</definedName>
    <definedName name="db" localSheetId="36">#REF!</definedName>
    <definedName name="db">#REF!</definedName>
    <definedName name="db_silo" localSheetId="35">#REF!</definedName>
    <definedName name="db_silo" localSheetId="36">#REF!</definedName>
    <definedName name="db_silo">#REF!</definedName>
    <definedName name="dbn_assts" localSheetId="35">#REF!</definedName>
    <definedName name="dbn_assts" localSheetId="36">#REF!</definedName>
    <definedName name="dbn_assts">#REF!</definedName>
    <definedName name="DBNAME1">[48]CRITERIA1!$B$11</definedName>
    <definedName name="DBNAME2">[49]CRITERIA2!$B$11</definedName>
    <definedName name="DBUSERNAME1" localSheetId="35">#REF!</definedName>
    <definedName name="DBUSERNAME1" localSheetId="36">#REF!</definedName>
    <definedName name="DBUSERNAME1">#REF!</definedName>
    <definedName name="DC">[40]환율!$D$14</definedName>
    <definedName name="dcf" localSheetId="35">#REF!</definedName>
    <definedName name="dcf" localSheetId="36">#REF!</definedName>
    <definedName name="dcf">#REF!</definedName>
    <definedName name="DCF_Inputs" localSheetId="35">#REF!</definedName>
    <definedName name="DCF_Inputs" localSheetId="36">#REF!</definedName>
    <definedName name="DCF_Inputs">#REF!</definedName>
    <definedName name="DCF_Matrix" localSheetId="35">#REF!</definedName>
    <definedName name="DCF_Matrix" localSheetId="36">#REF!</definedName>
    <definedName name="DCF_Matrix">#REF!</definedName>
    <definedName name="DCF_multiple" localSheetId="35">#REF!</definedName>
    <definedName name="DCF_multiple" localSheetId="36">#REF!</definedName>
    <definedName name="DCF_multiple">#REF!</definedName>
    <definedName name="DCF_step" localSheetId="35">#REF!</definedName>
    <definedName name="DCF_step" localSheetId="36">#REF!</definedName>
    <definedName name="DCF_step">#REF!</definedName>
    <definedName name="dcfmatrix" localSheetId="35">#REF!</definedName>
    <definedName name="dcfmatrix" localSheetId="36">#REF!</definedName>
    <definedName name="dcfmatrix">#REF!</definedName>
    <definedName name="DD" localSheetId="18" hidden="1">{"'I-1 and I-2'!$A$1:$G$190"}</definedName>
    <definedName name="DD" localSheetId="6" hidden="1">{"'I-1 and I-2'!$A$1:$G$190"}</definedName>
    <definedName name="DD" localSheetId="7" hidden="1">{"'I-1 and I-2'!$A$1:$G$190"}</definedName>
    <definedName name="DD" localSheetId="11" hidden="1">{"'I-1 and I-2'!$A$1:$G$190"}</definedName>
    <definedName name="DD" localSheetId="15" hidden="1">{"'I-1 and I-2'!$A$1:$G$190"}</definedName>
    <definedName name="DD" localSheetId="16" hidden="1">{"'I-1 and I-2'!$A$1:$G$190"}</definedName>
    <definedName name="DD" localSheetId="17" hidden="1">{"'I-1 and I-2'!$A$1:$G$190"}</definedName>
    <definedName name="DD" hidden="1">{"'I-1 and I-2'!$A$1:$G$190"}</definedName>
    <definedName name="DDE_RANGE" localSheetId="35">#REF!</definedName>
    <definedName name="DDE_RANGE" localSheetId="36">#REF!</definedName>
    <definedName name="DDE_RANGE">#REF!</definedName>
    <definedName name="Deal" localSheetId="35">#REF!</definedName>
    <definedName name="Deal" localSheetId="36">#REF!</definedName>
    <definedName name="Deal">#REF!</definedName>
    <definedName name="Dealsheet_Print" localSheetId="35">#REF!</definedName>
    <definedName name="Dealsheet_Print" localSheetId="36">#REF!</definedName>
    <definedName name="Dealsheet_Print">#REF!</definedName>
    <definedName name="DEBT">#N/A</definedName>
    <definedName name="Debt_Schedule" localSheetId="35">#REF!</definedName>
    <definedName name="Debt_Schedule" localSheetId="36">#REF!</definedName>
    <definedName name="Debt_Schedule">#REF!</definedName>
    <definedName name="Debt_Schedule_Print" localSheetId="35">#REF!</definedName>
    <definedName name="Debt_Schedule_Print" localSheetId="36">#REF!</definedName>
    <definedName name="Debt_Schedule_Print">#REF!</definedName>
    <definedName name="Debtors_Prov_Detail" localSheetId="35">#REF!</definedName>
    <definedName name="Debtors_Prov_Detail" localSheetId="36">#REF!</definedName>
    <definedName name="Debtors_Prov_Detail">#REF!</definedName>
    <definedName name="Debtors_Prov_Issue" localSheetId="35">#REF!</definedName>
    <definedName name="Debtors_Prov_Issue" localSheetId="36">#REF!</definedName>
    <definedName name="Debtors_Prov_Issue">#REF!</definedName>
    <definedName name="DEC" localSheetId="35">#REF!</definedName>
    <definedName name="DEC" localSheetId="36">#REF!</definedName>
    <definedName name="DEC">#REF!</definedName>
    <definedName name="DECDATA?" localSheetId="35">#REF!</definedName>
    <definedName name="DECDATA?" localSheetId="36">#REF!</definedName>
    <definedName name="DECDATA?">#REF!</definedName>
    <definedName name="DECIMALPLACES1" localSheetId="35">#REF!</definedName>
    <definedName name="DECIMALPLACES1" localSheetId="36">#REF!</definedName>
    <definedName name="DECIMALPLACES1">#REF!</definedName>
    <definedName name="DeficitFunding" localSheetId="35">#REF!</definedName>
    <definedName name="DeficitFunding" localSheetId="36">#REF!</definedName>
    <definedName name="DeficitFunding">#REF!</definedName>
    <definedName name="Del" localSheetId="35">#REF!</definedName>
    <definedName name="Del" localSheetId="36">#REF!</definedName>
    <definedName name="Del">#REF!</definedName>
    <definedName name="DELHI" localSheetId="25">#REF!</definedName>
    <definedName name="DELHI" localSheetId="26">#REF!</definedName>
    <definedName name="DELHI" localSheetId="28">#REF!</definedName>
    <definedName name="DELHI" localSheetId="27">#REF!</definedName>
    <definedName name="DELHI" localSheetId="35">#REF!</definedName>
    <definedName name="DELHI" localSheetId="36">#REF!</definedName>
    <definedName name="DELHI" localSheetId="16">#REF!</definedName>
    <definedName name="DELHI" localSheetId="17">#REF!</definedName>
    <definedName name="DELHI">#REF!</definedName>
    <definedName name="den_bu" localSheetId="35">#REF!</definedName>
    <definedName name="den_bu" localSheetId="36">#REF!</definedName>
    <definedName name="den_bu">#REF!</definedName>
    <definedName name="denbu" localSheetId="35">#REF!</definedName>
    <definedName name="denbu" localSheetId="36">#REF!</definedName>
    <definedName name="denbu">#REF!</definedName>
    <definedName name="DEP" localSheetId="35">#REF!</definedName>
    <definedName name="DEP" localSheetId="36">#REF!</definedName>
    <definedName name="DEP">#REF!</definedName>
    <definedName name="Dep_Chart_Code" localSheetId="35">#REF!</definedName>
    <definedName name="Dep_Chart_Code" localSheetId="36">#REF!</definedName>
    <definedName name="Dep_Chart_Code">#REF!</definedName>
    <definedName name="dep80per1" localSheetId="35">#REF!</definedName>
    <definedName name="dep80per1" localSheetId="36">#REF!</definedName>
    <definedName name="dep80per1">#REF!</definedName>
    <definedName name="dep80per11" localSheetId="35">#REF!</definedName>
    <definedName name="dep80per11" localSheetId="36">#REF!</definedName>
    <definedName name="dep80per11">#REF!</definedName>
    <definedName name="depn" localSheetId="35">#REF!</definedName>
    <definedName name="depn" localSheetId="36">#REF!</definedName>
    <definedName name="depn">#REF!</definedName>
    <definedName name="depn1" localSheetId="35">#REF!</definedName>
    <definedName name="depn1" localSheetId="36">#REF!</definedName>
    <definedName name="depn1">#REF!</definedName>
    <definedName name="DEPR" localSheetId="35">#REF!</definedName>
    <definedName name="DEPR" localSheetId="36">#REF!</definedName>
    <definedName name="DEPR">#REF!</definedName>
    <definedName name="depre">'[50]Jul-02 tb'!$N$2:$V$7</definedName>
    <definedName name="Depreciation" localSheetId="25">#REF!</definedName>
    <definedName name="Depreciation" localSheetId="26">#REF!</definedName>
    <definedName name="Depreciation" localSheetId="28">#REF!</definedName>
    <definedName name="Depreciation" localSheetId="27">#REF!</definedName>
    <definedName name="Depreciation" localSheetId="35">#REF!</definedName>
    <definedName name="Depreciation" localSheetId="36">#REF!</definedName>
    <definedName name="Depreciation" localSheetId="16">#REF!</definedName>
    <definedName name="Depreciation" localSheetId="17">#REF!</definedName>
    <definedName name="Depreciation">#REF!</definedName>
    <definedName name="Depreciation_2001_02" localSheetId="35">#REF!</definedName>
    <definedName name="Depreciation_2001_02" localSheetId="36">#REF!</definedName>
    <definedName name="Depreciation_2001_02">#REF!</definedName>
    <definedName name="Depreciation_for_1998_99" localSheetId="35">#REF!</definedName>
    <definedName name="Depreciation_for_1998_99" localSheetId="36">#REF!</definedName>
    <definedName name="Depreciation_for_1998_99">#REF!</definedName>
    <definedName name="Depreciation_for_2000_01" localSheetId="35">#REF!</definedName>
    <definedName name="Depreciation_for_2000_01" localSheetId="36">#REF!</definedName>
    <definedName name="Depreciation_for_2000_01">#REF!</definedName>
    <definedName name="Depreciation_for_2001_02" localSheetId="35">#REF!</definedName>
    <definedName name="Depreciation_for_2001_02" localSheetId="36">#REF!</definedName>
    <definedName name="Depreciation_for_2001_02">#REF!</definedName>
    <definedName name="Depreciation_for_2002_03" localSheetId="35">#REF!</definedName>
    <definedName name="Depreciation_for_2002_03" localSheetId="36">#REF!</definedName>
    <definedName name="Depreciation_for_2002_03">#REF!</definedName>
    <definedName name="Depreciation_for_2003_04" localSheetId="35">#REF!</definedName>
    <definedName name="Depreciation_for_2003_04" localSheetId="36">#REF!</definedName>
    <definedName name="Depreciation_for_2003_04">#REF!</definedName>
    <definedName name="Depreciation_for_2004_05" localSheetId="35">#REF!</definedName>
    <definedName name="Depreciation_for_2004_05" localSheetId="36">#REF!</definedName>
    <definedName name="Depreciation_for_2004_05">#REF!</definedName>
    <definedName name="Depreciation_for_2005_06" localSheetId="35">#REF!</definedName>
    <definedName name="Depreciation_for_2005_06" localSheetId="36">#REF!</definedName>
    <definedName name="Depreciation_for_2005_06">#REF!</definedName>
    <definedName name="Depreciation1999_2000" localSheetId="35">#REF!</definedName>
    <definedName name="Depreciation1999_2000" localSheetId="36">#REF!</definedName>
    <definedName name="Depreciation1999_2000">#REF!</definedName>
    <definedName name="Depreciation2000_01" localSheetId="35">#REF!</definedName>
    <definedName name="Depreciation2000_01" localSheetId="36">#REF!</definedName>
    <definedName name="Depreciation2000_01">#REF!</definedName>
    <definedName name="Depreciation2002_03" localSheetId="35">#REF!</definedName>
    <definedName name="Depreciation2002_03" localSheetId="36">#REF!</definedName>
    <definedName name="Depreciation2002_03">#REF!</definedName>
    <definedName name="des">[51]Notes!$C$12</definedName>
    <definedName name="details" localSheetId="11">[4]Sheet1!$A$1:$Q$111</definedName>
    <definedName name="details">[5]Sheet1!$A$1:$Q$111</definedName>
    <definedName name="Device">[52]list!$F$2:$F$26</definedName>
    <definedName name="DEWAS" localSheetId="25">#REF!</definedName>
    <definedName name="DEWAS" localSheetId="26">#REF!</definedName>
    <definedName name="DEWAS" localSheetId="28">#REF!</definedName>
    <definedName name="DEWAS" localSheetId="27">#REF!</definedName>
    <definedName name="DEWAS" localSheetId="35">#REF!</definedName>
    <definedName name="DEWAS" localSheetId="36">#REF!</definedName>
    <definedName name="DEWAS" localSheetId="16">#REF!</definedName>
    <definedName name="DEWAS" localSheetId="17">#REF!</definedName>
    <definedName name="DEWAS">#REF!</definedName>
    <definedName name="df" localSheetId="35">#REF!</definedName>
    <definedName name="df" localSheetId="36">#REF!</definedName>
    <definedName name="df">#REF!</definedName>
    <definedName name="dfgdgrbg" localSheetId="18" hidden="1">{"'I-1 and I-2'!$A$1:$G$190"}</definedName>
    <definedName name="dfgdgrbg" localSheetId="6" hidden="1">{"'I-1 and I-2'!$A$1:$G$190"}</definedName>
    <definedName name="dfgdgrbg" localSheetId="7" hidden="1">{"'I-1 and I-2'!$A$1:$G$190"}</definedName>
    <definedName name="dfgdgrbg" localSheetId="11" hidden="1">{"'I-1 and I-2'!$A$1:$G$190"}</definedName>
    <definedName name="dfgdgrbg" localSheetId="15" hidden="1">{"'I-1 and I-2'!$A$1:$G$190"}</definedName>
    <definedName name="dfgdgrbg" localSheetId="16" hidden="1">{"'I-1 and I-2'!$A$1:$G$190"}</definedName>
    <definedName name="dfgdgrbg" localSheetId="17" hidden="1">{"'I-1 and I-2'!$A$1:$G$190"}</definedName>
    <definedName name="dfgdgrbg" hidden="1">{"'I-1 and I-2'!$A$1:$G$190"}</definedName>
    <definedName name="dfrg" localSheetId="18">{"Country",0,"Auto","Auto",""}</definedName>
    <definedName name="dfrg">{"Country",0,"Auto","Auto",""}</definedName>
    <definedName name="DGCTI592" localSheetId="35">#REF!</definedName>
    <definedName name="DGCTI592" localSheetId="36">#REF!</definedName>
    <definedName name="DGCTI592">#REF!</definedName>
    <definedName name="dhom" localSheetId="35">#REF!</definedName>
    <definedName name="dhom" localSheetId="36">#REF!</definedName>
    <definedName name="dhom">#REF!</definedName>
    <definedName name="DIS">#N/A</definedName>
    <definedName name="Discount" localSheetId="35">#REF!</definedName>
    <definedName name="Discount" localSheetId="36">#REF!</definedName>
    <definedName name="Discount">#REF!</definedName>
    <definedName name="discount_rate" localSheetId="35">#REF!</definedName>
    <definedName name="discount_rate" localSheetId="36">#REF!</definedName>
    <definedName name="discount_rate">#REF!</definedName>
    <definedName name="DISCOUNTHW1" localSheetId="35">'[53]Quote-ExtMG-Y1'!#REF!</definedName>
    <definedName name="DISCOUNTHW1" localSheetId="36">'[53]Quote-ExtMG-Y1'!#REF!</definedName>
    <definedName name="DISCOUNTHW1">'[53]Quote-ExtMG-Y1'!#REF!</definedName>
    <definedName name="DISCOUNTHW2" localSheetId="35">'[53]Quote-ExtMG-Y1'!#REF!</definedName>
    <definedName name="DISCOUNTHW2" localSheetId="36">'[53]Quote-ExtMG-Y1'!#REF!</definedName>
    <definedName name="DISCOUNTHW2">'[53]Quote-ExtMG-Y1'!#REF!</definedName>
    <definedName name="DISCOUNTSW1" localSheetId="35">'[53]Quote-ExtMG-Y1'!#REF!</definedName>
    <definedName name="DISCOUNTSW1" localSheetId="36">'[53]Quote-ExtMG-Y1'!#REF!</definedName>
    <definedName name="DISCOUNTSW1">'[53]Quote-ExtMG-Y1'!#REF!</definedName>
    <definedName name="DISCOUNTSW2" localSheetId="35">'[53]Quote-ExtMG-Y1'!#REF!</definedName>
    <definedName name="DISCOUNTSW2" localSheetId="36">'[53]Quote-ExtMG-Y1'!#REF!</definedName>
    <definedName name="DISCOUNTSW2">'[53]Quote-ExtMG-Y1'!#REF!</definedName>
    <definedName name="Dismant__ling_charges" localSheetId="35">#REF!</definedName>
    <definedName name="Dismant__ling_charges" localSheetId="36">#REF!</definedName>
    <definedName name="Dismant__ling_charges">#REF!</definedName>
    <definedName name="display_area_2" localSheetId="35">#REF!</definedName>
    <definedName name="display_area_2" localSheetId="36">#REF!</definedName>
    <definedName name="display_area_2">#REF!</definedName>
    <definedName name="DisplaySelectedSheetsMacroButton" localSheetId="35">#REF!</definedName>
    <definedName name="DisplaySelectedSheetsMacroButton" localSheetId="36">#REF!</definedName>
    <definedName name="DisplaySelectedSheetsMacroButton">#REF!</definedName>
    <definedName name="DIST" localSheetId="25">#REF!</definedName>
    <definedName name="DIST" localSheetId="26">#REF!</definedName>
    <definedName name="DIST" localSheetId="28">#REF!</definedName>
    <definedName name="DIST" localSheetId="27">#REF!</definedName>
    <definedName name="DIST" localSheetId="35">#REF!</definedName>
    <definedName name="DIST" localSheetId="36">#REF!</definedName>
    <definedName name="DIST" localSheetId="16">#REF!</definedName>
    <definedName name="DIST" localSheetId="17">#REF!</definedName>
    <definedName name="DIST">#REF!</definedName>
    <definedName name="DISTRIBUTORS" localSheetId="35">#REF!</definedName>
    <definedName name="DISTRIBUTORS" localSheetId="36">#REF!</definedName>
    <definedName name="DISTRIBUTORS">#REF!</definedName>
    <definedName name="DIV" localSheetId="35">#REF!</definedName>
    <definedName name="DIV" localSheetId="36">#REF!</definedName>
    <definedName name="DIV">#REF!</definedName>
    <definedName name="DivTB" localSheetId="35">#REF!</definedName>
    <definedName name="DivTB" localSheetId="36">#REF!</definedName>
    <definedName name="DivTB">#REF!</definedName>
    <definedName name="Doc_Type" localSheetId="35">[41]Tables!#REF!</definedName>
    <definedName name="Doc_Type" localSheetId="36">[41]Tables!#REF!</definedName>
    <definedName name="Doc_Type" localSheetId="11">[41]Tables!#REF!</definedName>
    <definedName name="Doc_Type" localSheetId="16">[41]Tables!#REF!</definedName>
    <definedName name="Doc_Type" localSheetId="17">[41]Tables!#REF!</definedName>
    <definedName name="Doc_Type">[41]Tables!#REF!</definedName>
    <definedName name="DollarValue" localSheetId="35">#REF!</definedName>
    <definedName name="DollarValue" localSheetId="36">#REF!</definedName>
    <definedName name="DollarValue">#REF!</definedName>
    <definedName name="DP" localSheetId="35">#REF!</definedName>
    <definedName name="DP" localSheetId="36">#REF!</definedName>
    <definedName name="DP">#REF!</definedName>
    <definedName name="DPC" localSheetId="35">#REF!</definedName>
    <definedName name="DPC" localSheetId="36">#REF!</definedName>
    <definedName name="DPC" localSheetId="6">#REF!</definedName>
    <definedName name="DPC" localSheetId="11">#REF!</definedName>
    <definedName name="DPC" localSheetId="16">#REF!</definedName>
    <definedName name="DPC" localSheetId="17">#REF!</definedName>
    <definedName name="DPC">#REF!</definedName>
    <definedName name="DPR" localSheetId="35">#REF!</definedName>
    <definedName name="DPR" localSheetId="36">#REF!</definedName>
    <definedName name="DPR">#REF!</definedName>
    <definedName name="DragandDrop">[19]Control!$B$12</definedName>
    <definedName name="drev" localSheetId="35">#REF!</definedName>
    <definedName name="drev" localSheetId="36">#REF!</definedName>
    <definedName name="drev">#REF!</definedName>
    <definedName name="DriveOverride">[38]Main_Menu!$J$29</definedName>
    <definedName name="DS">[54]환율!$C$13</definedName>
    <definedName name="dsfvacvav" localSheetId="18" hidden="1">{"'I-1 and I-2'!$A$1:$G$190"}</definedName>
    <definedName name="dsfvacvav" localSheetId="6" hidden="1">{"'I-1 and I-2'!$A$1:$G$190"}</definedName>
    <definedName name="dsfvacvav" localSheetId="7" hidden="1">{"'I-1 and I-2'!$A$1:$G$190"}</definedName>
    <definedName name="dsfvacvav" localSheetId="11" hidden="1">{"'I-1 and I-2'!$A$1:$G$190"}</definedName>
    <definedName name="dsfvacvav" localSheetId="15" hidden="1">{"'I-1 and I-2'!$A$1:$G$190"}</definedName>
    <definedName name="dsfvacvav" localSheetId="16" hidden="1">{"'I-1 and I-2'!$A$1:$G$190"}</definedName>
    <definedName name="dsfvacvav" localSheetId="17" hidden="1">{"'I-1 and I-2'!$A$1:$G$190"}</definedName>
    <definedName name="dsfvacvav" hidden="1">{"'I-1 and I-2'!$A$1:$G$190"}</definedName>
    <definedName name="DSUMDATA" localSheetId="35">#REF!</definedName>
    <definedName name="DSUMDATA" localSheetId="36">#REF!</definedName>
    <definedName name="DSUMDATA">#REF!</definedName>
    <definedName name="DTS" localSheetId="35">#REF!</definedName>
    <definedName name="DTS" localSheetId="36">#REF!</definedName>
    <definedName name="DTS" localSheetId="16">#REF!</definedName>
    <definedName name="DTS" localSheetId="17">#REF!</definedName>
    <definedName name="DTS">#REF!</definedName>
    <definedName name="duoi" localSheetId="35">#REF!</definedName>
    <definedName name="duoi" localSheetId="36">#REF!</definedName>
    <definedName name="duoi">#REF!</definedName>
    <definedName name="DutoanDongmo" localSheetId="35">#REF!</definedName>
    <definedName name="DutoanDongmo" localSheetId="36">#REF!</definedName>
    <definedName name="DutoanDongmo">#REF!</definedName>
    <definedName name="DutyAppl" localSheetId="35">#REF!</definedName>
    <definedName name="DutyAppl" localSheetId="36">#REF!</definedName>
    <definedName name="DutyAppl">#REF!</definedName>
    <definedName name="DutyRate" localSheetId="35">#REF!</definedName>
    <definedName name="DutyRate" localSheetId="36">#REF!</definedName>
    <definedName name="DutyRate">#REF!</definedName>
    <definedName name="dw" localSheetId="35">#REF!</definedName>
    <definedName name="dw" localSheetId="36">#REF!</definedName>
    <definedName name="dw">#REF!</definedName>
    <definedName name="E">[55]BOMCD!$D$2</definedName>
    <definedName name="E.12" localSheetId="35">#REF!</definedName>
    <definedName name="E.12" localSheetId="36">#REF!</definedName>
    <definedName name="E.12">#REF!</definedName>
    <definedName name="E_1" localSheetId="35">#REF!</definedName>
    <definedName name="E_1" localSheetId="36">#REF!</definedName>
    <definedName name="E_1">#REF!</definedName>
    <definedName name="E_7" localSheetId="35">#REF!</definedName>
    <definedName name="E_7" localSheetId="36">#REF!</definedName>
    <definedName name="E_7">#REF!</definedName>
    <definedName name="E1_Channels">30</definedName>
    <definedName name="e23e23" localSheetId="18" hidden="1">{"'I-1 and I-2'!$A$1:$G$190"}</definedName>
    <definedName name="e23e23" localSheetId="6" hidden="1">{"'I-1 and I-2'!$A$1:$G$190"}</definedName>
    <definedName name="e23e23" localSheetId="7" hidden="1">{"'I-1 and I-2'!$A$1:$G$190"}</definedName>
    <definedName name="e23e23" localSheetId="11" hidden="1">{"'I-1 and I-2'!$A$1:$G$190"}</definedName>
    <definedName name="e23e23" localSheetId="15" hidden="1">{"'I-1 and I-2'!$A$1:$G$190"}</definedName>
    <definedName name="e23e23" localSheetId="16" hidden="1">{"'I-1 and I-2'!$A$1:$G$190"}</definedName>
    <definedName name="e23e23" localSheetId="17" hidden="1">{"'I-1 and I-2'!$A$1:$G$190"}</definedName>
    <definedName name="e23e23" hidden="1">{"'I-1 and I-2'!$A$1:$G$190"}</definedName>
    <definedName name="EF" localSheetId="35">#REF!</definedName>
    <definedName name="EF" localSheetId="36">#REF!</definedName>
    <definedName name="EF">#REF!</definedName>
    <definedName name="Efficiency" localSheetId="35">#REF!</definedName>
    <definedName name="Efficiency" localSheetId="36">#REF!</definedName>
    <definedName name="Efficiency" localSheetId="16">#REF!</definedName>
    <definedName name="Efficiency" localSheetId="17">#REF!</definedName>
    <definedName name="Efficiency">#REF!</definedName>
    <definedName name="eifel" localSheetId="35">#REF!</definedName>
    <definedName name="eifel" localSheetId="36">#REF!</definedName>
    <definedName name="eifel">#REF!</definedName>
    <definedName name="EIFEL903" localSheetId="35">#REF!</definedName>
    <definedName name="EIFEL903" localSheetId="36">#REF!</definedName>
    <definedName name="EIFEL903">#REF!</definedName>
    <definedName name="EIFFEL" localSheetId="35">#REF!</definedName>
    <definedName name="EIFFEL" localSheetId="36">#REF!</definedName>
    <definedName name="EIFFEL">#REF!</definedName>
    <definedName name="eiffel5" localSheetId="35">#REF!</definedName>
    <definedName name="eiffel5" localSheetId="36">#REF!</definedName>
    <definedName name="eiffel5">#REF!</definedName>
    <definedName name="EIFINTRA" localSheetId="35">#REF!</definedName>
    <definedName name="EIFINTRA" localSheetId="36">#REF!</definedName>
    <definedName name="EIFINTRA">#REF!</definedName>
    <definedName name="EIFL" localSheetId="35">'[56]204eiffel'!#REF!</definedName>
    <definedName name="EIFL" localSheetId="36">'[56]204eiffel'!#REF!</definedName>
    <definedName name="EIFL">'[56]204eiffel'!#REF!</definedName>
    <definedName name="eleccost" localSheetId="35">#REF!</definedName>
    <definedName name="eleccost" localSheetId="36">#REF!</definedName>
    <definedName name="eleccost">#REF!</definedName>
    <definedName name="ELECTRICALS" localSheetId="35">#REF!</definedName>
    <definedName name="ELECTRICALS" localSheetId="36">#REF!</definedName>
    <definedName name="ELECTRICALS">#REF!</definedName>
    <definedName name="emi" localSheetId="35">#REF!</definedName>
    <definedName name="emi" localSheetId="36">#REF!</definedName>
    <definedName name="emi" localSheetId="16">#REF!</definedName>
    <definedName name="emi" localSheetId="17">#REF!</definedName>
    <definedName name="emi">#REF!</definedName>
    <definedName name="EMP_BENFIT_EXP" localSheetId="35">#REF!</definedName>
    <definedName name="EMP_BENFIT_EXP" localSheetId="36">#REF!</definedName>
    <definedName name="EMP_BENFIT_EXP" localSheetId="16">#REF!</definedName>
    <definedName name="EMP_BENFIT_EXP" localSheetId="17">#REF!</definedName>
    <definedName name="EMP_BENFIT_EXP">#REF!</definedName>
    <definedName name="END" localSheetId="35">#REF!</definedName>
    <definedName name="END" localSheetId="36">#REF!</definedName>
    <definedName name="END">#REF!</definedName>
    <definedName name="End_1" localSheetId="35">#REF!</definedName>
    <definedName name="End_1" localSheetId="36">#REF!</definedName>
    <definedName name="End_1">#REF!</definedName>
    <definedName name="End_10" localSheetId="35">#REF!</definedName>
    <definedName name="End_10" localSheetId="36">#REF!</definedName>
    <definedName name="End_10">#REF!</definedName>
    <definedName name="End_11" localSheetId="35">#REF!</definedName>
    <definedName name="End_11" localSheetId="36">#REF!</definedName>
    <definedName name="End_11">#REF!</definedName>
    <definedName name="End_12" localSheetId="35">#REF!</definedName>
    <definedName name="End_12" localSheetId="36">#REF!</definedName>
    <definedName name="End_12">#REF!</definedName>
    <definedName name="End_13" localSheetId="35">#REF!</definedName>
    <definedName name="End_13" localSheetId="36">#REF!</definedName>
    <definedName name="End_13">#REF!</definedName>
    <definedName name="End_2" localSheetId="35">#REF!</definedName>
    <definedName name="End_2" localSheetId="36">#REF!</definedName>
    <definedName name="End_2">#REF!</definedName>
    <definedName name="End_3" localSheetId="35">#REF!</definedName>
    <definedName name="End_3" localSheetId="36">#REF!</definedName>
    <definedName name="End_3">#REF!</definedName>
    <definedName name="End_4" localSheetId="35">#REF!</definedName>
    <definedName name="End_4" localSheetId="36">#REF!</definedName>
    <definedName name="End_4">#REF!</definedName>
    <definedName name="End_5" localSheetId="35">#REF!</definedName>
    <definedName name="End_5" localSheetId="36">#REF!</definedName>
    <definedName name="End_5">#REF!</definedName>
    <definedName name="End_6" localSheetId="35">#REF!</definedName>
    <definedName name="End_6" localSheetId="36">#REF!</definedName>
    <definedName name="End_6">#REF!</definedName>
    <definedName name="End_7" localSheetId="35">#REF!</definedName>
    <definedName name="End_7" localSheetId="36">#REF!</definedName>
    <definedName name="End_7">#REF!</definedName>
    <definedName name="End_8" localSheetId="35">#REF!</definedName>
    <definedName name="End_8" localSheetId="36">#REF!</definedName>
    <definedName name="End_8">#REF!</definedName>
    <definedName name="End_9" localSheetId="35">#REF!</definedName>
    <definedName name="End_9" localSheetId="36">#REF!</definedName>
    <definedName name="End_9">#REF!</definedName>
    <definedName name="End_Bal">'[57]Loan Amortization Schedule'!$I$18:$I$497</definedName>
    <definedName name="ENGG" localSheetId="25">#REF!</definedName>
    <definedName name="ENGG" localSheetId="26">#REF!</definedName>
    <definedName name="ENGG" localSheetId="28">#REF!</definedName>
    <definedName name="ENGG" localSheetId="27">#REF!</definedName>
    <definedName name="ENGG" localSheetId="35">#REF!</definedName>
    <definedName name="ENGG" localSheetId="36">#REF!</definedName>
    <definedName name="ENGG" localSheetId="16">#REF!</definedName>
    <definedName name="ENGG" localSheetId="17">#REF!</definedName>
    <definedName name="ENGG">#REF!</definedName>
    <definedName name="epvrevrunrate">"'ENT:PSIX'!$N$49"</definedName>
    <definedName name="equity" localSheetId="35">#REF!</definedName>
    <definedName name="equity" localSheetId="36">#REF!</definedName>
    <definedName name="equity">#REF!</definedName>
    <definedName name="er" localSheetId="35">#REF!</definedName>
    <definedName name="er" localSheetId="36">#REF!</definedName>
    <definedName name="er">#REF!</definedName>
    <definedName name="erer" localSheetId="1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langs" localSheetId="35">#REF!</definedName>
    <definedName name="Erlangs" localSheetId="36">#REF!</definedName>
    <definedName name="Erlangs">#REF!</definedName>
    <definedName name="Erlangs_per_Span" localSheetId="35">#REF!</definedName>
    <definedName name="Erlangs_per_Span" localSheetId="36">#REF!</definedName>
    <definedName name="Erlangs_per_Span">#REF!</definedName>
    <definedName name="ESM" localSheetId="35">#REF!</definedName>
    <definedName name="ESM" localSheetId="36">#REF!</definedName>
    <definedName name="ESM">#REF!</definedName>
    <definedName name="esop" localSheetId="35">#REF!</definedName>
    <definedName name="esop" localSheetId="36">#REF!</definedName>
    <definedName name="esop">#REF!</definedName>
    <definedName name="ESS" localSheetId="35">#REF!</definedName>
    <definedName name="ESS" localSheetId="36">#REF!</definedName>
    <definedName name="ESS">#REF!</definedName>
    <definedName name="ESW" localSheetId="35">#REF!</definedName>
    <definedName name="ESW" localSheetId="36">#REF!</definedName>
    <definedName name="ESW">#REF!</definedName>
    <definedName name="Eth_Pr" localSheetId="35">#REF!</definedName>
    <definedName name="Eth_Pr" localSheetId="36">#REF!</definedName>
    <definedName name="Eth_Pr">#REF!</definedName>
    <definedName name="euro" localSheetId="35">#REF!</definedName>
    <definedName name="euro" localSheetId="36">#REF!</definedName>
    <definedName name="euro">#REF!</definedName>
    <definedName name="ev" localSheetId="35">#REF!</definedName>
    <definedName name="ev" localSheetId="36">#REF!</definedName>
    <definedName name="ev">#REF!</definedName>
    <definedName name="EX" localSheetId="35">#REF!</definedName>
    <definedName name="EX" localSheetId="36">#REF!</definedName>
    <definedName name="EX">#REF!</definedName>
    <definedName name="Ex.Cost" localSheetId="25">#REF!</definedName>
    <definedName name="Ex.Cost" localSheetId="26">#REF!</definedName>
    <definedName name="Ex.Cost" localSheetId="28">#REF!</definedName>
    <definedName name="Ex.Cost" localSheetId="27">#REF!</definedName>
    <definedName name="Ex.Cost" localSheetId="35">#REF!</definedName>
    <definedName name="Ex.Cost" localSheetId="36">#REF!</definedName>
    <definedName name="Ex.Cost" localSheetId="16">#REF!</definedName>
    <definedName name="Ex.Cost" localSheetId="17">#REF!</definedName>
    <definedName name="Ex.Cost">#REF!</definedName>
    <definedName name="EX9091_">#N/A</definedName>
    <definedName name="EXC" localSheetId="35">#REF!</definedName>
    <definedName name="EXC" localSheetId="36">#REF!</definedName>
    <definedName name="EXC">#REF!</definedName>
    <definedName name="Excel_BuiltIn__FilterDatabase_1_1" localSheetId="35">#REF!</definedName>
    <definedName name="Excel_BuiltIn__FilterDatabase_1_1" localSheetId="36">#REF!</definedName>
    <definedName name="Excel_BuiltIn__FilterDatabase_1_1">#REF!</definedName>
    <definedName name="Excel_BuiltIn__FilterDatabase_1_1_1" localSheetId="35">#REF!</definedName>
    <definedName name="Excel_BuiltIn__FilterDatabase_1_1_1" localSheetId="36">#REF!</definedName>
    <definedName name="Excel_BuiltIn__FilterDatabase_1_1_1">#REF!</definedName>
    <definedName name="Excel_BuiltIn_Print_Area">"$#REF!.$A$264:$E$284"</definedName>
    <definedName name="Excel_BuiltIn_Recorder_0" localSheetId="35">#REF!</definedName>
    <definedName name="Excel_BuiltIn_Recorder_0" localSheetId="36">#REF!</definedName>
    <definedName name="Excel_BuiltIn_Recorder_0">#REF!</definedName>
    <definedName name="EXCH" localSheetId="35">#REF!</definedName>
    <definedName name="EXCH" localSheetId="36">#REF!</definedName>
    <definedName name="EXCH">#REF!</definedName>
    <definedName name="exch_rate" localSheetId="35">#REF!</definedName>
    <definedName name="exch_rate" localSheetId="36">#REF!</definedName>
    <definedName name="exch_rate">#REF!</definedName>
    <definedName name="ExchangeRt" localSheetId="35">#REF!</definedName>
    <definedName name="ExchangeRt" localSheetId="36">#REF!</definedName>
    <definedName name="ExchangeRt">#REF!</definedName>
    <definedName name="Existing_Cash" localSheetId="35">#REF!</definedName>
    <definedName name="Existing_Cash" localSheetId="36">#REF!</definedName>
    <definedName name="Existing_Cash">#REF!</definedName>
    <definedName name="Existing_LT_Debt" localSheetId="35">#REF!</definedName>
    <definedName name="Existing_LT_Debt" localSheetId="36">#REF!</definedName>
    <definedName name="Existing_LT_Debt">#REF!</definedName>
    <definedName name="Existing_Minority_Interest" localSheetId="35">#REF!</definedName>
    <definedName name="Existing_Minority_Interest" localSheetId="36">#REF!</definedName>
    <definedName name="Existing_Minority_Interest">#REF!</definedName>
    <definedName name="Existing_PreferredA" localSheetId="35">#REF!</definedName>
    <definedName name="Existing_PreferredA" localSheetId="36">#REF!</definedName>
    <definedName name="Existing_PreferredA">#REF!</definedName>
    <definedName name="Existing_PreferredB" localSheetId="35">#REF!</definedName>
    <definedName name="Existing_PreferredB" localSheetId="36">#REF!</definedName>
    <definedName name="Existing_PreferredB">#REF!</definedName>
    <definedName name="Existing_Shares_Outstanding" localSheetId="35">#REF!</definedName>
    <definedName name="Existing_Shares_Outstanding" localSheetId="36">#REF!</definedName>
    <definedName name="Existing_Shares_Outstanding">#REF!</definedName>
    <definedName name="Existing_ST_Debt" localSheetId="35">#REF!</definedName>
    <definedName name="Existing_ST_Debt" localSheetId="36">#REF!</definedName>
    <definedName name="Existing_ST_Debt">#REF!</definedName>
    <definedName name="Exit_Multiple" localSheetId="35">#REF!</definedName>
    <definedName name="Exit_Multiple" localSheetId="36">#REF!</definedName>
    <definedName name="Exit_Multiple">#REF!</definedName>
    <definedName name="Exit_Multiple_Temp" localSheetId="35">#REF!</definedName>
    <definedName name="Exit_Multiple_Temp" localSheetId="36">#REF!</definedName>
    <definedName name="Exit_Multiple_Temp">#REF!</definedName>
    <definedName name="Exit_Year" localSheetId="35">#REF!</definedName>
    <definedName name="Exit_Year" localSheetId="36">#REF!</definedName>
    <definedName name="Exit_Year">#REF!</definedName>
    <definedName name="Exit_Year_Temp" localSheetId="35">#REF!</definedName>
    <definedName name="Exit_Year_Temp" localSheetId="36">#REF!</definedName>
    <definedName name="Exit_Year_Temp">#REF!</definedName>
    <definedName name="exppower1" localSheetId="35">#REF!</definedName>
    <definedName name="exppower1" localSheetId="36">#REF!</definedName>
    <definedName name="exppower1">#REF!</definedName>
    <definedName name="exppower2" localSheetId="35">#REF!</definedName>
    <definedName name="exppower2" localSheetId="36">#REF!</definedName>
    <definedName name="exppower2">#REF!</definedName>
    <definedName name="exppoweroff" localSheetId="35">#REF!</definedName>
    <definedName name="exppoweroff" localSheetId="36">#REF!</definedName>
    <definedName name="exppoweroff">#REF!</definedName>
    <definedName name="expyear" localSheetId="35">#REF!</definedName>
    <definedName name="expyear" localSheetId="36">#REF!</definedName>
    <definedName name="expyear">#REF!</definedName>
    <definedName name="Extra_Pay" localSheetId="35">#REF!</definedName>
    <definedName name="Extra_Pay" localSheetId="36">#REF!</definedName>
    <definedName name="Extra_Pay">#REF!</definedName>
    <definedName name="_xlnm.Extract" localSheetId="35">#REF!</definedName>
    <definedName name="_xlnm.Extract" localSheetId="36">#REF!</definedName>
    <definedName name="_xlnm.Extract">#REF!</definedName>
    <definedName name="F" localSheetId="35">[6]선수금!#REF!</definedName>
    <definedName name="F" localSheetId="36">[6]선수금!#REF!</definedName>
    <definedName name="F">[6]선수금!#REF!</definedName>
    <definedName name="F_3.1" localSheetId="35">'[58]I-5.1_Doubtful Adv Provision'!#REF!</definedName>
    <definedName name="F_3.1" localSheetId="36">'[58]I-5.1_Doubtful Adv Provision'!#REF!</definedName>
    <definedName name="F_3.1">'[58]I-5.1_Doubtful Adv Provision'!#REF!</definedName>
    <definedName name="FA" localSheetId="35">#REF!</definedName>
    <definedName name="FA" localSheetId="36">#REF!</definedName>
    <definedName name="FA" localSheetId="16">#REF!</definedName>
    <definedName name="FA" localSheetId="17">#REF!</definedName>
    <definedName name="FA">#REF!</definedName>
    <definedName name="fac_hw">[44]factors!$C$6</definedName>
    <definedName name="fac_loc">[44]factors!$C$8</definedName>
    <definedName name="fac_sw">[44]factors!$C$7</definedName>
    <definedName name="factor" localSheetId="35">#REF!</definedName>
    <definedName name="factor" localSheetId="36">#REF!</definedName>
    <definedName name="factor">#REF!</definedName>
    <definedName name="factor1" localSheetId="35">#REF!</definedName>
    <definedName name="factor1" localSheetId="36">#REF!</definedName>
    <definedName name="factor1">#REF!</definedName>
    <definedName name="factoryeqip" localSheetId="25">#REF!</definedName>
    <definedName name="factoryeqip" localSheetId="26">#REF!</definedName>
    <definedName name="factoryeqip" localSheetId="28">#REF!</definedName>
    <definedName name="factoryeqip" localSheetId="27">#REF!</definedName>
    <definedName name="factoryeqip" localSheetId="35">#REF!</definedName>
    <definedName name="factoryeqip" localSheetId="36">#REF!</definedName>
    <definedName name="factoryeqip" localSheetId="16">#REF!</definedName>
    <definedName name="factoryeqip" localSheetId="17">#REF!</definedName>
    <definedName name="factoryeqip">#REF!</definedName>
    <definedName name="fake" localSheetId="35">#REF!</definedName>
    <definedName name="fake" localSheetId="36">#REF!</definedName>
    <definedName name="fake">#REF!</definedName>
    <definedName name="FASch" localSheetId="35">#REF!</definedName>
    <definedName name="FASch" localSheetId="36">#REF!</definedName>
    <definedName name="FASch">#REF!</definedName>
    <definedName name="FAXNO" localSheetId="35">#REF!</definedName>
    <definedName name="FAXNO" localSheetId="36">#REF!</definedName>
    <definedName name="FAXNO">#REF!</definedName>
    <definedName name="fb" localSheetId="35">#REF!</definedName>
    <definedName name="fb" localSheetId="36">#REF!</definedName>
    <definedName name="fb">#REF!</definedName>
    <definedName name="FC">[40]환율!$D$15</definedName>
    <definedName name="FC5_total" localSheetId="35">#REF!</definedName>
    <definedName name="FC5_total" localSheetId="36">#REF!</definedName>
    <definedName name="FC5_total">#REF!</definedName>
    <definedName name="FC6_total" localSheetId="35">#REF!</definedName>
    <definedName name="FC6_total" localSheetId="36">#REF!</definedName>
    <definedName name="FC6_total">#REF!</definedName>
    <definedName name="FD" localSheetId="35">[15]매크로!#REF!</definedName>
    <definedName name="FD" localSheetId="36">[15]매크로!#REF!</definedName>
    <definedName name="FD">[15]매크로!#REF!</definedName>
    <definedName name="FDS_a" localSheetId="35">#REF!</definedName>
    <definedName name="FDS_a" localSheetId="36">#REF!</definedName>
    <definedName name="FDS_a">#REF!</definedName>
    <definedName name="FDS_t" localSheetId="35">#REF!</definedName>
    <definedName name="FDS_t" localSheetId="36">#REF!</definedName>
    <definedName name="FDS_t">#REF!</definedName>
    <definedName name="FDS01_a" localSheetId="35">#REF!</definedName>
    <definedName name="FDS01_a" localSheetId="36">#REF!</definedName>
    <definedName name="FDS01_a">#REF!</definedName>
    <definedName name="FDS01_t" localSheetId="35">#REF!</definedName>
    <definedName name="FDS01_t" localSheetId="36">#REF!</definedName>
    <definedName name="FDS01_t">#REF!</definedName>
    <definedName name="FDS02_a" localSheetId="35">#REF!</definedName>
    <definedName name="FDS02_a" localSheetId="36">#REF!</definedName>
    <definedName name="FDS02_a">#REF!</definedName>
    <definedName name="FDS02_t" localSheetId="35">#REF!</definedName>
    <definedName name="FDS02_t" localSheetId="36">#REF!</definedName>
    <definedName name="FDS02_t">#REF!</definedName>
    <definedName name="FDSFSDFSDF" localSheetId="35">#REF!</definedName>
    <definedName name="FDSFSDFSDF" localSheetId="36">#REF!</definedName>
    <definedName name="FDSFSDFSDF">#REF!</definedName>
    <definedName name="FE" localSheetId="35">#REF!</definedName>
    <definedName name="FE" localSheetId="36">#REF!</definedName>
    <definedName name="FE">#REF!</definedName>
    <definedName name="fe_cost" localSheetId="35">#REF!</definedName>
    <definedName name="fe_cost" localSheetId="36">#REF!</definedName>
    <definedName name="fe_cost">#REF!</definedName>
    <definedName name="fe_price" localSheetId="35">#REF!</definedName>
    <definedName name="fe_price" localSheetId="36">#REF!</definedName>
    <definedName name="fe_price">#REF!</definedName>
    <definedName name="FEB" localSheetId="35">#REF!</definedName>
    <definedName name="FEB" localSheetId="36">#REF!</definedName>
    <definedName name="FEB">#REF!</definedName>
    <definedName name="FEBDATA?" localSheetId="35">#REF!</definedName>
    <definedName name="FEBDATA?" localSheetId="36">#REF!</definedName>
    <definedName name="FEBDATA?">#REF!</definedName>
    <definedName name="febmar" localSheetId="35">#REF!</definedName>
    <definedName name="febmar" localSheetId="36">#REF!</definedName>
    <definedName name="febmar">#REF!</definedName>
    <definedName name="FEDC">[40]환율!$D$13</definedName>
    <definedName name="fees" localSheetId="35">#REF!</definedName>
    <definedName name="fees" localSheetId="36">#REF!</definedName>
    <definedName name="fees">#REF!</definedName>
    <definedName name="FFAA" localSheetId="35">#REF!</definedName>
    <definedName name="FFAA" localSheetId="36">#REF!</definedName>
    <definedName name="FFAA">#REF!</definedName>
    <definedName name="fff" localSheetId="18">{"Country",0,"Auto","Auto",""}</definedName>
    <definedName name="fff">{"Country",0,"Auto","Auto",""}</definedName>
    <definedName name="FGI">'[59]E-3.03 - FINISHED GOODS'!$H$175</definedName>
    <definedName name="FHKJDHFK" localSheetId="18">#REF!</definedName>
    <definedName name="FHKJDHFK" localSheetId="35">#REF!</definedName>
    <definedName name="FHKJDHFK" localSheetId="36">#REF!</definedName>
    <definedName name="FHKJDHFK" localSheetId="11">#REF!</definedName>
    <definedName name="FHKJDHFK">#REF!</definedName>
    <definedName name="fibrizor" localSheetId="35">#REF!</definedName>
    <definedName name="fibrizor" localSheetId="36">#REF!</definedName>
    <definedName name="fibrizor">#REF!</definedName>
    <definedName name="fiinterest" localSheetId="35">#REF!</definedName>
    <definedName name="fiinterest" localSheetId="36">#REF!</definedName>
    <definedName name="fiinterest">#REF!</definedName>
    <definedName name="FileDirectory">[19]Control!$B$7</definedName>
    <definedName name="FIN" localSheetId="35">#REF!</definedName>
    <definedName name="FIN" localSheetId="36">#REF!</definedName>
    <definedName name="FIN">#REF!</definedName>
    <definedName name="Final" localSheetId="35">#REF!</definedName>
    <definedName name="Final" localSheetId="36">#REF!</definedName>
    <definedName name="Final">#REF!</definedName>
    <definedName name="FINALLTCOCXQTY">[23]Data!$M$20</definedName>
    <definedName name="FINALTICOCXQTY">[23]Data!$M$39</definedName>
    <definedName name="Financial_Statements_Print" localSheetId="35">#REF!,#REF!,#REF!</definedName>
    <definedName name="Financial_Statements_Print" localSheetId="36">#REF!,#REF!,#REF!</definedName>
    <definedName name="Financial_Statements_Print">#REF!,#REF!,#REF!</definedName>
    <definedName name="Financing_Scenario" localSheetId="35">#REF!</definedName>
    <definedName name="Financing_Scenario" localSheetId="36">#REF!</definedName>
    <definedName name="Financing_Scenario">#REF!</definedName>
    <definedName name="FinStat_USGAAP" localSheetId="35">#REF!</definedName>
    <definedName name="FinStat_USGAAP" localSheetId="36">#REF!</definedName>
    <definedName name="FinStat_USGAAP">#REF!</definedName>
    <definedName name="FIRE_FIGHTING_SYSTEMS" localSheetId="35">#REF!</definedName>
    <definedName name="FIRE_FIGHTING_SYSTEMS" localSheetId="36">#REF!</definedName>
    <definedName name="FIRE_FIGHTING_SYSTEMS">#REF!</definedName>
    <definedName name="firepayperiod" localSheetId="35">#REF!</definedName>
    <definedName name="firepayperiod" localSheetId="36">#REF!</definedName>
    <definedName name="firepayperiod">#REF!</definedName>
    <definedName name="FirstCommYr" localSheetId="35">#REF!</definedName>
    <definedName name="FirstCommYr" localSheetId="36">#REF!</definedName>
    <definedName name="FirstCommYr">#REF!</definedName>
    <definedName name="FIRSTDATAROW1" localSheetId="35">#REF!</definedName>
    <definedName name="FIRSTDATAROW1" localSheetId="36">#REF!</definedName>
    <definedName name="FIRSTDATAROW1">#REF!</definedName>
    <definedName name="firstnum" localSheetId="35">[39]SWITCH!#REF!</definedName>
    <definedName name="firstnum" localSheetId="36">[39]SWITCH!#REF!</definedName>
    <definedName name="firstnum">[39]SWITCH!#REF!</definedName>
    <definedName name="firstnum1" localSheetId="35">[39]CONNECTIVITY!#REF!</definedName>
    <definedName name="firstnum1" localSheetId="36">[39]CONNECTIVITY!#REF!</definedName>
    <definedName name="firstnum1">[39]CONNECTIVITY!#REF!</definedName>
    <definedName name="FiscalYear" localSheetId="35">#REF!</definedName>
    <definedName name="FiscalYear" localSheetId="36">#REF!</definedName>
    <definedName name="FiscalYear">#REF!</definedName>
    <definedName name="FiscalYearEnd" localSheetId="35">#REF!</definedName>
    <definedName name="FiscalYearEnd" localSheetId="36">#REF!</definedName>
    <definedName name="FiscalYearEnd">#REF!</definedName>
    <definedName name="FIVEDAY" localSheetId="35">#REF!</definedName>
    <definedName name="FIVEDAY" localSheetId="36">#REF!</definedName>
    <definedName name="FIVEDAY">#REF!</definedName>
    <definedName name="FixedCost" localSheetId="35">#REF!</definedName>
    <definedName name="FixedCost" localSheetId="36">#REF!</definedName>
    <definedName name="FixedCost">#REF!</definedName>
    <definedName name="FNDNAM1" localSheetId="35">#REF!</definedName>
    <definedName name="FNDNAM1" localSheetId="36">#REF!</definedName>
    <definedName name="FNDNAM1">#REF!</definedName>
    <definedName name="FNDUSERID1" localSheetId="35">#REF!</definedName>
    <definedName name="FNDUSERID1" localSheetId="36">#REF!</definedName>
    <definedName name="FNDUSERID1">#REF!</definedName>
    <definedName name="FOB">#N/A</definedName>
    <definedName name="fonance">[60]Sheet1!$B$46:$H$59</definedName>
    <definedName name="FORE">#N/A</definedName>
    <definedName name="FOREEXRS">#N/A</definedName>
    <definedName name="FOREEXUS">#N/A</definedName>
    <definedName name="four" localSheetId="35">#REF!</definedName>
    <definedName name="four" localSheetId="36">#REF!</definedName>
    <definedName name="four">#REF!</definedName>
    <definedName name="four_scenario">#N/A</definedName>
    <definedName name="four_scenarios">#N/A</definedName>
    <definedName name="FR">[61]재1!$F$54</definedName>
    <definedName name="frame_price" localSheetId="35">#REF!</definedName>
    <definedName name="frame_price" localSheetId="36">#REF!</definedName>
    <definedName name="frame_price">#REF!</definedName>
    <definedName name="FreePulsesMUM" localSheetId="35">#REF!</definedName>
    <definedName name="FreePulsesMUM" localSheetId="36">#REF!</definedName>
    <definedName name="FreePulsesMUM">#REF!</definedName>
    <definedName name="freight" localSheetId="25">#REF!</definedName>
    <definedName name="freight" localSheetId="26">#REF!</definedName>
    <definedName name="freight" localSheetId="28">#REF!</definedName>
    <definedName name="freight" localSheetId="27">#REF!</definedName>
    <definedName name="freight" localSheetId="35">#REF!</definedName>
    <definedName name="freight" localSheetId="36">#REF!</definedName>
    <definedName name="freight" localSheetId="16">#REF!</definedName>
    <definedName name="freight" localSheetId="17">#REF!</definedName>
    <definedName name="freight">#REF!</definedName>
    <definedName name="FRF">[61]재1!$B$54</definedName>
    <definedName name="FrMultiple" localSheetId="35">#REF!</definedName>
    <definedName name="FrMultiple" localSheetId="36">#REF!</definedName>
    <definedName name="FrMultiple">#REF!</definedName>
    <definedName name="FrontLine_Detail" localSheetId="35">#REF!</definedName>
    <definedName name="FrontLine_Detail" localSheetId="36">#REF!</definedName>
    <definedName name="FrontLine_Detail">#REF!</definedName>
    <definedName name="FrontLine_Issue" localSheetId="35">#REF!</definedName>
    <definedName name="FrontLine_Issue" localSheetId="36">#REF!</definedName>
    <definedName name="FrontLine_Issue">#REF!</definedName>
    <definedName name="FRSM_Pr" localSheetId="35">#REF!</definedName>
    <definedName name="FRSM_Pr" localSheetId="36">#REF!</definedName>
    <definedName name="FRSM_Pr">#REF!</definedName>
    <definedName name="frt" localSheetId="35">#REF!</definedName>
    <definedName name="frt" localSheetId="36">#REF!</definedName>
    <definedName name="frt">#REF!</definedName>
    <definedName name="FU">[62]HEAD!$D$3</definedName>
    <definedName name="FUEL" localSheetId="35">#REF!</definedName>
    <definedName name="FUEL" localSheetId="36">#REF!</definedName>
    <definedName name="FUEL">#REF!</definedName>
    <definedName name="Full_Print">'[57]Loan Amortization Schedule'!$A$1:$J$497</definedName>
    <definedName name="FURNITURE___FIXTURES" localSheetId="35">#REF!</definedName>
    <definedName name="FURNITURE___FIXTURES" localSheetId="36">#REF!</definedName>
    <definedName name="FURNITURE___FIXTURES">#REF!</definedName>
    <definedName name="fx" localSheetId="35">'[63]Model Pricing'!#REF!</definedName>
    <definedName name="fx" localSheetId="36">'[63]Model Pricing'!#REF!</definedName>
    <definedName name="fx">'[63]Model Pricing'!#REF!</definedName>
    <definedName name="fx_0">'[13]Pricing Notes'!$K$2</definedName>
    <definedName name="fx_1">'[13]Pricing Notes'!$L$2</definedName>
    <definedName name="fx_2">'[13]Pricing Notes'!$M$2</definedName>
    <definedName name="fx_3">'[13]Pricing Notes'!$N$2</definedName>
    <definedName name="fx_4">'[13]Pricing Notes'!$O$2</definedName>
    <definedName name="FY" localSheetId="35">#REF!</definedName>
    <definedName name="FY" localSheetId="36">#REF!</definedName>
    <definedName name="FY" localSheetId="6">#REF!</definedName>
    <definedName name="FY" localSheetId="11">#REF!</definedName>
    <definedName name="FY" localSheetId="16">#REF!</definedName>
    <definedName name="FY" localSheetId="17">#REF!</definedName>
    <definedName name="FY">#REF!</definedName>
    <definedName name="FYU" localSheetId="35">#REF!</definedName>
    <definedName name="FYU" localSheetId="36">#REF!</definedName>
    <definedName name="FYU">#REF!</definedName>
    <definedName name="G" localSheetId="35">#REF!</definedName>
    <definedName name="G" localSheetId="36">#REF!</definedName>
    <definedName name="G">#REF!</definedName>
    <definedName name="G_1" localSheetId="35">#REF!</definedName>
    <definedName name="G_1" localSheetId="36">#REF!</definedName>
    <definedName name="G_1">#REF!</definedName>
    <definedName name="gb" localSheetId="18"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gb"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gc" localSheetId="35">#REF!</definedName>
    <definedName name="gc" localSheetId="36">#REF!</definedName>
    <definedName name="gc">#REF!</definedName>
    <definedName name="Gdpgr" localSheetId="35">#REF!</definedName>
    <definedName name="Gdpgr" localSheetId="36">#REF!</definedName>
    <definedName name="Gdpgr">#REF!</definedName>
    <definedName name="Genesc" localSheetId="35">#REF!</definedName>
    <definedName name="Genesc" localSheetId="36">#REF!</definedName>
    <definedName name="Genesc">#REF!</definedName>
    <definedName name="GesamtabweichungVerdichtTechVerw" localSheetId="35">#REF!</definedName>
    <definedName name="GesamtabweichungVerdichtTechVerw" localSheetId="36">#REF!</definedName>
    <definedName name="GesamtabweichungVerdichtTechVerw">#REF!</definedName>
    <definedName name="gf" localSheetId="18"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gf"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gfbngfn" localSheetId="18"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gfbngfn"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ghf" localSheetId="18"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ghf"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GHGH" localSheetId="35">#REF!</definedName>
    <definedName name="GHGH" localSheetId="36">#REF!</definedName>
    <definedName name="GHGH">#REF!</definedName>
    <definedName name="ghip" localSheetId="35">#REF!</definedName>
    <definedName name="ghip" localSheetId="36">#REF!</definedName>
    <definedName name="ghip">#REF!</definedName>
    <definedName name="GHJ" localSheetId="35">#REF!</definedName>
    <definedName name="GHJ" localSheetId="36">#REF!</definedName>
    <definedName name="GHJ">#REF!</definedName>
    <definedName name="gia" localSheetId="35">#REF!</definedName>
    <definedName name="gia" localSheetId="36">#REF!</definedName>
    <definedName name="gia">#REF!</definedName>
    <definedName name="gia_tien" localSheetId="35">#REF!</definedName>
    <definedName name="gia_tien" localSheetId="36">#REF!</definedName>
    <definedName name="gia_tien">#REF!</definedName>
    <definedName name="gia_tien_BTN" localSheetId="35">#REF!</definedName>
    <definedName name="gia_tien_BTN" localSheetId="36">#REF!</definedName>
    <definedName name="gia_tien_BTN">#REF!</definedName>
    <definedName name="GIG" localSheetId="35">#REF!</definedName>
    <definedName name="GIG" localSheetId="36">#REF!</definedName>
    <definedName name="GIG">#REF!</definedName>
    <definedName name="gig_pc" localSheetId="35">#REF!</definedName>
    <definedName name="gig_pc" localSheetId="36">#REF!</definedName>
    <definedName name="gig_pc">#REF!</definedName>
    <definedName name="gig_price" localSheetId="35">#REF!</definedName>
    <definedName name="gig_price" localSheetId="36">#REF!</definedName>
    <definedName name="gig_price">#REF!</definedName>
    <definedName name="GL" localSheetId="35">'[12]Cap Gain Bonds &amp; Sec. 332053 '!#REF!</definedName>
    <definedName name="GL" localSheetId="36">'[12]Cap Gain Bonds &amp; Sec. 332053 '!#REF!</definedName>
    <definedName name="GL">'[12]Cap Gain Bonds &amp; Sec. 332053 '!#REF!</definedName>
    <definedName name="GoAssetChart">#N/A</definedName>
    <definedName name="GoBalanceSheet">#N/A</definedName>
    <definedName name="GoCashFlow">#N/A</definedName>
    <definedName name="GoData">#N/A</definedName>
    <definedName name="GOILOAN">#N/A</definedName>
    <definedName name="GoIncomeChart">#N/A</definedName>
    <definedName name="Goodwill_Amortization">40</definedName>
    <definedName name="gpp" localSheetId="35">#REF!</definedName>
    <definedName name="gpp" localSheetId="36">#REF!</definedName>
    <definedName name="gpp">#REF!</definedName>
    <definedName name="graph" hidden="1">'[2]S &amp; A'!$A$4:$A$8</definedName>
    <definedName name="GRBLOCK" localSheetId="35">#REF!</definedName>
    <definedName name="GRBLOCK" localSheetId="36">#REF!</definedName>
    <definedName name="GRBLOCK">#REF!</definedName>
    <definedName name="GrCode" localSheetId="35">#REF!</definedName>
    <definedName name="GrCode" localSheetId="36">#REF!</definedName>
    <definedName name="GrCode">#REF!</definedName>
    <definedName name="gre" localSheetId="18"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gre"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group" localSheetId="1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ing" localSheetId="25">#REF!</definedName>
    <definedName name="grouping" localSheetId="26">#REF!</definedName>
    <definedName name="grouping" localSheetId="28">#REF!</definedName>
    <definedName name="grouping" localSheetId="27">#REF!</definedName>
    <definedName name="grouping" localSheetId="35">#REF!</definedName>
    <definedName name="grouping" localSheetId="36">#REF!</definedName>
    <definedName name="grouping" localSheetId="16">#REF!</definedName>
    <definedName name="grouping" localSheetId="17">#REF!</definedName>
    <definedName name="grouping">#REF!</definedName>
    <definedName name="Grps" localSheetId="35">#REF!</definedName>
    <definedName name="Grps" localSheetId="36">#REF!</definedName>
    <definedName name="Grps">#REF!</definedName>
    <definedName name="gt" localSheetId="35">#REF!</definedName>
    <definedName name="gt" localSheetId="36">#REF!</definedName>
    <definedName name="gt">#REF!</definedName>
    <definedName name="GTFixedPrice" localSheetId="35">#REF!</definedName>
    <definedName name="GTFixedPrice" localSheetId="36">#REF!</definedName>
    <definedName name="GTFixedPrice">#REF!</definedName>
    <definedName name="GTScaler" localSheetId="35">#REF!</definedName>
    <definedName name="GTScaler" localSheetId="36">#REF!</definedName>
    <definedName name="GTScaler">#REF!</definedName>
    <definedName name="GTVariablePrice" localSheetId="35">#REF!</definedName>
    <definedName name="GTVariablePrice" localSheetId="36">#REF!</definedName>
    <definedName name="GTVariablePrice">#REF!</definedName>
    <definedName name="GUESS" localSheetId="35">#REF!</definedName>
    <definedName name="GUESS" localSheetId="36">#REF!</definedName>
    <definedName name="GUESS">#REF!</definedName>
    <definedName name="GURGAON" localSheetId="25">#REF!</definedName>
    <definedName name="GURGAON" localSheetId="26">#REF!</definedName>
    <definedName name="GURGAON" localSheetId="28">#REF!</definedName>
    <definedName name="GURGAON" localSheetId="27">#REF!</definedName>
    <definedName name="GURGAON" localSheetId="35">#REF!</definedName>
    <definedName name="GURGAON" localSheetId="36">#REF!</definedName>
    <definedName name="GURGAON" localSheetId="16">#REF!</definedName>
    <definedName name="GURGAON" localSheetId="17">#REF!</definedName>
    <definedName name="GURGAON">#REF!</definedName>
    <definedName name="GWYUID1" localSheetId="35">#REF!</definedName>
    <definedName name="GWYUID1" localSheetId="36">#REF!</definedName>
    <definedName name="GWYUID1">#REF!</definedName>
    <definedName name="H" localSheetId="35">#REF!</definedName>
    <definedName name="H" localSheetId="36">#REF!</definedName>
    <definedName name="H">#REF!</definedName>
    <definedName name="H_1" localSheetId="35">#REF!</definedName>
    <definedName name="H_1" localSheetId="36">#REF!</definedName>
    <definedName name="H_1">#REF!</definedName>
    <definedName name="Har" localSheetId="35">#REF!</definedName>
    <definedName name="Har" localSheetId="36">#REF!</definedName>
    <definedName name="Har">#REF!</definedName>
    <definedName name="HBA">#N/A</definedName>
    <definedName name="hdr2WorksheetNames">[19]Control!$D$21</definedName>
    <definedName name="hdrWorksheetNames">[19]Control!$B$21</definedName>
    <definedName name="Head_of_Account___Particulars_of_Asset" localSheetId="35">#REF!</definedName>
    <definedName name="Head_of_Account___Particulars_of_Asset" localSheetId="36">#REF!</definedName>
    <definedName name="Head_of_Account___Particulars_of_Asset">#REF!</definedName>
    <definedName name="header" localSheetId="35">#REF!</definedName>
    <definedName name="header" localSheetId="36">#REF!</definedName>
    <definedName name="header" localSheetId="6">#REF!</definedName>
    <definedName name="header" localSheetId="11">#REF!</definedName>
    <definedName name="header" localSheetId="16">#REF!</definedName>
    <definedName name="header" localSheetId="17">#REF!</definedName>
    <definedName name="header">#REF!</definedName>
    <definedName name="Header_Row">ROW('[57]Loan Amortization Schedule'!$A$17:$IV$17)</definedName>
    <definedName name="HEADERSVC" localSheetId="35">'[53]Quote-ExtMG-Y1'!#REF!</definedName>
    <definedName name="HEADERSVC" localSheetId="36">'[53]Quote-ExtMG-Y1'!#REF!</definedName>
    <definedName name="HEADERSVC">'[53]Quote-ExtMG-Y1'!#REF!</definedName>
    <definedName name="HEADERTRN" localSheetId="35">'[53]Quote-ExtMG-Y1'!#REF!</definedName>
    <definedName name="HEADERTRN" localSheetId="36">'[53]Quote-ExtMG-Y1'!#REF!</definedName>
    <definedName name="HEADERTRN">'[53]Quote-ExtMG-Y1'!#REF!</definedName>
    <definedName name="HEAVEN" localSheetId="35">#REF!</definedName>
    <definedName name="HEAVEN" localSheetId="36">#REF!</definedName>
    <definedName name="HEAVEN">#REF!</definedName>
    <definedName name="HF" localSheetId="35">#REF!</definedName>
    <definedName name="HF" localSheetId="36">#REF!</definedName>
    <definedName name="HF">#REF!</definedName>
    <definedName name="HHcat" localSheetId="35">#REF!</definedName>
    <definedName name="HHcat" localSheetId="36">#REF!</definedName>
    <definedName name="HHcat">#REF!</definedName>
    <definedName name="HHda" localSheetId="35">#REF!</definedName>
    <definedName name="HHda" localSheetId="36">#REF!</definedName>
    <definedName name="HHda">#REF!</definedName>
    <definedName name="HHxm" localSheetId="35">#REF!</definedName>
    <definedName name="HHxm" localSheetId="36">#REF!</definedName>
    <definedName name="HHxm">#REF!</definedName>
    <definedName name="hi_yld" localSheetId="35">#REF!</definedName>
    <definedName name="hi_yld" localSheetId="36">#REF!</definedName>
    <definedName name="hi_yld">#REF!</definedName>
    <definedName name="hien" localSheetId="35">#REF!</definedName>
    <definedName name="hien" localSheetId="36">#REF!</definedName>
    <definedName name="hien">#REF!</definedName>
    <definedName name="hihi" localSheetId="18" hidden="1">{#N/A,#N/A,FALSE,"Staffnos &amp; cost"}</definedName>
    <definedName name="hihi" localSheetId="6" hidden="1">{#N/A,#N/A,FALSE,"Staffnos &amp; cost"}</definedName>
    <definedName name="hihi" localSheetId="7" hidden="1">{#N/A,#N/A,FALSE,"Staffnos &amp; cost"}</definedName>
    <definedName name="hihi" localSheetId="11" hidden="1">{#N/A,#N/A,FALSE,"Staffnos &amp; cost"}</definedName>
    <definedName name="hihi" localSheetId="15" hidden="1">{#N/A,#N/A,FALSE,"Staffnos &amp; cost"}</definedName>
    <definedName name="hihi" localSheetId="16" hidden="1">{#N/A,#N/A,FALSE,"Staffnos &amp; cost"}</definedName>
    <definedName name="hihi" localSheetId="17" hidden="1">{#N/A,#N/A,FALSE,"Staffnos &amp; cost"}</definedName>
    <definedName name="hihi" hidden="1">{#N/A,#N/A,FALSE,"Staffnos &amp; cost"}</definedName>
    <definedName name="HII" localSheetId="35">#REF!</definedName>
    <definedName name="HII" localSheetId="36">#REF!</definedName>
    <definedName name="HII">#REF!</definedName>
    <definedName name="hjbj" localSheetId="18">#REF!</definedName>
    <definedName name="hjbj" localSheetId="35">#REF!</definedName>
    <definedName name="hjbj" localSheetId="36">#REF!</definedName>
    <definedName name="hjbj" localSheetId="16">#REF!</definedName>
    <definedName name="hjbj" localSheetId="17">#REF!</definedName>
    <definedName name="hjbj">#REF!</definedName>
    <definedName name="HLREC" localSheetId="35">#REF!</definedName>
    <definedName name="HLREC" localSheetId="36">#REF!</definedName>
    <definedName name="HLREC" localSheetId="6">#REF!</definedName>
    <definedName name="HLREC" localSheetId="11">#REF!</definedName>
    <definedName name="HLREC" localSheetId="16">#REF!</definedName>
    <definedName name="HLREC" localSheetId="17">#REF!</definedName>
    <definedName name="HLREC">#REF!</definedName>
    <definedName name="hoc">55000</definedName>
    <definedName name="HOME_MANP" localSheetId="35">#REF!</definedName>
    <definedName name="HOME_MANP" localSheetId="36">#REF!</definedName>
    <definedName name="HOME_MANP">#REF!</definedName>
    <definedName name="HOMEOFFICE_COST" localSheetId="35">#REF!</definedName>
    <definedName name="HOMEOFFICE_COST" localSheetId="36">#REF!</definedName>
    <definedName name="HOMEOFFICE_COST">#REF!</definedName>
    <definedName name="homePlate">'[19]403'!$H$5</definedName>
    <definedName name="hourlybagcons" localSheetId="35">#REF!</definedName>
    <definedName name="hourlybagcons" localSheetId="36">#REF!</definedName>
    <definedName name="hourlybagcons">#REF!</definedName>
    <definedName name="HowItWorks" localSheetId="35">[23]General!#REF!</definedName>
    <definedName name="HowItWorks" localSheetId="36">[23]General!#REF!</definedName>
    <definedName name="HowItWorks">[23]General!#REF!</definedName>
    <definedName name="HP" localSheetId="35">#REF!</definedName>
    <definedName name="HP" localSheetId="36">#REF!</definedName>
    <definedName name="HP">#REF!</definedName>
    <definedName name="HR._CWIP" localSheetId="35">#REF!</definedName>
    <definedName name="HR._CWIP" localSheetId="36">#REF!</definedName>
    <definedName name="HR._CWIP">#REF!</definedName>
    <definedName name="HRISVersion1" localSheetId="35">#REF!</definedName>
    <definedName name="HRISVersion1" localSheetId="36">#REF!</definedName>
    <definedName name="HRISVersion1">#REF!</definedName>
    <definedName name="HRSGFlow" localSheetId="35">#REF!</definedName>
    <definedName name="HRSGFlow" localSheetId="36">#REF!</definedName>
    <definedName name="HRSGFlow">#REF!</definedName>
    <definedName name="HSG">[64]Sheet1!$A$1:$B$29</definedName>
    <definedName name="hßm4" localSheetId="35">#REF!</definedName>
    <definedName name="hßm4" localSheetId="36">#REF!</definedName>
    <definedName name="hßm4">#REF!</definedName>
    <definedName name="HTML_CodePage" localSheetId="18" hidden="1">949</definedName>
    <definedName name="HTML_CodePage" localSheetId="11" hidden="1">949</definedName>
    <definedName name="HTML_CodePage" localSheetId="15" hidden="1">949</definedName>
    <definedName name="HTML_CodePage" localSheetId="16" hidden="1">949</definedName>
    <definedName name="HTML_CodePage" localSheetId="17" hidden="1">949</definedName>
    <definedName name="HTML_CodePage" hidden="1">1252</definedName>
    <definedName name="HTML_Control" localSheetId="18" hidden="1">{"'Furniture&amp; O.E'!$A$4:$D$27"}</definedName>
    <definedName name="HTML_Control" localSheetId="6" hidden="1">{"'Furniture&amp; O.E'!$A$4:$D$27"}</definedName>
    <definedName name="HTML_Control" localSheetId="7" hidden="1">{"'Furniture&amp; O.E'!$A$4:$D$27"}</definedName>
    <definedName name="HTML_Control" localSheetId="16" hidden="1">{"'Furniture&amp; O.E'!$A$4:$D$27"}</definedName>
    <definedName name="HTML_Control" localSheetId="17" hidden="1">{"'Furniture&amp; O.E'!$A$4:$D$27"}</definedName>
    <definedName name="HTML_Control" hidden="1">{"'Furniture&amp; O.E'!$A$4:$D$27"}</definedName>
    <definedName name="HTML_Control11" localSheetId="18" hidden="1">{"'Int.-Cem.unit -SUMMARY'!$A$1:$J$25"}</definedName>
    <definedName name="HTML_Control11" hidden="1">{"'Int.-Cem.unit -SUMMARY'!$A$1:$J$25"}</definedName>
    <definedName name="HTML_Description" hidden="1">""</definedName>
    <definedName name="HTML_Email" hidden="1">""</definedName>
    <definedName name="HTML_Header" hidden="1">"Furniture&amp; O.E"</definedName>
    <definedName name="HTML_LastUpdate" hidden="1">"09/15/2000"</definedName>
    <definedName name="HTML_LineAfter" hidden="1">FALSE</definedName>
    <definedName name="HTML_LineBefore" hidden="1">FALSE</definedName>
    <definedName name="HTML_Name" localSheetId="18" hidden="1">"dsr"</definedName>
    <definedName name="HTML_Name" localSheetId="11" hidden="1">"dsr"</definedName>
    <definedName name="HTML_Name" localSheetId="15" hidden="1">"dsr"</definedName>
    <definedName name="HTML_Name" localSheetId="16" hidden="1">"dsr"</definedName>
    <definedName name="HTML_Name" localSheetId="17" hidden="1">"dsr"</definedName>
    <definedName name="HTML_Name" hidden="1">"Raman"</definedName>
    <definedName name="HTML_OBDlg2" hidden="1">TRUE</definedName>
    <definedName name="HTML_OBDlg4" hidden="1">TRUE</definedName>
    <definedName name="HTML_OS" hidden="1">0</definedName>
    <definedName name="HTML_PathFile" localSheetId="18" hidden="1">"C:\ECDUMP\Wrksheet\MyHTML.htm"</definedName>
    <definedName name="HTML_PathFile" localSheetId="11" hidden="1">"C:\ECDUMP\Wrksheet\MyHTML.htm"</definedName>
    <definedName name="HTML_PathFile" localSheetId="15" hidden="1">"C:\ECDUMP\Wrksheet\MyHTML.htm"</definedName>
    <definedName name="HTML_PathFile" localSheetId="16" hidden="1">"C:\ECDUMP\Wrksheet\MyHTML.htm"</definedName>
    <definedName name="HTML_PathFile" localSheetId="17" hidden="1">"C:\ECDUMP\Wrksheet\MyHTML.htm"</definedName>
    <definedName name="HTML_PathFile" hidden="1">"C:\My Documents\MyHTML.htm"</definedName>
    <definedName name="HTML_Title" localSheetId="18" hidden="1">"I-1&amp;I-2"</definedName>
    <definedName name="HTML_Title" localSheetId="11" hidden="1">"I-1&amp;I-2"</definedName>
    <definedName name="HTML_Title" localSheetId="15" hidden="1">"I-1&amp;I-2"</definedName>
    <definedName name="HTML_Title" localSheetId="16" hidden="1">"I-1&amp;I-2"</definedName>
    <definedName name="HTML_Title" localSheetId="17" hidden="1">"I-1&amp;I-2"</definedName>
    <definedName name="HTML_Title" hidden="1">"New Codes"</definedName>
    <definedName name="huy" localSheetId="18" hidden="1">{"'Sheet1'!$L$16"}</definedName>
    <definedName name="huy" hidden="1">{"'Sheet1'!$L$16"}</definedName>
    <definedName name="hvjhyvyfylugfiuiyfyfylo" localSheetId="35">#REF!</definedName>
    <definedName name="hvjhyvyfylugfiuiyfyfylo" localSheetId="36">#REF!</definedName>
    <definedName name="hvjhyvyfylugfiuiyfyfylo" localSheetId="11">#REF!</definedName>
    <definedName name="hvjhyvyfylugfiuiyfyfylo" localSheetId="16">#REF!</definedName>
    <definedName name="hvjhyvyfylugfiuiyfyfylo" localSheetId="17">#REF!</definedName>
    <definedName name="hvjhyvyfylugfiuiyfyfylo">#REF!</definedName>
    <definedName name="hw_sh">[44]factors!$C$3</definedName>
    <definedName name="Hyd" localSheetId="35">#REF!</definedName>
    <definedName name="Hyd" localSheetId="36">#REF!</definedName>
    <definedName name="Hyd" localSheetId="11">#REF!</definedName>
    <definedName name="Hyd" localSheetId="16">#REF!</definedName>
    <definedName name="Hyd" localSheetId="17">#REF!</definedName>
    <definedName name="Hyd">#REF!</definedName>
    <definedName name="I" localSheetId="35">#REF!</definedName>
    <definedName name="I" localSheetId="36">#REF!</definedName>
    <definedName name="I">#REF!</definedName>
    <definedName name="I.T_Code" localSheetId="35">#REF!</definedName>
    <definedName name="I.T_Code" localSheetId="36">#REF!</definedName>
    <definedName name="I.T_Code">#REF!</definedName>
    <definedName name="i464236666" localSheetId="35">#REF!</definedName>
    <definedName name="i464236666" localSheetId="36">#REF!</definedName>
    <definedName name="i464236666">#REF!</definedName>
    <definedName name="ICW" localSheetId="35">#REF!</definedName>
    <definedName name="ICW" localSheetId="36">#REF!</definedName>
    <definedName name="ICW">#REF!</definedName>
    <definedName name="idc" localSheetId="35">#REF!</definedName>
    <definedName name="idc" localSheetId="36">#REF!</definedName>
    <definedName name="idc">#REF!</definedName>
    <definedName name="IDLAB_COST" localSheetId="35">#REF!</definedName>
    <definedName name="IDLAB_COST" localSheetId="36">#REF!</definedName>
    <definedName name="IDLAB_COST">#REF!</definedName>
    <definedName name="IDN" localSheetId="18">'[65]adp-budget'!#REF!</definedName>
    <definedName name="IDN" localSheetId="35">'[65]adp-budget'!#REF!</definedName>
    <definedName name="IDN" localSheetId="36">'[65]adp-budget'!#REF!</definedName>
    <definedName name="IDN" localSheetId="6">'[65]adp-budget'!#REF!</definedName>
    <definedName name="IDN" localSheetId="11">'[65]adp-budget'!#REF!</definedName>
    <definedName name="IDN" localSheetId="16">'[65]adp-budget'!#REF!</definedName>
    <definedName name="IDN" localSheetId="17">'[65]adp-budget'!#REF!</definedName>
    <definedName name="IDN">'[65]adp-budget'!#REF!</definedName>
    <definedName name="IFN" localSheetId="18">'[65]adp-budget'!#REF!</definedName>
    <definedName name="IFN" localSheetId="35">'[65]adp-budget'!#REF!</definedName>
    <definedName name="IFN" localSheetId="36">'[65]adp-budget'!#REF!</definedName>
    <definedName name="IFN" localSheetId="11">'[65]adp-budget'!#REF!</definedName>
    <definedName name="IFN" localSheetId="16">'[65]adp-budget'!#REF!</definedName>
    <definedName name="IFN" localSheetId="17">'[65]adp-budget'!#REF!</definedName>
    <definedName name="IFN">'[65]adp-budget'!#REF!</definedName>
    <definedName name="III" localSheetId="35">[66]월선수금!#REF!</definedName>
    <definedName name="III" localSheetId="36">[66]월선수금!#REF!</definedName>
    <definedName name="III">[66]월선수금!#REF!</definedName>
    <definedName name="IMCode" localSheetId="35">#REF!</definedName>
    <definedName name="IMCode" localSheetId="36">#REF!</definedName>
    <definedName name="IMCode">#REF!</definedName>
    <definedName name="IMPORTFIRSTLINE1" localSheetId="35">#REF!</definedName>
    <definedName name="IMPORTFIRSTLINE1" localSheetId="36">#REF!</definedName>
    <definedName name="IMPORTFIRSTLINE1">#REF!</definedName>
    <definedName name="IMPORTMAPPINGHEADER1" localSheetId="35">#REF!</definedName>
    <definedName name="IMPORTMAPPINGHEADER1" localSheetId="36">#REF!</definedName>
    <definedName name="IMPORTMAPPINGHEADER1">#REF!</definedName>
    <definedName name="IMPORTMAPPINGLINES1" localSheetId="35">#REF!</definedName>
    <definedName name="IMPORTMAPPINGLINES1" localSheetId="36">#REF!</definedName>
    <definedName name="IMPORTMAPPINGLINES1">#REF!</definedName>
    <definedName name="Imports" localSheetId="35">#REF!</definedName>
    <definedName name="Imports" localSheetId="36">#REF!</definedName>
    <definedName name="Imports">#REF!</definedName>
    <definedName name="IMPORTSEPARATOR1" localSheetId="35">#REF!</definedName>
    <definedName name="IMPORTSEPARATOR1" localSheetId="36">#REF!</definedName>
    <definedName name="IMPORTSEPARATOR1">#REF!</definedName>
    <definedName name="IMPORTSOURCEFILE1" localSheetId="35">#REF!</definedName>
    <definedName name="IMPORTSOURCEFILE1" localSheetId="36">#REF!</definedName>
    <definedName name="IMPORTSOURCEFILE1">#REF!</definedName>
    <definedName name="IMPORTTITLE1" localSheetId="35">#REF!</definedName>
    <definedName name="IMPORTTITLE1" localSheetId="36">#REF!</definedName>
    <definedName name="IMPORTTITLE1">#REF!</definedName>
    <definedName name="IN" localSheetId="35">#REF!</definedName>
    <definedName name="IN" localSheetId="36">#REF!</definedName>
    <definedName name="IN" localSheetId="6">#REF!</definedName>
    <definedName name="IN" localSheetId="11">#REF!</definedName>
    <definedName name="IN" localSheetId="16">#REF!</definedName>
    <definedName name="IN" localSheetId="17">#REF!</definedName>
    <definedName name="IN">#REF!</definedName>
    <definedName name="Income_Print" localSheetId="35">#REF!</definedName>
    <definedName name="Income_Print" localSheetId="36">#REF!</definedName>
    <definedName name="Income_Print">#REF!</definedName>
    <definedName name="INCOMTAX" localSheetId="35">#REF!</definedName>
    <definedName name="INCOMTAX" localSheetId="36">#REF!</definedName>
    <definedName name="INCOMTAX">#REF!</definedName>
    <definedName name="INDEX">#N/A</definedName>
    <definedName name="INDIG">#N/A</definedName>
    <definedName name="INDMANP" localSheetId="35">#REF!</definedName>
    <definedName name="INDMANP" localSheetId="36">#REF!</definedName>
    <definedName name="INDMANP">#REF!</definedName>
    <definedName name="Ini_A1particulars" localSheetId="35">#REF!</definedName>
    <definedName name="Ini_A1particulars" localSheetId="36">#REF!</definedName>
    <definedName name="Ini_A1particulars">#REF!</definedName>
    <definedName name="Ini_A1Row" localSheetId="35">#REF!</definedName>
    <definedName name="Ini_A1Row" localSheetId="36">#REF!</definedName>
    <definedName name="Ini_A1Row">#REF!</definedName>
    <definedName name="Ini_AC1Row" localSheetId="35">#REF!</definedName>
    <definedName name="Ini_AC1Row" localSheetId="36">#REF!</definedName>
    <definedName name="Ini_AC1Row">#REF!</definedName>
    <definedName name="Ini_ConNo" localSheetId="35">#REF!</definedName>
    <definedName name="Ini_ConNo" localSheetId="36">#REF!</definedName>
    <definedName name="Ini_ConNo">#REF!</definedName>
    <definedName name="Ini_ConShort" localSheetId="35">#REF!</definedName>
    <definedName name="Ini_ConShort" localSheetId="36">#REF!</definedName>
    <definedName name="Ini_ConShort">#REF!</definedName>
    <definedName name="Ini_CurCircleID" localSheetId="35">#REF!</definedName>
    <definedName name="Ini_CurCircleID" localSheetId="36">#REF!</definedName>
    <definedName name="Ini_CurCircleID">#REF!</definedName>
    <definedName name="Ini_FirstColActual" localSheetId="35">#REF!</definedName>
    <definedName name="Ini_FirstColActual" localSheetId="36">#REF!</definedName>
    <definedName name="Ini_FirstColActual">#REF!</definedName>
    <definedName name="Ini_FirstColOE" localSheetId="35">#REF!</definedName>
    <definedName name="Ini_FirstColOE" localSheetId="36">#REF!</definedName>
    <definedName name="Ini_FirstColOE">#REF!</definedName>
    <definedName name="Ini_FirstMthActual" localSheetId="35">#REF!</definedName>
    <definedName name="Ini_FirstMthActual" localSheetId="36">#REF!</definedName>
    <definedName name="Ini_FirstMthActual">#REF!</definedName>
    <definedName name="Ini_FirstMthOE" localSheetId="35">#REF!</definedName>
    <definedName name="Ini_FirstMthOE" localSheetId="36">#REF!</definedName>
    <definedName name="Ini_FirstMthOE">#REF!</definedName>
    <definedName name="Ini_FormatRCol" localSheetId="35">#REF!</definedName>
    <definedName name="Ini_FormatRCol" localSheetId="36">#REF!</definedName>
    <definedName name="Ini_FormatRCol">#REF!</definedName>
    <definedName name="Ini_FormatUCol" localSheetId="35">#REF!</definedName>
    <definedName name="Ini_FormatUCol" localSheetId="36">#REF!</definedName>
    <definedName name="Ini_FormatUCol">#REF!</definedName>
    <definedName name="Ini_Headings" localSheetId="35">#REF!</definedName>
    <definedName name="Ini_Headings" localSheetId="36">#REF!</definedName>
    <definedName name="Ini_Headings">#REF!</definedName>
    <definedName name="Ini_ie" localSheetId="35">#REF!</definedName>
    <definedName name="Ini_ie" localSheetId="36">#REF!</definedName>
    <definedName name="Ini_ie">#REF!</definedName>
    <definedName name="Ini_O1PageNo" localSheetId="35">#REF!</definedName>
    <definedName name="Ini_O1PageNo" localSheetId="36">#REF!</definedName>
    <definedName name="Ini_O1PageNo">#REF!</definedName>
    <definedName name="Ini_VersionName" localSheetId="35">#REF!</definedName>
    <definedName name="Ini_VersionName" localSheetId="36">#REF!</definedName>
    <definedName name="Ini_VersionName">#REF!</definedName>
    <definedName name="IniFormatXCol" localSheetId="35">#REF!</definedName>
    <definedName name="IniFormatXCol" localSheetId="36">#REF!</definedName>
    <definedName name="IniFormatXCol">#REF!</definedName>
    <definedName name="input" localSheetId="35">#REF!</definedName>
    <definedName name="input" localSheetId="36">#REF!</definedName>
    <definedName name="input">#REF!</definedName>
    <definedName name="input1" localSheetId="35">#REF!</definedName>
    <definedName name="input1" localSheetId="36">#REF!</definedName>
    <definedName name="input1">#REF!</definedName>
    <definedName name="input2" localSheetId="35">#REF!</definedName>
    <definedName name="input2" localSheetId="36">#REF!</definedName>
    <definedName name="input2">#REF!</definedName>
    <definedName name="Int" localSheetId="35">#REF!</definedName>
    <definedName name="Int" localSheetId="36">#REF!</definedName>
    <definedName name="Int">#REF!</definedName>
    <definedName name="Int_exp">7%</definedName>
    <definedName name="int234B" localSheetId="35">#REF!</definedName>
    <definedName name="int234B" localSheetId="36">#REF!</definedName>
    <definedName name="int234B">#REF!</definedName>
    <definedName name="int234C" localSheetId="35">#REF!</definedName>
    <definedName name="int234C" localSheetId="36">#REF!</definedName>
    <definedName name="int234C">#REF!</definedName>
    <definedName name="inter_firm" localSheetId="35">#REF!</definedName>
    <definedName name="inter_firm" localSheetId="36">#REF!</definedName>
    <definedName name="inter_firm">#REF!</definedName>
    <definedName name="interest" localSheetId="35">#REF!</definedName>
    <definedName name="interest" localSheetId="36">#REF!</definedName>
    <definedName name="interest">#REF!</definedName>
    <definedName name="Interest_Rate">'[57]Loan Amortization Schedule'!$D$6</definedName>
    <definedName name="intra" localSheetId="35">#REF!</definedName>
    <definedName name="intra" localSheetId="36">#REF!</definedName>
    <definedName name="intra">#REF!</definedName>
    <definedName name="INTRA05" localSheetId="35">#REF!</definedName>
    <definedName name="INTRA05" localSheetId="36">#REF!</definedName>
    <definedName name="INTRA05">#REF!</definedName>
    <definedName name="intra4" localSheetId="35">#REF!</definedName>
    <definedName name="intra4" localSheetId="36">#REF!</definedName>
    <definedName name="intra4">#REF!</definedName>
    <definedName name="intra5" localSheetId="35">#REF!</definedName>
    <definedName name="intra5" localSheetId="36">#REF!</definedName>
    <definedName name="intra5">#REF!</definedName>
    <definedName name="intra6" localSheetId="35">#REF!</definedName>
    <definedName name="intra6" localSheetId="36">#REF!</definedName>
    <definedName name="intra6">#REF!</definedName>
    <definedName name="INTRAC" localSheetId="35">#REF!</definedName>
    <definedName name="INTRAC" localSheetId="36">#REF!</definedName>
    <definedName name="INTRAC">#REF!</definedName>
    <definedName name="INTT_EXP" localSheetId="35">#REF!</definedName>
    <definedName name="INTT_EXP" localSheetId="36">#REF!</definedName>
    <definedName name="INTT_EXP" localSheetId="6">#REF!</definedName>
    <definedName name="INTT_EXP" localSheetId="11">#REF!</definedName>
    <definedName name="INTT_EXP" localSheetId="16">#REF!</definedName>
    <definedName name="INTT_EXP" localSheetId="17">#REF!</definedName>
    <definedName name="INTT_EXP">#REF!</definedName>
    <definedName name="INV" localSheetId="35">#REF!</definedName>
    <definedName name="INV" localSheetId="36">#REF!</definedName>
    <definedName name="INV" localSheetId="11">#REF!</definedName>
    <definedName name="INV" localSheetId="16">#REF!</definedName>
    <definedName name="INV" localSheetId="17">#REF!</definedName>
    <definedName name="INV">#REF!</definedName>
    <definedName name="inven" localSheetId="35">'[1]PSO-Scedule-6'!#REF!</definedName>
    <definedName name="inven" localSheetId="36">'[1]PSO-Scedule-6'!#REF!</definedName>
    <definedName name="inven">'[1]PSO-Scedule-6'!#REF!</definedName>
    <definedName name="INVENTORY" localSheetId="35">'[1]PSO-Scedule-6'!#REF!</definedName>
    <definedName name="INVENTORY" localSheetId="36">'[1]PSO-Scedule-6'!#REF!</definedName>
    <definedName name="INVENTORY">'[1]PSO-Scedule-6'!#REF!</definedName>
    <definedName name="Inverece" localSheetId="25">#REF!</definedName>
    <definedName name="Inverece" localSheetId="26">#REF!</definedName>
    <definedName name="Inverece" localSheetId="28">#REF!</definedName>
    <definedName name="Inverece" localSheetId="27">#REF!</definedName>
    <definedName name="Inverece" localSheetId="35">#REF!</definedName>
    <definedName name="Inverece" localSheetId="36">#REF!</definedName>
    <definedName name="Inverece" localSheetId="16">#REF!</definedName>
    <definedName name="Inverece" localSheetId="17">#REF!</definedName>
    <definedName name="Inverece">#REF!</definedName>
    <definedName name="Investment" localSheetId="35">#REF!</definedName>
    <definedName name="Investment" localSheetId="36">#REF!</definedName>
    <definedName name="Investment">#REF!</definedName>
    <definedName name="INVSTMNT" localSheetId="25">#REF!</definedName>
    <definedName name="INVSTMNT" localSheetId="26">#REF!</definedName>
    <definedName name="INVSTMNT" localSheetId="28">#REF!</definedName>
    <definedName name="INVSTMNT" localSheetId="27">#REF!</definedName>
    <definedName name="INVSTMNT" localSheetId="35">#REF!</definedName>
    <definedName name="INVSTMNT" localSheetId="36">#REF!</definedName>
    <definedName name="INVSTMNT" localSheetId="16">#REF!</definedName>
    <definedName name="INVSTMNT" localSheetId="17">#REF!</definedName>
    <definedName name="INVSTMNT">#REF!</definedName>
    <definedName name="IRG">#N/A</definedName>
    <definedName name="IS현황" localSheetId="35">[24]Sheet3!#REF!</definedName>
    <definedName name="IS현황" localSheetId="36">[24]Sheet3!#REF!</definedName>
    <definedName name="IS현황">[24]Sheet3!#REF!</definedName>
    <definedName name="it_code" localSheetId="35">#REF!</definedName>
    <definedName name="it_code" localSheetId="36">#REF!</definedName>
    <definedName name="it_code">#REF!</definedName>
    <definedName name="itdep">[67]fa!$A$1:$L$59</definedName>
    <definedName name="ITEX" localSheetId="35">#REF!</definedName>
    <definedName name="ITEX" localSheetId="36">#REF!</definedName>
    <definedName name="ITEX">#REF!</definedName>
    <definedName name="IU_1" localSheetId="35">#REF!</definedName>
    <definedName name="IU_1" localSheetId="36">#REF!</definedName>
    <definedName name="IU_1">#REF!</definedName>
    <definedName name="IU_2" localSheetId="35">#REF!</definedName>
    <definedName name="IU_2" localSheetId="36">#REF!</definedName>
    <definedName name="IU_2">#REF!</definedName>
    <definedName name="IUI" localSheetId="35">#REF!</definedName>
    <definedName name="IUI" localSheetId="36">#REF!</definedName>
    <definedName name="IUI">#REF!</definedName>
    <definedName name="J" localSheetId="35">#REF!</definedName>
    <definedName name="J" localSheetId="36">#REF!</definedName>
    <definedName name="J">#REF!</definedName>
    <definedName name="j7_99" localSheetId="35">#REF!</definedName>
    <definedName name="j7_99" localSheetId="36">#REF!</definedName>
    <definedName name="j7_99">#REF!</definedName>
    <definedName name="JAN" localSheetId="35">#REF!</definedName>
    <definedName name="JAN" localSheetId="36">#REF!</definedName>
    <definedName name="JAN">#REF!</definedName>
    <definedName name="JANDATA?" localSheetId="35">#REF!</definedName>
    <definedName name="JANDATA?" localSheetId="36">#REF!</definedName>
    <definedName name="JANDATA?">#REF!</definedName>
    <definedName name="je_99" localSheetId="35">#REF!</definedName>
    <definedName name="je_99" localSheetId="36">#REF!</definedName>
    <definedName name="je_99">#REF!</definedName>
    <definedName name="JJJF" localSheetId="35">#REF!</definedName>
    <definedName name="JJJF" localSheetId="36">#REF!</definedName>
    <definedName name="JJJF">#REF!</definedName>
    <definedName name="jjjjjjjjj" localSheetId="18" hidden="1">{"'I-1 and I-2'!$A$1:$G$190"}</definedName>
    <definedName name="jjjjjjjjj" localSheetId="6" hidden="1">{"'I-1 and I-2'!$A$1:$G$190"}</definedName>
    <definedName name="jjjjjjjjj" localSheetId="7" hidden="1">{"'I-1 and I-2'!$A$1:$G$190"}</definedName>
    <definedName name="jjjjjjjjj" localSheetId="11" hidden="1">{"'I-1 and I-2'!$A$1:$G$190"}</definedName>
    <definedName name="jjjjjjjjj" localSheetId="15" hidden="1">{"'I-1 and I-2'!$A$1:$G$190"}</definedName>
    <definedName name="jjjjjjjjj" localSheetId="16" hidden="1">{"'I-1 and I-2'!$A$1:$G$190"}</definedName>
    <definedName name="jjjjjjjjj" localSheetId="17" hidden="1">{"'I-1 and I-2'!$A$1:$G$190"}</definedName>
    <definedName name="jjjjjjjjj" hidden="1">{"'I-1 and I-2'!$A$1:$G$190"}</definedName>
    <definedName name="JNTCMB" localSheetId="35">#REF!</definedName>
    <definedName name="JNTCMB" localSheetId="36">#REF!</definedName>
    <definedName name="JNTCMB">#REF!</definedName>
    <definedName name="JNTCYOS2" localSheetId="35">#REF!</definedName>
    <definedName name="JNTCYOS2" localSheetId="36">#REF!</definedName>
    <definedName name="JNTCYOS2">#REF!</definedName>
    <definedName name="JNTEXP" localSheetId="35">#REF!</definedName>
    <definedName name="JNTEXP" localSheetId="36">#REF!</definedName>
    <definedName name="JNTEXP">#REF!</definedName>
    <definedName name="JOB_NO" localSheetId="35">#REF!</definedName>
    <definedName name="JOB_NO" localSheetId="36">#REF!</definedName>
    <definedName name="JOB_NO">#REF!</definedName>
    <definedName name="Job_Number" localSheetId="35">#REF!</definedName>
    <definedName name="Job_Number" localSheetId="36">#REF!</definedName>
    <definedName name="Job_Number">#REF!</definedName>
    <definedName name="jpy">[37]BS!$B$449</definedName>
    <definedName name="Jul_98_to_Mar__99" localSheetId="35">#REF!</definedName>
    <definedName name="Jul_98_to_Mar__99" localSheetId="36">#REF!</definedName>
    <definedName name="Jul_98_to_Mar__99">#REF!</definedName>
    <definedName name="JULDATA?" localSheetId="35">#REF!</definedName>
    <definedName name="JULDATA?" localSheetId="36">#REF!</definedName>
    <definedName name="JULDATA?">#REF!</definedName>
    <definedName name="JULY" localSheetId="35">#REF!</definedName>
    <definedName name="JULY" localSheetId="36">#REF!</definedName>
    <definedName name="JULY">#REF!</definedName>
    <definedName name="JUNDATA?" localSheetId="35">#REF!</definedName>
    <definedName name="JUNDATA?" localSheetId="36">#REF!</definedName>
    <definedName name="JUNDATA?">#REF!</definedName>
    <definedName name="JUNE" localSheetId="35">#REF!</definedName>
    <definedName name="JUNE" localSheetId="36">#REF!</definedName>
    <definedName name="JUNE">#REF!</definedName>
    <definedName name="K" localSheetId="35">#REF!</definedName>
    <definedName name="K" localSheetId="36">#REF!</definedName>
    <definedName name="K">#REF!</definedName>
    <definedName name="kaori" localSheetId="35">#REF!</definedName>
    <definedName name="kaori" localSheetId="36">#REF!</definedName>
    <definedName name="kaori">#REF!</definedName>
    <definedName name="kazuyo" localSheetId="35">#REF!</definedName>
    <definedName name="kazuyo" localSheetId="36">#REF!</definedName>
    <definedName name="kazuyo">#REF!</definedName>
    <definedName name="kcong" localSheetId="35">#REF!</definedName>
    <definedName name="kcong" localSheetId="36">#REF!</definedName>
    <definedName name="kcong">#REF!</definedName>
    <definedName name="Ker" localSheetId="35">#REF!</definedName>
    <definedName name="Ker" localSheetId="36">#REF!</definedName>
    <definedName name="Ker">#REF!</definedName>
    <definedName name="key" localSheetId="18" hidden="1">#REF!</definedName>
    <definedName name="key" localSheetId="35" hidden="1">#REF!</definedName>
    <definedName name="key" localSheetId="36" hidden="1">#REF!</definedName>
    <definedName name="key" localSheetId="11" hidden="1">#REF!</definedName>
    <definedName name="key" localSheetId="16" hidden="1">#REF!</definedName>
    <definedName name="key" localSheetId="17" hidden="1">#REF!</definedName>
    <definedName name="key" hidden="1">#REF!</definedName>
    <definedName name="khac">2</definedName>
    <definedName name="Kiem_tra_trung_ten" localSheetId="35">#REF!</definedName>
    <definedName name="Kiem_tra_trung_ten" localSheetId="36">#REF!</definedName>
    <definedName name="Kiem_tra_trung_ten">#REF!</definedName>
    <definedName name="KK" localSheetId="35">#REF!</definedName>
    <definedName name="KK" localSheetId="36">#REF!</definedName>
    <definedName name="KK">#REF!</definedName>
    <definedName name="kkk" localSheetId="18" hidden="1">{#N/A,#N/A,FALSE,"COMP"}</definedName>
    <definedName name="kkk" hidden="1">{#N/A,#N/A,FALSE,"COMP"}</definedName>
    <definedName name="Kola" localSheetId="35">#REF!</definedName>
    <definedName name="Kola" localSheetId="36">#REF!</definedName>
    <definedName name="Kola">#REF!</definedName>
    <definedName name="kola1" localSheetId="35">#REF!</definedName>
    <definedName name="kola1" localSheetId="36">#REF!</definedName>
    <definedName name="kola1">#REF!</definedName>
    <definedName name="KUULSD" localSheetId="18" hidden="1">{#N/A,#N/A,FALSE,"COMP"}</definedName>
    <definedName name="KUULSD" hidden="1">{#N/A,#N/A,FALSE,"COMP"}</definedName>
    <definedName name="L" localSheetId="35">#REF!</definedName>
    <definedName name="L" localSheetId="36">#REF!</definedName>
    <definedName name="L">#REF!</definedName>
    <definedName name="L_TCost" localSheetId="35">#REF!</definedName>
    <definedName name="L_TCost" localSheetId="36">#REF!</definedName>
    <definedName name="L_TCost">#REF!</definedName>
    <definedName name="LA" localSheetId="35">[15]매크로!#REF!</definedName>
    <definedName name="LA" localSheetId="36">[15]매크로!#REF!</definedName>
    <definedName name="LA">[15]매크로!#REF!</definedName>
    <definedName name="LABOR3" localSheetId="35">#REF!</definedName>
    <definedName name="LABOR3" localSheetId="36">#REF!</definedName>
    <definedName name="LABOR3">#REF!</definedName>
    <definedName name="lac">'[68]Data File'!$B$37</definedName>
    <definedName name="lan" localSheetId="35">#REF!</definedName>
    <definedName name="lan" localSheetId="36">#REF!</definedName>
    <definedName name="lan">#REF!</definedName>
    <definedName name="Large_TCH" localSheetId="35">#REF!</definedName>
    <definedName name="Large_TCH" localSheetId="36">#REF!</definedName>
    <definedName name="Large_TCH">#REF!</definedName>
    <definedName name="Last_Qtr" localSheetId="35">#REF!</definedName>
    <definedName name="Last_Qtr" localSheetId="36">#REF!</definedName>
    <definedName name="Last_Qtr">#REF!</definedName>
    <definedName name="Last_Row" localSheetId="18">IF('10'!Values_Entered,Header_Row+'10'!Number_of_Payments,Header_Row)</definedName>
    <definedName name="Last_Row" localSheetId="6">IF('3(c)'!Values_Entered,Header_Row+'3(c)'!Number_of_Payments,Header_Row)</definedName>
    <definedName name="Last_Row" localSheetId="7">#N/A</definedName>
    <definedName name="Last_Row" localSheetId="16">#N/A</definedName>
    <definedName name="Last_Row" localSheetId="17">#N/A</definedName>
    <definedName name="Last_Row">IF('3(c)'!Values_Entered,Header_Row+'3(c)'!Number_of_Payments,Header_Row)</definedName>
    <definedName name="LBO" localSheetId="35">#REF!</definedName>
    <definedName name="LBO" localSheetId="36">#REF!</definedName>
    <definedName name="LBO">#REF!</definedName>
    <definedName name="LC_CD" localSheetId="35">#REF!</definedName>
    <definedName name="LC_CD" localSheetId="36">#REF!</definedName>
    <definedName name="LC_CD">#REF!</definedName>
    <definedName name="LC5_total" localSheetId="35">#REF!</definedName>
    <definedName name="LC5_total" localSheetId="36">#REF!</definedName>
    <definedName name="LC5_total">#REF!</definedName>
    <definedName name="LC6_total" localSheetId="35">#REF!</definedName>
    <definedName name="LC6_total" localSheetId="36">#REF!</definedName>
    <definedName name="LC6_total">#REF!</definedName>
    <definedName name="LE" localSheetId="35">#REF!</definedName>
    <definedName name="LE" localSheetId="36">#REF!</definedName>
    <definedName name="LE">#REF!</definedName>
    <definedName name="Lead">'[69]Lead Sheet- type old'!$C$10</definedName>
    <definedName name="LeistungKostenstelle" localSheetId="35">#REF!</definedName>
    <definedName name="LeistungKostenstelle" localSheetId="36">#REF!</definedName>
    <definedName name="LeistungKostenstelle">#REF!</definedName>
    <definedName name="LeistungVerdichtTechVerw" localSheetId="35">#REF!</definedName>
    <definedName name="LeistungVerdichtTechVerw" localSheetId="36">#REF!</definedName>
    <definedName name="LeistungVerdichtTechVerw">#REF!</definedName>
    <definedName name="level">[70]Masters!$G$4:$G$13</definedName>
    <definedName name="LevMaint_" localSheetId="35">#REF!</definedName>
    <definedName name="LevMaint_" localSheetId="36">#REF!</definedName>
    <definedName name="LevMaint_">#REF!</definedName>
    <definedName name="LFS" localSheetId="35">#REF!</definedName>
    <definedName name="LFS" localSheetId="36">#REF!</definedName>
    <definedName name="LFS">#REF!</definedName>
    <definedName name="LFW" localSheetId="35">#REF!</definedName>
    <definedName name="LFW" localSheetId="36">#REF!</definedName>
    <definedName name="LFW">#REF!</definedName>
    <definedName name="LFWG" localSheetId="35">#REF!</definedName>
    <definedName name="LFWG" localSheetId="36">#REF!</definedName>
    <definedName name="LFWG">#REF!</definedName>
    <definedName name="LG" localSheetId="35">#REF!</definedName>
    <definedName name="LG" localSheetId="36">#REF!</definedName>
    <definedName name="LG">#REF!</definedName>
    <definedName name="LIABILITY" localSheetId="35">#REF!</definedName>
    <definedName name="LIABILITY" localSheetId="36">#REF!</definedName>
    <definedName name="LIABILITY">#REF!</definedName>
    <definedName name="ListSheetsMacroButton" localSheetId="35">#REF!</definedName>
    <definedName name="ListSheetsMacroButton" localSheetId="36">#REF!</definedName>
    <definedName name="ListSheetsMacroButton">#REF!</definedName>
    <definedName name="lk" localSheetId="35">#REF!</definedName>
    <definedName name="lk" localSheetId="36">#REF!</definedName>
    <definedName name="lk">#REF!</definedName>
    <definedName name="lllllllllllll" localSheetId="18" hidden="1">{"'I-1 and I-2'!$A$1:$G$190"}</definedName>
    <definedName name="lllllllllllll" localSheetId="6" hidden="1">{"'I-1 and I-2'!$A$1:$G$190"}</definedName>
    <definedName name="lllllllllllll" localSheetId="7" hidden="1">{"'I-1 and I-2'!$A$1:$G$190"}</definedName>
    <definedName name="lllllllllllll" localSheetId="11" hidden="1">{"'I-1 and I-2'!$A$1:$G$190"}</definedName>
    <definedName name="lllllllllllll" localSheetId="15" hidden="1">{"'I-1 and I-2'!$A$1:$G$190"}</definedName>
    <definedName name="lllllllllllll" localSheetId="16" hidden="1">{"'I-1 and I-2'!$A$1:$G$190"}</definedName>
    <definedName name="lllllllllllll" localSheetId="17" hidden="1">{"'I-1 and I-2'!$A$1:$G$190"}</definedName>
    <definedName name="lllllllllllll" hidden="1">{"'I-1 and I-2'!$A$1:$G$190"}</definedName>
    <definedName name="ln" localSheetId="35">#REF!</definedName>
    <definedName name="ln" localSheetId="36">#REF!</definedName>
    <definedName name="ln" localSheetId="11">#REF!</definedName>
    <definedName name="ln" localSheetId="16">#REF!</definedName>
    <definedName name="ln" localSheetId="17">#REF!</definedName>
    <definedName name="ln">#REF!</definedName>
    <definedName name="loan" localSheetId="25">#REF!</definedName>
    <definedName name="loan" localSheetId="26">#REF!</definedName>
    <definedName name="loan" localSheetId="28">#REF!</definedName>
    <definedName name="loan" localSheetId="27">#REF!</definedName>
    <definedName name="loan" localSheetId="35">#REF!</definedName>
    <definedName name="loan" localSheetId="36">#REF!</definedName>
    <definedName name="loan" localSheetId="16">#REF!</definedName>
    <definedName name="loan" localSheetId="17">#REF!</definedName>
    <definedName name="loan">#REF!</definedName>
    <definedName name="Loan_Amount">'[57]Loan Amortization Schedule'!$D$5</definedName>
    <definedName name="Loan_Start">'[57]Loan Amortization Schedule'!$D$9</definedName>
    <definedName name="Loan_Years">'[57]Loan Amortization Schedule'!$D$7</definedName>
    <definedName name="Loans">[60]Sheet1!$B$46:$O$59</definedName>
    <definedName name="LOANS__A" localSheetId="35">#REF!</definedName>
    <definedName name="LOANS__A" localSheetId="36">#REF!</definedName>
    <definedName name="LOANS__A">#REF!</definedName>
    <definedName name="Loansinvest" localSheetId="25">#REF!</definedName>
    <definedName name="Loansinvest" localSheetId="26">#REF!</definedName>
    <definedName name="Loansinvest" localSheetId="28">#REF!</definedName>
    <definedName name="Loansinvest" localSheetId="27">#REF!</definedName>
    <definedName name="Loansinvest" localSheetId="35">#REF!</definedName>
    <definedName name="Loansinvest" localSheetId="36">#REF!</definedName>
    <definedName name="Loansinvest" localSheetId="16">#REF!</definedName>
    <definedName name="Loansinvest" localSheetId="17">#REF!</definedName>
    <definedName name="Loansinvest">#REF!</definedName>
    <definedName name="Location">[71]Masters!$A$4:$A$7</definedName>
    <definedName name="LocationCode">[19]Control!$B$4</definedName>
    <definedName name="Loss" localSheetId="35">#REF!</definedName>
    <definedName name="Loss" localSheetId="36">#REF!</definedName>
    <definedName name="Loss">#REF!</definedName>
    <definedName name="LOSSES" localSheetId="35">#REF!</definedName>
    <definedName name="LOSSES" localSheetId="36">#REF!</definedName>
    <definedName name="LOSSES">#REF!</definedName>
    <definedName name="LQR" localSheetId="35">#REF!</definedName>
    <definedName name="LQR" localSheetId="36">#REF!</definedName>
    <definedName name="LQR">#REF!</definedName>
    <definedName name="lqrdata" localSheetId="35">#REF!</definedName>
    <definedName name="lqrdata" localSheetId="36">#REF!</definedName>
    <definedName name="lqrdata">#REF!</definedName>
    <definedName name="LQT" localSheetId="35">#REF!</definedName>
    <definedName name="LQT" localSheetId="36">#REF!</definedName>
    <definedName name="LQT">#REF!</definedName>
    <definedName name="LTM_EBITDA" localSheetId="35">#REF!</definedName>
    <definedName name="LTM_EBITDA" localSheetId="36">#REF!</definedName>
    <definedName name="LTM_EBITDA">#REF!</definedName>
    <definedName name="LTM_or_PF" localSheetId="35">#REF!</definedName>
    <definedName name="LTM_or_PF" localSheetId="36">#REF!</definedName>
    <definedName name="LTM_or_PF">#REF!</definedName>
    <definedName name="LYN" localSheetId="35">'[65]adp-budget'!#REF!</definedName>
    <definedName name="LYN" localSheetId="36">'[65]adp-budget'!#REF!</definedName>
    <definedName name="LYN" localSheetId="6">'[65]adp-budget'!#REF!</definedName>
    <definedName name="LYN" localSheetId="11">'[65]adp-budget'!#REF!</definedName>
    <definedName name="LYN" localSheetId="16">'[65]adp-budget'!#REF!</definedName>
    <definedName name="LYN" localSheetId="17">'[65]adp-budget'!#REF!</definedName>
    <definedName name="LYN">'[65]adp-budget'!#REF!</definedName>
    <definedName name="m">[72]Sheet1!$A$2</definedName>
    <definedName name="M_ACost" localSheetId="35">#REF!</definedName>
    <definedName name="M_ACost" localSheetId="36">#REF!</definedName>
    <definedName name="M_ACost">#REF!</definedName>
    <definedName name="m1500." localSheetId="35">#REF!</definedName>
    <definedName name="m1500." localSheetId="36">#REF!</definedName>
    <definedName name="m1500." localSheetId="6">#REF!</definedName>
    <definedName name="m1500." localSheetId="11">#REF!</definedName>
    <definedName name="m1500." localSheetId="16">#REF!</definedName>
    <definedName name="m1500." localSheetId="17">#REF!</definedName>
    <definedName name="m1500.">#REF!</definedName>
    <definedName name="MachineryCost" localSheetId="35">#REF!</definedName>
    <definedName name="MachineryCost" localSheetId="36">#REF!</definedName>
    <definedName name="MachineryCost" localSheetId="11">#REF!</definedName>
    <definedName name="MachineryCost" localSheetId="16">#REF!</definedName>
    <definedName name="MachineryCost" localSheetId="17">#REF!</definedName>
    <definedName name="MachineryCost">#REF!</definedName>
    <definedName name="mah" localSheetId="35">[73]BS!#REF!</definedName>
    <definedName name="mah" localSheetId="36">[73]BS!#REF!</definedName>
    <definedName name="mah" localSheetId="11">[73]BS!#REF!</definedName>
    <definedName name="mah" localSheetId="16">[73]BS!#REF!</definedName>
    <definedName name="mah" localSheetId="17">[73]BS!#REF!</definedName>
    <definedName name="mah">[73]BS!#REF!</definedName>
    <definedName name="main_comp" localSheetId="35">#REF!</definedName>
    <definedName name="main_comp" localSheetId="36">#REF!</definedName>
    <definedName name="main_comp">#REF!</definedName>
    <definedName name="MAJ_CON_EQP" localSheetId="35">#REF!</definedName>
    <definedName name="MAJ_CON_EQP" localSheetId="36">#REF!</definedName>
    <definedName name="MAJ_CON_EQP">#REF!</definedName>
    <definedName name="MAJOR" localSheetId="35">#REF!</definedName>
    <definedName name="MAJOR" localSheetId="36">#REF!</definedName>
    <definedName name="MAJOR">#REF!</definedName>
    <definedName name="MAJORFUND" localSheetId="35">#REF!</definedName>
    <definedName name="MAJORFUND" localSheetId="36">#REF!</definedName>
    <definedName name="MAJORFUND">#REF!</definedName>
    <definedName name="MakeUpGPH" localSheetId="35">#REF!</definedName>
    <definedName name="MakeUpGPH" localSheetId="36">#REF!</definedName>
    <definedName name="MakeUpGPH">#REF!</definedName>
    <definedName name="maneesh" localSheetId="35">#REF!</definedName>
    <definedName name="maneesh" localSheetId="36">#REF!</definedName>
    <definedName name="maneesh">#REF!</definedName>
    <definedName name="MANU_EXP" localSheetId="35">#REF!</definedName>
    <definedName name="MANU_EXP" localSheetId="36">#REF!</definedName>
    <definedName name="MANU_EXP" localSheetId="6">#REF!</definedName>
    <definedName name="MANU_EXP" localSheetId="11">#REF!</definedName>
    <definedName name="MANU_EXP" localSheetId="16">#REF!</definedName>
    <definedName name="MANU_EXP" localSheetId="17">#REF!</definedName>
    <definedName name="MANU_EXP">#REF!</definedName>
    <definedName name="Manual_Batch_Data" localSheetId="35">[74]Manual_Batch_Data!#REF!</definedName>
    <definedName name="Manual_Batch_Data" localSheetId="36">[74]Manual_Batch_Data!#REF!</definedName>
    <definedName name="Manual_Batch_Data">[74]Manual_Batch_Data!#REF!</definedName>
    <definedName name="mar" localSheetId="35">#REF!</definedName>
    <definedName name="mar" localSheetId="36">#REF!</definedName>
    <definedName name="mar">#REF!</definedName>
    <definedName name="mar_98" localSheetId="35">#REF!</definedName>
    <definedName name="mar_98" localSheetId="36">#REF!</definedName>
    <definedName name="mar_98">#REF!</definedName>
    <definedName name="mar_99" localSheetId="35">#REF!</definedName>
    <definedName name="mar_99" localSheetId="36">#REF!</definedName>
    <definedName name="mar_99">#REF!</definedName>
    <definedName name="mar2k" localSheetId="35">#REF!</definedName>
    <definedName name="mar2k" localSheetId="36">#REF!</definedName>
    <definedName name="mar2k">#REF!</definedName>
    <definedName name="MARCH" localSheetId="35">#REF!</definedName>
    <definedName name="MARCH" localSheetId="36">#REF!</definedName>
    <definedName name="MARCH">#REF!</definedName>
    <definedName name="MARDATA?" localSheetId="35">#REF!</definedName>
    <definedName name="MARDATA?" localSheetId="36">#REF!</definedName>
    <definedName name="MARDATA?">#REF!</definedName>
    <definedName name="mars">[75]MARS!$C$2:$E$17</definedName>
    <definedName name="masaru" localSheetId="35">#REF!</definedName>
    <definedName name="masaru" localSheetId="36">#REF!</definedName>
    <definedName name="masaru">#REF!</definedName>
    <definedName name="MAT" localSheetId="35">#REF!</definedName>
    <definedName name="MAT" localSheetId="36">#REF!</definedName>
    <definedName name="MAT">#REF!</definedName>
    <definedName name="Max">'[71]Employee Master'!$E$1</definedName>
    <definedName name="MAX_LOGICAL_CHN">[76]Equipment_Assumptions!$F$45:$H$64</definedName>
    <definedName name="MAX_PP_SIZE">[76]Equipment_Assumptions!$E$45:$E$64</definedName>
    <definedName name="MAY" localSheetId="35">#REF!</definedName>
    <definedName name="MAY" localSheetId="36">#REF!</definedName>
    <definedName name="MAY">#REF!</definedName>
    <definedName name="MAYDATA?" localSheetId="35">#REF!</definedName>
    <definedName name="MAYDATA?" localSheetId="36">#REF!</definedName>
    <definedName name="MAYDATA?">#REF!</definedName>
    <definedName name="mayumi" localSheetId="35">#REF!</definedName>
    <definedName name="mayumi" localSheetId="36">#REF!</definedName>
    <definedName name="mayumi">#REF!</definedName>
    <definedName name="mbangtai10" localSheetId="35">#REF!</definedName>
    <definedName name="mbangtai10" localSheetId="36">#REF!</definedName>
    <definedName name="mbangtai10">#REF!</definedName>
    <definedName name="mbangtai100" localSheetId="35">#REF!</definedName>
    <definedName name="mbangtai100" localSheetId="36">#REF!</definedName>
    <definedName name="mbangtai100">#REF!</definedName>
    <definedName name="mbangtai15" localSheetId="35">#REF!</definedName>
    <definedName name="mbangtai15" localSheetId="36">#REF!</definedName>
    <definedName name="mbangtai15">#REF!</definedName>
    <definedName name="mbangtai150" localSheetId="35">#REF!</definedName>
    <definedName name="mbangtai150" localSheetId="36">#REF!</definedName>
    <definedName name="mbangtai150">#REF!</definedName>
    <definedName name="mbangtai25" localSheetId="35">#REF!</definedName>
    <definedName name="mbangtai25" localSheetId="36">#REF!</definedName>
    <definedName name="mbangtai25">#REF!</definedName>
    <definedName name="mbombtth50" localSheetId="35">#REF!</definedName>
    <definedName name="mbombtth50" localSheetId="36">#REF!</definedName>
    <definedName name="mbombtth50">#REF!</definedName>
    <definedName name="mbombtth60" localSheetId="35">#REF!</definedName>
    <definedName name="mbombtth60" localSheetId="36">#REF!</definedName>
    <definedName name="mbombtth60">#REF!</definedName>
    <definedName name="mbomdien0.55" localSheetId="35">#REF!</definedName>
    <definedName name="mbomdien0.55" localSheetId="36">#REF!</definedName>
    <definedName name="mbomdien0.55">#REF!</definedName>
    <definedName name="mbomdien0.75" localSheetId="35">#REF!</definedName>
    <definedName name="mbomdien0.75" localSheetId="36">#REF!</definedName>
    <definedName name="mbomdien0.75">#REF!</definedName>
    <definedName name="mbomdien1.1" localSheetId="35">#REF!</definedName>
    <definedName name="mbomdien1.1" localSheetId="36">#REF!</definedName>
    <definedName name="mbomdien1.1">#REF!</definedName>
    <definedName name="mbomdien1.5" localSheetId="35">#REF!</definedName>
    <definedName name="mbomdien1.5" localSheetId="36">#REF!</definedName>
    <definedName name="mbomdien1.5">#REF!</definedName>
    <definedName name="mbomdien10" localSheetId="35">#REF!</definedName>
    <definedName name="mbomdien10" localSheetId="36">#REF!</definedName>
    <definedName name="mbomdien10">#REF!</definedName>
    <definedName name="mbomdien113" localSheetId="35">#REF!</definedName>
    <definedName name="mbomdien113" localSheetId="36">#REF!</definedName>
    <definedName name="mbomdien113">#REF!</definedName>
    <definedName name="mbomdien14" localSheetId="35">#REF!</definedName>
    <definedName name="mbomdien14" localSheetId="36">#REF!</definedName>
    <definedName name="mbomdien14">#REF!</definedName>
    <definedName name="mbomdien2" localSheetId="35">#REF!</definedName>
    <definedName name="mbomdien2" localSheetId="36">#REF!</definedName>
    <definedName name="mbomdien2">#REF!</definedName>
    <definedName name="mbomdien2.8" localSheetId="35">#REF!</definedName>
    <definedName name="mbomdien2.8" localSheetId="36">#REF!</definedName>
    <definedName name="mbomdien2.8">#REF!</definedName>
    <definedName name="mbomdien20" localSheetId="35">#REF!</definedName>
    <definedName name="mbomdien20" localSheetId="36">#REF!</definedName>
    <definedName name="mbomdien20">#REF!</definedName>
    <definedName name="mbomdien22" localSheetId="35">#REF!</definedName>
    <definedName name="mbomdien22" localSheetId="36">#REF!</definedName>
    <definedName name="mbomdien22">#REF!</definedName>
    <definedName name="mbomdien28" localSheetId="35">#REF!</definedName>
    <definedName name="mbomdien28" localSheetId="36">#REF!</definedName>
    <definedName name="mbomdien28">#REF!</definedName>
    <definedName name="mbomdien30" localSheetId="35">#REF!</definedName>
    <definedName name="mbomdien30" localSheetId="36">#REF!</definedName>
    <definedName name="mbomdien30">#REF!</definedName>
    <definedName name="mbomdien4" localSheetId="35">#REF!</definedName>
    <definedName name="mbomdien4" localSheetId="36">#REF!</definedName>
    <definedName name="mbomdien4">#REF!</definedName>
    <definedName name="mbomdien4.5" localSheetId="35">#REF!</definedName>
    <definedName name="mbomdien4.5" localSheetId="36">#REF!</definedName>
    <definedName name="mbomdien4.5">#REF!</definedName>
    <definedName name="mbomdien40" localSheetId="35">#REF!</definedName>
    <definedName name="mbomdien40" localSheetId="36">#REF!</definedName>
    <definedName name="mbomdien40">#REF!</definedName>
    <definedName name="mbomdien50" localSheetId="35">#REF!</definedName>
    <definedName name="mbomdien50" localSheetId="36">#REF!</definedName>
    <definedName name="mbomdien50">#REF!</definedName>
    <definedName name="mbomdien55" localSheetId="35">#REF!</definedName>
    <definedName name="mbomdien55" localSheetId="36">#REF!</definedName>
    <definedName name="mbomdien55">#REF!</definedName>
    <definedName name="mbomdien7" localSheetId="35">#REF!</definedName>
    <definedName name="mbomdien7" localSheetId="36">#REF!</definedName>
    <definedName name="mbomdien7">#REF!</definedName>
    <definedName name="mbomdien75" localSheetId="35">#REF!</definedName>
    <definedName name="mbomdien75" localSheetId="36">#REF!</definedName>
    <definedName name="mbomdien75">#REF!</definedName>
    <definedName name="mbomth10" localSheetId="35">#REF!</definedName>
    <definedName name="mbomth10" localSheetId="36">#REF!</definedName>
    <definedName name="mbomth10">#REF!</definedName>
    <definedName name="mbomth100" localSheetId="35">#REF!</definedName>
    <definedName name="mbomth100" localSheetId="36">#REF!</definedName>
    <definedName name="mbomth100">#REF!</definedName>
    <definedName name="mbomth15" localSheetId="35">#REF!</definedName>
    <definedName name="mbomth15" localSheetId="36">#REF!</definedName>
    <definedName name="mbomth15">#REF!</definedName>
    <definedName name="mbomth150" localSheetId="35">#REF!</definedName>
    <definedName name="mbomth150" localSheetId="36">#REF!</definedName>
    <definedName name="mbomth150">#REF!</definedName>
    <definedName name="mbomth20" localSheetId="35">#REF!</definedName>
    <definedName name="mbomth20" localSheetId="36">#REF!</definedName>
    <definedName name="mbomth20">#REF!</definedName>
    <definedName name="mbomth37" localSheetId="35">#REF!</definedName>
    <definedName name="mbomth37" localSheetId="36">#REF!</definedName>
    <definedName name="mbomth37">#REF!</definedName>
    <definedName name="mbomth45" localSheetId="35">#REF!</definedName>
    <definedName name="mbomth45" localSheetId="36">#REF!</definedName>
    <definedName name="mbomth45">#REF!</definedName>
    <definedName name="mbomth5" localSheetId="35">#REF!</definedName>
    <definedName name="mbomth5" localSheetId="36">#REF!</definedName>
    <definedName name="mbomth5">#REF!</definedName>
    <definedName name="mbomth5.5" localSheetId="35">#REF!</definedName>
    <definedName name="mbomth5.5" localSheetId="36">#REF!</definedName>
    <definedName name="mbomth5.5">#REF!</definedName>
    <definedName name="mbomth7" localSheetId="35">#REF!</definedName>
    <definedName name="mbomth7" localSheetId="36">#REF!</definedName>
    <definedName name="mbomth7">#REF!</definedName>
    <definedName name="mbomth7.5" localSheetId="35">#REF!</definedName>
    <definedName name="mbomth7.5" localSheetId="36">#REF!</definedName>
    <definedName name="mbomth7.5">#REF!</definedName>
    <definedName name="mbomth75" localSheetId="35">#REF!</definedName>
    <definedName name="mbomth75" localSheetId="36">#REF!</definedName>
    <definedName name="mbomth75">#REF!</definedName>
    <definedName name="mbomthxang3" localSheetId="35">#REF!</definedName>
    <definedName name="mbomthxang3" localSheetId="36">#REF!</definedName>
    <definedName name="mbomthxang3">#REF!</definedName>
    <definedName name="mbomthxang4" localSheetId="35">#REF!</definedName>
    <definedName name="mbomthxang4" localSheetId="36">#REF!</definedName>
    <definedName name="mbomthxang4">#REF!</definedName>
    <definedName name="mbomthxang6" localSheetId="35">#REF!</definedName>
    <definedName name="mbomthxang6" localSheetId="36">#REF!</definedName>
    <definedName name="mbomthxang6">#REF!</definedName>
    <definedName name="mbomthxang7" localSheetId="35">#REF!</definedName>
    <definedName name="mbomthxang7" localSheetId="36">#REF!</definedName>
    <definedName name="mbomthxang7">#REF!</definedName>
    <definedName name="mbomthxang8" localSheetId="35">#REF!</definedName>
    <definedName name="mbomthxang8" localSheetId="36">#REF!</definedName>
    <definedName name="mbomthxang8">#REF!</definedName>
    <definedName name="mbomvua2" localSheetId="35">#REF!</definedName>
    <definedName name="mbomvua2" localSheetId="36">#REF!</definedName>
    <definedName name="mbomvua2">#REF!</definedName>
    <definedName name="mbomvua4" localSheetId="35">#REF!</definedName>
    <definedName name="mbomvua4" localSheetId="36">#REF!</definedName>
    <definedName name="mbomvua4">#REF!</definedName>
    <definedName name="mbomvua6" localSheetId="35">#REF!</definedName>
    <definedName name="mbomvua6" localSheetId="36">#REF!</definedName>
    <definedName name="mbomvua6">#REF!</definedName>
    <definedName name="mbomvua9" localSheetId="35">#REF!</definedName>
    <definedName name="mbomvua9" localSheetId="36">#REF!</definedName>
    <definedName name="mbomvua9">#REF!</definedName>
    <definedName name="mbuacankhi1.5" localSheetId="35">#REF!</definedName>
    <definedName name="mbuacankhi1.5" localSheetId="36">#REF!</definedName>
    <definedName name="mbuacankhi1.5">#REF!</definedName>
    <definedName name="mbuadcocnoi2.5" localSheetId="35">#REF!</definedName>
    <definedName name="mbuadcocnoi2.5" localSheetId="36">#REF!</definedName>
    <definedName name="mbuadcocnoi2.5">#REF!</definedName>
    <definedName name="mbuadray1.2" localSheetId="35">#REF!</definedName>
    <definedName name="mbuadray1.2" localSheetId="36">#REF!</definedName>
    <definedName name="mbuadray1.2">#REF!</definedName>
    <definedName name="mbuadray1.8" localSheetId="35">#REF!</definedName>
    <definedName name="mbuadray1.8" localSheetId="36">#REF!</definedName>
    <definedName name="mbuadray1.8">#REF!</definedName>
    <definedName name="mbuadray2.2" localSheetId="35">#REF!</definedName>
    <definedName name="mbuadray2.2" localSheetId="36">#REF!</definedName>
    <definedName name="mbuadray2.2">#REF!</definedName>
    <definedName name="mbuadray2.5" localSheetId="35">#REF!</definedName>
    <definedName name="mbuadray2.5" localSheetId="36">#REF!</definedName>
    <definedName name="mbuadray2.5">#REF!</definedName>
    <definedName name="mbuadray3.5" localSheetId="35">#REF!</definedName>
    <definedName name="mbuadray3.5" localSheetId="36">#REF!</definedName>
    <definedName name="mbuadray3.5">#REF!</definedName>
    <definedName name="mbuarung170" localSheetId="35">#REF!</definedName>
    <definedName name="mbuarung170" localSheetId="36">#REF!</definedName>
    <definedName name="mbuarung170">#REF!</definedName>
    <definedName name="mbuarung40" localSheetId="35">#REF!</definedName>
    <definedName name="mbuarung40" localSheetId="36">#REF!</definedName>
    <definedName name="mbuarung40">#REF!</definedName>
    <definedName name="mbuarung50" localSheetId="35">#REF!</definedName>
    <definedName name="mbuarung50" localSheetId="36">#REF!</definedName>
    <definedName name="mbuarung50">#REF!</definedName>
    <definedName name="mbuarungccatth60" localSheetId="35">#REF!</definedName>
    <definedName name="mbuarungccatth60" localSheetId="36">#REF!</definedName>
    <definedName name="mbuarungccatth60">#REF!</definedName>
    <definedName name="mbuathbx0.6" localSheetId="35">#REF!</definedName>
    <definedName name="mbuathbx0.6" localSheetId="36">#REF!</definedName>
    <definedName name="mbuathbx0.6">#REF!</definedName>
    <definedName name="mbuathbx1.2" localSheetId="35">#REF!</definedName>
    <definedName name="mbuathbx1.2" localSheetId="36">#REF!</definedName>
    <definedName name="mbuathbx1.2">#REF!</definedName>
    <definedName name="mbuathbx1.8" localSheetId="35">#REF!</definedName>
    <definedName name="mbuathbx1.8" localSheetId="36">#REF!</definedName>
    <definedName name="mbuathbx1.8">#REF!</definedName>
    <definedName name="mbuathbx3.5" localSheetId="35">#REF!</definedName>
    <definedName name="mbuathbx3.5" localSheetId="36">#REF!</definedName>
    <definedName name="mbuathbx3.5">#REF!</definedName>
    <definedName name="mbuathbx4.5" localSheetId="35">#REF!</definedName>
    <definedName name="mbuathbx4.5" localSheetId="36">#REF!</definedName>
    <definedName name="mbuathbx4.5">#REF!</definedName>
    <definedName name="mc" localSheetId="35">#REF!</definedName>
    <definedName name="mc" localSheetId="36">#REF!</definedName>
    <definedName name="mc">#REF!</definedName>
    <definedName name="mcambactham1" localSheetId="35">#REF!</definedName>
    <definedName name="mcambactham1" localSheetId="36">#REF!</definedName>
    <definedName name="mcambactham1">#REF!</definedName>
    <definedName name="mcano30" localSheetId="35">#REF!</definedName>
    <definedName name="mcano30" localSheetId="36">#REF!</definedName>
    <definedName name="mcano30">#REF!</definedName>
    <definedName name="mcano75" localSheetId="35">#REF!</definedName>
    <definedName name="mcano75" localSheetId="36">#REF!</definedName>
    <definedName name="mcano75">#REF!</definedName>
    <definedName name="mcap1g10" localSheetId="35">#REF!</definedName>
    <definedName name="mcap1g10" localSheetId="36">#REF!</definedName>
    <definedName name="mcap1g10">#REF!</definedName>
    <definedName name="mcap1g16" localSheetId="35">#REF!</definedName>
    <definedName name="mcap1g16" localSheetId="36">#REF!</definedName>
    <definedName name="mcap1g16">#REF!</definedName>
    <definedName name="mcap1g25" localSheetId="35">#REF!</definedName>
    <definedName name="mcap1g25" localSheetId="36">#REF!</definedName>
    <definedName name="mcap1g25">#REF!</definedName>
    <definedName name="mcap1g9" localSheetId="35">#REF!</definedName>
    <definedName name="mcap1g9" localSheetId="36">#REF!</definedName>
    <definedName name="mcap1g9">#REF!</definedName>
    <definedName name="mcatdot2.8" localSheetId="35">#REF!</definedName>
    <definedName name="mcatdot2.8" localSheetId="36">#REF!</definedName>
    <definedName name="mcatdot2.8">#REF!</definedName>
    <definedName name="mcatong5" localSheetId="35">#REF!</definedName>
    <definedName name="mcatong5" localSheetId="36">#REF!</definedName>
    <definedName name="mcatong5">#REF!</definedName>
    <definedName name="mcatton15" localSheetId="35">#REF!</definedName>
    <definedName name="mcatton15" localSheetId="36">#REF!</definedName>
    <definedName name="mcatton15">#REF!</definedName>
    <definedName name="mcatuonthep5" localSheetId="35">#REF!</definedName>
    <definedName name="mcatuonthep5" localSheetId="36">#REF!</definedName>
    <definedName name="mcatuonthep5">#REF!</definedName>
    <definedName name="mcaulongmon10" localSheetId="35">#REF!</definedName>
    <definedName name="mcaulongmon10" localSheetId="36">#REF!</definedName>
    <definedName name="mcaulongmon10">#REF!</definedName>
    <definedName name="mcaulongmon30" localSheetId="35">#REF!</definedName>
    <definedName name="mcaulongmon30" localSheetId="36">#REF!</definedName>
    <definedName name="mcaulongmon30">#REF!</definedName>
    <definedName name="mcaulongmon60" localSheetId="35">#REF!</definedName>
    <definedName name="mcaulongmon60" localSheetId="36">#REF!</definedName>
    <definedName name="mcaulongmon60">#REF!</definedName>
    <definedName name="mcauray20" localSheetId="35">#REF!</definedName>
    <definedName name="mcauray20" localSheetId="36">#REF!</definedName>
    <definedName name="mcauray20">#REF!</definedName>
    <definedName name="mcauray25" localSheetId="35">#REF!</definedName>
    <definedName name="mcauray25" localSheetId="36">#REF!</definedName>
    <definedName name="mcauray25">#REF!</definedName>
    <definedName name="mcayxoidk108" localSheetId="35">#REF!</definedName>
    <definedName name="mcayxoidk108" localSheetId="36">#REF!</definedName>
    <definedName name="mcayxoidk108">#REF!</definedName>
    <definedName name="mcayxoidk60" localSheetId="35">#REF!</definedName>
    <definedName name="mcayxoidk60" localSheetId="36">#REF!</definedName>
    <definedName name="mcayxoidk60">#REF!</definedName>
    <definedName name="mcayxoidk80" localSheetId="35">#REF!</definedName>
    <definedName name="mcayxoidk80" localSheetId="36">#REF!</definedName>
    <definedName name="mcayxoidk80">#REF!</definedName>
    <definedName name="mccaubh10" localSheetId="35">#REF!</definedName>
    <definedName name="mccaubh10" localSheetId="36">#REF!</definedName>
    <definedName name="mccaubh10">#REF!</definedName>
    <definedName name="mccaubh16" localSheetId="35">#REF!</definedName>
    <definedName name="mccaubh16" localSheetId="36">#REF!</definedName>
    <definedName name="mccaubh16">#REF!</definedName>
    <definedName name="mccaubh25" localSheetId="35">#REF!</definedName>
    <definedName name="mccaubh25" localSheetId="36">#REF!</definedName>
    <definedName name="mccaubh25">#REF!</definedName>
    <definedName name="mccaubh3" localSheetId="35">#REF!</definedName>
    <definedName name="mccaubh3" localSheetId="36">#REF!</definedName>
    <definedName name="mccaubh3">#REF!</definedName>
    <definedName name="mccaubh4" localSheetId="35">#REF!</definedName>
    <definedName name="mccaubh4" localSheetId="36">#REF!</definedName>
    <definedName name="mccaubh4">#REF!</definedName>
    <definedName name="mccaubh40" localSheetId="35">#REF!</definedName>
    <definedName name="mccaubh40" localSheetId="36">#REF!</definedName>
    <definedName name="mccaubh40">#REF!</definedName>
    <definedName name="mccaubh5" localSheetId="35">#REF!</definedName>
    <definedName name="mccaubh5" localSheetId="36">#REF!</definedName>
    <definedName name="mccaubh5">#REF!</definedName>
    <definedName name="mccaubh6" localSheetId="35">#REF!</definedName>
    <definedName name="mccaubh6" localSheetId="36">#REF!</definedName>
    <definedName name="mccaubh6">#REF!</definedName>
    <definedName name="mccaubh65" localSheetId="35">#REF!</definedName>
    <definedName name="mccaubh65" localSheetId="36">#REF!</definedName>
    <definedName name="mccaubh65">#REF!</definedName>
    <definedName name="mccaubh7" localSheetId="35">#REF!</definedName>
    <definedName name="mccaubh7" localSheetId="36">#REF!</definedName>
    <definedName name="mccaubh7">#REF!</definedName>
    <definedName name="mccaubh8" localSheetId="35">#REF!</definedName>
    <definedName name="mccaubh8" localSheetId="36">#REF!</definedName>
    <definedName name="mccaubh8">#REF!</definedName>
    <definedName name="mccaubh90" localSheetId="35">#REF!</definedName>
    <definedName name="mccaubh90" localSheetId="36">#REF!</definedName>
    <definedName name="mccaubh90">#REF!</definedName>
    <definedName name="mccaubx10" localSheetId="35">#REF!</definedName>
    <definedName name="mccaubx10" localSheetId="36">#REF!</definedName>
    <definedName name="mccaubx10">#REF!</definedName>
    <definedName name="mccaubx100" localSheetId="35">#REF!</definedName>
    <definedName name="mccaubx100" localSheetId="36">#REF!</definedName>
    <definedName name="mccaubx100">#REF!</definedName>
    <definedName name="mccaubx16" localSheetId="35">#REF!</definedName>
    <definedName name="mccaubx16" localSheetId="36">#REF!</definedName>
    <definedName name="mccaubx16">#REF!</definedName>
    <definedName name="mccaubx25" localSheetId="35">#REF!</definedName>
    <definedName name="mccaubx25" localSheetId="36">#REF!</definedName>
    <definedName name="mccaubx25">#REF!</definedName>
    <definedName name="mccaubx28" localSheetId="35">#REF!</definedName>
    <definedName name="mccaubx28" localSheetId="36">#REF!</definedName>
    <definedName name="mccaubx28">#REF!</definedName>
    <definedName name="mccaubx40" localSheetId="35">#REF!</definedName>
    <definedName name="mccaubx40" localSheetId="36">#REF!</definedName>
    <definedName name="mccaubx40">#REF!</definedName>
    <definedName name="mccaubx5" localSheetId="35">#REF!</definedName>
    <definedName name="mccaubx5" localSheetId="36">#REF!</definedName>
    <definedName name="mccaubx5">#REF!</definedName>
    <definedName name="mccaubx50" localSheetId="35">#REF!</definedName>
    <definedName name="mccaubx50" localSheetId="36">#REF!</definedName>
    <definedName name="mccaubx50">#REF!</definedName>
    <definedName name="mccaubx63" localSheetId="35">#REF!</definedName>
    <definedName name="mccaubx63" localSheetId="36">#REF!</definedName>
    <definedName name="mccaubx63">#REF!</definedName>
    <definedName name="mccaubx7" localSheetId="35">#REF!</definedName>
    <definedName name="mccaubx7" localSheetId="36">#REF!</definedName>
    <definedName name="mccaubx7">#REF!</definedName>
    <definedName name="mccauladam60" localSheetId="35">#REF!</definedName>
    <definedName name="mccauladam60" localSheetId="36">#REF!</definedName>
    <definedName name="mccauladam60">#REF!</definedName>
    <definedName name="mccaunoi100" localSheetId="35">#REF!</definedName>
    <definedName name="mccaunoi100" localSheetId="36">#REF!</definedName>
    <definedName name="mccaunoi100">#REF!</definedName>
    <definedName name="mccaunoi30" localSheetId="35">#REF!</definedName>
    <definedName name="mccaunoi30" localSheetId="36">#REF!</definedName>
    <definedName name="mccaunoi30">#REF!</definedName>
    <definedName name="mccauthap10" localSheetId="35">#REF!</definedName>
    <definedName name="mccauthap10" localSheetId="36">#REF!</definedName>
    <definedName name="mccauthap10">#REF!</definedName>
    <definedName name="mccauthap12" localSheetId="35">#REF!</definedName>
    <definedName name="mccauthap12" localSheetId="36">#REF!</definedName>
    <definedName name="mccauthap12">#REF!</definedName>
    <definedName name="mccauthap15" localSheetId="35">#REF!</definedName>
    <definedName name="mccauthap15" localSheetId="36">#REF!</definedName>
    <definedName name="mccauthap15">#REF!</definedName>
    <definedName name="mccauthap20" localSheetId="35">#REF!</definedName>
    <definedName name="mccauthap20" localSheetId="36">#REF!</definedName>
    <definedName name="mccauthap20">#REF!</definedName>
    <definedName name="mccauthap25" localSheetId="35">#REF!</definedName>
    <definedName name="mccauthap25" localSheetId="36">#REF!</definedName>
    <definedName name="mccauthap25">#REF!</definedName>
    <definedName name="mccauthap3" localSheetId="35">#REF!</definedName>
    <definedName name="mccauthap3" localSheetId="36">#REF!</definedName>
    <definedName name="mccauthap3">#REF!</definedName>
    <definedName name="mccauthap30" localSheetId="35">#REF!</definedName>
    <definedName name="mccauthap30" localSheetId="36">#REF!</definedName>
    <definedName name="mccauthap30">#REF!</definedName>
    <definedName name="mccauthap40" localSheetId="35">#REF!</definedName>
    <definedName name="mccauthap40" localSheetId="36">#REF!</definedName>
    <definedName name="mccauthap40">#REF!</definedName>
    <definedName name="mccauthap5" localSheetId="35">#REF!</definedName>
    <definedName name="mccauthap5" localSheetId="36">#REF!</definedName>
    <definedName name="mccauthap5">#REF!</definedName>
    <definedName name="mccauthap50" localSheetId="35">#REF!</definedName>
    <definedName name="mccauthap50" localSheetId="36">#REF!</definedName>
    <definedName name="mccauthap50">#REF!</definedName>
    <definedName name="mccauthap8" localSheetId="35">#REF!</definedName>
    <definedName name="mccauthap8" localSheetId="36">#REF!</definedName>
    <definedName name="mccauthap8">#REF!</definedName>
    <definedName name="mccautnhi0.5" localSheetId="35">#REF!</definedName>
    <definedName name="mccautnhi0.5" localSheetId="36">#REF!</definedName>
    <definedName name="mccautnhi0.5">#REF!</definedName>
    <definedName name="MCMEXP" localSheetId="35">#REF!</definedName>
    <definedName name="MCMEXP" localSheetId="36">#REF!</definedName>
    <definedName name="MCMEXP">#REF!</definedName>
    <definedName name="MCMMON" localSheetId="35">#REF!</definedName>
    <definedName name="MCMMON" localSheetId="36">#REF!</definedName>
    <definedName name="MCMMON">#REF!</definedName>
    <definedName name="MCMPL" localSheetId="35">#REF!</definedName>
    <definedName name="MCMPL" localSheetId="36">#REF!</definedName>
    <definedName name="MCMPL">#REF!</definedName>
    <definedName name="MCMSAL" localSheetId="35">#REF!</definedName>
    <definedName name="MCMSAL" localSheetId="36">#REF!</definedName>
    <definedName name="MCMSAL">#REF!</definedName>
    <definedName name="mcuakl1.7" localSheetId="35">#REF!</definedName>
    <definedName name="mcuakl1.7" localSheetId="36">#REF!</definedName>
    <definedName name="mcuakl1.7">#REF!</definedName>
    <definedName name="mdamban0.4" localSheetId="35">#REF!</definedName>
    <definedName name="mdamban0.4" localSheetId="36">#REF!</definedName>
    <definedName name="mdamban0.4">#REF!</definedName>
    <definedName name="mdamban0.6" localSheetId="35">#REF!</definedName>
    <definedName name="mdamban0.6" localSheetId="36">#REF!</definedName>
    <definedName name="mdamban0.6">#REF!</definedName>
    <definedName name="mdamban0.8" localSheetId="35">#REF!</definedName>
    <definedName name="mdamban0.8" localSheetId="36">#REF!</definedName>
    <definedName name="mdamban0.8">#REF!</definedName>
    <definedName name="mdamban1" localSheetId="35">#REF!</definedName>
    <definedName name="mdamban1" localSheetId="36">#REF!</definedName>
    <definedName name="mdamban1">#REF!</definedName>
    <definedName name="mdambhdkbx12.5" localSheetId="35">#REF!</definedName>
    <definedName name="mdambhdkbx12.5" localSheetId="36">#REF!</definedName>
    <definedName name="mdambhdkbx12.5">#REF!</definedName>
    <definedName name="mdambhdkbx18" localSheetId="35">#REF!</definedName>
    <definedName name="mdambhdkbx18" localSheetId="36">#REF!</definedName>
    <definedName name="mdambhdkbx18">#REF!</definedName>
    <definedName name="mdambhdkbx25" localSheetId="35">#REF!</definedName>
    <definedName name="mdambhdkbx25" localSheetId="36">#REF!</definedName>
    <definedName name="mdambhdkbx25">#REF!</definedName>
    <definedName name="mdambhdkbx26.5" localSheetId="35">#REF!</definedName>
    <definedName name="mdambhdkbx26.5" localSheetId="36">#REF!</definedName>
    <definedName name="mdambhdkbx26.5">#REF!</definedName>
    <definedName name="mdambhdkbx9" localSheetId="35">#REF!</definedName>
    <definedName name="mdambhdkbx9" localSheetId="36">#REF!</definedName>
    <definedName name="mdambhdkbx9">#REF!</definedName>
    <definedName name="mdambhth16" localSheetId="35">#REF!</definedName>
    <definedName name="mdambhth16" localSheetId="36">#REF!</definedName>
    <definedName name="mdambhth16">#REF!</definedName>
    <definedName name="mdambhth17.5" localSheetId="35">#REF!</definedName>
    <definedName name="mdambhth17.5" localSheetId="36">#REF!</definedName>
    <definedName name="mdambhth17.5">#REF!</definedName>
    <definedName name="mdambhth25" localSheetId="35">#REF!</definedName>
    <definedName name="mdambhth25" localSheetId="36">#REF!</definedName>
    <definedName name="mdambhth25">#REF!</definedName>
    <definedName name="mdambthepth10" localSheetId="35">#REF!</definedName>
    <definedName name="mdambthepth10" localSheetId="36">#REF!</definedName>
    <definedName name="mdambthepth10">#REF!</definedName>
    <definedName name="mdambthepth12.2" localSheetId="35">#REF!</definedName>
    <definedName name="mdambthepth12.2" localSheetId="36">#REF!</definedName>
    <definedName name="mdambthepth12.2">#REF!</definedName>
    <definedName name="mdambthepth13" localSheetId="35">#REF!</definedName>
    <definedName name="mdambthepth13" localSheetId="36">#REF!</definedName>
    <definedName name="mdambthepth13">#REF!</definedName>
    <definedName name="mdambthepth14.5" localSheetId="35">#REF!</definedName>
    <definedName name="mdambthepth14.5" localSheetId="36">#REF!</definedName>
    <definedName name="mdambthepth14.5">#REF!</definedName>
    <definedName name="mdambthepth15.5" localSheetId="35">#REF!</definedName>
    <definedName name="mdambthepth15.5" localSheetId="36">#REF!</definedName>
    <definedName name="mdambthepth15.5">#REF!</definedName>
    <definedName name="mdambthepth8.5" localSheetId="35">#REF!</definedName>
    <definedName name="mdambthepth8.5" localSheetId="36">#REF!</definedName>
    <definedName name="mdambthepth8.5">#REF!</definedName>
    <definedName name="mdamcanh1" localSheetId="35">#REF!</definedName>
    <definedName name="mdamcanh1" localSheetId="36">#REF!</definedName>
    <definedName name="mdamcanh1">#REF!</definedName>
    <definedName name="mdamccdk5.5" localSheetId="35">#REF!</definedName>
    <definedName name="mdamccdk5.5" localSheetId="36">#REF!</definedName>
    <definedName name="mdamccdk5.5">#REF!</definedName>
    <definedName name="mdamccdk9" localSheetId="35">#REF!</definedName>
    <definedName name="mdamccdk9" localSheetId="36">#REF!</definedName>
    <definedName name="mdamccdk9">#REF!</definedName>
    <definedName name="mdamdatct60" localSheetId="35">#REF!</definedName>
    <definedName name="mdamdatct60" localSheetId="36">#REF!</definedName>
    <definedName name="mdamdatct60">#REF!</definedName>
    <definedName name="mdamdatct80" localSheetId="35">#REF!</definedName>
    <definedName name="mdamdatct80" localSheetId="36">#REF!</definedName>
    <definedName name="mdamdatct80">#REF!</definedName>
    <definedName name="mdamdui0.6" localSheetId="35">#REF!</definedName>
    <definedName name="mdamdui0.6" localSheetId="36">#REF!</definedName>
    <definedName name="mdamdui0.6">#REF!</definedName>
    <definedName name="mdamdui0.8" localSheetId="35">#REF!</definedName>
    <definedName name="mdamdui0.8" localSheetId="36">#REF!</definedName>
    <definedName name="mdamdui0.8">#REF!</definedName>
    <definedName name="mdamdui1" localSheetId="35">#REF!</definedName>
    <definedName name="mdamdui1" localSheetId="36">#REF!</definedName>
    <definedName name="mdamdui1">#REF!</definedName>
    <definedName name="mdamdui1.5" localSheetId="35">#REF!</definedName>
    <definedName name="mdamdui1.5" localSheetId="36">#REF!</definedName>
    <definedName name="mdamdui1.5">#REF!</definedName>
    <definedName name="mdamdui2.8" localSheetId="35">#REF!</definedName>
    <definedName name="mdamdui2.8" localSheetId="36">#REF!</definedName>
    <definedName name="mdamdui2.8">#REF!</definedName>
    <definedName name="mdamrung15" localSheetId="35">#REF!</definedName>
    <definedName name="mdamrung15" localSheetId="36">#REF!</definedName>
    <definedName name="mdamrung15">#REF!</definedName>
    <definedName name="mdamrung18" localSheetId="35">#REF!</definedName>
    <definedName name="mdamrung18" localSheetId="36">#REF!</definedName>
    <definedName name="mdamrung18">#REF!</definedName>
    <definedName name="mdamrung8" localSheetId="35">#REF!</definedName>
    <definedName name="mdamrung8" localSheetId="36">#REF!</definedName>
    <definedName name="mdamrung8">#REF!</definedName>
    <definedName name="mdao1gbh0.15" localSheetId="35">#REF!</definedName>
    <definedName name="mdao1gbh0.15" localSheetId="36">#REF!</definedName>
    <definedName name="mdao1gbh0.15">#REF!</definedName>
    <definedName name="mdao1gbh0.25" localSheetId="35">#REF!</definedName>
    <definedName name="mdao1gbh0.25" localSheetId="36">#REF!</definedName>
    <definedName name="mdao1gbh0.25">#REF!</definedName>
    <definedName name="mdao1gbh0.30" localSheetId="35">#REF!</definedName>
    <definedName name="mdao1gbh0.30" localSheetId="36">#REF!</definedName>
    <definedName name="mdao1gbh0.30">#REF!</definedName>
    <definedName name="mdao1gbh0.35" localSheetId="35">#REF!</definedName>
    <definedName name="mdao1gbh0.35" localSheetId="36">#REF!</definedName>
    <definedName name="mdao1gbh0.35">#REF!</definedName>
    <definedName name="mdao1gbh0.40" localSheetId="35">#REF!</definedName>
    <definedName name="mdao1gbh0.40" localSheetId="36">#REF!</definedName>
    <definedName name="mdao1gbh0.40">#REF!</definedName>
    <definedName name="mdao1gbh0.65" localSheetId="35">#REF!</definedName>
    <definedName name="mdao1gbh0.65" localSheetId="36">#REF!</definedName>
    <definedName name="mdao1gbh0.65">#REF!</definedName>
    <definedName name="mdao1gbh0.75" localSheetId="35">#REF!</definedName>
    <definedName name="mdao1gbh0.75" localSheetId="36">#REF!</definedName>
    <definedName name="mdao1gbh0.75">#REF!</definedName>
    <definedName name="mdao1gbh1.25" localSheetId="35">#REF!</definedName>
    <definedName name="mdao1gbh1.25" localSheetId="36">#REF!</definedName>
    <definedName name="mdao1gbh1.25">#REF!</definedName>
    <definedName name="mdao1gbx0.22" localSheetId="35">#REF!</definedName>
    <definedName name="mdao1gbx0.22" localSheetId="36">#REF!</definedName>
    <definedName name="mdao1gbx0.22">#REF!</definedName>
    <definedName name="mdao1gbx0.25" localSheetId="35">#REF!</definedName>
    <definedName name="mdao1gbx0.25" localSheetId="36">#REF!</definedName>
    <definedName name="mdao1gbx0.25">#REF!</definedName>
    <definedName name="mdao1gbx0.30" localSheetId="35">#REF!</definedName>
    <definedName name="mdao1gbx0.30" localSheetId="36">#REF!</definedName>
    <definedName name="mdao1gbx0.30">#REF!</definedName>
    <definedName name="mdao1gbx0.35" localSheetId="35">#REF!</definedName>
    <definedName name="mdao1gbx0.35" localSheetId="36">#REF!</definedName>
    <definedName name="mdao1gbx0.35">#REF!</definedName>
    <definedName name="mdao1gbx0.40" localSheetId="35">#REF!</definedName>
    <definedName name="mdao1gbx0.40" localSheetId="36">#REF!</definedName>
    <definedName name="mdao1gbx0.40">#REF!</definedName>
    <definedName name="mdao1gbx0.50" localSheetId="35">#REF!</definedName>
    <definedName name="mdao1gbx0.50" localSheetId="36">#REF!</definedName>
    <definedName name="mdao1gbx0.50">#REF!</definedName>
    <definedName name="mdao1gbx0.65" localSheetId="35">#REF!</definedName>
    <definedName name="mdao1gbx0.65" localSheetId="36">#REF!</definedName>
    <definedName name="mdao1gbx0.65">#REF!</definedName>
    <definedName name="mdao1gbx1.00" localSheetId="35">#REF!</definedName>
    <definedName name="mdao1gbx1.00" localSheetId="36">#REF!</definedName>
    <definedName name="mdao1gbx1.00">#REF!</definedName>
    <definedName name="mdao1gbx1.20" localSheetId="35">#REF!</definedName>
    <definedName name="mdao1gbx1.20" localSheetId="36">#REF!</definedName>
    <definedName name="mdao1gbx1.20">#REF!</definedName>
    <definedName name="mdao1gbx1.25" localSheetId="35">#REF!</definedName>
    <definedName name="mdao1gbx1.25" localSheetId="36">#REF!</definedName>
    <definedName name="mdao1gbx1.25">#REF!</definedName>
    <definedName name="mdao1gbx1.60" localSheetId="35">#REF!</definedName>
    <definedName name="mdao1gbx1.60" localSheetId="36">#REF!</definedName>
    <definedName name="mdao1gbx1.60">#REF!</definedName>
    <definedName name="mdao1gbx2.00" localSheetId="35">#REF!</definedName>
    <definedName name="mdao1gbx2.00" localSheetId="36">#REF!</definedName>
    <definedName name="mdao1gbx2.00">#REF!</definedName>
    <definedName name="mdao1gbx2.50" localSheetId="35">#REF!</definedName>
    <definedName name="mdao1gbx2.50" localSheetId="36">#REF!</definedName>
    <definedName name="mdao1gbx2.50">#REF!</definedName>
    <definedName name="mdao1gbx4.00" localSheetId="35">#REF!</definedName>
    <definedName name="mdao1gbx4.00" localSheetId="36">#REF!</definedName>
    <definedName name="mdao1gbx4.00">#REF!</definedName>
    <definedName name="mdao1gbx4.60" localSheetId="35">#REF!</definedName>
    <definedName name="mdao1gbx4.60" localSheetId="36">#REF!</definedName>
    <definedName name="mdao1gbx4.60">#REF!</definedName>
    <definedName name="mdao1gbx5.00" localSheetId="35">#REF!</definedName>
    <definedName name="mdao1gbx5.00" localSheetId="36">#REF!</definedName>
    <definedName name="mdao1gbx5.00">#REF!</definedName>
    <definedName name="me" localSheetId="35">#REF!</definedName>
    <definedName name="me" localSheetId="36">#REF!</definedName>
    <definedName name="me">#REF!</definedName>
    <definedName name="mechcost" localSheetId="35">#REF!</definedName>
    <definedName name="mechcost" localSheetId="36">#REF!</definedName>
    <definedName name="mechcost">#REF!</definedName>
    <definedName name="Medium_TCH" localSheetId="35">#REF!</definedName>
    <definedName name="Medium_TCH" localSheetId="36">#REF!</definedName>
    <definedName name="Medium_TCH">#REF!</definedName>
    <definedName name="MEMORNDM" localSheetId="35">#REF!</definedName>
    <definedName name="MEMORNDM" localSheetId="36">#REF!</definedName>
    <definedName name="MEMORNDM">#REF!</definedName>
    <definedName name="mepcocsau1" localSheetId="35">#REF!</definedName>
    <definedName name="mepcocsau1" localSheetId="36">#REF!</definedName>
    <definedName name="mepcocsau1">#REF!</definedName>
    <definedName name="mepcoctr100" localSheetId="35">#REF!</definedName>
    <definedName name="mepcoctr100" localSheetId="36">#REF!</definedName>
    <definedName name="mepcoctr100">#REF!</definedName>
    <definedName name="mepcoctr60" localSheetId="35">#REF!</definedName>
    <definedName name="mepcoctr60" localSheetId="36">#REF!</definedName>
    <definedName name="mepcoctr60">#REF!</definedName>
    <definedName name="Merch1">[38]LINKS!$AH$3:$AI$4</definedName>
    <definedName name="Merch2">[38]LINKS!$AE$3:$AF$3</definedName>
    <definedName name="Merch3">[38]LINKS!$AB$3:$AC$11</definedName>
    <definedName name="Merch4">[38]LINKS!$Y$3:$Z$101</definedName>
    <definedName name="mfg" localSheetId="25">#REF!</definedName>
    <definedName name="mfg" localSheetId="26">#REF!</definedName>
    <definedName name="mfg" localSheetId="28">#REF!</definedName>
    <definedName name="mfg" localSheetId="27">#REF!</definedName>
    <definedName name="mfg" localSheetId="35">#REF!</definedName>
    <definedName name="mfg" localSheetId="36">#REF!</definedName>
    <definedName name="mfg" localSheetId="16">#REF!</definedName>
    <definedName name="mfg" localSheetId="17">#REF!</definedName>
    <definedName name="mfg">#REF!</definedName>
    <definedName name="MG_A" localSheetId="35">#REF!</definedName>
    <definedName name="MG_A" localSheetId="36">#REF!</definedName>
    <definedName name="MG_A">#REF!</definedName>
    <definedName name="MGX_Dual_Chassis">'[77]AN_EL(16.0)'!$F$5</definedName>
    <definedName name="MGX_Single_Chassis">'[77]AN_EL(16.0)'!$F$25</definedName>
    <definedName name="mhan1chieu40" localSheetId="35">#REF!</definedName>
    <definedName name="mhan1chieu40" localSheetId="36">#REF!</definedName>
    <definedName name="mhan1chieu40">#REF!</definedName>
    <definedName name="mhan1chieu50" localSheetId="35">#REF!</definedName>
    <definedName name="mhan1chieu50" localSheetId="36">#REF!</definedName>
    <definedName name="mhan1chieu50">#REF!</definedName>
    <definedName name="mhancatnuoc124" localSheetId="35">#REF!</definedName>
    <definedName name="mhancatnuoc124" localSheetId="36">#REF!</definedName>
    <definedName name="mhancatnuoc124">#REF!</definedName>
    <definedName name="mhand10.2" localSheetId="35">#REF!</definedName>
    <definedName name="mhand10.2" localSheetId="36">#REF!</definedName>
    <definedName name="mhand10.2">#REF!</definedName>
    <definedName name="mhand27.5" localSheetId="35">#REF!</definedName>
    <definedName name="mhand27.5" localSheetId="36">#REF!</definedName>
    <definedName name="mhand27.5">#REF!</definedName>
    <definedName name="mhand4" localSheetId="35">#REF!</definedName>
    <definedName name="mhand4" localSheetId="36">#REF!</definedName>
    <definedName name="mhand4">#REF!</definedName>
    <definedName name="mhanhoi1000" localSheetId="35">#REF!</definedName>
    <definedName name="mhanhoi1000" localSheetId="36">#REF!</definedName>
    <definedName name="mhanhoi1000">#REF!</definedName>
    <definedName name="mhanhoi2000" localSheetId="35">#REF!</definedName>
    <definedName name="mhanhoi2000" localSheetId="36">#REF!</definedName>
    <definedName name="mhanhoi2000">#REF!</definedName>
    <definedName name="mhanxang20" localSheetId="35">#REF!</definedName>
    <definedName name="mhanxang20" localSheetId="36">#REF!</definedName>
    <definedName name="mhanxang20">#REF!</definedName>
    <definedName name="mhanxang9" localSheetId="35">#REF!</definedName>
    <definedName name="mhanxang9" localSheetId="36">#REF!</definedName>
    <definedName name="mhanxang9">#REF!</definedName>
    <definedName name="mhanxchieu23" localSheetId="35">#REF!</definedName>
    <definedName name="mhanxchieu23" localSheetId="36">#REF!</definedName>
    <definedName name="mhanxchieu23">#REF!</definedName>
    <definedName name="mhanxchieu29.2" localSheetId="35">#REF!</definedName>
    <definedName name="mhanxchieu29.2" localSheetId="36">#REF!</definedName>
    <definedName name="mhanxchieu29.2">#REF!</definedName>
    <definedName name="mhanxchieu33.5" localSheetId="35">#REF!</definedName>
    <definedName name="mhanxchieu33.5" localSheetId="36">#REF!</definedName>
    <definedName name="mhanxchieu33.5">#REF!</definedName>
    <definedName name="midyear" localSheetId="35">#REF!</definedName>
    <definedName name="midyear" localSheetId="36">#REF!</definedName>
    <definedName name="midyear">#REF!</definedName>
    <definedName name="million">1000000</definedName>
    <definedName name="MillionToCrore">10</definedName>
    <definedName name="mincash" localSheetId="35">#REF!</definedName>
    <definedName name="mincash" localSheetId="36">#REF!</definedName>
    <definedName name="mincash">#REF!</definedName>
    <definedName name="MINIMUMVALUEWIDTH1" localSheetId="35">#REF!</definedName>
    <definedName name="MINIMUMVALUEWIDTH1" localSheetId="36">#REF!</definedName>
    <definedName name="MINIMUMVALUEWIDTH1">#REF!</definedName>
    <definedName name="MISC_EXP" localSheetId="35">#REF!</definedName>
    <definedName name="MISC_EXP" localSheetId="36">#REF!</definedName>
    <definedName name="MISC_EXP" localSheetId="11">#REF!</definedName>
    <definedName name="MISC_EXP" localSheetId="16">#REF!</definedName>
    <definedName name="MISC_EXP" localSheetId="17">#REF!</definedName>
    <definedName name="MISC_EXP">#REF!</definedName>
    <definedName name="MK11USD" localSheetId="35">#REF!</definedName>
    <definedName name="MK11USD" localSheetId="36">#REF!</definedName>
    <definedName name="MK11USD" localSheetId="11">#REF!</definedName>
    <definedName name="MK11USD" localSheetId="16">#REF!</definedName>
    <definedName name="MK11USD" localSheetId="17">#REF!</definedName>
    <definedName name="MK11USD">#REF!</definedName>
    <definedName name="mkcnGPS15" localSheetId="35">#REF!</definedName>
    <definedName name="mkcnGPS15" localSheetId="36">#REF!</definedName>
    <definedName name="mkcnGPS15">#REF!</definedName>
    <definedName name="mkcnTRC15" localSheetId="35">#REF!</definedName>
    <definedName name="mkcnTRC15" localSheetId="36">#REF!</definedName>
    <definedName name="mkcnTRC15">#REF!</definedName>
    <definedName name="mkcnVRM" localSheetId="35">#REF!</definedName>
    <definedName name="mkcnVRM" localSheetId="36">#REF!</definedName>
    <definedName name="mkcnVRM">#REF!</definedName>
    <definedName name="mkeobh165" localSheetId="35">#REF!</definedName>
    <definedName name="mkeobh165" localSheetId="36">#REF!</definedName>
    <definedName name="mkeobh165">#REF!</definedName>
    <definedName name="mkeobh215" localSheetId="35">#REF!</definedName>
    <definedName name="mkeobh215" localSheetId="36">#REF!</definedName>
    <definedName name="mkeobh215">#REF!</definedName>
    <definedName name="mkeobh28" localSheetId="35">#REF!</definedName>
    <definedName name="mkeobh28" localSheetId="36">#REF!</definedName>
    <definedName name="mkeobh28">#REF!</definedName>
    <definedName name="mkeobh40" localSheetId="35">#REF!</definedName>
    <definedName name="mkeobh40" localSheetId="36">#REF!</definedName>
    <definedName name="mkeobh40">#REF!</definedName>
    <definedName name="mkeobh50" localSheetId="35">#REF!</definedName>
    <definedName name="mkeobh50" localSheetId="36">#REF!</definedName>
    <definedName name="mkeobh50">#REF!</definedName>
    <definedName name="mkeobh55" localSheetId="35">#REF!</definedName>
    <definedName name="mkeobh55" localSheetId="36">#REF!</definedName>
    <definedName name="mkeobh55">#REF!</definedName>
    <definedName name="mkeobh60" localSheetId="35">#REF!</definedName>
    <definedName name="mkeobh60" localSheetId="36">#REF!</definedName>
    <definedName name="mkeobh60">#REF!</definedName>
    <definedName name="mkeobh80" localSheetId="35">#REF!</definedName>
    <definedName name="mkeobh80" localSheetId="36">#REF!</definedName>
    <definedName name="mkeobh80">#REF!</definedName>
    <definedName name="mkeobx108" localSheetId="35">#REF!</definedName>
    <definedName name="mkeobx108" localSheetId="36">#REF!</definedName>
    <definedName name="mkeobx108">#REF!</definedName>
    <definedName name="mkeobx130" localSheetId="35">#REF!</definedName>
    <definedName name="mkeobx130" localSheetId="36">#REF!</definedName>
    <definedName name="mkeobx130">#REF!</definedName>
    <definedName name="mkeobx45" localSheetId="35">#REF!</definedName>
    <definedName name="mkeobx45" localSheetId="36">#REF!</definedName>
    <definedName name="mkeobx45">#REF!</definedName>
    <definedName name="mkeobx54" localSheetId="35">#REF!</definedName>
    <definedName name="mkeobx54" localSheetId="36">#REF!</definedName>
    <definedName name="mkeobx54">#REF!</definedName>
    <definedName name="mkeobx60" localSheetId="35">#REF!</definedName>
    <definedName name="mkeobx60" localSheetId="36">#REF!</definedName>
    <definedName name="mkeobx60">#REF!</definedName>
    <definedName name="mkeobx75" localSheetId="35">#REF!</definedName>
    <definedName name="mkeobx75" localSheetId="36">#REF!</definedName>
    <definedName name="mkeobx75">#REF!</definedName>
    <definedName name="mkhoanbttay24" localSheetId="35">#REF!</definedName>
    <definedName name="mkhoanbttay24" localSheetId="36">#REF!</definedName>
    <definedName name="mkhoanbttay24">#REF!</definedName>
    <definedName name="mkhoanbttay30" localSheetId="35">#REF!</definedName>
    <definedName name="mkhoanbttay30" localSheetId="36">#REF!</definedName>
    <definedName name="mkhoanbttay30">#REF!</definedName>
    <definedName name="mkhoanbttay38" localSheetId="35">#REF!</definedName>
    <definedName name="mkhoanbttay38" localSheetId="36">#REF!</definedName>
    <definedName name="mkhoanbttay38">#REF!</definedName>
    <definedName name="mkhoanbttay40" localSheetId="35">#REF!</definedName>
    <definedName name="mkhoanbttay40" localSheetId="36">#REF!</definedName>
    <definedName name="mkhoanbttay40">#REF!</definedName>
    <definedName name="mkhoandatay30" localSheetId="35">#REF!</definedName>
    <definedName name="mkhoandatay30" localSheetId="36">#REF!</definedName>
    <definedName name="mkhoandatay30">#REF!</definedName>
    <definedName name="mkhoandatay42" localSheetId="35">#REF!</definedName>
    <definedName name="mkhoandatay42" localSheetId="36">#REF!</definedName>
    <definedName name="mkhoandatay42">#REF!</definedName>
    <definedName name="mkhoandung4.5" localSheetId="35">#REF!</definedName>
    <definedName name="mkhoandung4.5" localSheetId="36">#REF!</definedName>
    <definedName name="mkhoandung4.5">#REF!</definedName>
    <definedName name="mkhoansattay13" localSheetId="35">#REF!</definedName>
    <definedName name="mkhoansattay13" localSheetId="36">#REF!</definedName>
    <definedName name="mkhoansattay13">#REF!</definedName>
    <definedName name="mkhoanxoayth110" localSheetId="35">#REF!</definedName>
    <definedName name="mkhoanxoayth110" localSheetId="36">#REF!</definedName>
    <definedName name="mkhoanxoayth110">#REF!</definedName>
    <definedName name="mkhoanxoayth95" localSheetId="35">#REF!</definedName>
    <definedName name="mkhoanxoayth95" localSheetId="36">#REF!</definedName>
    <definedName name="mkhoanxoayth95">#REF!</definedName>
    <definedName name="mkichck18" localSheetId="35">#REF!</definedName>
    <definedName name="mkichck18" localSheetId="36">#REF!</definedName>
    <definedName name="mkichck18">#REF!</definedName>
    <definedName name="mkichck250" localSheetId="35">#REF!</definedName>
    <definedName name="mkichck250" localSheetId="36">#REF!</definedName>
    <definedName name="mkichck250">#REF!</definedName>
    <definedName name="mkichday60" localSheetId="35">#REF!</definedName>
    <definedName name="mkichday60" localSheetId="36">#REF!</definedName>
    <definedName name="mkichday60">#REF!</definedName>
    <definedName name="mkichnang100" localSheetId="35">#REF!</definedName>
    <definedName name="mkichnang100" localSheetId="36">#REF!</definedName>
    <definedName name="mkichnang100">#REF!</definedName>
    <definedName name="mkichnang250" localSheetId="35">#REF!</definedName>
    <definedName name="mkichnang250" localSheetId="36">#REF!</definedName>
    <definedName name="mkichnang250">#REF!</definedName>
    <definedName name="mkichnang500" localSheetId="35">#REF!</definedName>
    <definedName name="mkichnang500" localSheetId="36">#REF!</definedName>
    <definedName name="mkichnang500">#REF!</definedName>
    <definedName name="MKT_2" localSheetId="35">#REF!</definedName>
    <definedName name="MKT_2" localSheetId="36">#REF!</definedName>
    <definedName name="MKT_2" localSheetId="16">#REF!</definedName>
    <definedName name="MKT_2" localSheetId="17">#REF!</definedName>
    <definedName name="MKT_2">#REF!</definedName>
    <definedName name="MKT10LC" localSheetId="35">#REF!</definedName>
    <definedName name="MKT10LC" localSheetId="36">#REF!</definedName>
    <definedName name="MKT10LC" localSheetId="16">#REF!</definedName>
    <definedName name="MKT10LC" localSheetId="17">#REF!</definedName>
    <definedName name="MKT10LC">#REF!</definedName>
    <definedName name="Mkt10Local" localSheetId="35">#REF!</definedName>
    <definedName name="Mkt10Local" localSheetId="36">#REF!</definedName>
    <definedName name="Mkt10Local" localSheetId="16">#REF!</definedName>
    <definedName name="Mkt10Local" localSheetId="17">#REF!</definedName>
    <definedName name="Mkt10Local">#REF!</definedName>
    <definedName name="Mkt10USD" localSheetId="35">#REF!</definedName>
    <definedName name="Mkt10USD" localSheetId="36">#REF!</definedName>
    <definedName name="Mkt10USD" localSheetId="16">#REF!</definedName>
    <definedName name="Mkt10USD" localSheetId="17">#REF!</definedName>
    <definedName name="Mkt10USD">#REF!</definedName>
    <definedName name="MKT11LC" localSheetId="35">#REF!</definedName>
    <definedName name="MKT11LC" localSheetId="36">#REF!</definedName>
    <definedName name="MKT11LC" localSheetId="16">#REF!</definedName>
    <definedName name="MKT11LC" localSheetId="17">#REF!</definedName>
    <definedName name="MKT11LC">#REF!</definedName>
    <definedName name="Mkt11Local" localSheetId="35">#REF!</definedName>
    <definedName name="Mkt11Local" localSheetId="36">#REF!</definedName>
    <definedName name="Mkt11Local" localSheetId="16">#REF!</definedName>
    <definedName name="Mkt11Local" localSheetId="17">#REF!</definedName>
    <definedName name="Mkt11Local">#REF!</definedName>
    <definedName name="Mkt11USD" localSheetId="35">#REF!</definedName>
    <definedName name="Mkt11USD" localSheetId="36">#REF!</definedName>
    <definedName name="Mkt11USD" localSheetId="16">#REF!</definedName>
    <definedName name="Mkt11USD" localSheetId="17">#REF!</definedName>
    <definedName name="Mkt11USD">#REF!</definedName>
    <definedName name="MKT1LC" localSheetId="35">#REF!</definedName>
    <definedName name="MKT1LC" localSheetId="36">#REF!</definedName>
    <definedName name="MKT1LC" localSheetId="16">#REF!</definedName>
    <definedName name="MKT1LC" localSheetId="17">#REF!</definedName>
    <definedName name="MKT1LC">#REF!</definedName>
    <definedName name="Mkt1Local" localSheetId="35">#REF!</definedName>
    <definedName name="Mkt1Local" localSheetId="36">#REF!</definedName>
    <definedName name="Mkt1Local" localSheetId="16">#REF!</definedName>
    <definedName name="Mkt1Local" localSheetId="17">#REF!</definedName>
    <definedName name="Mkt1Local">#REF!</definedName>
    <definedName name="Mkt1USD" localSheetId="35">#REF!</definedName>
    <definedName name="Mkt1USD" localSheetId="36">#REF!</definedName>
    <definedName name="Mkt1USD" localSheetId="16">#REF!</definedName>
    <definedName name="Mkt1USD" localSheetId="17">#REF!</definedName>
    <definedName name="Mkt1USD">#REF!</definedName>
    <definedName name="MKT2LC" localSheetId="35">#REF!</definedName>
    <definedName name="MKT2LC" localSheetId="36">#REF!</definedName>
    <definedName name="MKT2LC" localSheetId="16">#REF!</definedName>
    <definedName name="MKT2LC" localSheetId="17">#REF!</definedName>
    <definedName name="MKT2LC">#REF!</definedName>
    <definedName name="Mkt2Local" localSheetId="35">#REF!</definedName>
    <definedName name="Mkt2Local" localSheetId="36">#REF!</definedName>
    <definedName name="Mkt2Local" localSheetId="16">#REF!</definedName>
    <definedName name="Mkt2Local" localSheetId="17">#REF!</definedName>
    <definedName name="Mkt2Local">#REF!</definedName>
    <definedName name="Mkt2USD" localSheetId="35">#REF!</definedName>
    <definedName name="Mkt2USD" localSheetId="36">#REF!</definedName>
    <definedName name="Mkt2USD" localSheetId="16">#REF!</definedName>
    <definedName name="Mkt2USD" localSheetId="17">#REF!</definedName>
    <definedName name="Mkt2USD">#REF!</definedName>
    <definedName name="MKT3LC" localSheetId="35">#REF!</definedName>
    <definedName name="MKT3LC" localSheetId="36">#REF!</definedName>
    <definedName name="MKT3LC" localSheetId="16">#REF!</definedName>
    <definedName name="MKT3LC" localSheetId="17">#REF!</definedName>
    <definedName name="MKT3LC">#REF!</definedName>
    <definedName name="Mkt3Local" localSheetId="35">#REF!</definedName>
    <definedName name="Mkt3Local" localSheetId="36">#REF!</definedName>
    <definedName name="Mkt3Local" localSheetId="16">#REF!</definedName>
    <definedName name="Mkt3Local" localSheetId="17">#REF!</definedName>
    <definedName name="Mkt3Local">#REF!</definedName>
    <definedName name="Mkt3USD" localSheetId="35">#REF!</definedName>
    <definedName name="Mkt3USD" localSheetId="36">#REF!</definedName>
    <definedName name="Mkt3USD" localSheetId="16">#REF!</definedName>
    <definedName name="Mkt3USD" localSheetId="17">#REF!</definedName>
    <definedName name="Mkt3USD">#REF!</definedName>
    <definedName name="MKT4LC" localSheetId="35">#REF!</definedName>
    <definedName name="MKT4LC" localSheetId="36">#REF!</definedName>
    <definedName name="MKT4LC" localSheetId="16">#REF!</definedName>
    <definedName name="MKT4LC" localSheetId="17">#REF!</definedName>
    <definedName name="MKT4LC">#REF!</definedName>
    <definedName name="Mkt4Local" localSheetId="35">#REF!</definedName>
    <definedName name="Mkt4Local" localSheetId="36">#REF!</definedName>
    <definedName name="Mkt4Local" localSheetId="16">#REF!</definedName>
    <definedName name="Mkt4Local" localSheetId="17">#REF!</definedName>
    <definedName name="Mkt4Local">#REF!</definedName>
    <definedName name="Mkt4USD" localSheetId="35">#REF!</definedName>
    <definedName name="Mkt4USD" localSheetId="36">#REF!</definedName>
    <definedName name="Mkt4USD" localSheetId="16">#REF!</definedName>
    <definedName name="Mkt4USD" localSheetId="17">#REF!</definedName>
    <definedName name="Mkt4USD">#REF!</definedName>
    <definedName name="MKT5LC" localSheetId="35">#REF!</definedName>
    <definedName name="MKT5LC" localSheetId="36">#REF!</definedName>
    <definedName name="MKT5LC" localSheetId="16">#REF!</definedName>
    <definedName name="MKT5LC" localSheetId="17">#REF!</definedName>
    <definedName name="MKT5LC">#REF!</definedName>
    <definedName name="Mkt5Local" localSheetId="35">#REF!</definedName>
    <definedName name="Mkt5Local" localSheetId="36">#REF!</definedName>
    <definedName name="Mkt5Local" localSheetId="16">#REF!</definedName>
    <definedName name="Mkt5Local" localSheetId="17">#REF!</definedName>
    <definedName name="Mkt5Local">#REF!</definedName>
    <definedName name="Mkt5USD" localSheetId="35">#REF!</definedName>
    <definedName name="Mkt5USD" localSheetId="36">#REF!</definedName>
    <definedName name="Mkt5USD" localSheetId="16">#REF!</definedName>
    <definedName name="Mkt5USD" localSheetId="17">#REF!</definedName>
    <definedName name="Mkt5USD">#REF!</definedName>
    <definedName name="MKT6LC" localSheetId="35">#REF!</definedName>
    <definedName name="MKT6LC" localSheetId="36">#REF!</definedName>
    <definedName name="MKT6LC" localSheetId="16">#REF!</definedName>
    <definedName name="MKT6LC" localSheetId="17">#REF!</definedName>
    <definedName name="MKT6LC">#REF!</definedName>
    <definedName name="Mkt6Local" localSheetId="35">#REF!</definedName>
    <definedName name="Mkt6Local" localSheetId="36">#REF!</definedName>
    <definedName name="Mkt6Local" localSheetId="16">#REF!</definedName>
    <definedName name="Mkt6Local" localSheetId="17">#REF!</definedName>
    <definedName name="Mkt6Local">#REF!</definedName>
    <definedName name="Mkt6USD" localSheetId="35">#REF!</definedName>
    <definedName name="Mkt6USD" localSheetId="36">#REF!</definedName>
    <definedName name="Mkt6USD" localSheetId="16">#REF!</definedName>
    <definedName name="Mkt6USD" localSheetId="17">#REF!</definedName>
    <definedName name="Mkt6USD">#REF!</definedName>
    <definedName name="MKT7LC" localSheetId="35">#REF!</definedName>
    <definedName name="MKT7LC" localSheetId="36">#REF!</definedName>
    <definedName name="MKT7LC" localSheetId="16">#REF!</definedName>
    <definedName name="MKT7LC" localSheetId="17">#REF!</definedName>
    <definedName name="MKT7LC">#REF!</definedName>
    <definedName name="Mkt7Local" localSheetId="35">#REF!</definedName>
    <definedName name="Mkt7Local" localSheetId="36">#REF!</definedName>
    <definedName name="Mkt7Local" localSheetId="16">#REF!</definedName>
    <definedName name="Mkt7Local" localSheetId="17">#REF!</definedName>
    <definedName name="Mkt7Local">#REF!</definedName>
    <definedName name="Mkt7USD" localSheetId="35">#REF!</definedName>
    <definedName name="Mkt7USD" localSheetId="36">#REF!</definedName>
    <definedName name="Mkt7USD" localSheetId="16">#REF!</definedName>
    <definedName name="Mkt7USD" localSheetId="17">#REF!</definedName>
    <definedName name="Mkt7USD">#REF!</definedName>
    <definedName name="MKT8LC" localSheetId="35">#REF!</definedName>
    <definedName name="MKT8LC" localSheetId="36">#REF!</definedName>
    <definedName name="MKT8LC" localSheetId="16">#REF!</definedName>
    <definedName name="MKT8LC" localSheetId="17">#REF!</definedName>
    <definedName name="MKT8LC">#REF!</definedName>
    <definedName name="Mkt8Local" localSheetId="35">#REF!</definedName>
    <definedName name="Mkt8Local" localSheetId="36">#REF!</definedName>
    <definedName name="Mkt8Local" localSheetId="16">#REF!</definedName>
    <definedName name="Mkt8Local" localSheetId="17">#REF!</definedName>
    <definedName name="Mkt8Local">#REF!</definedName>
    <definedName name="Mkt8USD" localSheetId="35">#REF!</definedName>
    <definedName name="Mkt8USD" localSheetId="36">#REF!</definedName>
    <definedName name="Mkt8USD" localSheetId="16">#REF!</definedName>
    <definedName name="Mkt8USD" localSheetId="17">#REF!</definedName>
    <definedName name="Mkt8USD">#REF!</definedName>
    <definedName name="MKT9LC" localSheetId="35">#REF!</definedName>
    <definedName name="MKT9LC" localSheetId="36">#REF!</definedName>
    <definedName name="MKT9LC" localSheetId="16">#REF!</definedName>
    <definedName name="MKT9LC" localSheetId="17">#REF!</definedName>
    <definedName name="MKT9LC">#REF!</definedName>
    <definedName name="Mkt9Local" localSheetId="35">#REF!</definedName>
    <definedName name="Mkt9Local" localSheetId="36">#REF!</definedName>
    <definedName name="Mkt9Local" localSheetId="16">#REF!</definedName>
    <definedName name="Mkt9Local" localSheetId="17">#REF!</definedName>
    <definedName name="Mkt9Local">#REF!</definedName>
    <definedName name="Mkt9USD" localSheetId="35">#REF!</definedName>
    <definedName name="Mkt9USD" localSheetId="36">#REF!</definedName>
    <definedName name="Mkt9USD" localSheetId="16">#REF!</definedName>
    <definedName name="Mkt9USD" localSheetId="17">#REF!</definedName>
    <definedName name="Mkt9USD">#REF!</definedName>
    <definedName name="mluoncap15" localSheetId="35">#REF!</definedName>
    <definedName name="mluoncap15" localSheetId="36">#REF!</definedName>
    <definedName name="mluoncap15">#REF!</definedName>
    <definedName name="mm" localSheetId="35">[78]BS!#REF!</definedName>
    <definedName name="mm" localSheetId="36">[78]BS!#REF!</definedName>
    <definedName name="mm" localSheetId="16">[78]BS!#REF!</definedName>
    <definedName name="mm" localSheetId="17">[78]BS!#REF!</definedName>
    <definedName name="mm">[78]BS!#REF!</definedName>
    <definedName name="mmai2.7" localSheetId="35">#REF!</definedName>
    <definedName name="mmai2.7" localSheetId="36">#REF!</definedName>
    <definedName name="mmai2.7">#REF!</definedName>
    <definedName name="MMLB_SO_DECEMBE" localSheetId="35">#REF!</definedName>
    <definedName name="MMLB_SO_DECEMBE" localSheetId="36">#REF!</definedName>
    <definedName name="MMLB_SO_DECEMBE">#REF!</definedName>
    <definedName name="MMLB_SO_FEBRUAR" localSheetId="35">#REF!</definedName>
    <definedName name="MMLB_SO_FEBRUAR" localSheetId="36">#REF!</definedName>
    <definedName name="MMLB_SO_FEBRUAR">#REF!</definedName>
    <definedName name="MMLB_SO_JANUARY" localSheetId="35">#REF!</definedName>
    <definedName name="MMLB_SO_JANUARY" localSheetId="36">#REF!</definedName>
    <definedName name="MMLB_SO_JANUARY">#REF!</definedName>
    <definedName name="MMLB_SO_NOVEMBE" localSheetId="35">#REF!</definedName>
    <definedName name="MMLB_SO_NOVEMBE" localSheetId="36">#REF!</definedName>
    <definedName name="MMLB_SO_NOVEMBE">#REF!</definedName>
    <definedName name="MMLB_SO_OCTOBER" localSheetId="35">#REF!</definedName>
    <definedName name="MMLB_SO_OCTOBER" localSheetId="36">#REF!</definedName>
    <definedName name="MMLB_SO_OCTOBER">#REF!</definedName>
    <definedName name="MMLB_SO_SEPTEMB" localSheetId="35">#REF!</definedName>
    <definedName name="MMLB_SO_SEPTEMB" localSheetId="36">#REF!</definedName>
    <definedName name="MMLB_SO_SEPTEMB">#REF!</definedName>
    <definedName name="MMLB_SOLD_ANNUA" localSheetId="35">#REF!</definedName>
    <definedName name="MMLB_SOLD_ANNUA" localSheetId="36">#REF!</definedName>
    <definedName name="MMLB_SOLD_ANNUA">#REF!</definedName>
    <definedName name="MMLB_SOLD_APRIL" localSheetId="35">#REF!</definedName>
    <definedName name="MMLB_SOLD_APRIL" localSheetId="36">#REF!</definedName>
    <definedName name="MMLB_SOLD_APRIL">#REF!</definedName>
    <definedName name="MMLB_SOLD_AUGUS" localSheetId="35">#REF!</definedName>
    <definedName name="MMLB_SOLD_AUGUS" localSheetId="36">#REF!</definedName>
    <definedName name="MMLB_SOLD_AUGUS">#REF!</definedName>
    <definedName name="MMLB_SOLD_JULY" localSheetId="35">#REF!</definedName>
    <definedName name="MMLB_SOLD_JULY" localSheetId="36">#REF!</definedName>
    <definedName name="MMLB_SOLD_JULY">#REF!</definedName>
    <definedName name="MMLB_SOLD_JUNE" localSheetId="35">#REF!</definedName>
    <definedName name="MMLB_SOLD_JUNE" localSheetId="36">#REF!</definedName>
    <definedName name="MMLB_SOLD_JUNE">#REF!</definedName>
    <definedName name="MMLB_SOLD_MARCH" localSheetId="35">#REF!</definedName>
    <definedName name="MMLB_SOLD_MARCH" localSheetId="36">#REF!</definedName>
    <definedName name="MMLB_SOLD_MARCH">#REF!</definedName>
    <definedName name="MMLB_SOLD_MAY" localSheetId="35">#REF!</definedName>
    <definedName name="MMLB_SOLD_MAY" localSheetId="36">#REF!</definedName>
    <definedName name="MMLB_SOLD_MAY">#REF!</definedName>
    <definedName name="MMMI">[79]未着品BALANCE!$AB$8:$AD$28</definedName>
    <definedName name="MMMO">[79]未着品BALANCE!$AB$44:$AD$61</definedName>
    <definedName name="mmsuscan">[80]Parameter_sheet!$I$40</definedName>
    <definedName name="mmsusidi">[80]Parameter_sheet!$I$39</definedName>
    <definedName name="mn" localSheetId="18">[73]BS!#REF!</definedName>
    <definedName name="mn" localSheetId="35">[73]BS!#REF!</definedName>
    <definedName name="mn" localSheetId="36">[73]BS!#REF!</definedName>
    <definedName name="mn" localSheetId="16">[73]BS!#REF!</definedName>
    <definedName name="mn" localSheetId="17">[73]BS!#REF!</definedName>
    <definedName name="mn">[73]BS!#REF!</definedName>
    <definedName name="mnenkhid102" localSheetId="35">#REF!</definedName>
    <definedName name="mnenkhid102" localSheetId="36">#REF!</definedName>
    <definedName name="mnenkhid102">#REF!</definedName>
    <definedName name="mnenkhid120" localSheetId="35">#REF!</definedName>
    <definedName name="mnenkhid120" localSheetId="36">#REF!</definedName>
    <definedName name="mnenkhid120">#REF!</definedName>
    <definedName name="mnenkhid1200" localSheetId="35">#REF!</definedName>
    <definedName name="mnenkhid1200" localSheetId="36">#REF!</definedName>
    <definedName name="mnenkhid1200">#REF!</definedName>
    <definedName name="mnenkhid200" localSheetId="35">#REF!</definedName>
    <definedName name="mnenkhid200" localSheetId="36">#REF!</definedName>
    <definedName name="mnenkhid200">#REF!</definedName>
    <definedName name="mnenkhid240" localSheetId="35">#REF!</definedName>
    <definedName name="mnenkhid240" localSheetId="36">#REF!</definedName>
    <definedName name="mnenkhid240">#REF!</definedName>
    <definedName name="mnenkhid300" localSheetId="35">#REF!</definedName>
    <definedName name="mnenkhid300" localSheetId="36">#REF!</definedName>
    <definedName name="mnenkhid300">#REF!</definedName>
    <definedName name="mnenkhid360" localSheetId="35">#REF!</definedName>
    <definedName name="mnenkhid360" localSheetId="36">#REF!</definedName>
    <definedName name="mnenkhid360">#REF!</definedName>
    <definedName name="mnenkhid5.5" localSheetId="35">#REF!</definedName>
    <definedName name="mnenkhid5.5" localSheetId="36">#REF!</definedName>
    <definedName name="mnenkhid5.5">#REF!</definedName>
    <definedName name="mnenkhid540" localSheetId="35">#REF!</definedName>
    <definedName name="mnenkhid540" localSheetId="36">#REF!</definedName>
    <definedName name="mnenkhid540">#REF!</definedName>
    <definedName name="mnenkhid600" localSheetId="35">#REF!</definedName>
    <definedName name="mnenkhid600" localSheetId="36">#REF!</definedName>
    <definedName name="mnenkhid600">#REF!</definedName>
    <definedName name="mnenkhid660" localSheetId="35">#REF!</definedName>
    <definedName name="mnenkhid660" localSheetId="36">#REF!</definedName>
    <definedName name="mnenkhid660">#REF!</definedName>
    <definedName name="mnenkhid75" localSheetId="35">#REF!</definedName>
    <definedName name="mnenkhid75" localSheetId="36">#REF!</definedName>
    <definedName name="mnenkhid75">#REF!</definedName>
    <definedName name="mnenkhidien10" localSheetId="35">#REF!</definedName>
    <definedName name="mnenkhidien10" localSheetId="36">#REF!</definedName>
    <definedName name="mnenkhidien10">#REF!</definedName>
    <definedName name="mnenkhidien150" localSheetId="35">#REF!</definedName>
    <definedName name="mnenkhidien150" localSheetId="36">#REF!</definedName>
    <definedName name="mnenkhidien150">#REF!</definedName>
    <definedName name="mnenkhidien216" localSheetId="35">#REF!</definedName>
    <definedName name="mnenkhidien216" localSheetId="36">#REF!</definedName>
    <definedName name="mnenkhidien216">#REF!</definedName>
    <definedName name="mnenkhidien22" localSheetId="35">#REF!</definedName>
    <definedName name="mnenkhidien22" localSheetId="36">#REF!</definedName>
    <definedName name="mnenkhidien22">#REF!</definedName>
    <definedName name="mnenkhidien270" localSheetId="35">#REF!</definedName>
    <definedName name="mnenkhidien270" localSheetId="36">#REF!</definedName>
    <definedName name="mnenkhidien270">#REF!</definedName>
    <definedName name="mnenkhidien30" localSheetId="35">#REF!</definedName>
    <definedName name="mnenkhidien30" localSheetId="36">#REF!</definedName>
    <definedName name="mnenkhidien30">#REF!</definedName>
    <definedName name="mnenkhidien300" localSheetId="35">#REF!</definedName>
    <definedName name="mnenkhidien300" localSheetId="36">#REF!</definedName>
    <definedName name="mnenkhidien300">#REF!</definedName>
    <definedName name="mnenkhidien5" localSheetId="35">#REF!</definedName>
    <definedName name="mnenkhidien5" localSheetId="36">#REF!</definedName>
    <definedName name="mnenkhidien5">#REF!</definedName>
    <definedName name="mnenkhidien56" localSheetId="35">#REF!</definedName>
    <definedName name="mnenkhidien56" localSheetId="36">#REF!</definedName>
    <definedName name="mnenkhidien56">#REF!</definedName>
    <definedName name="mnenkhidien600" localSheetId="35">#REF!</definedName>
    <definedName name="mnenkhidien600" localSheetId="36">#REF!</definedName>
    <definedName name="mnenkhidien600">#REF!</definedName>
    <definedName name="mnenkhixang11" localSheetId="35">#REF!</definedName>
    <definedName name="mnenkhixang11" localSheetId="36">#REF!</definedName>
    <definedName name="mnenkhixang11">#REF!</definedName>
    <definedName name="mnenkhixang120" localSheetId="35">#REF!</definedName>
    <definedName name="mnenkhixang120" localSheetId="36">#REF!</definedName>
    <definedName name="mnenkhixang120">#REF!</definedName>
    <definedName name="mnenkhixang200" localSheetId="35">#REF!</definedName>
    <definedName name="mnenkhixang200" localSheetId="36">#REF!</definedName>
    <definedName name="mnenkhixang200">#REF!</definedName>
    <definedName name="mnenkhixang25" localSheetId="35">#REF!</definedName>
    <definedName name="mnenkhixang25" localSheetId="36">#REF!</definedName>
    <definedName name="mnenkhixang25">#REF!</definedName>
    <definedName name="mnenkhixang3" localSheetId="35">#REF!</definedName>
    <definedName name="mnenkhixang3" localSheetId="36">#REF!</definedName>
    <definedName name="mnenkhixang3">#REF!</definedName>
    <definedName name="mnenkhixang300" localSheetId="35">#REF!</definedName>
    <definedName name="mnenkhixang300" localSheetId="36">#REF!</definedName>
    <definedName name="mnenkhixang300">#REF!</definedName>
    <definedName name="mnenkhixang40" localSheetId="35">#REF!</definedName>
    <definedName name="mnenkhixang40" localSheetId="36">#REF!</definedName>
    <definedName name="mnenkhixang40">#REF!</definedName>
    <definedName name="mnenkhixang600" localSheetId="35">#REF!</definedName>
    <definedName name="mnenkhixang600" localSheetId="36">#REF!</definedName>
    <definedName name="mnenkhixang600">#REF!</definedName>
    <definedName name="mnghiendad25" localSheetId="35">#REF!</definedName>
    <definedName name="mnghiendad25" localSheetId="36">#REF!</definedName>
    <definedName name="mnghiendad25">#REF!</definedName>
    <definedName name="mnghiendadd20" localSheetId="35">#REF!</definedName>
    <definedName name="mnghiendadd20" localSheetId="36">#REF!</definedName>
    <definedName name="mnghiendadd20">#REF!</definedName>
    <definedName name="mnghiendadd6" localSheetId="35">#REF!</definedName>
    <definedName name="mnghiendadd6" localSheetId="36">#REF!</definedName>
    <definedName name="mnghiendadd6">#REF!</definedName>
    <definedName name="mnghiendatho14" localSheetId="35">#REF!</definedName>
    <definedName name="mnghiendatho14" localSheetId="36">#REF!</definedName>
    <definedName name="mnghiendatho14">#REF!</definedName>
    <definedName name="mnghiendatho200" localSheetId="35">#REF!</definedName>
    <definedName name="mnghiendatho200" localSheetId="36">#REF!</definedName>
    <definedName name="mnghiendatho200">#REF!</definedName>
    <definedName name="mnhogcaydk100" localSheetId="35">#REF!</definedName>
    <definedName name="mnhogcaydk100" localSheetId="36">#REF!</definedName>
    <definedName name="mnhogcaydk100">#REF!</definedName>
    <definedName name="mnhogcaydk54" localSheetId="35">#REF!</definedName>
    <definedName name="mnhogcaydk54" localSheetId="36">#REF!</definedName>
    <definedName name="mnhogcaydk54">#REF!</definedName>
    <definedName name="mnhogcaydk75" localSheetId="35">#REF!</definedName>
    <definedName name="mnhogcaydk75" localSheetId="36">#REF!</definedName>
    <definedName name="mnhogcaydk75">#REF!</definedName>
    <definedName name="Model1" localSheetId="35">#REF!</definedName>
    <definedName name="Model1" localSheetId="36">#REF!</definedName>
    <definedName name="Model1">#REF!</definedName>
    <definedName name="MOIK" localSheetId="35">#REF!</definedName>
    <definedName name="MOIK" localSheetId="36">#REF!</definedName>
    <definedName name="MOIK">#REF!</definedName>
    <definedName name="Molson_Assumptions" localSheetId="35">#REF!</definedName>
    <definedName name="Molson_Assumptions" localSheetId="36">#REF!</definedName>
    <definedName name="Molson_Assumptions">#REF!</definedName>
    <definedName name="Monat1Kostenstelle" localSheetId="35">#REF!</definedName>
    <definedName name="Monat1Kostenstelle" localSheetId="36">#REF!</definedName>
    <definedName name="Monat1Kostenstelle">#REF!</definedName>
    <definedName name="MonitorCol">1</definedName>
    <definedName name="MonitorRow">1</definedName>
    <definedName name="MONTH" localSheetId="35">#REF!</definedName>
    <definedName name="MONTH" localSheetId="36">#REF!</definedName>
    <definedName name="MONTH">#REF!</definedName>
    <definedName name="month_in_year">12</definedName>
    <definedName name="month_no">[81]Variables_x!$B$5</definedName>
    <definedName name="month_todo">[81]Variables_x!$B$6</definedName>
    <definedName name="Month1_Ending_Bal" localSheetId="35">#REF!</definedName>
    <definedName name="Month1_Ending_Bal" localSheetId="36">#REF!</definedName>
    <definedName name="Month1_Ending_Bal" localSheetId="6">#REF!</definedName>
    <definedName name="Month1_Ending_Bal" localSheetId="11">#REF!</definedName>
    <definedName name="Month1_Ending_Bal" localSheetId="16">#REF!</definedName>
    <definedName name="Month1_Ending_Bal" localSheetId="17">#REF!</definedName>
    <definedName name="Month1_Ending_Bal">#REF!</definedName>
    <definedName name="Monthly" localSheetId="25">#REF!</definedName>
    <definedName name="Monthly" localSheetId="26">#REF!</definedName>
    <definedName name="Monthly" localSheetId="28">#REF!</definedName>
    <definedName name="Monthly" localSheetId="27">#REF!</definedName>
    <definedName name="Monthly" localSheetId="35">#REF!</definedName>
    <definedName name="Monthly" localSheetId="36">#REF!</definedName>
    <definedName name="Monthly" localSheetId="16">#REF!</definedName>
    <definedName name="Monthly" localSheetId="17">#REF!</definedName>
    <definedName name="Monthly">#REF!</definedName>
    <definedName name="moratorium" localSheetId="35">#REF!</definedName>
    <definedName name="moratorium" localSheetId="36">#REF!</definedName>
    <definedName name="moratorium">#REF!</definedName>
    <definedName name="moratoriumsdf" localSheetId="35">#REF!</definedName>
    <definedName name="moratoriumsdf" localSheetId="36">#REF!</definedName>
    <definedName name="moratoriumsdf">#REF!</definedName>
    <definedName name="morita" localSheetId="35">#REF!</definedName>
    <definedName name="morita" localSheetId="36">#REF!</definedName>
    <definedName name="morita">#REF!</definedName>
    <definedName name="moritavn" localSheetId="35">#REF!</definedName>
    <definedName name="moritavn" localSheetId="36">#REF!</definedName>
    <definedName name="moritavn">#REF!</definedName>
    <definedName name="motodk150" localSheetId="35">#REF!</definedName>
    <definedName name="motodk150" localSheetId="36">#REF!</definedName>
    <definedName name="motodk150">#REF!</definedName>
    <definedName name="motodk180" localSheetId="35">#REF!</definedName>
    <definedName name="motodk180" localSheetId="36">#REF!</definedName>
    <definedName name="motodk180">#REF!</definedName>
    <definedName name="motodk200" localSheetId="35">#REF!</definedName>
    <definedName name="motodk200" localSheetId="36">#REF!</definedName>
    <definedName name="motodk200">#REF!</definedName>
    <definedName name="motodk240" localSheetId="35">#REF!</definedName>
    <definedName name="motodk240" localSheetId="36">#REF!</definedName>
    <definedName name="motodk240">#REF!</definedName>
    <definedName name="motodk255" localSheetId="35">#REF!</definedName>
    <definedName name="motodk255" localSheetId="36">#REF!</definedName>
    <definedName name="motodk255">#REF!</definedName>
    <definedName name="motodk272" localSheetId="35">#REF!</definedName>
    <definedName name="motodk272" localSheetId="36">#REF!</definedName>
    <definedName name="motodk272">#REF!</definedName>
    <definedName name="motothung10" localSheetId="35">#REF!</definedName>
    <definedName name="motothung10" localSheetId="36">#REF!</definedName>
    <definedName name="motothung10">#REF!</definedName>
    <definedName name="motothung12" localSheetId="35">#REF!</definedName>
    <definedName name="motothung12" localSheetId="36">#REF!</definedName>
    <definedName name="motothung12">#REF!</definedName>
    <definedName name="motothung12.5" localSheetId="35">#REF!</definedName>
    <definedName name="motothung12.5" localSheetId="36">#REF!</definedName>
    <definedName name="motothung12.5">#REF!</definedName>
    <definedName name="motothung2" localSheetId="35">#REF!</definedName>
    <definedName name="motothung2" localSheetId="36">#REF!</definedName>
    <definedName name="motothung2">#REF!</definedName>
    <definedName name="motothung2.5" localSheetId="35">#REF!</definedName>
    <definedName name="motothung2.5" localSheetId="36">#REF!</definedName>
    <definedName name="motothung2.5">#REF!</definedName>
    <definedName name="motothung20" localSheetId="35">#REF!</definedName>
    <definedName name="motothung20" localSheetId="36">#REF!</definedName>
    <definedName name="motothung20">#REF!</definedName>
    <definedName name="motothung4" localSheetId="35">#REF!</definedName>
    <definedName name="motothung4" localSheetId="36">#REF!</definedName>
    <definedName name="motothung4">#REF!</definedName>
    <definedName name="motothung5" localSheetId="35">#REF!</definedName>
    <definedName name="motothung5" localSheetId="36">#REF!</definedName>
    <definedName name="motothung5">#REF!</definedName>
    <definedName name="motothung6" localSheetId="35">#REF!</definedName>
    <definedName name="motothung6" localSheetId="36">#REF!</definedName>
    <definedName name="motothung6">#REF!</definedName>
    <definedName name="motothung7" localSheetId="35">#REF!</definedName>
    <definedName name="motothung7" localSheetId="36">#REF!</definedName>
    <definedName name="motothung7">#REF!</definedName>
    <definedName name="mototnuoc4" localSheetId="35">#REF!</definedName>
    <definedName name="mototnuoc4" localSheetId="36">#REF!</definedName>
    <definedName name="mototnuoc4">#REF!</definedName>
    <definedName name="mototnuoc5" localSheetId="35">#REF!</definedName>
    <definedName name="mototnuoc5" localSheetId="36">#REF!</definedName>
    <definedName name="mototnuoc5">#REF!</definedName>
    <definedName name="mototnuoc6" localSheetId="35">#REF!</definedName>
    <definedName name="mototnuoc6" localSheetId="36">#REF!</definedName>
    <definedName name="mototnuoc6">#REF!</definedName>
    <definedName name="mototnuoc7" localSheetId="35">#REF!</definedName>
    <definedName name="mototnuoc7" localSheetId="36">#REF!</definedName>
    <definedName name="mototnuoc7">#REF!</definedName>
    <definedName name="mototudo10" localSheetId="35">#REF!</definedName>
    <definedName name="mototudo10" localSheetId="36">#REF!</definedName>
    <definedName name="mototudo10">#REF!</definedName>
    <definedName name="mototudo12" localSheetId="35">#REF!</definedName>
    <definedName name="mototudo12" localSheetId="36">#REF!</definedName>
    <definedName name="mototudo12">#REF!</definedName>
    <definedName name="mototudo15" localSheetId="35">#REF!</definedName>
    <definedName name="mototudo15" localSheetId="36">#REF!</definedName>
    <definedName name="mototudo15">#REF!</definedName>
    <definedName name="mototudo2.5" localSheetId="35">#REF!</definedName>
    <definedName name="mototudo2.5" localSheetId="36">#REF!</definedName>
    <definedName name="mototudo2.5">#REF!</definedName>
    <definedName name="mototudo20" localSheetId="35">#REF!</definedName>
    <definedName name="mototudo20" localSheetId="36">#REF!</definedName>
    <definedName name="mototudo20">#REF!</definedName>
    <definedName name="mototudo25" localSheetId="35">#REF!</definedName>
    <definedName name="mototudo25" localSheetId="36">#REF!</definedName>
    <definedName name="mototudo25">#REF!</definedName>
    <definedName name="mototudo27" localSheetId="35">#REF!</definedName>
    <definedName name="mototudo27" localSheetId="36">#REF!</definedName>
    <definedName name="mototudo27">#REF!</definedName>
    <definedName name="mototudo3.5" localSheetId="35">#REF!</definedName>
    <definedName name="mototudo3.5" localSheetId="36">#REF!</definedName>
    <definedName name="mototudo3.5">#REF!</definedName>
    <definedName name="mototudo4" localSheetId="35">#REF!</definedName>
    <definedName name="mototudo4" localSheetId="36">#REF!</definedName>
    <definedName name="mototudo4">#REF!</definedName>
    <definedName name="mototudo5" localSheetId="35">#REF!</definedName>
    <definedName name="mototudo5" localSheetId="36">#REF!</definedName>
    <definedName name="mototudo5">#REF!</definedName>
    <definedName name="mototudo6" localSheetId="35">#REF!</definedName>
    <definedName name="mototudo6" localSheetId="36">#REF!</definedName>
    <definedName name="mototudo6">#REF!</definedName>
    <definedName name="mototudo7" localSheetId="35">#REF!</definedName>
    <definedName name="mototudo7" localSheetId="36">#REF!</definedName>
    <definedName name="mototudo7">#REF!</definedName>
    <definedName name="mototudo9" localSheetId="35">#REF!</definedName>
    <definedName name="mototudo9" localSheetId="36">#REF!</definedName>
    <definedName name="mototudo9">#REF!</definedName>
    <definedName name="motovcbt6" localSheetId="35">#REF!</definedName>
    <definedName name="motovcbt6" localSheetId="36">#REF!</definedName>
    <definedName name="motovcbt6">#REF!</definedName>
    <definedName name="mpha250" localSheetId="35">#REF!</definedName>
    <definedName name="mpha250" localSheetId="36">#REF!</definedName>
    <definedName name="mpha250">#REF!</definedName>
    <definedName name="mphaothep10" localSheetId="35">#REF!</definedName>
    <definedName name="mphaothep10" localSheetId="36">#REF!</definedName>
    <definedName name="mphaothep10">#REF!</definedName>
    <definedName name="mphaothep15" localSheetId="35">#REF!</definedName>
    <definedName name="mphaothep15" localSheetId="36">#REF!</definedName>
    <definedName name="mphaothep15">#REF!</definedName>
    <definedName name="mphatdienld10" localSheetId="35">#REF!</definedName>
    <definedName name="mphatdienld10" localSheetId="36">#REF!</definedName>
    <definedName name="mphatdienld10">#REF!</definedName>
    <definedName name="mphatdienld112" localSheetId="35">#REF!</definedName>
    <definedName name="mphatdienld112" localSheetId="36">#REF!</definedName>
    <definedName name="mphatdienld112">#REF!</definedName>
    <definedName name="mphatdienld122" localSheetId="35">#REF!</definedName>
    <definedName name="mphatdienld122" localSheetId="36">#REF!</definedName>
    <definedName name="mphatdienld122">#REF!</definedName>
    <definedName name="mphatdienld15" localSheetId="35">#REF!</definedName>
    <definedName name="mphatdienld15" localSheetId="36">#REF!</definedName>
    <definedName name="mphatdienld15">#REF!</definedName>
    <definedName name="mphatdienld20" localSheetId="35">#REF!</definedName>
    <definedName name="mphatdienld20" localSheetId="36">#REF!</definedName>
    <definedName name="mphatdienld20">#REF!</definedName>
    <definedName name="mphatdienld25" localSheetId="35">#REF!</definedName>
    <definedName name="mphatdienld25" localSheetId="36">#REF!</definedName>
    <definedName name="mphatdienld25">#REF!</definedName>
    <definedName name="mphatdienld30" localSheetId="35">#REF!</definedName>
    <definedName name="mphatdienld30" localSheetId="36">#REF!</definedName>
    <definedName name="mphatdienld30">#REF!</definedName>
    <definedName name="mphatdienld38" localSheetId="35">#REF!</definedName>
    <definedName name="mphatdienld38" localSheetId="36">#REF!</definedName>
    <definedName name="mphatdienld38">#REF!</definedName>
    <definedName name="mphatdienld45" localSheetId="35">#REF!</definedName>
    <definedName name="mphatdienld45" localSheetId="36">#REF!</definedName>
    <definedName name="mphatdienld45">#REF!</definedName>
    <definedName name="mphatdienld5.2" localSheetId="35">#REF!</definedName>
    <definedName name="mphatdienld5.2" localSheetId="36">#REF!</definedName>
    <definedName name="mphatdienld5.2">#REF!</definedName>
    <definedName name="mphatdienld50" localSheetId="35">#REF!</definedName>
    <definedName name="mphatdienld50" localSheetId="36">#REF!</definedName>
    <definedName name="mphatdienld50">#REF!</definedName>
    <definedName name="mphatdienld60" localSheetId="35">#REF!</definedName>
    <definedName name="mphatdienld60" localSheetId="36">#REF!</definedName>
    <definedName name="mphatdienld60">#REF!</definedName>
    <definedName name="mphatdienld75" localSheetId="35">#REF!</definedName>
    <definedName name="mphatdienld75" localSheetId="36">#REF!</definedName>
    <definedName name="mphatdienld75">#REF!</definedName>
    <definedName name="mphatdienld8" localSheetId="35">#REF!</definedName>
    <definedName name="mphatdienld8" localSheetId="36">#REF!</definedName>
    <definedName name="mphatdienld8">#REF!</definedName>
    <definedName name="mphunson400" localSheetId="35">#REF!</definedName>
    <definedName name="mphunson400" localSheetId="36">#REF!</definedName>
    <definedName name="mphunson400">#REF!</definedName>
    <definedName name="mphunvua2" localSheetId="35">#REF!</definedName>
    <definedName name="mphunvua2" localSheetId="36">#REF!</definedName>
    <definedName name="mphunvua2">#REF!</definedName>
    <definedName name="mphunvua4" localSheetId="35">#REF!</definedName>
    <definedName name="mphunvua4" localSheetId="36">#REF!</definedName>
    <definedName name="mphunvua4">#REF!</definedName>
    <definedName name="mraibtsp500" localSheetId="35">#REF!</definedName>
    <definedName name="mraibtsp500" localSheetId="36">#REF!</definedName>
    <definedName name="mraibtsp500">#REF!</definedName>
    <definedName name="mraintn100" localSheetId="35">#REF!</definedName>
    <definedName name="mraintn100" localSheetId="36">#REF!</definedName>
    <definedName name="mraintn100">#REF!</definedName>
    <definedName name="mraintn65" localSheetId="35">#REF!</definedName>
    <definedName name="mraintn65" localSheetId="36">#REF!</definedName>
    <definedName name="mraintn65">#REF!</definedName>
    <definedName name="mromooc14" localSheetId="35">#REF!</definedName>
    <definedName name="mromooc14" localSheetId="36">#REF!</definedName>
    <definedName name="mromooc14">#REF!</definedName>
    <definedName name="mromooc15" localSheetId="35">#REF!</definedName>
    <definedName name="mromooc15" localSheetId="36">#REF!</definedName>
    <definedName name="mromooc15">#REF!</definedName>
    <definedName name="mromooc2" localSheetId="35">#REF!</definedName>
    <definedName name="mromooc2" localSheetId="36">#REF!</definedName>
    <definedName name="mromooc2">#REF!</definedName>
    <definedName name="mromooc21" localSheetId="35">#REF!</definedName>
    <definedName name="mromooc21" localSheetId="36">#REF!</definedName>
    <definedName name="mromooc21">#REF!</definedName>
    <definedName name="mromooc4" localSheetId="35">#REF!</definedName>
    <definedName name="mromooc4" localSheetId="36">#REF!</definedName>
    <definedName name="mromooc4">#REF!</definedName>
    <definedName name="mromooc7.5" localSheetId="35">#REF!</definedName>
    <definedName name="mromooc7.5" localSheetId="36">#REF!</definedName>
    <definedName name="mromooc7.5">#REF!</definedName>
    <definedName name="msangbentontie1" localSheetId="35">#REF!</definedName>
    <definedName name="msangbentontie1" localSheetId="36">#REF!</definedName>
    <definedName name="msangbentontie1">#REF!</definedName>
    <definedName name="msangruada11" localSheetId="35">#REF!</definedName>
    <definedName name="msangruada11" localSheetId="36">#REF!</definedName>
    <definedName name="msangruada11">#REF!</definedName>
    <definedName name="msangruada35" localSheetId="35">#REF!</definedName>
    <definedName name="msangruada35" localSheetId="36">#REF!</definedName>
    <definedName name="msangruada35">#REF!</definedName>
    <definedName name="msangruada45" localSheetId="35">#REF!</definedName>
    <definedName name="msangruada45" localSheetId="36">#REF!</definedName>
    <definedName name="msangruada45">#REF!</definedName>
    <definedName name="msanth108" localSheetId="35">#REF!</definedName>
    <definedName name="msanth108" localSheetId="36">#REF!</definedName>
    <definedName name="msanth108">#REF!</definedName>
    <definedName name="msanth180" localSheetId="35">#REF!</definedName>
    <definedName name="msanth180" localSheetId="36">#REF!</definedName>
    <definedName name="msanth180">#REF!</definedName>
    <definedName name="msanth250" localSheetId="35">#REF!</definedName>
    <definedName name="msanth250" localSheetId="36">#REF!</definedName>
    <definedName name="msanth250">#REF!</definedName>
    <definedName name="msanth54" localSheetId="35">#REF!</definedName>
    <definedName name="msanth54" localSheetId="36">#REF!</definedName>
    <definedName name="msanth54">#REF!</definedName>
    <definedName name="msanth90" localSheetId="35">#REF!</definedName>
    <definedName name="msanth90" localSheetId="36">#REF!</definedName>
    <definedName name="msanth90">#REF!</definedName>
    <definedName name="msi_pc" localSheetId="35">#REF!</definedName>
    <definedName name="msi_pc" localSheetId="36">#REF!</definedName>
    <definedName name="msi_pc">#REF!</definedName>
    <definedName name="msi_price" localSheetId="35">#REF!</definedName>
    <definedName name="msi_price" localSheetId="36">#REF!</definedName>
    <definedName name="msi_price">#REF!</definedName>
    <definedName name="mtaukeo150" localSheetId="35">#REF!</definedName>
    <definedName name="mtaukeo150" localSheetId="36">#REF!</definedName>
    <definedName name="mtaukeo150">#REF!</definedName>
    <definedName name="mtaukeo360" localSheetId="35">#REF!</definedName>
    <definedName name="mtaukeo360" localSheetId="36">#REF!</definedName>
    <definedName name="mtaukeo360">#REF!</definedName>
    <definedName name="mtaukeo600" localSheetId="35">#REF!</definedName>
    <definedName name="mtaukeo600" localSheetId="36">#REF!</definedName>
    <definedName name="mtaukeo600">#REF!</definedName>
    <definedName name="mtb" localSheetId="35">#REF!</definedName>
    <definedName name="mtb" localSheetId="36">#REF!</definedName>
    <definedName name="mtb">#REF!</definedName>
    <definedName name="mtbipvlan150" localSheetId="35">#REF!</definedName>
    <definedName name="mtbipvlan150" localSheetId="36">#REF!</definedName>
    <definedName name="mtbipvlan150">#REF!</definedName>
    <definedName name="mthungcapdkbx2.5" localSheetId="35">#REF!</definedName>
    <definedName name="mthungcapdkbx2.5" localSheetId="36">#REF!</definedName>
    <definedName name="mthungcapdkbx2.5">#REF!</definedName>
    <definedName name="mthungcapdkbx2.75" localSheetId="35">#REF!</definedName>
    <definedName name="mthungcapdkbx2.75" localSheetId="36">#REF!</definedName>
    <definedName name="mthungcapdkbx2.75">#REF!</definedName>
    <definedName name="mthungcapdkbx3" localSheetId="35">#REF!</definedName>
    <definedName name="mthungcapdkbx3" localSheetId="36">#REF!</definedName>
    <definedName name="mthungcapdkbx3">#REF!</definedName>
    <definedName name="mthungcapdkbx4.5" localSheetId="35">#REF!</definedName>
    <definedName name="mthungcapdkbx4.5" localSheetId="36">#REF!</definedName>
    <definedName name="mthungcapdkbx4.5">#REF!</definedName>
    <definedName name="mthungcapdkbx5" localSheetId="35">#REF!</definedName>
    <definedName name="mthungcapdkbx5" localSheetId="36">#REF!</definedName>
    <definedName name="mthungcapdkbx5">#REF!</definedName>
    <definedName name="mthungcapdkbx8" localSheetId="35">#REF!</definedName>
    <definedName name="mthungcapdkbx8" localSheetId="36">#REF!</definedName>
    <definedName name="mthungcapdkbx8">#REF!</definedName>
    <definedName name="mthungcapdkbx9" localSheetId="35">#REF!</definedName>
    <definedName name="mthungcapdkbx9" localSheetId="36">#REF!</definedName>
    <definedName name="mthungcapdkbx9">#REF!</definedName>
    <definedName name="mtien4.5" localSheetId="35">#REF!</definedName>
    <definedName name="mtien4.5" localSheetId="36">#REF!</definedName>
    <definedName name="mtien4.5">#REF!</definedName>
    <definedName name="mtoidien0.5" localSheetId="35">#REF!</definedName>
    <definedName name="mtoidien0.5" localSheetId="36">#REF!</definedName>
    <definedName name="mtoidien0.5">#REF!</definedName>
    <definedName name="mtoidien1" localSheetId="35">#REF!</definedName>
    <definedName name="mtoidien1" localSheetId="36">#REF!</definedName>
    <definedName name="mtoidien1">#REF!</definedName>
    <definedName name="mtoidien1.5" localSheetId="35">#REF!</definedName>
    <definedName name="mtoidien1.5" localSheetId="36">#REF!</definedName>
    <definedName name="mtoidien1.5">#REF!</definedName>
    <definedName name="mtoidien2" localSheetId="35">#REF!</definedName>
    <definedName name="mtoidien2" localSheetId="36">#REF!</definedName>
    <definedName name="mtoidien2">#REF!</definedName>
    <definedName name="mtoidien2.5" localSheetId="35">#REF!</definedName>
    <definedName name="mtoidien2.5" localSheetId="36">#REF!</definedName>
    <definedName name="mtoidien2.5">#REF!</definedName>
    <definedName name="mtoidien3" localSheetId="35">#REF!</definedName>
    <definedName name="mtoidien3" localSheetId="36">#REF!</definedName>
    <definedName name="mtoidien3">#REF!</definedName>
    <definedName name="mtoidien4" localSheetId="35">#REF!</definedName>
    <definedName name="mtoidien4" localSheetId="36">#REF!</definedName>
    <definedName name="mtoidien4">#REF!</definedName>
    <definedName name="mtoidien5" localSheetId="35">#REF!</definedName>
    <definedName name="mtoidien5" localSheetId="36">#REF!</definedName>
    <definedName name="mtoidien5">#REF!</definedName>
    <definedName name="mtrambomdau40" localSheetId="35">#REF!</definedName>
    <definedName name="mtrambomdau40" localSheetId="36">#REF!</definedName>
    <definedName name="mtrambomdau40">#REF!</definedName>
    <definedName name="mtrambomdau50" localSheetId="35">#REF!</definedName>
    <definedName name="mtrambomdau50" localSheetId="36">#REF!</definedName>
    <definedName name="mtrambomdau50">#REF!</definedName>
    <definedName name="mtramtronbt20" localSheetId="35">#REF!</definedName>
    <definedName name="mtramtronbt20" localSheetId="36">#REF!</definedName>
    <definedName name="mtramtronbt20">#REF!</definedName>
    <definedName name="mtramtronbt22" localSheetId="35">#REF!</definedName>
    <definedName name="mtramtronbt22" localSheetId="36">#REF!</definedName>
    <definedName name="mtramtronbt22">#REF!</definedName>
    <definedName name="mtramtronbt30" localSheetId="35">#REF!</definedName>
    <definedName name="mtramtronbt30" localSheetId="36">#REF!</definedName>
    <definedName name="mtramtronbt30">#REF!</definedName>
    <definedName name="mtramtronbt60" localSheetId="35">#REF!</definedName>
    <definedName name="mtramtronbt60" localSheetId="36">#REF!</definedName>
    <definedName name="mtramtronbt60">#REF!</definedName>
    <definedName name="mtramtronbtn25" localSheetId="35">#REF!</definedName>
    <definedName name="mtramtronbtn25" localSheetId="36">#REF!</definedName>
    <definedName name="mtramtronbtn25">#REF!</definedName>
    <definedName name="mtramtronbtn30" localSheetId="35">#REF!</definedName>
    <definedName name="mtramtronbtn30" localSheetId="36">#REF!</definedName>
    <definedName name="mtramtronbtn30">#REF!</definedName>
    <definedName name="mtramtronbtn40" localSheetId="35">#REF!</definedName>
    <definedName name="mtramtronbtn40" localSheetId="36">#REF!</definedName>
    <definedName name="mtramtronbtn40">#REF!</definedName>
    <definedName name="mtramtronbtn50" localSheetId="35">#REF!</definedName>
    <definedName name="mtramtronbtn50" localSheetId="36">#REF!</definedName>
    <definedName name="mtramtronbtn50">#REF!</definedName>
    <definedName name="mtramtronbtn60" localSheetId="35">#REF!</definedName>
    <definedName name="mtramtronbtn60" localSheetId="36">#REF!</definedName>
    <definedName name="mtramtronbtn60">#REF!</definedName>
    <definedName name="mtramtronbtn80" localSheetId="35">#REF!</definedName>
    <definedName name="mtramtronbtn80" localSheetId="36">#REF!</definedName>
    <definedName name="mtramtronbtn80">#REF!</definedName>
    <definedName name="mtronbentonite1" localSheetId="35">#REF!</definedName>
    <definedName name="mtronbentonite1" localSheetId="36">#REF!</definedName>
    <definedName name="mtronbentonite1">#REF!</definedName>
    <definedName name="mtronbt100" localSheetId="35">#REF!</definedName>
    <definedName name="mtronbt100" localSheetId="36">#REF!</definedName>
    <definedName name="mtronbt100">#REF!</definedName>
    <definedName name="mtronbt1150" localSheetId="35">#REF!</definedName>
    <definedName name="mtronbt1150" localSheetId="36">#REF!</definedName>
    <definedName name="mtronbt1150">#REF!</definedName>
    <definedName name="mtronbt150" localSheetId="35">#REF!</definedName>
    <definedName name="mtronbt150" localSheetId="36">#REF!</definedName>
    <definedName name="mtronbt150">#REF!</definedName>
    <definedName name="mtronbt1600" localSheetId="35">#REF!</definedName>
    <definedName name="mtronbt1600" localSheetId="36">#REF!</definedName>
    <definedName name="mtronbt1600">#REF!</definedName>
    <definedName name="mtronbt200" localSheetId="35">#REF!</definedName>
    <definedName name="mtronbt200" localSheetId="36">#REF!</definedName>
    <definedName name="mtronbt200">#REF!</definedName>
    <definedName name="mtronbt250" localSheetId="35">#REF!</definedName>
    <definedName name="mtronbt250" localSheetId="36">#REF!</definedName>
    <definedName name="mtronbt250">#REF!</definedName>
    <definedName name="mtronbt425" localSheetId="35">#REF!</definedName>
    <definedName name="mtronbt425" localSheetId="36">#REF!</definedName>
    <definedName name="mtronbt425">#REF!</definedName>
    <definedName name="mtronbt500" localSheetId="35">#REF!</definedName>
    <definedName name="mtronbt500" localSheetId="36">#REF!</definedName>
    <definedName name="mtronbt500">#REF!</definedName>
    <definedName name="mtronbt800" localSheetId="35">#REF!</definedName>
    <definedName name="mtronbt800" localSheetId="36">#REF!</definedName>
    <definedName name="mtronbt800">#REF!</definedName>
    <definedName name="mtronvua110" localSheetId="35">#REF!</definedName>
    <definedName name="mtronvua110" localSheetId="36">#REF!</definedName>
    <definedName name="mtronvua110">#REF!</definedName>
    <definedName name="mtronvua150" localSheetId="35">#REF!</definedName>
    <definedName name="mtronvua150" localSheetId="36">#REF!</definedName>
    <definedName name="mtronvua150">#REF!</definedName>
    <definedName name="mtronvua200" localSheetId="35">#REF!</definedName>
    <definedName name="mtronvua200" localSheetId="36">#REF!</definedName>
    <definedName name="mtronvua200">#REF!</definedName>
    <definedName name="mtronvua250" localSheetId="35">#REF!</definedName>
    <definedName name="mtronvua250" localSheetId="36">#REF!</definedName>
    <definedName name="mtronvua250">#REF!</definedName>
    <definedName name="mtronvua325" localSheetId="35">#REF!</definedName>
    <definedName name="mtronvua325" localSheetId="36">#REF!</definedName>
    <definedName name="mtronvua325">#REF!</definedName>
    <definedName name="mtronvua80" localSheetId="35">#REF!</definedName>
    <definedName name="mtronvua80" localSheetId="36">#REF!</definedName>
    <definedName name="mtronvua80">#REF!</definedName>
    <definedName name="MUL0">'[13]Pricing Notes'!$K$4</definedName>
    <definedName name="Multiple" localSheetId="35">#REF!</definedName>
    <definedName name="Multiple" localSheetId="36">#REF!</definedName>
    <definedName name="Multiple">#REF!</definedName>
    <definedName name="multiple_step" localSheetId="35">#REF!</definedName>
    <definedName name="multiple_step" localSheetId="36">#REF!</definedName>
    <definedName name="multiple_step">#REF!</definedName>
    <definedName name="Mumbai" localSheetId="35">#REF!</definedName>
    <definedName name="Mumbai" localSheetId="36">#REF!</definedName>
    <definedName name="Mumbai" localSheetId="11">#REF!</definedName>
    <definedName name="Mumbai" localSheetId="16">#REF!</definedName>
    <definedName name="Mumbai" localSheetId="17">#REF!</definedName>
    <definedName name="Mumbai">#REF!</definedName>
    <definedName name="muonong2.8" localSheetId="35">#REF!</definedName>
    <definedName name="muonong2.8" localSheetId="36">#REF!</definedName>
    <definedName name="muonong2.8">#REF!</definedName>
    <definedName name="mvanthang0.3" localSheetId="35">#REF!</definedName>
    <definedName name="mvanthang0.3" localSheetId="36">#REF!</definedName>
    <definedName name="mvanthang0.3">#REF!</definedName>
    <definedName name="mvanthang0.5" localSheetId="35">#REF!</definedName>
    <definedName name="mvanthang0.5" localSheetId="36">#REF!</definedName>
    <definedName name="mvanthang0.5">#REF!</definedName>
    <definedName name="mvanthang2" localSheetId="35">#REF!</definedName>
    <definedName name="mvanthang2" localSheetId="36">#REF!</definedName>
    <definedName name="mvanthang2">#REF!</definedName>
    <definedName name="MW_SITES" localSheetId="35">#REF!</definedName>
    <definedName name="MW_SITES" localSheetId="36">#REF!</definedName>
    <definedName name="MW_SITES">#REF!</definedName>
    <definedName name="MWScale" localSheetId="35">#REF!</definedName>
    <definedName name="MWScale" localSheetId="36">#REF!</definedName>
    <definedName name="MWScale">#REF!</definedName>
    <definedName name="mxebombt90" localSheetId="35">#REF!</definedName>
    <definedName name="mxebombt90" localSheetId="36">#REF!</definedName>
    <definedName name="mxebombt90">#REF!</definedName>
    <definedName name="mxenanghang1.5" localSheetId="35">#REF!</definedName>
    <definedName name="mxenanghang1.5" localSheetId="36">#REF!</definedName>
    <definedName name="mxenanghang1.5">#REF!</definedName>
    <definedName name="mxenanghang12" localSheetId="35">#REF!</definedName>
    <definedName name="mxenanghang12" localSheetId="36">#REF!</definedName>
    <definedName name="mxenanghang12">#REF!</definedName>
    <definedName name="mxenanghang3" localSheetId="35">#REF!</definedName>
    <definedName name="mxenanghang3" localSheetId="36">#REF!</definedName>
    <definedName name="mxenanghang3">#REF!</definedName>
    <definedName name="mxenanghang3.2" localSheetId="35">#REF!</definedName>
    <definedName name="mxenanghang3.2" localSheetId="36">#REF!</definedName>
    <definedName name="mxenanghang3.2">#REF!</definedName>
    <definedName name="mxenanghang3.5" localSheetId="35">#REF!</definedName>
    <definedName name="mxenanghang3.5" localSheetId="36">#REF!</definedName>
    <definedName name="mxenanghang3.5">#REF!</definedName>
    <definedName name="mxenanghang5" localSheetId="35">#REF!</definedName>
    <definedName name="mxenanghang5" localSheetId="36">#REF!</definedName>
    <definedName name="mxenanghang5">#REF!</definedName>
    <definedName name="mxetuoinhua190" localSheetId="35">#REF!</definedName>
    <definedName name="mxetuoinhua190" localSheetId="36">#REF!</definedName>
    <definedName name="mxetuoinhua190">#REF!</definedName>
    <definedName name="mxuclat0.40" localSheetId="35">#REF!</definedName>
    <definedName name="mxuclat0.40" localSheetId="36">#REF!</definedName>
    <definedName name="mxuclat0.40">#REF!</definedName>
    <definedName name="mxuclat1.00" localSheetId="35">#REF!</definedName>
    <definedName name="mxuclat1.00" localSheetId="36">#REF!</definedName>
    <definedName name="mxuclat1.00">#REF!</definedName>
    <definedName name="mxuclat1.65" localSheetId="35">#REF!</definedName>
    <definedName name="mxuclat1.65" localSheetId="36">#REF!</definedName>
    <definedName name="mxuclat1.65">#REF!</definedName>
    <definedName name="mxuclat2.00" localSheetId="35">#REF!</definedName>
    <definedName name="mxuclat2.00" localSheetId="36">#REF!</definedName>
    <definedName name="mxuclat2.00">#REF!</definedName>
    <definedName name="mxuclat2.80" localSheetId="35">#REF!</definedName>
    <definedName name="mxuclat2.80" localSheetId="36">#REF!</definedName>
    <definedName name="mxuclat2.80">#REF!</definedName>
    <definedName name="my" localSheetId="11">[82]Group!$A$86:$H$232</definedName>
    <definedName name="my">[83]Group!$A$86:$H$232</definedName>
    <definedName name="myle" localSheetId="35">#REF!</definedName>
    <definedName name="myle" localSheetId="36">#REF!</definedName>
    <definedName name="myle">#REF!</definedName>
    <definedName name="MZ" localSheetId="35">#REF!</definedName>
    <definedName name="MZ" localSheetId="36">#REF!</definedName>
    <definedName name="MZ">#REF!</definedName>
    <definedName name="n" localSheetId="35" hidden="1">#REF!</definedName>
    <definedName name="n" localSheetId="36" hidden="1">#REF!</definedName>
    <definedName name="n" hidden="1">#REF!</definedName>
    <definedName name="Name" localSheetId="35">#REF!</definedName>
    <definedName name="Name" localSheetId="36">#REF!</definedName>
    <definedName name="Name" localSheetId="6">#REF!</definedName>
    <definedName name="Name" localSheetId="11">#REF!</definedName>
    <definedName name="Name" localSheetId="16">#REF!</definedName>
    <definedName name="Name" localSheetId="17">#REF!</definedName>
    <definedName name="Name">#REF!</definedName>
    <definedName name="NBBODYCOL1" localSheetId="35">#REF!</definedName>
    <definedName name="NBBODYCOL1" localSheetId="36">#REF!</definedName>
    <definedName name="NBBODYCOL1">#REF!</definedName>
    <definedName name="NBSEGFFACCNT1" localSheetId="35">#REF!</definedName>
    <definedName name="NBSEGFFACCNT1" localSheetId="36">#REF!</definedName>
    <definedName name="NBSEGFFACCNT1">#REF!</definedName>
    <definedName name="NBSEGFFCAT1" localSheetId="35">#REF!</definedName>
    <definedName name="NBSEGFFCAT1" localSheetId="36">#REF!</definedName>
    <definedName name="NBSEGFFCAT1">#REF!</definedName>
    <definedName name="NBSEGFFKEY1" localSheetId="35">#REF!</definedName>
    <definedName name="NBSEGFFKEY1" localSheetId="36">#REF!</definedName>
    <definedName name="NBSEGFFKEY1">#REF!</definedName>
    <definedName name="NBSEGFFLOC1" localSheetId="35">#REF!</definedName>
    <definedName name="NBSEGFFLOC1" localSheetId="36">#REF!</definedName>
    <definedName name="NBSEGFFLOC1">#REF!</definedName>
    <definedName name="nc" localSheetId="35">#REF!</definedName>
    <definedName name="nc" localSheetId="36">#REF!</definedName>
    <definedName name="nc">#REF!</definedName>
    <definedName name="ncong" localSheetId="35">#REF!</definedName>
    <definedName name="ncong" localSheetId="36">#REF!</definedName>
    <definedName name="ncong">#REF!</definedName>
    <definedName name="NET" localSheetId="35">#REF!</definedName>
    <definedName name="NET" localSheetId="36">#REF!</definedName>
    <definedName name="NET">#REF!</definedName>
    <definedName name="NET_1" localSheetId="35">#REF!</definedName>
    <definedName name="NET_1" localSheetId="36">#REF!</definedName>
    <definedName name="NET_1">#REF!</definedName>
    <definedName name="NET_ANA" localSheetId="35">#REF!</definedName>
    <definedName name="NET_ANA" localSheetId="36">#REF!</definedName>
    <definedName name="NET_ANA">#REF!</definedName>
    <definedName name="NET_ANA_1" localSheetId="35">#REF!</definedName>
    <definedName name="NET_ANA_1" localSheetId="36">#REF!</definedName>
    <definedName name="NET_ANA_1">#REF!</definedName>
    <definedName name="NET_ANA_2" localSheetId="35">#REF!</definedName>
    <definedName name="NET_ANA_2" localSheetId="36">#REF!</definedName>
    <definedName name="NET_ANA_2">#REF!</definedName>
    <definedName name="net_debt_E" localSheetId="35">#REF!</definedName>
    <definedName name="net_debt_E" localSheetId="36">#REF!</definedName>
    <definedName name="net_debt_E">#REF!</definedName>
    <definedName name="Netdebt" localSheetId="35">#REF!</definedName>
    <definedName name="Netdebt" localSheetId="36">#REF!</definedName>
    <definedName name="Netdebt">#REF!</definedName>
    <definedName name="New" localSheetId="18"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matrix" localSheetId="18">{"Country",0,"Auto","Auto",""}</definedName>
    <definedName name="newmatrix">{"Country",0,"Auto","Auto",""}</definedName>
    <definedName name="newname" localSheetId="35">#REF!</definedName>
    <definedName name="newname" localSheetId="36">#REF!</definedName>
    <definedName name="newname">#REF!</definedName>
    <definedName name="NH" localSheetId="35">#REF!</definedName>
    <definedName name="NH" localSheetId="36">#REF!</definedName>
    <definedName name="NH">#REF!</definedName>
    <definedName name="NHot" localSheetId="35">#REF!</definedName>
    <definedName name="NHot" localSheetId="36">#REF!</definedName>
    <definedName name="NHot">#REF!</definedName>
    <definedName name="NMWH_ANNUAL" localSheetId="35">#REF!</definedName>
    <definedName name="NMWH_ANNUAL" localSheetId="36">#REF!</definedName>
    <definedName name="NMWH_ANNUAL">#REF!</definedName>
    <definedName name="NMWH_APRIL" localSheetId="35">#REF!</definedName>
    <definedName name="NMWH_APRIL" localSheetId="36">#REF!</definedName>
    <definedName name="NMWH_APRIL">#REF!</definedName>
    <definedName name="NMWH_AUGUST" localSheetId="35">#REF!</definedName>
    <definedName name="NMWH_AUGUST" localSheetId="36">#REF!</definedName>
    <definedName name="NMWH_AUGUST">#REF!</definedName>
    <definedName name="NMWH_DECEMBER" localSheetId="35">#REF!</definedName>
    <definedName name="NMWH_DECEMBER" localSheetId="36">#REF!</definedName>
    <definedName name="NMWH_DECEMBER">#REF!</definedName>
    <definedName name="NMWH_FEBRUARY" localSheetId="35">#REF!</definedName>
    <definedName name="NMWH_FEBRUARY" localSheetId="36">#REF!</definedName>
    <definedName name="NMWH_FEBRUARY">#REF!</definedName>
    <definedName name="NMWH_JANUARY" localSheetId="35">#REF!</definedName>
    <definedName name="NMWH_JANUARY" localSheetId="36">#REF!</definedName>
    <definedName name="NMWH_JANUARY">#REF!</definedName>
    <definedName name="NMWH_JULY" localSheetId="35">#REF!</definedName>
    <definedName name="NMWH_JULY" localSheetId="36">#REF!</definedName>
    <definedName name="NMWH_JULY">#REF!</definedName>
    <definedName name="NMWH_JUNE" localSheetId="35">#REF!</definedName>
    <definedName name="NMWH_JUNE" localSheetId="36">#REF!</definedName>
    <definedName name="NMWH_JUNE">#REF!</definedName>
    <definedName name="NMWH_MARCH" localSheetId="35">#REF!</definedName>
    <definedName name="NMWH_MARCH" localSheetId="36">#REF!</definedName>
    <definedName name="NMWH_MARCH">#REF!</definedName>
    <definedName name="NMWH_MAY" localSheetId="35">#REF!</definedName>
    <definedName name="NMWH_MAY" localSheetId="36">#REF!</definedName>
    <definedName name="NMWH_MAY">#REF!</definedName>
    <definedName name="NMWH_NOVEMBER" localSheetId="35">#REF!</definedName>
    <definedName name="NMWH_NOVEMBER" localSheetId="36">#REF!</definedName>
    <definedName name="NMWH_NOVEMBER">#REF!</definedName>
    <definedName name="NMWH_OCTOBER" localSheetId="35">#REF!</definedName>
    <definedName name="NMWH_OCTOBER" localSheetId="36">#REF!</definedName>
    <definedName name="NMWH_OCTOBER">#REF!</definedName>
    <definedName name="NMWH_SEPTEMBER" localSheetId="35">#REF!</definedName>
    <definedName name="NMWH_SEPTEMBER" localSheetId="36">#REF!</definedName>
    <definedName name="NMWH_SEPTEMBER">#REF!</definedName>
    <definedName name="No" localSheetId="35">#REF!</definedName>
    <definedName name="No" localSheetId="36">#REF!</definedName>
    <definedName name="No">#REF!</definedName>
    <definedName name="No._of_Days" localSheetId="35">#REF!</definedName>
    <definedName name="No._of_Days" localSheetId="36">#REF!</definedName>
    <definedName name="No._of_Days">#REF!</definedName>
    <definedName name="No._of_Months" localSheetId="35">#REF!</definedName>
    <definedName name="No._of_Months" localSheetId="36">#REF!</definedName>
    <definedName name="No._of_Months">#REF!</definedName>
    <definedName name="Non_Moving_COL_Detail" localSheetId="35">#REF!</definedName>
    <definedName name="Non_Moving_COL_Detail" localSheetId="36">#REF!</definedName>
    <definedName name="Non_Moving_COL_Detail">#REF!</definedName>
    <definedName name="Non_Moving_COL_Issue" localSheetId="35">#REF!</definedName>
    <definedName name="Non_Moving_COL_Issue" localSheetId="36">#REF!</definedName>
    <definedName name="Non_Moving_COL_Issue">#REF!</definedName>
    <definedName name="Non_Moving_PrePay_Detail" localSheetId="35">#REF!</definedName>
    <definedName name="Non_Moving_PrePay_Detail" localSheetId="36">#REF!</definedName>
    <definedName name="Non_Moving_PrePay_Detail">#REF!</definedName>
    <definedName name="Non_Moving_PrePay_Issue" localSheetId="35">#REF!</definedName>
    <definedName name="Non_Moving_PrePay_Issue" localSheetId="36">#REF!</definedName>
    <definedName name="Non_Moving_PrePay_Issue">#REF!</definedName>
    <definedName name="NOTE_1" localSheetId="35">#REF!</definedName>
    <definedName name="NOTE_1" localSheetId="36">#REF!</definedName>
    <definedName name="NOTE_1">#REF!</definedName>
    <definedName name="note_1to7" localSheetId="35">#REF!</definedName>
    <definedName name="note_1to7" localSheetId="36">#REF!</definedName>
    <definedName name="note_1to7">#REF!</definedName>
    <definedName name="NOTE_2" localSheetId="35">#REF!</definedName>
    <definedName name="NOTE_2" localSheetId="36">#REF!</definedName>
    <definedName name="NOTE_2">#REF!</definedName>
    <definedName name="NOTE_3" localSheetId="35">#REF!</definedName>
    <definedName name="NOTE_3" localSheetId="36">#REF!</definedName>
    <definedName name="NOTE_3">#REF!</definedName>
    <definedName name="NOTE_4" localSheetId="35">#REF!</definedName>
    <definedName name="NOTE_4" localSheetId="36">#REF!</definedName>
    <definedName name="NOTE_4">#REF!</definedName>
    <definedName name="NOTE_8" localSheetId="35">#REF!</definedName>
    <definedName name="NOTE_8" localSheetId="36">#REF!</definedName>
    <definedName name="NOTE_8">#REF!</definedName>
    <definedName name="NOTE1" localSheetId="35">#REF!</definedName>
    <definedName name="NOTE1" localSheetId="36">#REF!</definedName>
    <definedName name="NOTE1">#REF!</definedName>
    <definedName name="NOTE2" localSheetId="35">#REF!</definedName>
    <definedName name="NOTE2" localSheetId="36">#REF!</definedName>
    <definedName name="NOTE2">#REF!</definedName>
    <definedName name="NOTE3" localSheetId="35">#REF!</definedName>
    <definedName name="NOTE3" localSheetId="36">#REF!</definedName>
    <definedName name="NOTE3">#REF!</definedName>
    <definedName name="notes" localSheetId="35">#REF!</definedName>
    <definedName name="notes" localSheetId="36">#REF!</definedName>
    <definedName name="notes">#REF!</definedName>
    <definedName name="NOTES_SECTION" localSheetId="35">'[53]Quote-ExtMG-Y1'!#REF!</definedName>
    <definedName name="NOTES_SECTION" localSheetId="36">'[53]Quote-ExtMG-Y1'!#REF!</definedName>
    <definedName name="NOTES_SECTION">'[53]Quote-ExtMG-Y1'!#REF!</definedName>
    <definedName name="notesforcomp" localSheetId="35">#REF!</definedName>
    <definedName name="notesforcomp" localSheetId="36">#REF!</definedName>
    <definedName name="notesforcomp">#REF!</definedName>
    <definedName name="NOV" localSheetId="35">#REF!</definedName>
    <definedName name="NOV" localSheetId="36">#REF!</definedName>
    <definedName name="NOV">#REF!</definedName>
    <definedName name="NOVDATA?" localSheetId="35">#REF!</definedName>
    <definedName name="NOVDATA?" localSheetId="36">#REF!</definedName>
    <definedName name="NOVDATA?">#REF!</definedName>
    <definedName name="NUDABil" localSheetId="35">#REF!</definedName>
    <definedName name="NUDABil" localSheetId="36">#REF!</definedName>
    <definedName name="NUDABil">#REF!</definedName>
    <definedName name="Num_Pmt_Per_Year" localSheetId="35">#REF!</definedName>
    <definedName name="Num_Pmt_Per_Year" localSheetId="36">#REF!</definedName>
    <definedName name="Num_Pmt_Per_Year">#REF!</definedName>
    <definedName name="NUMBER" localSheetId="35">#REF!</definedName>
    <definedName name="NUMBER" localSheetId="36">#REF!</definedName>
    <definedName name="NUMBER">#REF!</definedName>
    <definedName name="Number_of_Payments" localSheetId="18">MATCH(0.01,[0]!End_Bal,-1)+1</definedName>
    <definedName name="Number_of_Payments" localSheetId="6">MATCH(0.01,[0]!End_Bal,-1)+1</definedName>
    <definedName name="Number_of_Payments" localSheetId="7">MATCH(0.01,[0]!End_Bal,-1)+1</definedName>
    <definedName name="Number_of_Payments" localSheetId="16">MATCH(0.01,[0]!End_Bal,-1)+1</definedName>
    <definedName name="Number_of_Payments" localSheetId="17">MATCH(0.01,[0]!End_Bal,-1)+1</definedName>
    <definedName name="Number_of_Payments">MATCH(0.01,[0]!End_Bal,-1)+1</definedName>
    <definedName name="Number_of_PCMs_test" localSheetId="35">[84]!Number_of_PCMs_test</definedName>
    <definedName name="Number_of_PCMs_test" localSheetId="36">[84]!Number_of_PCMs_test</definedName>
    <definedName name="Number_of_PCMs_test">[84]!Number_of_PCMs_test</definedName>
    <definedName name="NumCUSIP" localSheetId="18">{1}</definedName>
    <definedName name="NumCUSIP">{1}</definedName>
    <definedName name="NumCUSIPMissing" localSheetId="18">{0}</definedName>
    <definedName name="NumCUSIPMissing">{0}</definedName>
    <definedName name="NumInst" localSheetId="18">{126}</definedName>
    <definedName name="NumInst">{126}</definedName>
    <definedName name="NvsASD">"V1999-07-15"</definedName>
    <definedName name="NvsAutoDrillOk">"VN"</definedName>
    <definedName name="NvsElapsedTime">0.000326736109855119</definedName>
    <definedName name="NvsEndTime">35992.179075463</definedName>
    <definedName name="NvsInstSpec">"%,FDEPTID,V1608"</definedName>
    <definedName name="NvsLayoutType">"M3"</definedName>
    <definedName name="NvsNplSpec">"%,X,RZF.ACCOUNT.,CZF.."</definedName>
    <definedName name="NvsPanelEffdt">"V1998-01-16"</definedName>
    <definedName name="NvsPanelSetid">"VBISG"</definedName>
    <definedName name="NvsReqBU">"VWILCO"</definedName>
    <definedName name="NvsReqBUOnly">"VY"</definedName>
    <definedName name="NvsTransLed">"VN"</definedName>
    <definedName name="NvsTreeASD">"V1999-07-15"</definedName>
    <definedName name="NvsValTbl.ACCOUNT">"GL_ACCOUNT_TBL"</definedName>
    <definedName name="NvsValTbl.CURRENCY_CD">"CURRENCY_CD_TBL"</definedName>
    <definedName name="O4.1" localSheetId="35">#REF!</definedName>
    <definedName name="O4.1" localSheetId="36">#REF!</definedName>
    <definedName name="O4.1">#REF!</definedName>
    <definedName name="O4.10" localSheetId="35">#REF!</definedName>
    <definedName name="O4.10" localSheetId="36">#REF!</definedName>
    <definedName name="O4.10">#REF!</definedName>
    <definedName name="O4.11" localSheetId="35">#REF!</definedName>
    <definedName name="O4.11" localSheetId="36">#REF!</definedName>
    <definedName name="O4.11">#REF!</definedName>
    <definedName name="O4.12" localSheetId="35">#REF!</definedName>
    <definedName name="O4.12" localSheetId="36">#REF!</definedName>
    <definedName name="O4.12">#REF!</definedName>
    <definedName name="O4.13" localSheetId="35">#REF!</definedName>
    <definedName name="O4.13" localSheetId="36">#REF!</definedName>
    <definedName name="O4.13">#REF!</definedName>
    <definedName name="O4.2" localSheetId="35">#REF!</definedName>
    <definedName name="O4.2" localSheetId="36">#REF!</definedName>
    <definedName name="O4.2">#REF!</definedName>
    <definedName name="O4.3" localSheetId="35">#REF!</definedName>
    <definedName name="O4.3" localSheetId="36">#REF!</definedName>
    <definedName name="O4.3">#REF!</definedName>
    <definedName name="O4.4" localSheetId="35">#REF!</definedName>
    <definedName name="O4.4" localSheetId="36">#REF!</definedName>
    <definedName name="O4.4">#REF!</definedName>
    <definedName name="O4.5" localSheetId="35">#REF!</definedName>
    <definedName name="O4.5" localSheetId="36">#REF!</definedName>
    <definedName name="O4.5">#REF!</definedName>
    <definedName name="O4.6" localSheetId="35">#REF!</definedName>
    <definedName name="O4.6" localSheetId="36">#REF!</definedName>
    <definedName name="O4.6">#REF!</definedName>
    <definedName name="O4.7" localSheetId="35">#REF!</definedName>
    <definedName name="O4.7" localSheetId="36">#REF!</definedName>
    <definedName name="O4.7">#REF!</definedName>
    <definedName name="O4.8" localSheetId="35">#REF!</definedName>
    <definedName name="O4.8" localSheetId="36">#REF!</definedName>
    <definedName name="O4.8">#REF!</definedName>
    <definedName name="O4.9" localSheetId="35">#REF!</definedName>
    <definedName name="O4.9" localSheetId="36">#REF!</definedName>
    <definedName name="O4.9">#REF!</definedName>
    <definedName name="O6.5" localSheetId="35">#REF!</definedName>
    <definedName name="O6.5" localSheetId="36">#REF!</definedName>
    <definedName name="O6.5">#REF!</definedName>
    <definedName name="O6.6" localSheetId="35">#REF!</definedName>
    <definedName name="O6.6" localSheetId="36">#REF!</definedName>
    <definedName name="O6.6">#REF!</definedName>
    <definedName name="O6.7" localSheetId="35">#REF!</definedName>
    <definedName name="O6.7" localSheetId="36">#REF!</definedName>
    <definedName name="O6.7">#REF!</definedName>
    <definedName name="O6.8" localSheetId="35">#REF!</definedName>
    <definedName name="O6.8" localSheetId="36">#REF!</definedName>
    <definedName name="O6.8">#REF!</definedName>
    <definedName name="OCCd1">[38]LINKS!$AM$3</definedName>
    <definedName name="OCCd2">[38]LINKS!$AK$3:$AK$4</definedName>
    <definedName name="OCL_INDIA_LIMITED_______________DEPRECIATION_FOR_P.G_SET_FOR_THE_YEAR_ENDED_1997_98" localSheetId="35">#REF!</definedName>
    <definedName name="OCL_INDIA_LIMITED_______________DEPRECIATION_FOR_P.G_SET_FOR_THE_YEAR_ENDED_1997_98" localSheetId="36">#REF!</definedName>
    <definedName name="OCL_INDIA_LIMITED_______________DEPRECIATION_FOR_P.G_SET_FOR_THE_YEAR_ENDED_1997_98">#REF!</definedName>
    <definedName name="OCL_INDIA_LIMITED___RAJGANGPUR" localSheetId="35">#REF!</definedName>
    <definedName name="OCL_INDIA_LIMITED___RAJGANGPUR" localSheetId="36">#REF!</definedName>
    <definedName name="OCL_INDIA_LIMITED___RAJGANGPUR">#REF!</definedName>
    <definedName name="OCT" localSheetId="35">#REF!</definedName>
    <definedName name="OCT" localSheetId="36">#REF!</definedName>
    <definedName name="OCT">#REF!</definedName>
    <definedName name="OCTDATA?" localSheetId="35">#REF!</definedName>
    <definedName name="OCTDATA?" localSheetId="36">#REF!</definedName>
    <definedName name="OCTDATA?">#REF!</definedName>
    <definedName name="Octl_98_to_Mar__99" localSheetId="35">#REF!</definedName>
    <definedName name="Octl_98_to_Mar__99" localSheetId="36">#REF!</definedName>
    <definedName name="Octl_98_to_Mar__99">#REF!</definedName>
    <definedName name="odaki" localSheetId="35">#REF!</definedName>
    <definedName name="odaki" localSheetId="36">#REF!</definedName>
    <definedName name="odaki">#REF!</definedName>
    <definedName name="OFFICE_EQUIPMENT" localSheetId="35">#REF!</definedName>
    <definedName name="OFFICE_EQUIPMENT" localSheetId="36">#REF!</definedName>
    <definedName name="OFFICE_EQUIPMENT">#REF!</definedName>
    <definedName name="officeexp" localSheetId="25">#REF!</definedName>
    <definedName name="officeexp" localSheetId="26">#REF!</definedName>
    <definedName name="officeexp" localSheetId="28">#REF!</definedName>
    <definedName name="officeexp" localSheetId="27">#REF!</definedName>
    <definedName name="officeexp" localSheetId="35">#REF!</definedName>
    <definedName name="officeexp" localSheetId="36">#REF!</definedName>
    <definedName name="officeexp" localSheetId="16">#REF!</definedName>
    <definedName name="officeexp" localSheetId="17">#REF!</definedName>
    <definedName name="officeexp">#REF!</definedName>
    <definedName name="OIM" localSheetId="35">#REF!</definedName>
    <definedName name="OIM" localSheetId="36">#REF!</definedName>
    <definedName name="OIM">#REF!</definedName>
    <definedName name="OIS" localSheetId="35">#REF!</definedName>
    <definedName name="OIS" localSheetId="36">#REF!</definedName>
    <definedName name="OIS">#REF!</definedName>
    <definedName name="OIW" localSheetId="35">#REF!</definedName>
    <definedName name="OIW" localSheetId="36">#REF!</definedName>
    <definedName name="OIW">#REF!</definedName>
    <definedName name="OM_NEBS_price" localSheetId="35">'[53]Quote-ExtMG-Y1'!#REF!</definedName>
    <definedName name="OM_NEBS_price" localSheetId="36">'[53]Quote-ExtMG-Y1'!#REF!</definedName>
    <definedName name="OM_NEBS_price">'[53]Quote-ExtMG-Y1'!#REF!</definedName>
    <definedName name="OM_SW_Inst_fee" localSheetId="35">'[53]Quote-ExtMG-Y1'!#REF!</definedName>
    <definedName name="OM_SW_Inst_fee" localSheetId="36">'[53]Quote-ExtMG-Y1'!#REF!</definedName>
    <definedName name="OM_SW_Inst_fee">'[53]Quote-ExtMG-Y1'!#REF!</definedName>
    <definedName name="OMS" localSheetId="35">#REF!</definedName>
    <definedName name="OMS" localSheetId="36">#REF!</definedName>
    <definedName name="OMS">#REF!</definedName>
    <definedName name="ONE" localSheetId="35">#REF!</definedName>
    <definedName name="ONE" localSheetId="36">#REF!</definedName>
    <definedName name="ONE">#REF!</definedName>
    <definedName name="OP_PROD_SALE_CL" localSheetId="35">#REF!</definedName>
    <definedName name="OP_PROD_SALE_CL" localSheetId="36">#REF!</definedName>
    <definedName name="OP_PROD_SALE_CL">#REF!</definedName>
    <definedName name="OPCAP" localSheetId="35">#REF!</definedName>
    <definedName name="OPCAP" localSheetId="36">#REF!</definedName>
    <definedName name="OPCAP">#REF!</definedName>
    <definedName name="Opening_W.D.V" localSheetId="35">#REF!</definedName>
    <definedName name="Opening_W.D.V" localSheetId="36">#REF!</definedName>
    <definedName name="Opening_W.D.V">#REF!</definedName>
    <definedName name="OperatingHrs" localSheetId="35">#REF!</definedName>
    <definedName name="OperatingHrs" localSheetId="36">#REF!</definedName>
    <definedName name="OperatingHrs">#REF!</definedName>
    <definedName name="ophom" localSheetId="35">#REF!</definedName>
    <definedName name="ophom" localSheetId="36">#REF!</definedName>
    <definedName name="ophom">#REF!</definedName>
    <definedName name="opt" localSheetId="35">#REF!</definedName>
    <definedName name="opt" localSheetId="36">#REF!</definedName>
    <definedName name="opt">#REF!</definedName>
    <definedName name="Original_Cost_As_on_31.03.97" localSheetId="35">#REF!</definedName>
    <definedName name="Original_Cost_As_on_31.03.97" localSheetId="36">#REF!</definedName>
    <definedName name="Original_Cost_As_on_31.03.97">#REF!</definedName>
    <definedName name="ORW" localSheetId="35">#REF!</definedName>
    <definedName name="ORW" localSheetId="36">#REF!</definedName>
    <definedName name="ORW">#REF!</definedName>
    <definedName name="OSFI">[51]Notes!$C$4</definedName>
    <definedName name="OTH_INC" localSheetId="35">#REF!</definedName>
    <definedName name="OTH_INC" localSheetId="36">#REF!</definedName>
    <definedName name="OTH_INC" localSheetId="11">#REF!</definedName>
    <definedName name="OTH_INC" localSheetId="16">#REF!</definedName>
    <definedName name="OTH_INC" localSheetId="17">#REF!</definedName>
    <definedName name="OTH_INC">#REF!</definedName>
    <definedName name="Othercircles" localSheetId="35">#REF!</definedName>
    <definedName name="Othercircles" localSheetId="36">#REF!</definedName>
    <definedName name="Othercircles">#REF!</definedName>
    <definedName name="others" localSheetId="18">#REF!</definedName>
    <definedName name="others" localSheetId="35">#REF!</definedName>
    <definedName name="others" localSheetId="36">#REF!</definedName>
    <definedName name="others" localSheetId="11">#REF!</definedName>
    <definedName name="others" localSheetId="16">#REF!</definedName>
    <definedName name="others" localSheetId="17">#REF!</definedName>
    <definedName name="others">#REF!</definedName>
    <definedName name="output1" localSheetId="35">#REF!</definedName>
    <definedName name="output1" localSheetId="36">#REF!</definedName>
    <definedName name="output1">#REF!</definedName>
    <definedName name="OVERVIEW" localSheetId="35">#REF!</definedName>
    <definedName name="OVERVIEW" localSheetId="36">#REF!</definedName>
    <definedName name="OVERVIEW">#REF!</definedName>
    <definedName name="P.R_FOLIO" localSheetId="35">#REF!</definedName>
    <definedName name="P.R_FOLIO" localSheetId="36">#REF!</definedName>
    <definedName name="P.R_FOLIO">#REF!</definedName>
    <definedName name="P_L" localSheetId="18">#REF!</definedName>
    <definedName name="P_L" localSheetId="11">#REF!</definedName>
    <definedName name="P_L" localSheetId="15">#REF!</definedName>
    <definedName name="P_L" localSheetId="16">#REF!</definedName>
    <definedName name="P_L" localSheetId="17">#REF!</definedName>
    <definedName name="P_L">[85]Results!$A$3:$A$31</definedName>
    <definedName name="P_LA_C">#N/A</definedName>
    <definedName name="P7b" localSheetId="35">#REF!</definedName>
    <definedName name="P7b" localSheetId="36">#REF!</definedName>
    <definedName name="P7b">#REF!</definedName>
    <definedName name="PA" localSheetId="35">#REF!</definedName>
    <definedName name="PA" localSheetId="36">#REF!</definedName>
    <definedName name="PA">#REF!</definedName>
    <definedName name="PACK">'[86]ANALYSIS(PACKING)'!$A$2:$M$112</definedName>
    <definedName name="PAGE_10" localSheetId="35">#REF!</definedName>
    <definedName name="PAGE_10" localSheetId="36">#REF!</definedName>
    <definedName name="PAGE_10">#REF!</definedName>
    <definedName name="PAGE_2" localSheetId="35">#REF!</definedName>
    <definedName name="PAGE_2" localSheetId="36">#REF!</definedName>
    <definedName name="PAGE_2">#REF!</definedName>
    <definedName name="PAGE_3" localSheetId="35">#REF!</definedName>
    <definedName name="PAGE_3" localSheetId="36">#REF!</definedName>
    <definedName name="PAGE_3">#REF!</definedName>
    <definedName name="PAGE_4" localSheetId="35">'[87]cap gains'!#REF!</definedName>
    <definedName name="PAGE_4" localSheetId="36">'[87]cap gains'!#REF!</definedName>
    <definedName name="PAGE_4">'[87]cap gains'!#REF!</definedName>
    <definedName name="PAGE_5" localSheetId="35">#REF!</definedName>
    <definedName name="PAGE_5" localSheetId="36">#REF!</definedName>
    <definedName name="PAGE_5">#REF!</definedName>
    <definedName name="PAGE_6" localSheetId="35">#REF!</definedName>
    <definedName name="PAGE_6" localSheetId="36">#REF!</definedName>
    <definedName name="PAGE_6">#REF!</definedName>
    <definedName name="PAGE_7" localSheetId="35">#REF!</definedName>
    <definedName name="PAGE_7" localSheetId="36">#REF!</definedName>
    <definedName name="PAGE_7">#REF!</definedName>
    <definedName name="PAGE_8" localSheetId="35">#REF!</definedName>
    <definedName name="PAGE_8" localSheetId="36">#REF!</definedName>
    <definedName name="PAGE_8">#REF!</definedName>
    <definedName name="PAGE_9" localSheetId="35">#REF!</definedName>
    <definedName name="PAGE_9" localSheetId="36">#REF!</definedName>
    <definedName name="PAGE_9">#REF!</definedName>
    <definedName name="Page1" localSheetId="35">'[88]Inc.St.-Link'!#REF!</definedName>
    <definedName name="Page1" localSheetId="36">'[88]Inc.St.-Link'!#REF!</definedName>
    <definedName name="Page1">'[88]Inc.St.-Link'!#REF!</definedName>
    <definedName name="PAGE2" localSheetId="35">#REF!</definedName>
    <definedName name="PAGE2" localSheetId="36">#REF!</definedName>
    <definedName name="PAGE2">#REF!</definedName>
    <definedName name="page3" localSheetId="35">#REF!</definedName>
    <definedName name="page3" localSheetId="36">#REF!</definedName>
    <definedName name="page3">#REF!</definedName>
    <definedName name="PAGE8" localSheetId="35">#REF!</definedName>
    <definedName name="PAGE8" localSheetId="36">#REF!</definedName>
    <definedName name="PAGE8">#REF!</definedName>
    <definedName name="PALC3" localSheetId="35">[33]AG00060!#REF!</definedName>
    <definedName name="PALC3" localSheetId="36">[33]AG00060!#REF!</definedName>
    <definedName name="PALC3">[33]AG00060!#REF!</definedName>
    <definedName name="Pallakad_pending" localSheetId="35">#REF!</definedName>
    <definedName name="Pallakad_pending" localSheetId="36">#REF!</definedName>
    <definedName name="Pallakad_pending">#REF!</definedName>
    <definedName name="PandL" localSheetId="35">#REF!</definedName>
    <definedName name="PandL" localSheetId="36">#REF!</definedName>
    <definedName name="PandL">#REF!</definedName>
    <definedName name="Pankaj" localSheetId="35">#REF!</definedName>
    <definedName name="Pankaj" localSheetId="36">#REF!</definedName>
    <definedName name="Pankaj">#REF!</definedName>
    <definedName name="PAONTA" localSheetId="25">#REF!</definedName>
    <definedName name="PAONTA" localSheetId="26">#REF!</definedName>
    <definedName name="PAONTA" localSheetId="28">#REF!</definedName>
    <definedName name="PAONTA" localSheetId="27">#REF!</definedName>
    <definedName name="PAONTA" localSheetId="35">#REF!</definedName>
    <definedName name="PAONTA" localSheetId="36">#REF!</definedName>
    <definedName name="PAONTA" localSheetId="16">#REF!</definedName>
    <definedName name="PAONTA" localSheetId="17">#REF!</definedName>
    <definedName name="PAONTA">#REF!</definedName>
    <definedName name="Particulars" localSheetId="35">#REF!</definedName>
    <definedName name="Particulars" localSheetId="36">#REF!</definedName>
    <definedName name="Particulars">#REF!</definedName>
    <definedName name="PARTYLIST">[89]SUMMARY_BALANCE!$B$6:$B$174</definedName>
    <definedName name="Pay_Date" localSheetId="35">#REF!</definedName>
    <definedName name="Pay_Date" localSheetId="36">#REF!</definedName>
    <definedName name="Pay_Date">#REF!</definedName>
    <definedName name="Pay_Num" localSheetId="35">#REF!</definedName>
    <definedName name="Pay_Num" localSheetId="36">#REF!</definedName>
    <definedName name="Pay_Num">#REF!</definedName>
    <definedName name="Paydown_Percent" localSheetId="35">#REF!</definedName>
    <definedName name="Paydown_Percent" localSheetId="36">#REF!</definedName>
    <definedName name="Paydown_Percent">#REF!</definedName>
    <definedName name="Payment_Date" localSheetId="18">#N/A</definedName>
    <definedName name="Payment_Date">#N/A</definedName>
    <definedName name="pbt">[90]Consolidated!$AS$1505</definedName>
    <definedName name="pbuild1" localSheetId="35">#REF!</definedName>
    <definedName name="pbuild1" localSheetId="36">#REF!</definedName>
    <definedName name="pbuild1">#REF!</definedName>
    <definedName name="pbuild10" localSheetId="35">#REF!</definedName>
    <definedName name="pbuild10" localSheetId="36">#REF!</definedName>
    <definedName name="pbuild10">#REF!</definedName>
    <definedName name="pbuild2" localSheetId="35">#REF!</definedName>
    <definedName name="pbuild2" localSheetId="36">#REF!</definedName>
    <definedName name="pbuild2">#REF!</definedName>
    <definedName name="pbuild3" localSheetId="35">#REF!</definedName>
    <definedName name="pbuild3" localSheetId="36">#REF!</definedName>
    <definedName name="pbuild3">#REF!</definedName>
    <definedName name="pbuild4" localSheetId="35">#REF!</definedName>
    <definedName name="pbuild4" localSheetId="36">#REF!</definedName>
    <definedName name="pbuild4">#REF!</definedName>
    <definedName name="pbuild5" localSheetId="35">#REF!</definedName>
    <definedName name="pbuild5" localSheetId="36">#REF!</definedName>
    <definedName name="pbuild5">#REF!</definedName>
    <definedName name="pbuild6" localSheetId="35">#REF!</definedName>
    <definedName name="pbuild6" localSheetId="36">#REF!</definedName>
    <definedName name="pbuild6">#REF!</definedName>
    <definedName name="pbuild7" localSheetId="35">#REF!</definedName>
    <definedName name="pbuild7" localSheetId="36">#REF!</definedName>
    <definedName name="pbuild7">#REF!</definedName>
    <definedName name="pbuild8" localSheetId="35">#REF!</definedName>
    <definedName name="pbuild8" localSheetId="36">#REF!</definedName>
    <definedName name="pbuild8">#REF!</definedName>
    <definedName name="pbuild9" localSheetId="35">#REF!</definedName>
    <definedName name="pbuild9" localSheetId="36">#REF!</definedName>
    <definedName name="pbuild9">#REF!</definedName>
    <definedName name="pcash" localSheetId="35">#REF!</definedName>
    <definedName name="pcash" localSheetId="36">#REF!</definedName>
    <definedName name="pcash">#REF!</definedName>
    <definedName name="PDC_medium" localSheetId="35">#REF!</definedName>
    <definedName name="PDC_medium" localSheetId="36">#REF!</definedName>
    <definedName name="PDC_medium">#REF!</definedName>
    <definedName name="PDC_small" localSheetId="35">#REF!</definedName>
    <definedName name="PDC_small" localSheetId="36">#REF!</definedName>
    <definedName name="PDC_small">#REF!</definedName>
    <definedName name="peak_NCF" localSheetId="35">#REF!</definedName>
    <definedName name="peak_NCF" localSheetId="36">#REF!</definedName>
    <definedName name="peak_NCF">#REF!</definedName>
    <definedName name="pequity1" localSheetId="35">#REF!</definedName>
    <definedName name="pequity1" localSheetId="36">#REF!</definedName>
    <definedName name="pequity1">#REF!</definedName>
    <definedName name="pequity10" localSheetId="35">#REF!</definedName>
    <definedName name="pequity10" localSheetId="36">#REF!</definedName>
    <definedName name="pequity10">#REF!</definedName>
    <definedName name="pequity2" localSheetId="35">#REF!</definedName>
    <definedName name="pequity2" localSheetId="36">#REF!</definedName>
    <definedName name="pequity2">#REF!</definedName>
    <definedName name="pequity3" localSheetId="35">#REF!</definedName>
    <definedName name="pequity3" localSheetId="36">#REF!</definedName>
    <definedName name="pequity3">#REF!</definedName>
    <definedName name="pequity4" localSheetId="35">#REF!</definedName>
    <definedName name="pequity4" localSheetId="36">#REF!</definedName>
    <definedName name="pequity4">#REF!</definedName>
    <definedName name="pequity5" localSheetId="35">#REF!</definedName>
    <definedName name="pequity5" localSheetId="36">#REF!</definedName>
    <definedName name="pequity5">#REF!</definedName>
    <definedName name="pequity6" localSheetId="35">#REF!</definedName>
    <definedName name="pequity6" localSheetId="36">#REF!</definedName>
    <definedName name="pequity6">#REF!</definedName>
    <definedName name="pequity7" localSheetId="35">#REF!</definedName>
    <definedName name="pequity7" localSheetId="36">#REF!</definedName>
    <definedName name="pequity7">#REF!</definedName>
    <definedName name="pequity8" localSheetId="35">#REF!</definedName>
    <definedName name="pequity8" localSheetId="36">#REF!</definedName>
    <definedName name="pequity8">#REF!</definedName>
    <definedName name="pequity9" localSheetId="35">#REF!</definedName>
    <definedName name="pequity9" localSheetId="36">#REF!</definedName>
    <definedName name="pequity9">#REF!</definedName>
    <definedName name="PER" localSheetId="35">#REF!</definedName>
    <definedName name="PER" localSheetId="36">#REF!</definedName>
    <definedName name="PER" localSheetId="6">#REF!</definedName>
    <definedName name="PER" localSheetId="11">#REF!</definedName>
    <definedName name="PER" localSheetId="16">#REF!</definedName>
    <definedName name="PER" localSheetId="17">#REF!</definedName>
    <definedName name="PER">#REF!</definedName>
    <definedName name="Percent" localSheetId="35">[91]SWITCH!#REF!</definedName>
    <definedName name="Percent" localSheetId="36">[91]SWITCH!#REF!</definedName>
    <definedName name="Percent">[91]SWITCH!#REF!</definedName>
    <definedName name="Percent_of_52_week_high_8_9_99">"PCT52wHigh"</definedName>
    <definedName name="percentdebt" localSheetId="35">#REF!</definedName>
    <definedName name="percentdebt" localSheetId="36">#REF!</definedName>
    <definedName name="percentdebt">#REF!</definedName>
    <definedName name="percentstock" localSheetId="35">#REF!</definedName>
    <definedName name="percentstock" localSheetId="36">#REF!</definedName>
    <definedName name="percentstock">#REF!</definedName>
    <definedName name="Perp_Growth" localSheetId="35">#REF!</definedName>
    <definedName name="Perp_Growth" localSheetId="36">#REF!</definedName>
    <definedName name="Perp_Growth">#REF!</definedName>
    <definedName name="PF_BS" localSheetId="35">#REF!</definedName>
    <definedName name="PF_BS" localSheetId="36">#REF!</definedName>
    <definedName name="PF_BS" localSheetId="11">#REF!</definedName>
    <definedName name="PF_BS" localSheetId="16">#REF!</definedName>
    <definedName name="PF_BS" localSheetId="17">#REF!</definedName>
    <definedName name="PF_BS">#REF!</definedName>
    <definedName name="PF_PL" localSheetId="35">#REF!</definedName>
    <definedName name="PF_PL" localSheetId="36">#REF!</definedName>
    <definedName name="PF_PL" localSheetId="11">#REF!</definedName>
    <definedName name="PF_PL" localSheetId="16">#REF!</definedName>
    <definedName name="PF_PL" localSheetId="17">#REF!</definedName>
    <definedName name="PF_PL">#REF!</definedName>
    <definedName name="PFBS_Print" localSheetId="35">#REF!</definedName>
    <definedName name="PFBS_Print" localSheetId="36">#REF!</definedName>
    <definedName name="PFBS_Print">#REF!</definedName>
    <definedName name="pgset" localSheetId="35">#REF!</definedName>
    <definedName name="pgset" localSheetId="36">#REF!</definedName>
    <definedName name="pgset">#REF!</definedName>
    <definedName name="PHMKTG" localSheetId="25">#REF!</definedName>
    <definedName name="PHMKTG" localSheetId="26">#REF!</definedName>
    <definedName name="PHMKTG" localSheetId="28">#REF!</definedName>
    <definedName name="PHMKTG" localSheetId="27">#REF!</definedName>
    <definedName name="PHMKTG" localSheetId="35">#REF!</definedName>
    <definedName name="PHMKTG" localSheetId="36">#REF!</definedName>
    <definedName name="PHMKTG" localSheetId="16">#REF!</definedName>
    <definedName name="PHMKTG" localSheetId="17">#REF!</definedName>
    <definedName name="PHMKTG">#REF!</definedName>
    <definedName name="phydata" localSheetId="35">#REF!</definedName>
    <definedName name="phydata" localSheetId="36">#REF!</definedName>
    <definedName name="phydata">#REF!</definedName>
    <definedName name="pim">[18]PIM!$C$7:$Q$185</definedName>
    <definedName name="pivotdata" localSheetId="35">#REF!</definedName>
    <definedName name="pivotdata" localSheetId="36">#REF!</definedName>
    <definedName name="pivotdata">#REF!</definedName>
    <definedName name="PkgBrlFlow" localSheetId="35">#REF!</definedName>
    <definedName name="PkgBrlFlow" localSheetId="36">#REF!</definedName>
    <definedName name="PkgBrlFlow">#REF!</definedName>
    <definedName name="PL" localSheetId="35">#REF!</definedName>
    <definedName name="PL" localSheetId="36">#REF!</definedName>
    <definedName name="PL" localSheetId="16">#REF!</definedName>
    <definedName name="PL" localSheetId="17">#REF!</definedName>
    <definedName name="PL">#REF!</definedName>
    <definedName name="pland1" localSheetId="35">#REF!</definedName>
    <definedName name="pland1" localSheetId="36">#REF!</definedName>
    <definedName name="pland1">#REF!</definedName>
    <definedName name="PlanFixKostenstelle" localSheetId="35">#REF!</definedName>
    <definedName name="PlanFixKostenstelle" localSheetId="36">#REF!</definedName>
    <definedName name="PlanFixKostenstelle">#REF!</definedName>
    <definedName name="PLANT_CODE" localSheetId="35">#REF!</definedName>
    <definedName name="PLANT_CODE" localSheetId="36">#REF!</definedName>
    <definedName name="PLANT_CODE">#REF!</definedName>
    <definedName name="PlanTotalKostenstelle" localSheetId="35">#REF!</definedName>
    <definedName name="PlanTotalKostenstelle" localSheetId="36">#REF!</definedName>
    <definedName name="PlanTotalKostenstelle">#REF!</definedName>
    <definedName name="PlanVariabelKostenstelle" localSheetId="35">#REF!</definedName>
    <definedName name="PlanVariabelKostenstelle" localSheetId="36">#REF!</definedName>
    <definedName name="PlanVariabelKostenstelle">#REF!</definedName>
    <definedName name="plf" localSheetId="35">#REF!</definedName>
    <definedName name="plf" localSheetId="36">#REF!</definedName>
    <definedName name="plf">#REF!</definedName>
    <definedName name="PLGrouping">[85]PLGroupings!$A$1:$A$107</definedName>
    <definedName name="pmk" localSheetId="18">#REF!</definedName>
    <definedName name="pmk" localSheetId="35">#REF!</definedName>
    <definedName name="pmk" localSheetId="36">#REF!</definedName>
    <definedName name="pmk" localSheetId="11">#REF!</definedName>
    <definedName name="pmk">#REF!</definedName>
    <definedName name="pnms1" localSheetId="35">#REF!</definedName>
    <definedName name="pnms1" localSheetId="36">#REF!</definedName>
    <definedName name="pnms1">#REF!</definedName>
    <definedName name="pnms10" localSheetId="35">#REF!</definedName>
    <definedName name="pnms10" localSheetId="36">#REF!</definedName>
    <definedName name="pnms10">#REF!</definedName>
    <definedName name="pnms2" localSheetId="35">#REF!</definedName>
    <definedName name="pnms2" localSheetId="36">#REF!</definedName>
    <definedName name="pnms2">#REF!</definedName>
    <definedName name="pnms3" localSheetId="35">#REF!</definedName>
    <definedName name="pnms3" localSheetId="36">#REF!</definedName>
    <definedName name="pnms3">#REF!</definedName>
    <definedName name="pnms4" localSheetId="35">#REF!</definedName>
    <definedName name="pnms4" localSheetId="36">#REF!</definedName>
    <definedName name="pnms4">#REF!</definedName>
    <definedName name="pnms5" localSheetId="35">#REF!</definedName>
    <definedName name="pnms5" localSheetId="36">#REF!</definedName>
    <definedName name="pnms5">#REF!</definedName>
    <definedName name="pnms6" localSheetId="35">#REF!</definedName>
    <definedName name="pnms6" localSheetId="36">#REF!</definedName>
    <definedName name="pnms6">#REF!</definedName>
    <definedName name="pnms7" localSheetId="35">#REF!</definedName>
    <definedName name="pnms7" localSheetId="36">#REF!</definedName>
    <definedName name="pnms7">#REF!</definedName>
    <definedName name="pnms8" localSheetId="35">#REF!</definedName>
    <definedName name="pnms8" localSheetId="36">#REF!</definedName>
    <definedName name="pnms8">#REF!</definedName>
    <definedName name="pnms9" localSheetId="35">#REF!</definedName>
    <definedName name="pnms9" localSheetId="36">#REF!</definedName>
    <definedName name="pnms9">#REF!</definedName>
    <definedName name="POB6RTRT" localSheetId="35">#REF!</definedName>
    <definedName name="POB6RTRT" localSheetId="36">#REF!</definedName>
    <definedName name="POB6RTRT">#REF!</definedName>
    <definedName name="POC" localSheetId="35">#REF!</definedName>
    <definedName name="POC" localSheetId="36">#REF!</definedName>
    <definedName name="POC">#REF!</definedName>
    <definedName name="POR1C1R59C22RTSQKS15C6LRTPPPPPT" localSheetId="35">#REF!</definedName>
    <definedName name="POR1C1R59C22RTSQKS15C6LRTPPPPPT" localSheetId="36">#REF!</definedName>
    <definedName name="POR1C1R59C22RTSQKS15C6LRTPPPPPT">#REF!</definedName>
    <definedName name="PORTTICQTY">[23]Data!$M$30</definedName>
    <definedName name="POTable" localSheetId="35">#REF!</definedName>
    <definedName name="POTable" localSheetId="36">#REF!</definedName>
    <definedName name="POTable">#REF!</definedName>
    <definedName name="POWER_CLINKER" localSheetId="35">#REF!</definedName>
    <definedName name="POWER_CLINKER" localSheetId="36">#REF!</definedName>
    <definedName name="POWER_CLINKER">#REF!</definedName>
    <definedName name="power1" localSheetId="35">#REF!</definedName>
    <definedName name="power1" localSheetId="36">#REF!</definedName>
    <definedName name="power1">#REF!</definedName>
    <definedName name="power10" localSheetId="35">#REF!</definedName>
    <definedName name="power10" localSheetId="36">#REF!</definedName>
    <definedName name="power10">#REF!</definedName>
    <definedName name="power2" localSheetId="35">#REF!</definedName>
    <definedName name="power2" localSheetId="36">#REF!</definedName>
    <definedName name="power2">#REF!</definedName>
    <definedName name="power3" localSheetId="35">#REF!</definedName>
    <definedName name="power3" localSheetId="36">#REF!</definedName>
    <definedName name="power3">#REF!</definedName>
    <definedName name="power4" localSheetId="35">#REF!</definedName>
    <definedName name="power4" localSheetId="36">#REF!</definedName>
    <definedName name="power4">#REF!</definedName>
    <definedName name="power5" localSheetId="35">#REF!</definedName>
    <definedName name="power5" localSheetId="36">#REF!</definedName>
    <definedName name="power5">#REF!</definedName>
    <definedName name="power6" localSheetId="35">#REF!</definedName>
    <definedName name="power6" localSheetId="36">#REF!</definedName>
    <definedName name="power6">#REF!</definedName>
    <definedName name="power7" localSheetId="35">#REF!</definedName>
    <definedName name="power7" localSheetId="36">#REF!</definedName>
    <definedName name="power7">#REF!</definedName>
    <definedName name="power8" localSheetId="35">#REF!</definedName>
    <definedName name="power8" localSheetId="36">#REF!</definedName>
    <definedName name="power8">#REF!</definedName>
    <definedName name="power9" localSheetId="35">#REF!</definedName>
    <definedName name="power9" localSheetId="36">#REF!</definedName>
    <definedName name="power9">#REF!</definedName>
    <definedName name="PP" localSheetId="35">#REF!</definedName>
    <definedName name="PP" localSheetId="36">#REF!</definedName>
    <definedName name="PP">#REF!</definedName>
    <definedName name="PPPPPPPP" localSheetId="35">#REF!</definedName>
    <definedName name="PPPPPPPP" localSheetId="36">#REF!</definedName>
    <definedName name="PPPPPPPP">#REF!</definedName>
    <definedName name="PR" localSheetId="35">#REF!</definedName>
    <definedName name="PR" localSheetId="36">#REF!</definedName>
    <definedName name="PR">#REF!</definedName>
    <definedName name="PR_AREA" localSheetId="35">#REF!</definedName>
    <definedName name="PR_AREA" localSheetId="36">#REF!</definedName>
    <definedName name="PR_AREA">#REF!</definedName>
    <definedName name="PreferredA_Rate" localSheetId="35">#REF!</definedName>
    <definedName name="PreferredA_Rate" localSheetId="36">#REF!</definedName>
    <definedName name="PreferredA_Rate">#REF!</definedName>
    <definedName name="PreferredB_Rate" localSheetId="35">#REF!</definedName>
    <definedName name="PreferredB_Rate" localSheetId="36">#REF!</definedName>
    <definedName name="PreferredB_Rate">#REF!</definedName>
    <definedName name="prem" localSheetId="35">#REF!</definedName>
    <definedName name="prem" localSheetId="36">#REF!</definedName>
    <definedName name="prem">#REF!</definedName>
    <definedName name="preop" localSheetId="35">#REF!</definedName>
    <definedName name="preop" localSheetId="36">#REF!</definedName>
    <definedName name="preop">#REF!</definedName>
    <definedName name="Price_Toggle">[11]PriceDB!$F$2</definedName>
    <definedName name="PriceListTable">[23]PriceList!$A$12:$D$93</definedName>
    <definedName name="PRICEPERPORT">[23]Data2!$G$12</definedName>
    <definedName name="Princ" localSheetId="35">#REF!</definedName>
    <definedName name="Princ" localSheetId="36">#REF!</definedName>
    <definedName name="Princ">#REF!</definedName>
    <definedName name="Print" localSheetId="25">#REF!</definedName>
    <definedName name="Print" localSheetId="26">#REF!</definedName>
    <definedName name="Print" localSheetId="28">#REF!</definedName>
    <definedName name="Print" localSheetId="27">#REF!</definedName>
    <definedName name="Print" localSheetId="35">#REF!</definedName>
    <definedName name="Print" localSheetId="36">#REF!</definedName>
    <definedName name="Print" localSheetId="16">#REF!</definedName>
    <definedName name="Print" localSheetId="17">#REF!</definedName>
    <definedName name="Print">#REF!</definedName>
    <definedName name="Print_all_big">#N/A</definedName>
    <definedName name="_xlnm.Print_Area" localSheetId="18">'10'!$A$1:$D$24</definedName>
    <definedName name="_xlnm.Print_Area" localSheetId="19">'11'!$A$1:$G$27</definedName>
    <definedName name="_xlnm.Print_Area" localSheetId="20">'12(a)'!$A$1:$J$32</definedName>
    <definedName name="_xlnm.Print_Area" localSheetId="21">'12(b)'!$A$1:$J$26</definedName>
    <definedName name="_xlnm.Print_Area" localSheetId="22">'13'!$A$1:$F$29</definedName>
    <definedName name="_xlnm.Print_Area" localSheetId="25">#REF!</definedName>
    <definedName name="_xlnm.Print_Area" localSheetId="26">#REF!</definedName>
    <definedName name="_xlnm.Print_Area" localSheetId="28">#REF!</definedName>
    <definedName name="_xlnm.Print_Area" localSheetId="27">#REF!</definedName>
    <definedName name="_xlnm.Print_Area" localSheetId="29">'16'!$A$1:$K$29</definedName>
    <definedName name="_xlnm.Print_Area" localSheetId="31">'18'!$A$1:$E$27</definedName>
    <definedName name="_xlnm.Print_Area" localSheetId="3">'2'!$A$1:$E$25</definedName>
    <definedName name="_xlnm.Print_Area" localSheetId="34">'20'!$A$1:$K$41</definedName>
    <definedName name="_xlnm.Print_Area" localSheetId="35">'21'!$A$1:$F$27</definedName>
    <definedName name="_xlnm.Print_Area" localSheetId="36">'22'!$A$1:$H$27</definedName>
    <definedName name="_xlnm.Print_Area" localSheetId="6">'3(c)'!$A$1:$E$77</definedName>
    <definedName name="_xlnm.Print_Area" localSheetId="7">'4(a)'!$B$1:$H$35</definedName>
    <definedName name="_xlnm.Print_Area" localSheetId="8">'4(b)'!$A$1:$F$28</definedName>
    <definedName name="_xlnm.Print_Area" localSheetId="10">'5(a)'!$A$1:$G$120</definedName>
    <definedName name="_xlnm.Print_Area" localSheetId="11">'5(b)'!$A$1:$D$16</definedName>
    <definedName name="_xlnm.Print_Area" localSheetId="12">'6(a)'!$A$1:$F$25</definedName>
    <definedName name="_xlnm.Print_Area" localSheetId="13">'6(b)'!$A$1:$F$24</definedName>
    <definedName name="_xlnm.Print_Area" localSheetId="14">'7(a)'!$A$1:$E$14</definedName>
    <definedName name="_xlnm.Print_Area" localSheetId="15">'7(b)'!$A$1:$F$19</definedName>
    <definedName name="_xlnm.Print_Area" localSheetId="16">'8'!$A$1:$G$29</definedName>
    <definedName name="_xlnm.Print_Area" localSheetId="17">'9'!$A$1:$H$29</definedName>
    <definedName name="_xlnm.Print_Area" localSheetId="1">'Form 3CD'!$A$1:$K$731</definedName>
    <definedName name="_xlnm.Print_Area">#REF!</definedName>
    <definedName name="PRINT_AREA_MI" localSheetId="18">#REF!</definedName>
    <definedName name="Print_Area_MI" localSheetId="25">'[92]Trial Balance'!#REF!</definedName>
    <definedName name="Print_Area_MI" localSheetId="26">'[92]Trial Balance'!#REF!</definedName>
    <definedName name="Print_Area_MI" localSheetId="28">'[92]Trial Balance'!#REF!</definedName>
    <definedName name="Print_Area_MI" localSheetId="27">'[92]Trial Balance'!#REF!</definedName>
    <definedName name="Print_Area_MI" localSheetId="35">'[92]Trial Balance'!#REF!</definedName>
    <definedName name="Print_Area_MI" localSheetId="36">'[92]Trial Balance'!#REF!</definedName>
    <definedName name="PRINT_AREA_MI" localSheetId="11">#REF!</definedName>
    <definedName name="PRINT_AREA_MI" localSheetId="15">#REF!</definedName>
    <definedName name="PRINT_AREA_MI" localSheetId="16">#REF!</definedName>
    <definedName name="PRINT_AREA_MI" localSheetId="17">#REF!</definedName>
    <definedName name="Print_Area_MI">'[92]Trial Balance'!#REF!</definedName>
    <definedName name="Print_Area_Reset" localSheetId="18">#N/A</definedName>
    <definedName name="Print_Area_Reset">#N/A</definedName>
    <definedName name="Print_big_all">#N/A</definedName>
    <definedName name="PRINT_SUMMARY" localSheetId="35">#REF!</definedName>
    <definedName name="PRINT_SUMMARY" localSheetId="36">#REF!</definedName>
    <definedName name="PRINT_SUMMARY">#REF!</definedName>
    <definedName name="_xlnm.Print_Titles" localSheetId="18">#REF!</definedName>
    <definedName name="_xlnm.Print_Titles" localSheetId="25">#REF!</definedName>
    <definedName name="_xlnm.Print_Titles" localSheetId="26">#REF!</definedName>
    <definedName name="_xlnm.Print_Titles" localSheetId="28">#REF!</definedName>
    <definedName name="_xlnm.Print_Titles" localSheetId="27">#REF!</definedName>
    <definedName name="_xlnm.Print_Titles" localSheetId="35">#REF!</definedName>
    <definedName name="_xlnm.Print_Titles" localSheetId="36">#REF!</definedName>
    <definedName name="_xlnm.Print_Titles" localSheetId="6">#REF!</definedName>
    <definedName name="_xlnm.Print_Titles" localSheetId="12">'6(a)'!$9:$9</definedName>
    <definedName name="_xlnm.Print_Titles" localSheetId="13">'6(b)'!$9:$9</definedName>
    <definedName name="_xlnm.Print_Titles" localSheetId="16">#REF!</definedName>
    <definedName name="_xlnm.Print_Titles" localSheetId="17">#REF!</definedName>
    <definedName name="_xlnm.Print_Titles">#REF!</definedName>
    <definedName name="PRINT_TITLES_MI" localSheetId="25">#REF!</definedName>
    <definedName name="PRINT_TITLES_MI" localSheetId="26">#REF!</definedName>
    <definedName name="PRINT_TITLES_MI" localSheetId="28">#REF!</definedName>
    <definedName name="PRINT_TITLES_MI" localSheetId="27">#REF!</definedName>
    <definedName name="PRINT_TITLES_MI" localSheetId="35">#REF!</definedName>
    <definedName name="PRINT_TITLES_MI" localSheetId="36">#REF!</definedName>
    <definedName name="PRINT_TITLES_MI" localSheetId="16">#REF!</definedName>
    <definedName name="PRINT_TITLES_MI" localSheetId="17">#REF!</definedName>
    <definedName name="PRINT_TITLES_MI">#REF!</definedName>
    <definedName name="PRINTA" localSheetId="35">#REF!</definedName>
    <definedName name="PRINTA" localSheetId="36">#REF!</definedName>
    <definedName name="PRINTA">#REF!</definedName>
    <definedName name="PRINTB" localSheetId="35">#REF!</definedName>
    <definedName name="PRINTB" localSheetId="36">#REF!</definedName>
    <definedName name="PRINTB">#REF!</definedName>
    <definedName name="PRINTC" localSheetId="35">#REF!</definedName>
    <definedName name="PRINTC" localSheetId="36">#REF!</definedName>
    <definedName name="PRINTC">#REF!</definedName>
    <definedName name="printing" localSheetId="25">#REF!</definedName>
    <definedName name="printing" localSheetId="26">#REF!</definedName>
    <definedName name="printing" localSheetId="28">#REF!</definedName>
    <definedName name="printing" localSheetId="27">#REF!</definedName>
    <definedName name="printing" localSheetId="35">#REF!</definedName>
    <definedName name="printing" localSheetId="36">#REF!</definedName>
    <definedName name="printing" localSheetId="16">#REF!</definedName>
    <definedName name="printing" localSheetId="17">#REF!</definedName>
    <definedName name="printing">#REF!</definedName>
    <definedName name="PrintManagerQuery" localSheetId="35">#REF!</definedName>
    <definedName name="PrintManagerQuery" localSheetId="36">#REF!</definedName>
    <definedName name="PrintManagerQuery">#REF!</definedName>
    <definedName name="PrintSelectedSheetsMacroButton" localSheetId="35">#REF!</definedName>
    <definedName name="PrintSelectedSheetsMacroButton" localSheetId="36">#REF!</definedName>
    <definedName name="PrintSelectedSheetsMacroButton">#REF!</definedName>
    <definedName name="prj_DER" localSheetId="35">#REF!</definedName>
    <definedName name="prj_DER" localSheetId="36">#REF!</definedName>
    <definedName name="prj_DER">#REF!</definedName>
    <definedName name="PRNT" localSheetId="35">#REF!</definedName>
    <definedName name="PRNT" localSheetId="36">#REF!</definedName>
    <definedName name="PRNT">#REF!</definedName>
    <definedName name="PROD">#N/A</definedName>
    <definedName name="prod_sale" localSheetId="35">#REF!</definedName>
    <definedName name="prod_sale" localSheetId="36">#REF!</definedName>
    <definedName name="prod_sale">#REF!</definedName>
    <definedName name="Production" localSheetId="35">#REF!</definedName>
    <definedName name="Production" localSheetId="36">#REF!</definedName>
    <definedName name="Production">#REF!</definedName>
    <definedName name="production_ext" localSheetId="35">#REF!</definedName>
    <definedName name="production_ext" localSheetId="36">#REF!</definedName>
    <definedName name="production_ext">#REF!</definedName>
    <definedName name="ProductMaxCarrier">[76]Equipment_Assumptions!$B$19:$G$38</definedName>
    <definedName name="profit" localSheetId="35">#REF!</definedName>
    <definedName name="profit" localSheetId="36">#REF!</definedName>
    <definedName name="profit">#REF!</definedName>
    <definedName name="Profit___loss_account" localSheetId="35">#REF!</definedName>
    <definedName name="Profit___loss_account" localSheetId="36">#REF!</definedName>
    <definedName name="Profit___loss_account">#REF!</definedName>
    <definedName name="Profit_analysis" localSheetId="35">#REF!</definedName>
    <definedName name="Profit_analysis" localSheetId="36">#REF!</definedName>
    <definedName name="Profit_analysis">#REF!</definedName>
    <definedName name="profit_loss">'[36]P&amp;L'!$B$3:$S$38</definedName>
    <definedName name="proj" localSheetId="35">#REF!</definedName>
    <definedName name="proj" localSheetId="36">#REF!</definedName>
    <definedName name="proj">#REF!</definedName>
    <definedName name="ProjDesc" localSheetId="35">#REF!</definedName>
    <definedName name="ProjDesc" localSheetId="36">#REF!</definedName>
    <definedName name="ProjDesc">#REF!</definedName>
    <definedName name="project_cost" localSheetId="35">#REF!</definedName>
    <definedName name="project_cost" localSheetId="36">#REF!</definedName>
    <definedName name="project_cost">#REF!</definedName>
    <definedName name="PROJECT_NAME" localSheetId="35">#REF!</definedName>
    <definedName name="PROJECT_NAME" localSheetId="36">#REF!</definedName>
    <definedName name="PROJECT_NAME">#REF!</definedName>
    <definedName name="project_option" localSheetId="35">'[93]Assumptions - 2'!#REF!</definedName>
    <definedName name="project_option" localSheetId="36">'[93]Assumptions - 2'!#REF!</definedName>
    <definedName name="project_option">'[93]Assumptions - 2'!#REF!</definedName>
    <definedName name="ProjectCost" localSheetId="35">#REF!</definedName>
    <definedName name="ProjectCost" localSheetId="36">#REF!</definedName>
    <definedName name="ProjectCost" localSheetId="11">#REF!</definedName>
    <definedName name="ProjectCost" localSheetId="16">#REF!</definedName>
    <definedName name="ProjectCost" localSheetId="17">#REF!</definedName>
    <definedName name="ProjectCost">#REF!</definedName>
    <definedName name="Projected_EBITDA" localSheetId="35">#REF!</definedName>
    <definedName name="Projected_EBITDA" localSheetId="36">#REF!</definedName>
    <definedName name="Projected_EBITDA">#REF!</definedName>
    <definedName name="Projected_EBITDA_Replace" localSheetId="35">#REF!</definedName>
    <definedName name="Projected_EBITDA_Replace" localSheetId="36">#REF!</definedName>
    <definedName name="Projected_EBITDA_Replace">#REF!</definedName>
    <definedName name="Projected_EBITDA_Replace_Rate" localSheetId="35">#REF!</definedName>
    <definedName name="Projected_EBITDA_Replace_Rate" localSheetId="36">#REF!</definedName>
    <definedName name="Projected_EBITDA_Replace_Rate">#REF!</definedName>
    <definedName name="Projected_EBITDA_Temp" localSheetId="35">#REF!</definedName>
    <definedName name="Projected_EBITDA_Temp" localSheetId="36">#REF!</definedName>
    <definedName name="Projected_EBITDA_Temp">#REF!</definedName>
    <definedName name="Projected_Sales" localSheetId="35">#REF!</definedName>
    <definedName name="Projected_Sales" localSheetId="36">#REF!</definedName>
    <definedName name="Projected_Sales">#REF!</definedName>
    <definedName name="Projected_Sales_Replace" localSheetId="35">#REF!</definedName>
    <definedName name="Projected_Sales_Replace" localSheetId="36">#REF!</definedName>
    <definedName name="Projected_Sales_Replace">#REF!</definedName>
    <definedName name="Projected_Sales_Replace_Rate" localSheetId="35">#REF!</definedName>
    <definedName name="Projected_Sales_Replace_Rate" localSheetId="36">#REF!</definedName>
    <definedName name="Projected_Sales_Replace_Rate">#REF!</definedName>
    <definedName name="Projected_Sales_Temp" localSheetId="35">#REF!</definedName>
    <definedName name="Projected_Sales_Temp" localSheetId="36">#REF!</definedName>
    <definedName name="Projected_Sales_Temp">#REF!</definedName>
    <definedName name="ProjName" localSheetId="35">#REF!</definedName>
    <definedName name="ProjName" localSheetId="36">#REF!</definedName>
    <definedName name="ProjName">#REF!</definedName>
    <definedName name="PROPOSAL" localSheetId="35">#REF!</definedName>
    <definedName name="PROPOSAL" localSheetId="36">#REF!</definedName>
    <definedName name="PROPOSAL">#REF!</definedName>
    <definedName name="PROTECTIONLTCQTY">[23]Data!$M$15</definedName>
    <definedName name="PROTECTIONTICQTY">[23]Data!$M$33</definedName>
    <definedName name="Prov" localSheetId="35">[16]PointNo.5!#REF!</definedName>
    <definedName name="Prov" localSheetId="36">[16]PointNo.5!#REF!</definedName>
    <definedName name="Prov">[16]PointNo.5!#REF!</definedName>
    <definedName name="PrtMajMaint" localSheetId="35">#REF!</definedName>
    <definedName name="PrtMajMaint" localSheetId="36">#REF!</definedName>
    <definedName name="PrtMajMaint">#REF!</definedName>
    <definedName name="PrtOffsite" localSheetId="35">#REF!</definedName>
    <definedName name="PrtOffsite" localSheetId="36">#REF!</definedName>
    <definedName name="PrtOffsite">#REF!</definedName>
    <definedName name="PrtPrecomm" localSheetId="35">#REF!</definedName>
    <definedName name="PrtPrecomm" localSheetId="36">#REF!</definedName>
    <definedName name="PrtPrecomm">#REF!</definedName>
    <definedName name="PrtSetup" localSheetId="35">#REF!</definedName>
    <definedName name="PrtSetup" localSheetId="36">#REF!</definedName>
    <definedName name="PrtSetup">#REF!</definedName>
    <definedName name="prtWorksheetNames">[19]Control!$E$22:$E$61</definedName>
    <definedName name="psdf1" localSheetId="35">#REF!</definedName>
    <definedName name="psdf1" localSheetId="36">#REF!</definedName>
    <definedName name="psdf1">#REF!</definedName>
    <definedName name="psdf10" localSheetId="35">#REF!</definedName>
    <definedName name="psdf10" localSheetId="36">#REF!</definedName>
    <definedName name="psdf10">#REF!</definedName>
    <definedName name="psdf2" localSheetId="35">#REF!</definedName>
    <definedName name="psdf2" localSheetId="36">#REF!</definedName>
    <definedName name="psdf2">#REF!</definedName>
    <definedName name="psdf3" localSheetId="35">#REF!</definedName>
    <definedName name="psdf3" localSheetId="36">#REF!</definedName>
    <definedName name="psdf3">#REF!</definedName>
    <definedName name="psdf4" localSheetId="35">#REF!</definedName>
    <definedName name="psdf4" localSheetId="36">#REF!</definedName>
    <definedName name="psdf4">#REF!</definedName>
    <definedName name="psdf5" localSheetId="35">#REF!</definedName>
    <definedName name="psdf5" localSheetId="36">#REF!</definedName>
    <definedName name="psdf5">#REF!</definedName>
    <definedName name="psdf6" localSheetId="35">#REF!</definedName>
    <definedName name="psdf6" localSheetId="36">#REF!</definedName>
    <definedName name="psdf6">#REF!</definedName>
    <definedName name="psdf7" localSheetId="35">#REF!</definedName>
    <definedName name="psdf7" localSheetId="36">#REF!</definedName>
    <definedName name="psdf7">#REF!</definedName>
    <definedName name="psdf8" localSheetId="35">#REF!</definedName>
    <definedName name="psdf8" localSheetId="36">#REF!</definedName>
    <definedName name="psdf8">#REF!</definedName>
    <definedName name="psdf9" localSheetId="35">#REF!</definedName>
    <definedName name="psdf9" localSheetId="36">#REF!</definedName>
    <definedName name="psdf9">#REF!</definedName>
    <definedName name="pstock" localSheetId="35">#REF!</definedName>
    <definedName name="pstock" localSheetId="36">#REF!</definedName>
    <definedName name="pstock">#REF!</definedName>
    <definedName name="PT_Duong" localSheetId="35">#REF!</definedName>
    <definedName name="PT_Duong" localSheetId="36">#REF!</definedName>
    <definedName name="PT_Duong">#REF!</definedName>
    <definedName name="Ptas" localSheetId="35">#REF!</definedName>
    <definedName name="Ptas" localSheetId="36">#REF!</definedName>
    <definedName name="Ptas">#REF!</definedName>
    <definedName name="ptdg" localSheetId="35">#REF!</definedName>
    <definedName name="ptdg" localSheetId="36">#REF!</definedName>
    <definedName name="ptdg">#REF!</definedName>
    <definedName name="PTDG_cau" localSheetId="35">#REF!</definedName>
    <definedName name="PTDG_cau" localSheetId="36">#REF!</definedName>
    <definedName name="PTDG_cau">#REF!</definedName>
    <definedName name="ptdg_cong" localSheetId="35">#REF!</definedName>
    <definedName name="ptdg_cong" localSheetId="36">#REF!</definedName>
    <definedName name="ptdg_cong">#REF!</definedName>
    <definedName name="ptdg_duong" localSheetId="35">#REF!</definedName>
    <definedName name="ptdg_duong" localSheetId="36">#REF!</definedName>
    <definedName name="ptdg_duong">#REF!</definedName>
    <definedName name="PUB_FileID" hidden="1">"L10003649.xls"</definedName>
    <definedName name="PUB_UserID" hidden="1">"MAYERX"</definedName>
    <definedName name="purchase" localSheetId="25">#REF!</definedName>
    <definedName name="purchase" localSheetId="26">#REF!</definedName>
    <definedName name="purchase" localSheetId="28">#REF!</definedName>
    <definedName name="purchase" localSheetId="27">#REF!</definedName>
    <definedName name="purchase" localSheetId="35">#REF!</definedName>
    <definedName name="purchase" localSheetId="36">#REF!</definedName>
    <definedName name="purchase" localSheetId="16">#REF!</definedName>
    <definedName name="purchase" localSheetId="17">#REF!</definedName>
    <definedName name="purchase">#REF!</definedName>
    <definedName name="Purchase_Metrics" localSheetId="35">#REF!</definedName>
    <definedName name="Purchase_Metrics" localSheetId="36">#REF!</definedName>
    <definedName name="Purchase_Metrics">#REF!</definedName>
    <definedName name="Purchase_Metrics_Multiple" localSheetId="35">#REF!</definedName>
    <definedName name="Purchase_Metrics_Multiple" localSheetId="36">#REF!</definedName>
    <definedName name="Purchase_Metrics_Multiple">#REF!</definedName>
    <definedName name="Purchase_Metrics_Premium" localSheetId="35">#REF!</definedName>
    <definedName name="Purchase_Metrics_Premium" localSheetId="36">#REF!</definedName>
    <definedName name="Purchase_Metrics_Premium">#REF!</definedName>
    <definedName name="Purchase_Metrics_Price" localSheetId="35">#REF!</definedName>
    <definedName name="Purchase_Metrics_Price" localSheetId="36">#REF!</definedName>
    <definedName name="Purchase_Metrics_Price">#REF!</definedName>
    <definedName name="Purchase_Metrics_Temp" localSheetId="35">#REF!</definedName>
    <definedName name="Purchase_Metrics_Temp" localSheetId="36">#REF!</definedName>
    <definedName name="Purchase_Metrics_Temp">#REF!</definedName>
    <definedName name="Purchase_Price" localSheetId="35">#REF!</definedName>
    <definedName name="Purchase_Price" localSheetId="36">#REF!</definedName>
    <definedName name="Purchase_Price">#REF!</definedName>
    <definedName name="Purchase_Share_Price" localSheetId="35">#REF!</definedName>
    <definedName name="Purchase_Share_Price" localSheetId="36">#REF!</definedName>
    <definedName name="Purchase_Share_Price">#REF!</definedName>
    <definedName name="Purchase_Shares" localSheetId="35">#REF!</definedName>
    <definedName name="Purchase_Shares" localSheetId="36">#REF!</definedName>
    <definedName name="Purchase_Shares">#REF!</definedName>
    <definedName name="PWHT" localSheetId="35">#REF!</definedName>
    <definedName name="PWHT" localSheetId="36">#REF!</definedName>
    <definedName name="PWHT">#REF!</definedName>
    <definedName name="PXM1_Pr" localSheetId="35">#REF!</definedName>
    <definedName name="PXM1_Pr" localSheetId="36">#REF!</definedName>
    <definedName name="PXM1_Pr">#REF!</definedName>
    <definedName name="PXM2_Pr" localSheetId="35">#REF!</definedName>
    <definedName name="PXM2_Pr" localSheetId="36">#REF!</definedName>
    <definedName name="PXM2_Pr">#REF!</definedName>
    <definedName name="pyro_db_upto_oct_03" localSheetId="35">#REF!</definedName>
    <definedName name="pyro_db_upto_oct_03" localSheetId="36">#REF!</definedName>
    <definedName name="pyro_db_upto_oct_03">#REF!</definedName>
    <definedName name="q" localSheetId="1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q"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QAZ" localSheetId="18" hidden="1">{#N/A,#N/A,FALSE,"CMN_FE"}</definedName>
    <definedName name="QAZ" hidden="1">{#N/A,#N/A,FALSE,"CMN_FE"}</definedName>
    <definedName name="QDub_Price" localSheetId="35">#REF!</definedName>
    <definedName name="QDub_Price" localSheetId="36">#REF!</definedName>
    <definedName name="QDub_Price" localSheetId="11">#REF!</definedName>
    <definedName name="QDub_Price" localSheetId="16">#REF!</definedName>
    <definedName name="QDub_Price" localSheetId="17">#REF!</definedName>
    <definedName name="QDub_Price">#REF!</definedName>
    <definedName name="qe_6" localSheetId="35">#REF!</definedName>
    <definedName name="qe_6" localSheetId="36">#REF!</definedName>
    <definedName name="qe_6">#REF!</definedName>
    <definedName name="QFX_Price" localSheetId="35">#REF!</definedName>
    <definedName name="QFX_Price" localSheetId="36">#REF!</definedName>
    <definedName name="QFX_Price" localSheetId="11">#REF!</definedName>
    <definedName name="QFX_Price" localSheetId="16">#REF!</definedName>
    <definedName name="QFX_Price" localSheetId="17">#REF!</definedName>
    <definedName name="QFX_Price">#REF!</definedName>
    <definedName name="QJam_Price" localSheetId="35">#REF!</definedName>
    <definedName name="QJam_Price" localSheetId="36">#REF!</definedName>
    <definedName name="QJam_Price" localSheetId="11">#REF!</definedName>
    <definedName name="QJam_Price" localSheetId="16">#REF!</definedName>
    <definedName name="QJam_Price" localSheetId="17">#REF!</definedName>
    <definedName name="QJam_Price">#REF!</definedName>
    <definedName name="QMix_Price" localSheetId="35">#REF!</definedName>
    <definedName name="QMix_Price" localSheetId="36">#REF!</definedName>
    <definedName name="QMix_Price" localSheetId="16">#REF!</definedName>
    <definedName name="QMix_Price" localSheetId="17">#REF!</definedName>
    <definedName name="QMix_Price">#REF!</definedName>
    <definedName name="qq" localSheetId="18" hidden="1">{#N/A,#N/A,FALSE,"CMN_FE"}</definedName>
    <definedName name="qq" hidden="1">{#N/A,#N/A,FALSE,"CMN_FE"}</definedName>
    <definedName name="qqqqq" localSheetId="18" hidden="1">{#N/A,#N/A,FALSE,"CMN_FE"}</definedName>
    <definedName name="qqqqq" hidden="1">{#N/A,#N/A,FALSE,"CMN_FE"}</definedName>
    <definedName name="QQQQQQQQQ" localSheetId="18" hidden="1">{#N/A,#N/A,FALSE,"CMN_FE"}</definedName>
    <definedName name="QQQQQQQQQ" hidden="1">{#N/A,#N/A,FALSE,"CMN_FE"}</definedName>
    <definedName name="qtdm" localSheetId="35">#REF!</definedName>
    <definedName name="qtdm" localSheetId="36">#REF!</definedName>
    <definedName name="qtdm">#REF!</definedName>
    <definedName name="QtrEnd" localSheetId="35">#REF!</definedName>
    <definedName name="QtrEnd" localSheetId="36">#REF!</definedName>
    <definedName name="QtrEnd">#REF!</definedName>
    <definedName name="QTRWISE" localSheetId="35">#REF!</definedName>
    <definedName name="QTRWISE" localSheetId="36">#REF!</definedName>
    <definedName name="QTRWISE">#REF!</definedName>
    <definedName name="QTY_Pur" localSheetId="35">#REF!</definedName>
    <definedName name="QTY_Pur" localSheetId="36">#REF!</definedName>
    <definedName name="QTY_Pur">#REF!</definedName>
    <definedName name="QuerSummeKostenstelle" localSheetId="35">#REF!</definedName>
    <definedName name="QuerSummeKostenstelle" localSheetId="36">#REF!</definedName>
    <definedName name="QuerSummeKostenstelle">#REF!</definedName>
    <definedName name="QuerSummeKst" localSheetId="35">#REF!</definedName>
    <definedName name="QuerSummeKst" localSheetId="36">#REF!</definedName>
    <definedName name="QuerSummeKst">#REF!</definedName>
    <definedName name="QUOTE_DATE">[23]Header!$G$10</definedName>
    <definedName name="QUOTE_DESC">[23]Header!$C$11</definedName>
    <definedName name="QUOTE_NUMBER">[23]Header!$C$10</definedName>
    <definedName name="QUOTE_REV">[23]Header!$E$10</definedName>
    <definedName name="QWE" localSheetId="18" hidden="1">{#N/A,#N/A,FALSE,"CMN_FE"}</definedName>
    <definedName name="QWE" hidden="1">{#N/A,#N/A,FALSE,"CMN_FE"}</definedName>
    <definedName name="qzqzqz11" localSheetId="35">#REF!</definedName>
    <definedName name="qzqzqz11" localSheetId="36">#REF!</definedName>
    <definedName name="qzqzqz11">#REF!</definedName>
    <definedName name="qzqzqz12" localSheetId="35">#REF!</definedName>
    <definedName name="qzqzqz12" localSheetId="36">#REF!</definedName>
    <definedName name="qzqzqz12">#REF!</definedName>
    <definedName name="qzqzqz13" localSheetId="35">#REF!</definedName>
    <definedName name="qzqzqz13" localSheetId="36">#REF!</definedName>
    <definedName name="qzqzqz13">#REF!</definedName>
    <definedName name="qzqzqz14" localSheetId="35">#REF!</definedName>
    <definedName name="qzqzqz14" localSheetId="36">#REF!</definedName>
    <definedName name="qzqzqz14">#REF!</definedName>
    <definedName name="qzqzqz15" localSheetId="35">#REF!</definedName>
    <definedName name="qzqzqz15" localSheetId="36">#REF!</definedName>
    <definedName name="qzqzqz15">#REF!</definedName>
    <definedName name="qzqzqz16" localSheetId="35">#REF!</definedName>
    <definedName name="qzqzqz16" localSheetId="36">#REF!</definedName>
    <definedName name="qzqzqz16">#REF!</definedName>
    <definedName name="qzqzqz17" localSheetId="35">#REF!</definedName>
    <definedName name="qzqzqz17" localSheetId="36">#REF!</definedName>
    <definedName name="qzqzqz17">#REF!</definedName>
    <definedName name="qzqzqz18" localSheetId="35">#REF!</definedName>
    <definedName name="qzqzqz18" localSheetId="36">#REF!</definedName>
    <definedName name="qzqzqz18">#REF!</definedName>
    <definedName name="qzqzqz19" localSheetId="35">#REF!</definedName>
    <definedName name="qzqzqz19" localSheetId="36">#REF!</definedName>
    <definedName name="qzqzqz19">#REF!</definedName>
    <definedName name="qzqzqz20" localSheetId="35">#REF!</definedName>
    <definedName name="qzqzqz20" localSheetId="36">#REF!</definedName>
    <definedName name="qzqzqz20">#REF!</definedName>
    <definedName name="qzqzqz21" localSheetId="35">#REF!</definedName>
    <definedName name="qzqzqz21" localSheetId="36">#REF!</definedName>
    <definedName name="qzqzqz21">#REF!</definedName>
    <definedName name="qzqzqz22" localSheetId="35">#REF!</definedName>
    <definedName name="qzqzqz22" localSheetId="36">#REF!</definedName>
    <definedName name="qzqzqz22">#REF!</definedName>
    <definedName name="qzqzqz23" localSheetId="35">#REF!</definedName>
    <definedName name="qzqzqz23" localSheetId="36">#REF!</definedName>
    <definedName name="qzqzqz23">#REF!</definedName>
    <definedName name="qzqzqz24" localSheetId="35">#REF!</definedName>
    <definedName name="qzqzqz24" localSheetId="36">#REF!</definedName>
    <definedName name="qzqzqz24">#REF!</definedName>
    <definedName name="qzqzqz25" localSheetId="35">#REF!</definedName>
    <definedName name="qzqzqz25" localSheetId="36">#REF!</definedName>
    <definedName name="qzqzqz25">#REF!</definedName>
    <definedName name="qzqzqz26" localSheetId="35">#REF!</definedName>
    <definedName name="qzqzqz26" localSheetId="36">#REF!</definedName>
    <definedName name="qzqzqz26">#REF!</definedName>
    <definedName name="qzqzqz27" localSheetId="35">#REF!</definedName>
    <definedName name="qzqzqz27" localSheetId="36">#REF!</definedName>
    <definedName name="qzqzqz27">#REF!</definedName>
    <definedName name="qzqzqz28" localSheetId="35">#REF!</definedName>
    <definedName name="qzqzqz28" localSheetId="36">#REF!</definedName>
    <definedName name="qzqzqz28">#REF!</definedName>
    <definedName name="qzqzqz29" localSheetId="35">#REF!</definedName>
    <definedName name="qzqzqz29" localSheetId="36">#REF!</definedName>
    <definedName name="qzqzqz29">#REF!</definedName>
    <definedName name="qzqzqz30" localSheetId="35">#REF!</definedName>
    <definedName name="qzqzqz30" localSheetId="36">#REF!</definedName>
    <definedName name="qzqzqz30">#REF!</definedName>
    <definedName name="qzqzqz6" localSheetId="35">#REF!</definedName>
    <definedName name="qzqzqz6" localSheetId="36">#REF!</definedName>
    <definedName name="qzqzqz6">#REF!</definedName>
    <definedName name="qzqzqz7" localSheetId="35">#REF!</definedName>
    <definedName name="qzqzqz7" localSheetId="36">#REF!</definedName>
    <definedName name="qzqzqz7">#REF!</definedName>
    <definedName name="qzqzqz8" localSheetId="35">#REF!</definedName>
    <definedName name="qzqzqz8" localSheetId="36">#REF!</definedName>
    <definedName name="qzqzqz8">#REF!</definedName>
    <definedName name="qzqzqz9" localSheetId="35">#REF!</definedName>
    <definedName name="qzqzqz9" localSheetId="36">#REF!</definedName>
    <definedName name="qzqzqz9">#REF!</definedName>
    <definedName name="RA" localSheetId="35">[15]매크로!#REF!</definedName>
    <definedName name="RA" localSheetId="36">[15]매크로!#REF!</definedName>
    <definedName name="RA">[15]매크로!#REF!</definedName>
    <definedName name="RAF" localSheetId="35">[15]매크로!#REF!</definedName>
    <definedName name="RAF" localSheetId="36">[15]매크로!#REF!</definedName>
    <definedName name="RAF">[15]매크로!#REF!</definedName>
    <definedName name="Raj" localSheetId="35">#REF!</definedName>
    <definedName name="Raj" localSheetId="36">#REF!</definedName>
    <definedName name="Raj">#REF!</definedName>
    <definedName name="rama" localSheetId="35">#REF!</definedName>
    <definedName name="rama" localSheetId="36">#REF!</definedName>
    <definedName name="rama">#REF!</definedName>
    <definedName name="range" localSheetId="35">#REF!</definedName>
    <definedName name="range" localSheetId="36">#REF!</definedName>
    <definedName name="range" localSheetId="16">#REF!</definedName>
    <definedName name="range" localSheetId="17">#REF!</definedName>
    <definedName name="range">#REF!</definedName>
    <definedName name="RANGE1" localSheetId="25">#REF!</definedName>
    <definedName name="RANGE1" localSheetId="26">#REF!</definedName>
    <definedName name="RANGE1" localSheetId="28">#REF!</definedName>
    <definedName name="RANGE1" localSheetId="27">#REF!</definedName>
    <definedName name="RANGE1" localSheetId="35">#REF!</definedName>
    <definedName name="RANGE1" localSheetId="36">#REF!</definedName>
    <definedName name="RANGE1" localSheetId="16">#REF!</definedName>
    <definedName name="RANGE1" localSheetId="17">#REF!</definedName>
    <definedName name="RANGE1">#REF!</definedName>
    <definedName name="RAS">'[94]PC Master List'!$C$6</definedName>
    <definedName name="RAT" localSheetId="35">[15]매크로!#REF!</definedName>
    <definedName name="RAT" localSheetId="36">[15]매크로!#REF!</definedName>
    <definedName name="RAT">[15]매크로!#REF!</definedName>
    <definedName name="rate" localSheetId="35">#REF!</definedName>
    <definedName name="rate" localSheetId="36">#REF!</definedName>
    <definedName name="rate">#REF!</definedName>
    <definedName name="Rate_for_I.T" localSheetId="35">#REF!</definedName>
    <definedName name="Rate_for_I.T" localSheetId="36">#REF!</definedName>
    <definedName name="Rate_for_I.T">#REF!</definedName>
    <definedName name="ratebyname" localSheetId="35">[95]Rates!#REF!</definedName>
    <definedName name="ratebyname" localSheetId="36">[95]Rates!#REF!</definedName>
    <definedName name="ratebyname" localSheetId="16">[95]Rates!#REF!</definedName>
    <definedName name="ratebyname" localSheetId="17">[95]Rates!#REF!</definedName>
    <definedName name="ratebyname">[95]Rates!#REF!</definedName>
    <definedName name="RATIO">#N/A</definedName>
    <definedName name="ratios_print1" localSheetId="35">#REF!</definedName>
    <definedName name="ratios_print1" localSheetId="36">#REF!</definedName>
    <definedName name="ratios_print1">#REF!</definedName>
    <definedName name="ratios_print2" localSheetId="35">#REF!</definedName>
    <definedName name="ratios_print2" localSheetId="36">#REF!</definedName>
    <definedName name="ratios_print2">#REF!</definedName>
    <definedName name="RATIOWORK">#N/A</definedName>
    <definedName name="Ravi" localSheetId="35">#REF!</definedName>
    <definedName name="Ravi" localSheetId="36">#REF!</definedName>
    <definedName name="Ravi">#REF!</definedName>
    <definedName name="RB" localSheetId="35">[15]매크로!#REF!</definedName>
    <definedName name="RB" localSheetId="36">[15]매크로!#REF!</definedName>
    <definedName name="RB">[15]매크로!#REF!</definedName>
    <definedName name="RD" localSheetId="25">#REF!</definedName>
    <definedName name="RD" localSheetId="26">#REF!</definedName>
    <definedName name="RD" localSheetId="28">#REF!</definedName>
    <definedName name="RD" localSheetId="27">#REF!</definedName>
    <definedName name="RD" localSheetId="35">#REF!</definedName>
    <definedName name="RD" localSheetId="36">#REF!</definedName>
    <definedName name="RD" localSheetId="16">#REF!</definedName>
    <definedName name="RD" localSheetId="17">#REF!</definedName>
    <definedName name="RD">#REF!</definedName>
    <definedName name="re" localSheetId="35">#REF!</definedName>
    <definedName name="re" localSheetId="36">#REF!</definedName>
    <definedName name="re">#REF!</definedName>
    <definedName name="RE_DEV">#N/A</definedName>
    <definedName name="re_price" localSheetId="35">#REF!</definedName>
    <definedName name="re_price" localSheetId="36">#REF!</definedName>
    <definedName name="re_price">#REF!</definedName>
    <definedName name="REACAR">#N/A</definedName>
    <definedName name="READONLYBACKCOLOUR1" localSheetId="35">#REF!</definedName>
    <definedName name="READONLYBACKCOLOUR1" localSheetId="36">#REF!</definedName>
    <definedName name="READONLYBACKCOLOUR1">#REF!</definedName>
    <definedName name="READWRITEBACKCOLOUR1" localSheetId="35">#REF!</definedName>
    <definedName name="READWRITEBACKCOLOUR1" localSheetId="36">#REF!</definedName>
    <definedName name="READWRITEBACKCOLOUR1">#REF!</definedName>
    <definedName name="Recap" localSheetId="35">#REF!</definedName>
    <definedName name="Recap" localSheetId="36">#REF!</definedName>
    <definedName name="Recap">#REF!</definedName>
    <definedName name="RECAR">#N/A</definedName>
    <definedName name="Reco.OpBlock" localSheetId="35">[96]Aseet1998!#REF!</definedName>
    <definedName name="Reco.OpBlock" localSheetId="36">[96]Aseet1998!#REF!</definedName>
    <definedName name="Reco.OpBlock">[96]Aseet1998!#REF!</definedName>
    <definedName name="Reco.StatBlock" localSheetId="35">[96]Aseet1998!#REF!</definedName>
    <definedName name="Reco.StatBlock" localSheetId="36">[96]Aseet1998!#REF!</definedName>
    <definedName name="Reco.StatBlock">[96]Aseet1998!#REF!</definedName>
    <definedName name="recon" localSheetId="35">#REF!</definedName>
    <definedName name="recon" localSheetId="36">#REF!</definedName>
    <definedName name="recon" localSheetId="11">#REF!</definedName>
    <definedName name="recon" localSheetId="16">#REF!</definedName>
    <definedName name="recon" localSheetId="17">#REF!</definedName>
    <definedName name="recon">#REF!</definedName>
    <definedName name="_xlnm.Recorder" localSheetId="35">#REF!</definedName>
    <definedName name="_xlnm.Recorder" localSheetId="36">#REF!</definedName>
    <definedName name="_xlnm.Recorder">#REF!</definedName>
    <definedName name="RED_RIVER_BRIDGE__THANH_TRI_BRIDGE__CONSTRUCTION_PROJECT" localSheetId="35">#REF!</definedName>
    <definedName name="RED_RIVER_BRIDGE__THANH_TRI_BRIDGE__CONSTRUCTION_PROJECT" localSheetId="36">#REF!</definedName>
    <definedName name="RED_RIVER_BRIDGE__THANH_TRI_BRIDGE__CONSTRUCTION_PROJECT">#REF!</definedName>
    <definedName name="REDEV">#N/A</definedName>
    <definedName name="redo" localSheetId="18" hidden="1">{#N/A,#N/A,FALSE,"ACQ_GRAPHS";#N/A,#N/A,FALSE,"T_1 GRAPHS";#N/A,#N/A,FALSE,"T_2 GRAPHS";#N/A,#N/A,FALSE,"COMB_GRAPHS"}</definedName>
    <definedName name="redo" hidden="1">{#N/A,#N/A,FALSE,"ACQ_GRAPHS";#N/A,#N/A,FALSE,"T_1 GRAPHS";#N/A,#N/A,FALSE,"T_2 GRAPHS";#N/A,#N/A,FALSE,"COMB_GRAPHS"}</definedName>
    <definedName name="ref" localSheetId="35">#REF!</definedName>
    <definedName name="ref" localSheetId="36">#REF!</definedName>
    <definedName name="ref">#REF!</definedName>
    <definedName name="Refractory" localSheetId="35">#REF!</definedName>
    <definedName name="Refractory" localSheetId="36">#REF!</definedName>
    <definedName name="Refractory">#REF!</definedName>
    <definedName name="REFRV">#N/A</definedName>
    <definedName name="Refund" localSheetId="35">[97]Comp!#REF!</definedName>
    <definedName name="Refund" localSheetId="36">[97]Comp!#REF!</definedName>
    <definedName name="Refund">[97]Comp!#REF!</definedName>
    <definedName name="RegenCost" localSheetId="35">#REF!</definedName>
    <definedName name="RegenCost" localSheetId="36">#REF!</definedName>
    <definedName name="RegenCost">#REF!</definedName>
    <definedName name="RentalLead" localSheetId="35">#REF!</definedName>
    <definedName name="RentalLead" localSheetId="36">#REF!</definedName>
    <definedName name="RentalLead">#REF!</definedName>
    <definedName name="Rentals" localSheetId="35">#REF!</definedName>
    <definedName name="Rentals" localSheetId="36">#REF!</definedName>
    <definedName name="Rentals">#REF!</definedName>
    <definedName name="REO" localSheetId="35">#REF!</definedName>
    <definedName name="REO" localSheetId="36">#REF!</definedName>
    <definedName name="REO">#REF!</definedName>
    <definedName name="repair" localSheetId="25">#REF!</definedName>
    <definedName name="repair" localSheetId="26">#REF!</definedName>
    <definedName name="repair" localSheetId="28">#REF!</definedName>
    <definedName name="repair" localSheetId="27">#REF!</definedName>
    <definedName name="repair" localSheetId="35">#REF!</definedName>
    <definedName name="repair" localSheetId="36">#REF!</definedName>
    <definedName name="repair" localSheetId="16">#REF!</definedName>
    <definedName name="repair" localSheetId="17">#REF!</definedName>
    <definedName name="repair">#REF!</definedName>
    <definedName name="Report" localSheetId="35">#REF!</definedName>
    <definedName name="Report" localSheetId="36">#REF!</definedName>
    <definedName name="Report">#REF!</definedName>
    <definedName name="ReportTitle1" localSheetId="35">#REF!</definedName>
    <definedName name="ReportTitle1" localSheetId="36">#REF!</definedName>
    <definedName name="ReportTitle1">#REF!</definedName>
    <definedName name="RESERVE" localSheetId="35">#REF!</definedName>
    <definedName name="RESERVE" localSheetId="36">#REF!</definedName>
    <definedName name="RESERVE" localSheetId="11">#REF!</definedName>
    <definedName name="RESERVE" localSheetId="16">#REF!</definedName>
    <definedName name="RESERVE" localSheetId="17">#REF!</definedName>
    <definedName name="RESERVE">#REF!</definedName>
    <definedName name="RESPONSIBILITYAPPLICATIONID1" localSheetId="35">#REF!</definedName>
    <definedName name="RESPONSIBILITYAPPLICATIONID1" localSheetId="36">#REF!</definedName>
    <definedName name="RESPONSIBILITYAPPLICATIONID1">#REF!</definedName>
    <definedName name="RESPONSIBILITYID1" localSheetId="35">#REF!</definedName>
    <definedName name="RESPONSIBILITYID1" localSheetId="36">#REF!</definedName>
    <definedName name="RESPONSIBILITYID1">#REF!</definedName>
    <definedName name="RESPONSIBILITYNAME1" localSheetId="35">#REF!</definedName>
    <definedName name="RESPONSIBILITYNAME1" localSheetId="36">#REF!</definedName>
    <definedName name="RESPONSIBILITYNAME1">#REF!</definedName>
    <definedName name="RestwertBil" localSheetId="35">#REF!</definedName>
    <definedName name="RestwertBil" localSheetId="36">#REF!</definedName>
    <definedName name="RestwertBil">#REF!</definedName>
    <definedName name="RestwertKalk" localSheetId="35">#REF!</definedName>
    <definedName name="RestwertKalk" localSheetId="36">#REF!</definedName>
    <definedName name="RestwertKalk">#REF!</definedName>
    <definedName name="RESULT" localSheetId="18" hidden="1">{#N/A,#N/A,FALSE,"COMP"}</definedName>
    <definedName name="RESULT" hidden="1">{#N/A,#N/A,FALSE,"COMP"}</definedName>
    <definedName name="REv" localSheetId="35">#REF!</definedName>
    <definedName name="REv" localSheetId="36">#REF!</definedName>
    <definedName name="REv">#REF!</definedName>
    <definedName name="rev_data" localSheetId="35">#REF!</definedName>
    <definedName name="rev_data" localSheetId="36">#REF!</definedName>
    <definedName name="rev_data">#REF!</definedName>
    <definedName name="reva_pivot" localSheetId="35">#REF!</definedName>
    <definedName name="reva_pivot" localSheetId="36">#REF!</definedName>
    <definedName name="reva_pivot">#REF!</definedName>
    <definedName name="Revaluation_Reserve" localSheetId="35">#REF!</definedName>
    <definedName name="Revaluation_Reserve" localSheetId="36">#REF!</definedName>
    <definedName name="Revaluation_Reserve">#REF!</definedName>
    <definedName name="Revaluation_Value" localSheetId="35">#REF!</definedName>
    <definedName name="Revaluation_Value" localSheetId="36">#REF!</definedName>
    <definedName name="Revaluation_Value">#REF!</definedName>
    <definedName name="revdata" localSheetId="35">#REF!</definedName>
    <definedName name="revdata" localSheetId="36">#REF!</definedName>
    <definedName name="revdata">#REF!</definedName>
    <definedName name="Revenue" localSheetId="35">#REF!</definedName>
    <definedName name="Revenue" localSheetId="36">#REF!</definedName>
    <definedName name="Revenue" localSheetId="11">#REF!</definedName>
    <definedName name="Revenue" localSheetId="16">#REF!</definedName>
    <definedName name="Revenue" localSheetId="17">#REF!</definedName>
    <definedName name="Revenue">#REF!</definedName>
    <definedName name="revisecf" localSheetId="35">#REF!</definedName>
    <definedName name="revisecf" localSheetId="36">#REF!</definedName>
    <definedName name="revisecf">#REF!</definedName>
    <definedName name="rf" localSheetId="35">#REF!</definedName>
    <definedName name="rf" localSheetId="36">#REF!</definedName>
    <definedName name="rf">#REF!</definedName>
    <definedName name="rfcommn" localSheetId="35">#REF!</definedName>
    <definedName name="rfcommn" localSheetId="36">#REF!</definedName>
    <definedName name="rfcommn">#REF!</definedName>
    <definedName name="rfdara" localSheetId="35">#REF!</definedName>
    <definedName name="rfdara" localSheetId="36">#REF!</definedName>
    <definedName name="rfdara">#REF!</definedName>
    <definedName name="rfdata" localSheetId="35">#REF!</definedName>
    <definedName name="rfdata" localSheetId="36">#REF!</definedName>
    <definedName name="rfdata">#REF!</definedName>
    <definedName name="rfdata_2" localSheetId="35">#REF!</definedName>
    <definedName name="rfdata_2" localSheetId="36">#REF!</definedName>
    <definedName name="rfdata_2">#REF!</definedName>
    <definedName name="rfdata3" localSheetId="35">#REF!</definedName>
    <definedName name="rfdata3" localSheetId="36">#REF!</definedName>
    <definedName name="rfdata3">#REF!</definedName>
    <definedName name="rfqrydata" localSheetId="35">#REF!</definedName>
    <definedName name="rfqrydata" localSheetId="36">#REF!</definedName>
    <definedName name="rfqrydata">#REF!</definedName>
    <definedName name="rfsale" localSheetId="35">#REF!</definedName>
    <definedName name="rfsale" localSheetId="36">#REF!</definedName>
    <definedName name="rfsale">#REF!</definedName>
    <definedName name="rfsch" localSheetId="35">#REF!</definedName>
    <definedName name="rfsch" localSheetId="36">#REF!</definedName>
    <definedName name="rfsch">#REF!</definedName>
    <definedName name="RGP" localSheetId="35">#REF!</definedName>
    <definedName name="RGP" localSheetId="36">#REF!</definedName>
    <definedName name="RGP">#REF!</definedName>
    <definedName name="rm">'[59]E-3.01 Raw Material'!$I$105</definedName>
    <definedName name="rm_consmp" localSheetId="35">#REF!</definedName>
    <definedName name="rm_consmp" localSheetId="36">#REF!</definedName>
    <definedName name="rm_consmp">#REF!</definedName>
    <definedName name="rmsale" localSheetId="35">#REF!</definedName>
    <definedName name="rmsale" localSheetId="36">#REF!</definedName>
    <definedName name="rmsale">#REF!</definedName>
    <definedName name="RO?" localSheetId="35">#REF!</definedName>
    <definedName name="RO?" localSheetId="36">#REF!</definedName>
    <definedName name="RO?">#REF!</definedName>
    <definedName name="ROR" localSheetId="35">#REF!</definedName>
    <definedName name="ROR" localSheetId="36">#REF!</definedName>
    <definedName name="ROR">#REF!</definedName>
    <definedName name="RowDetails1" localSheetId="35">#REF!</definedName>
    <definedName name="RowDetails1" localSheetId="36">#REF!</definedName>
    <definedName name="RowDetails1">#REF!</definedName>
    <definedName name="rows_array" localSheetId="18">{"Country",0,"Auto","Auto",""}</definedName>
    <definedName name="rows_array">{"Country",0,"Auto","Auto",""}</definedName>
    <definedName name="rtgh" localSheetId="18"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rtgh"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RTT" localSheetId="35">#REF!</definedName>
    <definedName name="RTT" localSheetId="36">#REF!</definedName>
    <definedName name="RTT" localSheetId="16">#REF!</definedName>
    <definedName name="RTT" localSheetId="17">#REF!</definedName>
    <definedName name="RTT">#REF!</definedName>
    <definedName name="RUN_GRANDTOTAL">[23]Data2!$E$64</definedName>
    <definedName name="RunDate" localSheetId="35">#REF!</definedName>
    <definedName name="RunDate" localSheetId="36">#REF!</definedName>
    <definedName name="RunDate">#REF!</definedName>
    <definedName name="RunName" localSheetId="35">#REF!</definedName>
    <definedName name="RunName" localSheetId="36">#REF!</definedName>
    <definedName name="RunName">#REF!</definedName>
    <definedName name="s">#N/A</definedName>
    <definedName name="S_1_2">#N/A</definedName>
    <definedName name="S_10_11_12">#N/A</definedName>
    <definedName name="S_13_14___15">#N/A</definedName>
    <definedName name="S_16_17" localSheetId="35">#REF!</definedName>
    <definedName name="S_16_17" localSheetId="36">#REF!</definedName>
    <definedName name="S_16_17">#REF!</definedName>
    <definedName name="S_18___19">#N/A</definedName>
    <definedName name="S_20_21___22" localSheetId="35">#REF!</definedName>
    <definedName name="S_20_21___22" localSheetId="36">#REF!</definedName>
    <definedName name="S_20_21___22">#REF!</definedName>
    <definedName name="S_23">#N/A</definedName>
    <definedName name="S_3_4">#N/A</definedName>
    <definedName name="S_8_9">#N/A</definedName>
    <definedName name="S_CRS" localSheetId="35">#REF!</definedName>
    <definedName name="S_CRS" localSheetId="36">#REF!</definedName>
    <definedName name="S_CRS">#REF!</definedName>
    <definedName name="s_W_out_of_books" localSheetId="35">#REF!</definedName>
    <definedName name="s_W_out_of_books" localSheetId="36">#REF!</definedName>
    <definedName name="s_W_out_of_books">#REF!</definedName>
    <definedName name="SAD" localSheetId="35">#REF!</definedName>
    <definedName name="SAD" localSheetId="36">#REF!</definedName>
    <definedName name="SAD">#REF!</definedName>
    <definedName name="sag">[44]factors!$C$23</definedName>
    <definedName name="saghw" localSheetId="35">#REF!</definedName>
    <definedName name="saghw" localSheetId="36">#REF!</definedName>
    <definedName name="saghw">#REF!</definedName>
    <definedName name="sagsw" localSheetId="35">#REF!</definedName>
    <definedName name="sagsw" localSheetId="36">#REF!</definedName>
    <definedName name="sagsw">#REF!</definedName>
    <definedName name="saibaba" localSheetId="35">#REF!</definedName>
    <definedName name="saibaba" localSheetId="36">#REF!</definedName>
    <definedName name="saibaba">#REF!</definedName>
    <definedName name="SAIDO" localSheetId="35">#REF!</definedName>
    <definedName name="SAIDO" localSheetId="36">#REF!</definedName>
    <definedName name="SAIDO">#REF!</definedName>
    <definedName name="SAIG" localSheetId="35">#REF!</definedName>
    <definedName name="SAIG" localSheetId="36">#REF!</definedName>
    <definedName name="SAIG">#REF!</definedName>
    <definedName name="sairam" localSheetId="35">#REF!</definedName>
    <definedName name="sairam" localSheetId="36">#REF!</definedName>
    <definedName name="sairam">#REF!</definedName>
    <definedName name="Sale.w.off" localSheetId="35">#REF!</definedName>
    <definedName name="Sale.w.off" localSheetId="36">#REF!</definedName>
    <definedName name="Sale.w.off">#REF!</definedName>
    <definedName name="Sale___Salvage__Insurance" localSheetId="35">#REF!</definedName>
    <definedName name="Sale___Salvage__Insurance" localSheetId="36">#REF!</definedName>
    <definedName name="Sale___Salvage__Insurance">#REF!</definedName>
    <definedName name="sale_cf" localSheetId="35">#REF!</definedName>
    <definedName name="sale_cf" localSheetId="36">#REF!</definedName>
    <definedName name="sale_cf">#REF!</definedName>
    <definedName name="sale_common" localSheetId="35">#REF!</definedName>
    <definedName name="sale_common" localSheetId="36">#REF!</definedName>
    <definedName name="sale_common">#REF!</definedName>
    <definedName name="sale_lq" localSheetId="35">#REF!</definedName>
    <definedName name="sale_lq" localSheetId="36">#REF!</definedName>
    <definedName name="sale_lq">#REF!</definedName>
    <definedName name="sale_ref" localSheetId="35">#REF!</definedName>
    <definedName name="sale_ref" localSheetId="36">#REF!</definedName>
    <definedName name="sale_ref">#REF!</definedName>
    <definedName name="Sales" localSheetId="35">#REF!</definedName>
    <definedName name="Sales" localSheetId="36">#REF!</definedName>
    <definedName name="Sales">#REF!</definedName>
    <definedName name="SALES_data">[23]Data!$A$14</definedName>
    <definedName name="Sales_Realisation" localSheetId="18" hidden="1">{#N/A,#N/A,FALSE,"CMN_FE"}</definedName>
    <definedName name="Sales_Realisation" hidden="1">{#N/A,#N/A,FALSE,"CMN_FE"}</definedName>
    <definedName name="Salesbreak" localSheetId="25">#REF!</definedName>
    <definedName name="Salesbreak" localSheetId="26">#REF!</definedName>
    <definedName name="Salesbreak" localSheetId="28">#REF!</definedName>
    <definedName name="Salesbreak" localSheetId="27">#REF!</definedName>
    <definedName name="Salesbreak" localSheetId="35">#REF!</definedName>
    <definedName name="Salesbreak" localSheetId="36">#REF!</definedName>
    <definedName name="Salesbreak" localSheetId="16">#REF!</definedName>
    <definedName name="Salesbreak" localSheetId="17">#REF!</definedName>
    <definedName name="Salesbreak">#REF!</definedName>
    <definedName name="SALESENG_table">[23]Data!$A$2:$G$11</definedName>
    <definedName name="SALESREP_table">[23]Data!$A$15:$G$28</definedName>
    <definedName name="Samp_TM_Exp_Diff" localSheetId="35">'[98]Non-Statistical Sampling'!#REF!</definedName>
    <definedName name="Samp_TM_Exp_Diff" localSheetId="36">'[98]Non-Statistical Sampling'!#REF!</definedName>
    <definedName name="Samp_TM_Exp_Diff">'[98]Non-Statistical Sampling'!#REF!</definedName>
    <definedName name="SAPBEXrevision" hidden="1">1</definedName>
    <definedName name="SAPBEXsysID" hidden="1">"AW3"</definedName>
    <definedName name="SAPBEXwbID" hidden="1">"3KXFIJKW471ETK2DZJN9BV3BW"</definedName>
    <definedName name="satu" localSheetId="35">#REF!</definedName>
    <definedName name="satu" localSheetId="36">#REF!</definedName>
    <definedName name="satu">#REF!</definedName>
    <definedName name="sbuild1" localSheetId="35">#REF!</definedName>
    <definedName name="sbuild1" localSheetId="36">#REF!</definedName>
    <definedName name="sbuild1">#REF!</definedName>
    <definedName name="sbuild10" localSheetId="35">#REF!</definedName>
    <definedName name="sbuild10" localSheetId="36">#REF!</definedName>
    <definedName name="sbuild10">#REF!</definedName>
    <definedName name="sbuild2" localSheetId="35">#REF!</definedName>
    <definedName name="sbuild2" localSheetId="36">#REF!</definedName>
    <definedName name="sbuild2">#REF!</definedName>
    <definedName name="sbuild3" localSheetId="35">#REF!</definedName>
    <definedName name="sbuild3" localSheetId="36">#REF!</definedName>
    <definedName name="sbuild3">#REF!</definedName>
    <definedName name="sbuild4" localSheetId="35">#REF!</definedName>
    <definedName name="sbuild4" localSheetId="36">#REF!</definedName>
    <definedName name="sbuild4">#REF!</definedName>
    <definedName name="sbuild5" localSheetId="35">#REF!</definedName>
    <definedName name="sbuild5" localSheetId="36">#REF!</definedName>
    <definedName name="sbuild5">#REF!</definedName>
    <definedName name="sbuild6" localSheetId="35">#REF!</definedName>
    <definedName name="sbuild6" localSheetId="36">#REF!</definedName>
    <definedName name="sbuild6">#REF!</definedName>
    <definedName name="sbuild7" localSheetId="35">#REF!</definedName>
    <definedName name="sbuild7" localSheetId="36">#REF!</definedName>
    <definedName name="sbuild7">#REF!</definedName>
    <definedName name="sbuild8" localSheetId="35">#REF!</definedName>
    <definedName name="sbuild8" localSheetId="36">#REF!</definedName>
    <definedName name="sbuild8">#REF!</definedName>
    <definedName name="sbuild9" localSheetId="35">#REF!</definedName>
    <definedName name="sbuild9" localSheetId="36">#REF!</definedName>
    <definedName name="sbuild9">#REF!</definedName>
    <definedName name="SCH__2" localSheetId="35">#REF!</definedName>
    <definedName name="SCH__2" localSheetId="36">#REF!</definedName>
    <definedName name="SCH__2" localSheetId="6">#REF!</definedName>
    <definedName name="SCH__2" localSheetId="11">#REF!</definedName>
    <definedName name="SCH__2" localSheetId="16">#REF!</definedName>
    <definedName name="SCH__2" localSheetId="17">#REF!</definedName>
    <definedName name="SCH__2">#REF!</definedName>
    <definedName name="SCH_11" localSheetId="35">#REF!</definedName>
    <definedName name="SCH_11" localSheetId="36">#REF!</definedName>
    <definedName name="SCH_11" localSheetId="11">#REF!</definedName>
    <definedName name="SCH_11" localSheetId="16">#REF!</definedName>
    <definedName name="SCH_11" localSheetId="17">#REF!</definedName>
    <definedName name="SCH_11">#REF!</definedName>
    <definedName name="Sch_Code" localSheetId="35">#REF!</definedName>
    <definedName name="Sch_Code" localSheetId="36">#REF!</definedName>
    <definedName name="Sch_Code">#REF!</definedName>
    <definedName name="SCH1_5" localSheetId="35">#REF!</definedName>
    <definedName name="SCH1_5" localSheetId="36">#REF!</definedName>
    <definedName name="SCH1_5" localSheetId="11">#REF!</definedName>
    <definedName name="SCH1_5" localSheetId="16">#REF!</definedName>
    <definedName name="SCH1_5" localSheetId="17">#REF!</definedName>
    <definedName name="SCH1_5">#REF!</definedName>
    <definedName name="SCH6_10" localSheetId="35">#REF!</definedName>
    <definedName name="SCH6_10" localSheetId="36">#REF!</definedName>
    <definedName name="SCH6_10" localSheetId="16">#REF!</definedName>
    <definedName name="SCH6_10" localSheetId="17">#REF!</definedName>
    <definedName name="SCH6_10">#REF!</definedName>
    <definedName name="Sch6A" localSheetId="35">[16]PointNo.5!#REF!</definedName>
    <definedName name="Sch6A" localSheetId="36">[16]PointNo.5!#REF!</definedName>
    <definedName name="Sch6A">[16]PointNo.5!#REF!</definedName>
    <definedName name="Sch6B" localSheetId="35">[16]PointNo.5!#REF!</definedName>
    <definedName name="Sch6B" localSheetId="36">[16]PointNo.5!#REF!</definedName>
    <definedName name="Sch6B">[16]PointNo.5!#REF!</definedName>
    <definedName name="Sch6C" localSheetId="35">[16]PointNo.5!#REF!</definedName>
    <definedName name="Sch6C" localSheetId="36">[16]PointNo.5!#REF!</definedName>
    <definedName name="Sch6C">[16]PointNo.5!#REF!</definedName>
    <definedName name="Sched_A" localSheetId="25">[85]Results!#REF!</definedName>
    <definedName name="Sched_A" localSheetId="26">[85]Results!#REF!</definedName>
    <definedName name="Sched_A" localSheetId="28">[85]Results!#REF!</definedName>
    <definedName name="Sched_A" localSheetId="27">[85]Results!#REF!</definedName>
    <definedName name="Sched_A" localSheetId="35">[85]Results!#REF!</definedName>
    <definedName name="Sched_A" localSheetId="36">[85]Results!#REF!</definedName>
    <definedName name="Sched_A" localSheetId="16">[85]Results!#REF!</definedName>
    <definedName name="Sched_A" localSheetId="17">[85]Results!#REF!</definedName>
    <definedName name="Sched_A">[85]Results!#REF!</definedName>
    <definedName name="Sched_B">[85]Results!$A$49:$A$81</definedName>
    <definedName name="Sched_C">[85]Results!$A$84:$A$141</definedName>
    <definedName name="Sched_Pay" localSheetId="35">#REF!</definedName>
    <definedName name="Sched_Pay" localSheetId="36">#REF!</definedName>
    <definedName name="Sched_Pay">#REF!</definedName>
    <definedName name="Schedule_5_to_8" localSheetId="35">'[99]B&amp;S31-03-04'!#REF!</definedName>
    <definedName name="Schedule_5_to_8" localSheetId="36">'[99]B&amp;S31-03-04'!#REF!</definedName>
    <definedName name="Schedule_5_to_8" localSheetId="6">'[99]B&amp;S31-03-04'!#REF!</definedName>
    <definedName name="Schedule_5_to_8" localSheetId="11">'[99]B&amp;S31-03-04'!#REF!</definedName>
    <definedName name="Schedule_5_to_8" localSheetId="16">'[99]B&amp;S31-03-04'!#REF!</definedName>
    <definedName name="Schedule_5_to_8" localSheetId="17">'[99]B&amp;S31-03-04'!#REF!</definedName>
    <definedName name="Schedule_5_to_8">'[99]B&amp;S31-03-04'!#REF!</definedName>
    <definedName name="Scheduled_Extra_Payments" localSheetId="35">#REF!</definedName>
    <definedName name="Scheduled_Extra_Payments" localSheetId="36">#REF!</definedName>
    <definedName name="Scheduled_Extra_Payments">#REF!</definedName>
    <definedName name="Scheduled_Interest_Rate" localSheetId="35">#REF!</definedName>
    <definedName name="Scheduled_Interest_Rate" localSheetId="36">#REF!</definedName>
    <definedName name="Scheduled_Interest_Rate">#REF!</definedName>
    <definedName name="Scheduled_Monthly_Payment" localSheetId="35">#REF!</definedName>
    <definedName name="Scheduled_Monthly_Payment" localSheetId="36">#REF!</definedName>
    <definedName name="Scheduled_Monthly_Payment">#REF!</definedName>
    <definedName name="SCHVI_IV" localSheetId="35">#REF!</definedName>
    <definedName name="SCHVI_IV" localSheetId="36">#REF!</definedName>
    <definedName name="SCHVI_IV">#REF!</definedName>
    <definedName name="SD" localSheetId="35">[9]TOTAL!#REF!</definedName>
    <definedName name="SD" localSheetId="36">[9]TOTAL!#REF!</definedName>
    <definedName name="SD">[9]TOTAL!#REF!</definedName>
    <definedName name="SDASD" localSheetId="35">#REF!</definedName>
    <definedName name="SDASD" localSheetId="36">#REF!</definedName>
    <definedName name="SDASD">#REF!</definedName>
    <definedName name="sdfinterest" localSheetId="35">#REF!</definedName>
    <definedName name="sdfinterest" localSheetId="36">#REF!</definedName>
    <definedName name="sdfinterest">#REF!</definedName>
    <definedName name="sdfloan" localSheetId="35">#REF!</definedName>
    <definedName name="sdfloan" localSheetId="36">#REF!</definedName>
    <definedName name="sdfloan">#REF!</definedName>
    <definedName name="sdfrepayperiod" localSheetId="35">#REF!</definedName>
    <definedName name="sdfrepayperiod" localSheetId="36">#REF!</definedName>
    <definedName name="sdfrepayperiod">#REF!</definedName>
    <definedName name="season1" localSheetId="35">#REF!</definedName>
    <definedName name="season1" localSheetId="36">#REF!</definedName>
    <definedName name="season1">#REF!</definedName>
    <definedName name="season10" localSheetId="35">#REF!</definedName>
    <definedName name="season10" localSheetId="36">#REF!</definedName>
    <definedName name="season10">#REF!</definedName>
    <definedName name="season2" localSheetId="35">#REF!</definedName>
    <definedName name="season2" localSheetId="36">#REF!</definedName>
    <definedName name="season2">#REF!</definedName>
    <definedName name="season3" localSheetId="35">#REF!</definedName>
    <definedName name="season3" localSheetId="36">#REF!</definedName>
    <definedName name="season3">#REF!</definedName>
    <definedName name="season4" localSheetId="35">#REF!</definedName>
    <definedName name="season4" localSheetId="36">#REF!</definedName>
    <definedName name="season4">#REF!</definedName>
    <definedName name="season5" localSheetId="35">#REF!</definedName>
    <definedName name="season5" localSheetId="36">#REF!</definedName>
    <definedName name="season5">#REF!</definedName>
    <definedName name="season6" localSheetId="35">#REF!</definedName>
    <definedName name="season6" localSheetId="36">#REF!</definedName>
    <definedName name="season6">#REF!</definedName>
    <definedName name="season7" localSheetId="35">#REF!</definedName>
    <definedName name="season7" localSheetId="36">#REF!</definedName>
    <definedName name="season7">#REF!</definedName>
    <definedName name="season8" localSheetId="35">#REF!</definedName>
    <definedName name="season8" localSheetId="36">#REF!</definedName>
    <definedName name="season8">#REF!</definedName>
    <definedName name="season9" localSheetId="35">#REF!</definedName>
    <definedName name="season9" localSheetId="36">#REF!</definedName>
    <definedName name="season9">#REF!</definedName>
    <definedName name="SEC_LOAN" localSheetId="35">#REF!</definedName>
    <definedName name="SEC_LOAN" localSheetId="36">#REF!</definedName>
    <definedName name="SEC_LOAN" localSheetId="6">#REF!</definedName>
    <definedName name="SEC_LOAN" localSheetId="11">#REF!</definedName>
    <definedName name="SEC_LOAN" localSheetId="16">#REF!</definedName>
    <definedName name="SEC_LOAN" localSheetId="17">#REF!</definedName>
    <definedName name="SEC_LOAN">#REF!</definedName>
    <definedName name="secondnum" localSheetId="35">[39]SWITCH!#REF!</definedName>
    <definedName name="secondnum" localSheetId="36">[39]SWITCH!#REF!</definedName>
    <definedName name="secondnum">[39]SWITCH!#REF!</definedName>
    <definedName name="secondnum1" localSheetId="35">[39]CONNECTIVITY!#REF!</definedName>
    <definedName name="secondnum1" localSheetId="36">[39]CONNECTIVITY!#REF!</definedName>
    <definedName name="secondnum1">[39]CONNECTIVITY!#REF!</definedName>
    <definedName name="SectionHeader" localSheetId="35">#REF!</definedName>
    <definedName name="SectionHeader" localSheetId="36">#REF!</definedName>
    <definedName name="SectionHeader">#REF!</definedName>
    <definedName name="security" localSheetId="25">#REF!</definedName>
    <definedName name="security" localSheetId="26">#REF!</definedName>
    <definedName name="security" localSheetId="28">#REF!</definedName>
    <definedName name="security" localSheetId="27">#REF!</definedName>
    <definedName name="security" localSheetId="35">#REF!</definedName>
    <definedName name="security" localSheetId="36">#REF!</definedName>
    <definedName name="security" localSheetId="16">#REF!</definedName>
    <definedName name="security" localSheetId="17">#REF!</definedName>
    <definedName name="security">#REF!</definedName>
    <definedName name="SeedCapital" localSheetId="35">#REF!</definedName>
    <definedName name="SeedCapital" localSheetId="36">#REF!</definedName>
    <definedName name="SeedCapital" localSheetId="11">#REF!</definedName>
    <definedName name="SeedCapital" localSheetId="16">#REF!</definedName>
    <definedName name="SeedCapital" localSheetId="17">#REF!</definedName>
    <definedName name="SeedCapital">#REF!</definedName>
    <definedName name="SEGFFACCNT1" localSheetId="35">#REF!</definedName>
    <definedName name="SEGFFACCNT1" localSheetId="36">#REF!</definedName>
    <definedName name="SEGFFACCNT1">#REF!</definedName>
    <definedName name="SEGFFCAT1" localSheetId="35">#REF!</definedName>
    <definedName name="SEGFFCAT1" localSheetId="36">#REF!</definedName>
    <definedName name="SEGFFCAT1">#REF!</definedName>
    <definedName name="SEGFFKEY1" localSheetId="35">#REF!</definedName>
    <definedName name="SEGFFKEY1" localSheetId="36">#REF!</definedName>
    <definedName name="SEGFFKEY1">#REF!</definedName>
    <definedName name="SEGFFLOC1" localSheetId="35">#REF!</definedName>
    <definedName name="SEGFFLOC1" localSheetId="36">#REF!</definedName>
    <definedName name="SEGFFLOC1">#REF!</definedName>
    <definedName name="sel_pc" localSheetId="35">#REF!</definedName>
    <definedName name="sel_pc" localSheetId="36">#REF!</definedName>
    <definedName name="sel_pc">#REF!</definedName>
    <definedName name="sel_price" localSheetId="35">#REF!</definedName>
    <definedName name="sel_price" localSheetId="36">#REF!</definedName>
    <definedName name="sel_price">#REF!</definedName>
    <definedName name="SEPDATA?" localSheetId="35">#REF!</definedName>
    <definedName name="SEPDATA?" localSheetId="36">#REF!</definedName>
    <definedName name="SEPDATA?">#REF!</definedName>
    <definedName name="SEPSEGFFACCNT1" localSheetId="35">#REF!</definedName>
    <definedName name="SEPSEGFFACCNT1" localSheetId="36">#REF!</definedName>
    <definedName name="SEPSEGFFACCNT1">#REF!</definedName>
    <definedName name="SEPSEGFFCAT1" localSheetId="35">#REF!</definedName>
    <definedName name="SEPSEGFFCAT1" localSheetId="36">#REF!</definedName>
    <definedName name="SEPSEGFFCAT1">#REF!</definedName>
    <definedName name="SEPSEGFFKEY1" localSheetId="35">#REF!</definedName>
    <definedName name="SEPSEGFFKEY1" localSheetId="36">#REF!</definedName>
    <definedName name="SEPSEGFFKEY1">#REF!</definedName>
    <definedName name="SEPSEGFFLOC1" localSheetId="35">#REF!</definedName>
    <definedName name="SEPSEGFFLOC1" localSheetId="36">#REF!</definedName>
    <definedName name="SEPSEGFFLOC1">#REF!</definedName>
    <definedName name="SEPT" localSheetId="35">#REF!</definedName>
    <definedName name="SEPT" localSheetId="36">#REF!</definedName>
    <definedName name="SEPT">#REF!</definedName>
    <definedName name="sequity1" localSheetId="35">#REF!</definedName>
    <definedName name="sequity1" localSheetId="36">#REF!</definedName>
    <definedName name="sequity1">#REF!</definedName>
    <definedName name="sequity10" localSheetId="35">#REF!</definedName>
    <definedName name="sequity10" localSheetId="36">#REF!</definedName>
    <definedName name="sequity10">#REF!</definedName>
    <definedName name="sequity2" localSheetId="35">#REF!</definedName>
    <definedName name="sequity2" localSheetId="36">#REF!</definedName>
    <definedName name="sequity2">#REF!</definedName>
    <definedName name="sequity3" localSheetId="35">#REF!</definedName>
    <definedName name="sequity3" localSheetId="36">#REF!</definedName>
    <definedName name="sequity3">#REF!</definedName>
    <definedName name="sequity4" localSheetId="35">#REF!</definedName>
    <definedName name="sequity4" localSheetId="36">#REF!</definedName>
    <definedName name="sequity4">#REF!</definedName>
    <definedName name="sequity5" localSheetId="35">#REF!</definedName>
    <definedName name="sequity5" localSheetId="36">#REF!</definedName>
    <definedName name="sequity5">#REF!</definedName>
    <definedName name="sequity6" localSheetId="35">#REF!</definedName>
    <definedName name="sequity6" localSheetId="36">#REF!</definedName>
    <definedName name="sequity6">#REF!</definedName>
    <definedName name="sequity7" localSheetId="35">#REF!</definedName>
    <definedName name="sequity7" localSheetId="36">#REF!</definedName>
    <definedName name="sequity7">#REF!</definedName>
    <definedName name="sequity8" localSheetId="35">#REF!</definedName>
    <definedName name="sequity8" localSheetId="36">#REF!</definedName>
    <definedName name="sequity8">#REF!</definedName>
    <definedName name="sequity9" localSheetId="35">#REF!</definedName>
    <definedName name="sequity9" localSheetId="36">#REF!</definedName>
    <definedName name="sequity9">#REF!</definedName>
    <definedName name="SERIES" localSheetId="35">#REF!</definedName>
    <definedName name="SERIES" localSheetId="36">#REF!</definedName>
    <definedName name="SERIES">#REF!</definedName>
    <definedName name="SERIES1" localSheetId="35">#REF!</definedName>
    <definedName name="SERIES1" localSheetId="36">#REF!</definedName>
    <definedName name="SERIES1">#REF!</definedName>
    <definedName name="SETUP_PRINT" localSheetId="35">#REF!</definedName>
    <definedName name="SETUP_PRINT" localSheetId="36">#REF!</definedName>
    <definedName name="SETUP_PRINT">#REF!</definedName>
    <definedName name="SEVENDAY" localSheetId="35">#REF!</definedName>
    <definedName name="SEVENDAY" localSheetId="36">#REF!</definedName>
    <definedName name="SEVENDAY">#REF!</definedName>
    <definedName name="SFD_QDEPTID" localSheetId="35">#REF!</definedName>
    <definedName name="SFD_QDEPTID" localSheetId="36">#REF!</definedName>
    <definedName name="SFD_QDEPTID" localSheetId="11">#REF!</definedName>
    <definedName name="SFD_QDEPTID" localSheetId="16">#REF!</definedName>
    <definedName name="SFD_QDEPTID" localSheetId="17">#REF!</definedName>
    <definedName name="SFD_QDEPTID">#REF!</definedName>
    <definedName name="SFV" localSheetId="35">#REF!</definedName>
    <definedName name="SFV" localSheetId="36">#REF!</definedName>
    <definedName name="SFV" localSheetId="16">#REF!</definedName>
    <definedName name="SFV" localSheetId="17">#REF!</definedName>
    <definedName name="SFV">#REF!</definedName>
    <definedName name="SGP" localSheetId="35">#REF!</definedName>
    <definedName name="SGP" localSheetId="36">#REF!</definedName>
    <definedName name="SGP">#REF!</definedName>
    <definedName name="ShareCapital" localSheetId="35">#REF!</definedName>
    <definedName name="ShareCapital" localSheetId="36">#REF!</definedName>
    <definedName name="ShareCapital" localSheetId="16">#REF!</definedName>
    <definedName name="ShareCapital" localSheetId="17">#REF!</definedName>
    <definedName name="ShareCapital">#REF!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areprice_a" localSheetId="35">#REF!</definedName>
    <definedName name="Shareprice_a" localSheetId="36">#REF!</definedName>
    <definedName name="Shareprice_a">#REF!</definedName>
    <definedName name="Shareprice_t" localSheetId="35">#REF!</definedName>
    <definedName name="Shareprice_t" localSheetId="36">#REF!</definedName>
    <definedName name="Shareprice_t">#REF!</definedName>
    <definedName name="Shares" localSheetId="35">#REF!</definedName>
    <definedName name="Shares" localSheetId="36">#REF!</definedName>
    <definedName name="Shares">#REF!</definedName>
    <definedName name="sharesout" localSheetId="35">#REF!</definedName>
    <definedName name="sharesout" localSheetId="36">#REF!</definedName>
    <definedName name="sharesout">#REF!</definedName>
    <definedName name="Sheet1" localSheetId="35">#REF!</definedName>
    <definedName name="Sheet1" localSheetId="36">#REF!</definedName>
    <definedName name="Sheet1">#REF!</definedName>
    <definedName name="sho" localSheetId="35">#REF!</definedName>
    <definedName name="sho" localSheetId="36">#REF!</definedName>
    <definedName name="sho">#REF!</definedName>
    <definedName name="Shop_Floor_Hour_Rate___2000">"kapil"</definedName>
    <definedName name="ShortName">"New Millennium Business Planning Model"</definedName>
    <definedName name="SHOWCRITERIASHEET1" localSheetId="35">#REF!</definedName>
    <definedName name="SHOWCRITERIASHEET1" localSheetId="36">#REF!</definedName>
    <definedName name="SHOWCRITERIASHEET1">#REF!</definedName>
    <definedName name="SIW" localSheetId="35">#REF!</definedName>
    <definedName name="SIW" localSheetId="36">#REF!</definedName>
    <definedName name="SIW">#REF!</definedName>
    <definedName name="SIZESEGFFACCNT1" localSheetId="35">#REF!</definedName>
    <definedName name="SIZESEGFFACCNT1" localSheetId="36">#REF!</definedName>
    <definedName name="SIZESEGFFACCNT1">#REF!</definedName>
    <definedName name="SIZESEGFFCAT1" localSheetId="35">#REF!</definedName>
    <definedName name="SIZESEGFFCAT1" localSheetId="36">#REF!</definedName>
    <definedName name="SIZESEGFFCAT1">#REF!</definedName>
    <definedName name="SIZESEGFFKEY1" localSheetId="35">#REF!</definedName>
    <definedName name="SIZESEGFFKEY1" localSheetId="36">#REF!</definedName>
    <definedName name="SIZESEGFFKEY1">#REF!</definedName>
    <definedName name="SIZESEGFFLOC1" localSheetId="35">#REF!</definedName>
    <definedName name="SIZESEGFFLOC1" localSheetId="36">#REF!</definedName>
    <definedName name="SIZESEGFFLOC1">#REF!</definedName>
    <definedName name="Sl_No" localSheetId="35">#REF!</definedName>
    <definedName name="Sl_No" localSheetId="36">#REF!</definedName>
    <definedName name="Sl_No">#REF!</definedName>
    <definedName name="sland1" localSheetId="35">#REF!</definedName>
    <definedName name="sland1" localSheetId="36">#REF!</definedName>
    <definedName name="sland1">#REF!</definedName>
    <definedName name="SLEVIN" localSheetId="18"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M" localSheetId="35">#REF!</definedName>
    <definedName name="SLM" localSheetId="36">#REF!</definedName>
    <definedName name="SLM">#REF!</definedName>
    <definedName name="small_TCH" localSheetId="35">#REF!</definedName>
    <definedName name="small_TCH" localSheetId="36">#REF!</definedName>
    <definedName name="small_TCH">#REF!</definedName>
    <definedName name="sName">#N/A</definedName>
    <definedName name="SoAfaKumBil" localSheetId="35">#REF!</definedName>
    <definedName name="SoAfaKumBil" localSheetId="36">#REF!</definedName>
    <definedName name="SoAfaKumBil">#REF!</definedName>
    <definedName name="SoAfaKumKalk" localSheetId="35">#REF!</definedName>
    <definedName name="SoAfaKumKalk" localSheetId="36">#REF!</definedName>
    <definedName name="SoAfaKumKalk">#REF!</definedName>
    <definedName name="SoAfaLfdJahrBil" localSheetId="35">#REF!</definedName>
    <definedName name="SoAfaLfdJahrBil" localSheetId="36">#REF!</definedName>
    <definedName name="SoAfaLfdJahrBil">#REF!</definedName>
    <definedName name="SoAfaLfdJahrKalk" localSheetId="35">#REF!</definedName>
    <definedName name="SoAfaLfdJahrKalk" localSheetId="36">#REF!</definedName>
    <definedName name="SoAfaLfdJahrKalk">#REF!</definedName>
    <definedName name="SoAfaLfdMonatKalk" localSheetId="35">#REF!</definedName>
    <definedName name="SoAfaLfdMonatKalk" localSheetId="36">#REF!</definedName>
    <definedName name="SoAfaLfdMonatKalk">#REF!</definedName>
    <definedName name="SOBID1" localSheetId="35">#REF!</definedName>
    <definedName name="SOBID1" localSheetId="36">#REF!</definedName>
    <definedName name="SOBID1">#REF!</definedName>
    <definedName name="SORT" localSheetId="35">#REF!</definedName>
    <definedName name="SORT" localSheetId="36">#REF!</definedName>
    <definedName name="SORT">#REF!</definedName>
    <definedName name="Span_TCH" localSheetId="35">#REF!</definedName>
    <definedName name="Span_TCH" localSheetId="36">#REF!</definedName>
    <definedName name="Span_TCH">#REF!</definedName>
    <definedName name="Span_Type">[100]AN_Input!$F$20</definedName>
    <definedName name="Span_Util" localSheetId="35">#REF!</definedName>
    <definedName name="Span_Util" localSheetId="36">#REF!</definedName>
    <definedName name="Span_Util">#REF!</definedName>
    <definedName name="Spans" localSheetId="35">#REF!</definedName>
    <definedName name="Spans" localSheetId="36">#REF!</definedName>
    <definedName name="Spans">#REF!</definedName>
    <definedName name="Spans_Per_ATM_MGX" localSheetId="35">#REF!</definedName>
    <definedName name="Spans_Per_ATM_MGX" localSheetId="36">#REF!</definedName>
    <definedName name="Spans_Per_ATM_MGX">#REF!</definedName>
    <definedName name="Spans_Per_IP_MGX" localSheetId="35">#REF!</definedName>
    <definedName name="Spans_Per_IP_MGX" localSheetId="36">#REF!</definedName>
    <definedName name="Spans_Per_IP_MGX">#REF!</definedName>
    <definedName name="Spans_per_RPM" localSheetId="35">#REF!</definedName>
    <definedName name="Spans_per_RPM" localSheetId="36">#REF!</definedName>
    <definedName name="Spans_per_RPM">#REF!</definedName>
    <definedName name="Spans_Per_VXR" localSheetId="35">#REF!</definedName>
    <definedName name="Spans_Per_VXR" localSheetId="36">#REF!</definedName>
    <definedName name="Spans_Per_VXR">#REF!</definedName>
    <definedName name="SPARES_CDROMDOC">[23]Hardware!$G$48</definedName>
    <definedName name="SPARES_CLOCKCARD">[23]Hardware!$G$40</definedName>
    <definedName name="SPARES_data">[23]Hardware!$G$34,[23]Hardware!$G$36,[23]Hardware!$G$38,[23]Hardware!$G$40,[23]Hardware!$G$42,[23]Hardware!$G$44,[23]Hardware!$G$46,[23]Hardware!$G$48,[23]Hardware!$G$50</definedName>
    <definedName name="SPARES_FANDRAWER">[23]Hardware!$G$42</definedName>
    <definedName name="SPARES_FILTER">[23]Hardware!$G$44</definedName>
    <definedName name="SPARES_KIT">[23]Hardware!$G$38</definedName>
    <definedName name="SPARES_LTC">[23]Hardware!$G$34</definedName>
    <definedName name="SPARES_PAPERDOC">[23]Hardware!$G$50</definedName>
    <definedName name="SPARES_SLOTBLOCKER">[23]Hardware!$G$46</definedName>
    <definedName name="SPARES_TIC">[23]Hardware!$G$36</definedName>
    <definedName name="SPEC" localSheetId="35">#REF!</definedName>
    <definedName name="SPEC" localSheetId="36">#REF!</definedName>
    <definedName name="SPEC">#REF!</definedName>
    <definedName name="Special_Items">[38]NonUnitItems!$A$2:$M$11</definedName>
    <definedName name="SPECSUMMARY" localSheetId="35">#REF!</definedName>
    <definedName name="SPECSUMMARY" localSheetId="36">#REF!</definedName>
    <definedName name="SPECSUMMARY">#REF!</definedName>
    <definedName name="SR" localSheetId="35">#REF!</definedName>
    <definedName name="SR" localSheetId="36">#REF!</definedName>
    <definedName name="SR">#REF!</definedName>
    <definedName name="srisai" localSheetId="35">#REF!</definedName>
    <definedName name="srisai" localSheetId="36">#REF!</definedName>
    <definedName name="srisai">#REF!</definedName>
    <definedName name="srisairam" localSheetId="35">#REF!</definedName>
    <definedName name="srisairam" localSheetId="36">#REF!</definedName>
    <definedName name="srisairam">#REF!</definedName>
    <definedName name="SRM" localSheetId="35">#REF!</definedName>
    <definedName name="SRM" localSheetId="36">#REF!</definedName>
    <definedName name="SRM">#REF!</definedName>
    <definedName name="SRM_Pr" localSheetId="35">#REF!</definedName>
    <definedName name="SRM_Pr" localSheetId="36">#REF!</definedName>
    <definedName name="SRM_Pr">#REF!</definedName>
    <definedName name="SRS" localSheetId="35">#REF!</definedName>
    <definedName name="SRS" localSheetId="36">#REF!</definedName>
    <definedName name="SRS">#REF!</definedName>
    <definedName name="SS" localSheetId="25" hidden="1">#REF!</definedName>
    <definedName name="SS" localSheetId="26" hidden="1">#REF!</definedName>
    <definedName name="SS" localSheetId="28" hidden="1">#REF!</definedName>
    <definedName name="SS" localSheetId="27" hidden="1">#REF!</definedName>
    <definedName name="SS" localSheetId="35" hidden="1">#REF!</definedName>
    <definedName name="SS" localSheetId="36" hidden="1">#REF!</definedName>
    <definedName name="SS" localSheetId="16" hidden="1">#REF!</definedName>
    <definedName name="SS" localSheetId="17" hidden="1">#REF!</definedName>
    <definedName name="SS" hidden="1">#REF!</definedName>
    <definedName name="ssa" localSheetId="35">#REF!</definedName>
    <definedName name="ssa" localSheetId="36">#REF!</definedName>
    <definedName name="ssa">#REF!</definedName>
    <definedName name="ssdf1" localSheetId="35">#REF!</definedName>
    <definedName name="ssdf1" localSheetId="36">#REF!</definedName>
    <definedName name="ssdf1">#REF!</definedName>
    <definedName name="ssdf10" localSheetId="35">#REF!</definedName>
    <definedName name="ssdf10" localSheetId="36">#REF!</definedName>
    <definedName name="ssdf10">#REF!</definedName>
    <definedName name="ssdf2" localSheetId="35">#REF!</definedName>
    <definedName name="ssdf2" localSheetId="36">#REF!</definedName>
    <definedName name="ssdf2">#REF!</definedName>
    <definedName name="ssdf3" localSheetId="35">#REF!</definedName>
    <definedName name="ssdf3" localSheetId="36">#REF!</definedName>
    <definedName name="ssdf3">#REF!</definedName>
    <definedName name="ssdf4" localSheetId="35">#REF!</definedName>
    <definedName name="ssdf4" localSheetId="36">#REF!</definedName>
    <definedName name="ssdf4">#REF!</definedName>
    <definedName name="ssdf5" localSheetId="35">#REF!</definedName>
    <definedName name="ssdf5" localSheetId="36">#REF!</definedName>
    <definedName name="ssdf5">#REF!</definedName>
    <definedName name="ssdf6" localSheetId="35">#REF!</definedName>
    <definedName name="ssdf6" localSheetId="36">#REF!</definedName>
    <definedName name="ssdf6">#REF!</definedName>
    <definedName name="ssdf7" localSheetId="35">#REF!</definedName>
    <definedName name="ssdf7" localSheetId="36">#REF!</definedName>
    <definedName name="ssdf7">#REF!</definedName>
    <definedName name="ssdf8" localSheetId="35">#REF!</definedName>
    <definedName name="ssdf8" localSheetId="36">#REF!</definedName>
    <definedName name="ssdf8">#REF!</definedName>
    <definedName name="ssdf9" localSheetId="35">#REF!</definedName>
    <definedName name="ssdf9" localSheetId="36">#REF!</definedName>
    <definedName name="ssdf9">#REF!</definedName>
    <definedName name="sss" localSheetId="35">[101]PointNo.5!#REF!</definedName>
    <definedName name="sss" localSheetId="36">[101]PointNo.5!#REF!</definedName>
    <definedName name="sss">[101]PointNo.5!#REF!</definedName>
    <definedName name="SSTR" localSheetId="35">#REF!</definedName>
    <definedName name="SSTR" localSheetId="36">#REF!</definedName>
    <definedName name="SSTR">#REF!</definedName>
    <definedName name="ST_Refund_Detail" localSheetId="35">#REF!</definedName>
    <definedName name="ST_Refund_Detail" localSheetId="36">#REF!</definedName>
    <definedName name="ST_Refund_Detail">#REF!</definedName>
    <definedName name="ST_Refund_Issue" localSheetId="35">#REF!</definedName>
    <definedName name="ST_Refund_Issue" localSheetId="36">#REF!</definedName>
    <definedName name="ST_Refund_Issue">#REF!</definedName>
    <definedName name="ST_SP" localSheetId="35">#REF!</definedName>
    <definedName name="ST_SP" localSheetId="36">#REF!</definedName>
    <definedName name="ST_SP">#REF!</definedName>
    <definedName name="StaffScale" localSheetId="35">#REF!</definedName>
    <definedName name="StaffScale" localSheetId="36">#REF!</definedName>
    <definedName name="StaffScale">#REF!</definedName>
    <definedName name="STAN" localSheetId="25">#REF!</definedName>
    <definedName name="STAN" localSheetId="26">#REF!</definedName>
    <definedName name="STAN" localSheetId="28">#REF!</definedName>
    <definedName name="STAN" localSheetId="27">#REF!</definedName>
    <definedName name="STAN" localSheetId="35">#REF!</definedName>
    <definedName name="STAN" localSheetId="36">#REF!</definedName>
    <definedName name="STAN" localSheetId="16">#REF!</definedName>
    <definedName name="STAN" localSheetId="17">#REF!</definedName>
    <definedName name="STAN">#REF!</definedName>
    <definedName name="Start_1" localSheetId="35">#REF!</definedName>
    <definedName name="Start_1" localSheetId="36">#REF!</definedName>
    <definedName name="Start_1">#REF!</definedName>
    <definedName name="Start_10" localSheetId="35">#REF!</definedName>
    <definedName name="Start_10" localSheetId="36">#REF!</definedName>
    <definedName name="Start_10">#REF!</definedName>
    <definedName name="Start_11" localSheetId="35">#REF!</definedName>
    <definedName name="Start_11" localSheetId="36">#REF!</definedName>
    <definedName name="Start_11">#REF!</definedName>
    <definedName name="Start_12" localSheetId="35">#REF!</definedName>
    <definedName name="Start_12" localSheetId="36">#REF!</definedName>
    <definedName name="Start_12">#REF!</definedName>
    <definedName name="Start_13" localSheetId="35">#REF!</definedName>
    <definedName name="Start_13" localSheetId="36">#REF!</definedName>
    <definedName name="Start_13">#REF!</definedName>
    <definedName name="Start_2" localSheetId="35">#REF!</definedName>
    <definedName name="Start_2" localSheetId="36">#REF!</definedName>
    <definedName name="Start_2">#REF!</definedName>
    <definedName name="Start_3" localSheetId="35">#REF!</definedName>
    <definedName name="Start_3" localSheetId="36">#REF!</definedName>
    <definedName name="Start_3">#REF!</definedName>
    <definedName name="Start_4" localSheetId="35">#REF!</definedName>
    <definedName name="Start_4" localSheetId="36">#REF!</definedName>
    <definedName name="Start_4">#REF!</definedName>
    <definedName name="Start_5" localSheetId="35">#REF!</definedName>
    <definedName name="Start_5" localSheetId="36">#REF!</definedName>
    <definedName name="Start_5">#REF!</definedName>
    <definedName name="Start_6" localSheetId="35">#REF!</definedName>
    <definedName name="Start_6" localSheetId="36">#REF!</definedName>
    <definedName name="Start_6">#REF!</definedName>
    <definedName name="Start_7" localSheetId="35">#REF!</definedName>
    <definedName name="Start_7" localSheetId="36">#REF!</definedName>
    <definedName name="Start_7">#REF!</definedName>
    <definedName name="Start_8" localSheetId="35">#REF!</definedName>
    <definedName name="Start_8" localSheetId="36">#REF!</definedName>
    <definedName name="Start_8">#REF!</definedName>
    <definedName name="Start_9" localSheetId="35">#REF!</definedName>
    <definedName name="Start_9" localSheetId="36">#REF!</definedName>
    <definedName name="Start_9">#REF!</definedName>
    <definedName name="Start_print" localSheetId="35">#REF!</definedName>
    <definedName name="Start_print" localSheetId="36">#REF!</definedName>
    <definedName name="Start_print">#REF!</definedName>
    <definedName name="state_print2" localSheetId="35">#REF!</definedName>
    <definedName name="state_print2" localSheetId="36">#REF!</definedName>
    <definedName name="state_print2">#REF!</definedName>
    <definedName name="state_print3" localSheetId="35">#REF!</definedName>
    <definedName name="state_print3" localSheetId="36">#REF!</definedName>
    <definedName name="state_print3">#REF!</definedName>
    <definedName name="state_print4" localSheetId="35">#REF!</definedName>
    <definedName name="state_print4" localSheetId="36">#REF!</definedName>
    <definedName name="state_print4">#REF!</definedName>
    <definedName name="state_print5" localSheetId="35">#REF!</definedName>
    <definedName name="state_print5" localSheetId="36">#REF!</definedName>
    <definedName name="state_print5">#REF!</definedName>
    <definedName name="state_print6" localSheetId="35">#REF!</definedName>
    <definedName name="state_print6" localSheetId="36">#REF!</definedName>
    <definedName name="state_print6">#REF!</definedName>
    <definedName name="States" localSheetId="18">{"Client Name or Project Name"}</definedName>
    <definedName name="States">{"Client Name or Project Name"}</definedName>
    <definedName name="steam" localSheetId="35">#REF!</definedName>
    <definedName name="steam" localSheetId="36">#REF!</definedName>
    <definedName name="steam">#REF!</definedName>
    <definedName name="stk" localSheetId="35">#REF!</definedName>
    <definedName name="stk" localSheetId="36">#REF!</definedName>
    <definedName name="stk">#REF!</definedName>
    <definedName name="stn" localSheetId="35">#REF!</definedName>
    <definedName name="stn" localSheetId="36">#REF!</definedName>
    <definedName name="stn" localSheetId="16">#REF!</definedName>
    <definedName name="stn" localSheetId="17">#REF!</definedName>
    <definedName name="stn">#REF!</definedName>
    <definedName name="stock" localSheetId="35">#REF!</definedName>
    <definedName name="stock" localSheetId="36">#REF!</definedName>
    <definedName name="stock">#REF!</definedName>
    <definedName name="stockp" localSheetId="35">#REF!</definedName>
    <definedName name="stockp" localSheetId="36">#REF!</definedName>
    <definedName name="stockp">#REF!</definedName>
    <definedName name="STORES">'[102]E-7 - Stores &amp; Spares'!$E$1727</definedName>
    <definedName name="str" localSheetId="35">#REF!</definedName>
    <definedName name="str" localSheetId="36">#REF!</definedName>
    <definedName name="str">#REF!</definedName>
    <definedName name="STRAT" localSheetId="35">#REF!</definedName>
    <definedName name="STRAT" localSheetId="36">#REF!</definedName>
    <definedName name="STRAT">#REF!</definedName>
    <definedName name="Strat_1_Def" localSheetId="35">'[98]Non-Statistical Sampling'!#REF!</definedName>
    <definedName name="Strat_1_Def" localSheetId="36">'[98]Non-Statistical Sampling'!#REF!</definedName>
    <definedName name="Strat_1_Def">'[98]Non-Statistical Sampling'!#REF!</definedName>
    <definedName name="Strat_1_It" localSheetId="35">'[98]Non-Statistical Sampling'!#REF!</definedName>
    <definedName name="Strat_1_It" localSheetId="36">'[98]Non-Statistical Sampling'!#REF!</definedName>
    <definedName name="Strat_1_It">'[98]Non-Statistical Sampling'!#REF!</definedName>
    <definedName name="Strat_1_T" localSheetId="35">'[98]Non-Statistical Sampling'!#REF!</definedName>
    <definedName name="Strat_1_T" localSheetId="36">'[98]Non-Statistical Sampling'!#REF!</definedName>
    <definedName name="Strat_1_T">'[98]Non-Statistical Sampling'!#REF!</definedName>
    <definedName name="Strat_2_Def" localSheetId="35">'[98]Non-Statistical Sampling'!#REF!</definedName>
    <definedName name="Strat_2_Def" localSheetId="36">'[98]Non-Statistical Sampling'!#REF!</definedName>
    <definedName name="Strat_2_Def">'[98]Non-Statistical Sampling'!#REF!</definedName>
    <definedName name="Strat_2_It" localSheetId="35">'[98]Non-Statistical Sampling'!#REF!</definedName>
    <definedName name="Strat_2_It" localSheetId="36">'[98]Non-Statistical Sampling'!#REF!</definedName>
    <definedName name="Strat_2_It">'[98]Non-Statistical Sampling'!#REF!</definedName>
    <definedName name="Strat_2_T" localSheetId="35">'[98]Non-Statistical Sampling'!#REF!</definedName>
    <definedName name="Strat_2_T" localSheetId="36">'[98]Non-Statistical Sampling'!#REF!</definedName>
    <definedName name="Strat_2_T">'[98]Non-Statistical Sampling'!#REF!</definedName>
    <definedName name="Strat_Def" localSheetId="35">'[98]Non-Statistical Sampling'!#REF!</definedName>
    <definedName name="Strat_Def" localSheetId="36">'[98]Non-Statistical Sampling'!#REF!</definedName>
    <definedName name="Strat_Def">'[98]Non-Statistical Sampling'!#REF!</definedName>
    <definedName name="Strat_T_It" localSheetId="35">'[98]Non-Statistical Sampling'!#REF!</definedName>
    <definedName name="Strat_T_It" localSheetId="36">'[98]Non-Statistical Sampling'!#REF!</definedName>
    <definedName name="Strat_T_It">'[98]Non-Statistical Sampling'!#REF!</definedName>
    <definedName name="Strat_T_T" localSheetId="35">'[98]Non-Statistical Sampling'!#REF!</definedName>
    <definedName name="Strat_T_T" localSheetId="36">'[98]Non-Statistical Sampling'!#REF!</definedName>
    <definedName name="Strat_T_T">'[98]Non-Statistical Sampling'!#REF!</definedName>
    <definedName name="stroff" localSheetId="35">#REF!</definedName>
    <definedName name="stroff" localSheetId="36">#REF!</definedName>
    <definedName name="stroff">#REF!</definedName>
    <definedName name="stroffseason" localSheetId="35">#REF!</definedName>
    <definedName name="stroffseason" localSheetId="36">#REF!</definedName>
    <definedName name="stroffseason">#REF!</definedName>
    <definedName name="strseason" localSheetId="35">#REF!</definedName>
    <definedName name="strseason" localSheetId="36">#REF!</definedName>
    <definedName name="strseason">#REF!</definedName>
    <definedName name="STScale" localSheetId="35">#REF!</definedName>
    <definedName name="STScale" localSheetId="36">#REF!</definedName>
    <definedName name="STScale">#REF!</definedName>
    <definedName name="Stub" localSheetId="35">#REF!</definedName>
    <definedName name="Stub" localSheetId="36">#REF!</definedName>
    <definedName name="Stub">#REF!</definedName>
    <definedName name="StubFactor" localSheetId="35">#REF!</definedName>
    <definedName name="StubFactor" localSheetId="36">#REF!</definedName>
    <definedName name="StubFactor">#REF!</definedName>
    <definedName name="StubMonth" localSheetId="35">#REF!</definedName>
    <definedName name="StubMonth" localSheetId="36">#REF!</definedName>
    <definedName name="StubMonth">#REF!</definedName>
    <definedName name="StubRemain" localSheetId="35">#REF!</definedName>
    <definedName name="StubRemain" localSheetId="36">#REF!</definedName>
    <definedName name="StubRemain">#REF!</definedName>
    <definedName name="Sub_A_C_Code" localSheetId="35">#REF!</definedName>
    <definedName name="Sub_A_C_Code" localSheetId="36">#REF!</definedName>
    <definedName name="Sub_A_C_Code">#REF!</definedName>
    <definedName name="subcat">[103]Rates!$B$28:$B$47</definedName>
    <definedName name="Subs_Deact_Hist" localSheetId="35">#REF!</definedName>
    <definedName name="Subs_Deact_Hist" localSheetId="36">#REF!</definedName>
    <definedName name="Subs_Deact_Hist">#REF!</definedName>
    <definedName name="Subs_Ending_Hist" localSheetId="35">#REF!</definedName>
    <definedName name="Subs_Ending_Hist" localSheetId="36">#REF!</definedName>
    <definedName name="Subs_Ending_Hist">#REF!</definedName>
    <definedName name="Subs_GrAdds_Hist" localSheetId="35">#REF!</definedName>
    <definedName name="Subs_GrAdds_Hist" localSheetId="36">#REF!</definedName>
    <definedName name="Subs_GrAdds_Hist">#REF!</definedName>
    <definedName name="Subs_Summ_Hist" localSheetId="35">#REF!</definedName>
    <definedName name="Subs_Summ_Hist" localSheetId="36">#REF!</definedName>
    <definedName name="Subs_Summ_Hist">#REF!</definedName>
    <definedName name="Subtitle" localSheetId="35">#REF!</definedName>
    <definedName name="Subtitle" localSheetId="36">#REF!</definedName>
    <definedName name="Subtitle">#REF!</definedName>
    <definedName name="SUBTOTALHW" localSheetId="35">'[53]Quote-ExtMG-Y1'!#REF!</definedName>
    <definedName name="SUBTOTALHW" localSheetId="36">'[53]Quote-ExtMG-Y1'!#REF!</definedName>
    <definedName name="SUBTOTALHW">'[53]Quote-ExtMG-Y1'!#REF!</definedName>
    <definedName name="SUBTOTALSW" localSheetId="35">'[53]Quote-ExtMG-Y1'!#REF!</definedName>
    <definedName name="SUBTOTALSW" localSheetId="36">'[53]Quote-ExtMG-Y1'!#REF!</definedName>
    <definedName name="SUBTOTALSW">'[53]Quote-ExtMG-Y1'!#REF!</definedName>
    <definedName name="SUM" localSheetId="35">#REF!</definedName>
    <definedName name="SUM" localSheetId="36">#REF!</definedName>
    <definedName name="SUM">#REF!</definedName>
    <definedName name="sumcf" localSheetId="35">#REF!</definedName>
    <definedName name="sumcf" localSheetId="36">#REF!</definedName>
    <definedName name="sumcf">#REF!</definedName>
    <definedName name="Summary" localSheetId="35">#REF!</definedName>
    <definedName name="Summary" localSheetId="36">#REF!</definedName>
    <definedName name="Summary" localSheetId="6">#REF!</definedName>
    <definedName name="Summary" localSheetId="11">#REF!</definedName>
    <definedName name="Summary" localSheetId="16">#REF!</definedName>
    <definedName name="Summary" localSheetId="17">#REF!</definedName>
    <definedName name="Summary">#REF!</definedName>
    <definedName name="summary1_db" localSheetId="35">#REF!</definedName>
    <definedName name="summary1_db" localSheetId="36">#REF!</definedName>
    <definedName name="summary1_db">#REF!</definedName>
    <definedName name="sundry" localSheetId="18">#REF!</definedName>
    <definedName name="sundry" localSheetId="25">#REF!</definedName>
    <definedName name="sundry" localSheetId="26">#REF!</definedName>
    <definedName name="sundry" localSheetId="28">#REF!</definedName>
    <definedName name="sundry" localSheetId="27">#REF!</definedName>
    <definedName name="sundry" localSheetId="35">#REF!</definedName>
    <definedName name="sundry" localSheetId="36">#REF!</definedName>
    <definedName name="sundry" localSheetId="16">#REF!</definedName>
    <definedName name="sundry" localSheetId="17">#REF!</definedName>
    <definedName name="sundry">#REF!</definedName>
    <definedName name="sundryexp" localSheetId="25">#REF!</definedName>
    <definedName name="sundryexp" localSheetId="26">#REF!</definedName>
    <definedName name="sundryexp" localSheetId="28">#REF!</definedName>
    <definedName name="sundryexp" localSheetId="27">#REF!</definedName>
    <definedName name="sundryexp" localSheetId="35">#REF!</definedName>
    <definedName name="sundryexp" localSheetId="36">#REF!</definedName>
    <definedName name="sundryexp" localSheetId="16">#REF!</definedName>
    <definedName name="sundryexp" localSheetId="17">#REF!</definedName>
    <definedName name="sundryexp">#REF!</definedName>
    <definedName name="SVC_TOTAL">[23]SVC_table!$F$40</definedName>
    <definedName name="SW" localSheetId="35">#REF!</definedName>
    <definedName name="SW" localSheetId="36">#REF!</definedName>
    <definedName name="SW">#REF!</definedName>
    <definedName name="sw_sh">[44]factors!$C$4</definedName>
    <definedName name="syndicates">'[104]syndicate codes'!$A$3:$P$242</definedName>
    <definedName name="synergies" localSheetId="35">#REF!</definedName>
    <definedName name="synergies" localSheetId="36">#REF!</definedName>
    <definedName name="synergies">#REF!</definedName>
    <definedName name="Table" localSheetId="35">#REF!</definedName>
    <definedName name="Table" localSheetId="36">#REF!</definedName>
    <definedName name="Table">#REF!</definedName>
    <definedName name="Table_1900MicroC">[38]FilterTable!$A$3:$H$71</definedName>
    <definedName name="Table_1900MicroT">[38]FilterTable!$A$72:$H$238</definedName>
    <definedName name="Table_1900MiniC">[38]FilterTable!$A$239:$H$331</definedName>
    <definedName name="Table_1900MOD">[38]FilterTable!$A$332:$H$442</definedName>
    <definedName name="Table_1xEV_DO_FMS">[38]FilterTable!$A$443:$H$451</definedName>
    <definedName name="Table_450MOD">[38]FilterTable!$A$452:$H$492</definedName>
    <definedName name="Table_5EDOM">[38]FilterTable!$A$493:$H$724</definedName>
    <definedName name="Table_5EFLAS">[38]FilterTable!$A$725:$H$1201</definedName>
    <definedName name="Table_5EINT">[38]FilterTable!$A$1202:$H$1604</definedName>
    <definedName name="Table_850CM">[38]FilterTable!$A$1605:$H$1685</definedName>
    <definedName name="Table_850H">[38]FilterTable!$A$1686:$H$1758</definedName>
    <definedName name="Table_850MicroC">[38]FilterTable!$A$1759:$H$1872</definedName>
    <definedName name="Table_850MOD">[38]FilterTable!$A$1873:$H$2017</definedName>
    <definedName name="Table_ATM">[38]FilterTable!$A$2018:$H$2055</definedName>
    <definedName name="Table_AXMGR">[38]FilterTable!$A$2056:$H$2422</definedName>
    <definedName name="Table_AXMGRK2">[38]FilterTable!$A$2423:$H$2761</definedName>
    <definedName name="Table_CoreIP">[38]FilterTable!$A$2762:$H$2815</definedName>
    <definedName name="Table_CoreIP_RAN">[38]FilterTable!$A$2816:$H$2851</definedName>
    <definedName name="Table_CostTable">[38]CostTable!$A$3:$C$4975</definedName>
    <definedName name="Table_DBS">[38]FilterTable!$A$2852:$H$2929</definedName>
    <definedName name="Table_DBSPwr">[38]FilterTable!$A$2930:$H$2966</definedName>
    <definedName name="Table_DDGF">[38]FilterTable!$A$2967:$H$2997</definedName>
    <definedName name="Table_FlexHD_3">[38]FilterTable!$A$2998:$H$3063</definedName>
    <definedName name="Table_FlexHD_4">[38]FilterTable!$A$3064:$H$3097</definedName>
    <definedName name="Table_FlexMod_2">[38]FilterTable!$A$3098:$H$3269</definedName>
    <definedName name="Table_FlexMod_3">[38]FilterTable!$A$3270:$H$3396</definedName>
    <definedName name="Table_FlexMod_4">[38]FilterTable!$A$3397:$H$3457</definedName>
    <definedName name="Table_FMS">[38]FilterTable!$A$3458:$H$3479</definedName>
    <definedName name="Table_MFEES">[38]FilterTable!$A$3480:$H$3505</definedName>
    <definedName name="Table_Modcell_2_Pwr">[38]FilterTable!$A$3506:$H$3535</definedName>
    <definedName name="Table_Modcell_3_4_Pwr">[38]FilterTable!$A$3536:$H$3586</definedName>
    <definedName name="Table_MSC_Power">[38]FilterTable!$A$3587:$H$3603</definedName>
    <definedName name="Table_PDSN_HA">[38]FilterTable!$A$3604:$H$3717</definedName>
    <definedName name="Table_PriceTable">[38]PriceTable!$A$3:$F$4975</definedName>
    <definedName name="Table_S2">[38]FilterTable!$A$3718:$H$3775</definedName>
    <definedName name="Table_S2E">[38]FilterTable!$A$3776:$H$3833</definedName>
    <definedName name="Table_Service">[38]FilterTable!$A$3834:$H$4805</definedName>
    <definedName name="Table_SPARECDMA">[38]FilterTable!$A$4806:$H$5347</definedName>
    <definedName name="Table_U_3G_MSC">[38]FilterTable!$A$5348:$H$5378</definedName>
    <definedName name="Table_U_ATM_CORE">[38]FilterTable!$A$5379:$H$5430</definedName>
    <definedName name="Table_U_ATM_UTRAN">[38]FilterTable!$A$5431:$H$5494</definedName>
    <definedName name="Table_U_CGF">[38]FilterTable!$A$5495:$H$5501</definedName>
    <definedName name="Table_U_DNS_LMF_LIG">[38]FilterTable!$A$5502:$H$5547</definedName>
    <definedName name="Table_U_GGSN">[38]FilterTable!$A$5548:$H$5564</definedName>
    <definedName name="Table_U_GGSN_SP">[38]FilterTable!$A$5565:$H$5581</definedName>
    <definedName name="Table_U_Node_B">[38]FilterTable!$A$5582:$H$5619</definedName>
    <definedName name="Table_U_Node_B_SP">[38]FilterTable!$A$5620:$H$5641</definedName>
    <definedName name="Table_U_RNC">[38]FilterTable!$A$5642:$H$5657</definedName>
    <definedName name="Table_U_RNC_SP">[38]FilterTable!$A$5658:$H$5686</definedName>
    <definedName name="Table_U_SGSN">[38]FilterTable!$A$5687:$H$5700</definedName>
    <definedName name="Table_U_SGSN_SP">[38]FilterTable!$A$5701:$H$5731</definedName>
    <definedName name="Table_VCDX">[38]FilterTable!$A$5732:$H$5858</definedName>
    <definedName name="Table_WAM">[38]FilterTable!$A$5859:$H$5904</definedName>
    <definedName name="TableName">"Dummy"</definedName>
    <definedName name="Tables" localSheetId="18" hidden="1">{"sales",#N/A,FALSE,"Sales";"sales existing",#N/A,FALSE,"Sales";"sales rd1",#N/A,FALSE,"Sales";"sales rd2",#N/A,FALSE,"Sales"}</definedName>
    <definedName name="Tables" hidden="1">{"sales",#N/A,FALSE,"Sales";"sales existing",#N/A,FALSE,"Sales";"sales rd1",#N/A,FALSE,"Sales";"sales rd2",#N/A,FALSE,"Sales"}</definedName>
    <definedName name="Target_Agg_Value" localSheetId="35">#REF!</definedName>
    <definedName name="Target_Agg_Value" localSheetId="36">#REF!</definedName>
    <definedName name="Target_Agg_Value">#REF!</definedName>
    <definedName name="target_case" localSheetId="35">#REF!</definedName>
    <definedName name="target_case" localSheetId="36">#REF!</definedName>
    <definedName name="target_case">#REF!</definedName>
    <definedName name="target_case_name" localSheetId="35">#REF!</definedName>
    <definedName name="target_case_name" localSheetId="36">#REF!</definedName>
    <definedName name="target_case_name">#REF!</definedName>
    <definedName name="Target_Equity_Val" localSheetId="35">#REF!</definedName>
    <definedName name="Target_Equity_Val" localSheetId="36">#REF!</definedName>
    <definedName name="Target_Equity_Val">#REF!</definedName>
    <definedName name="Target_Market" localSheetId="35">#REF!</definedName>
    <definedName name="Target_Market" localSheetId="36">#REF!</definedName>
    <definedName name="Target_Market" localSheetId="6">#REF!</definedName>
    <definedName name="Target_Market" localSheetId="11">#REF!</definedName>
    <definedName name="Target_Market" localSheetId="16">#REF!</definedName>
    <definedName name="Target_Market" localSheetId="17">#REF!</definedName>
    <definedName name="Target_Market">#REF!</definedName>
    <definedName name="targetname" localSheetId="35">#REF!</definedName>
    <definedName name="targetname" localSheetId="36">#REF!</definedName>
    <definedName name="targetname">#REF!</definedName>
    <definedName name="targetprice" localSheetId="35">#REF!</definedName>
    <definedName name="targetprice" localSheetId="36">#REF!</definedName>
    <definedName name="targetprice">#REF!</definedName>
    <definedName name="Tariff_Escalator" localSheetId="35">#REF!</definedName>
    <definedName name="Tariff_Escalator" localSheetId="36">#REF!</definedName>
    <definedName name="Tariff_Escalator">#REF!</definedName>
    <definedName name="tariff1" localSheetId="35">#REF!</definedName>
    <definedName name="tariff1" localSheetId="36">#REF!</definedName>
    <definedName name="tariff1">#REF!</definedName>
    <definedName name="tariff10" localSheetId="35">#REF!</definedName>
    <definedName name="tariff10" localSheetId="36">#REF!</definedName>
    <definedName name="tariff10">#REF!</definedName>
    <definedName name="tariff11" localSheetId="35">#REF!</definedName>
    <definedName name="tariff11" localSheetId="36">#REF!</definedName>
    <definedName name="tariff11">#REF!</definedName>
    <definedName name="tariff12" localSheetId="35">#REF!</definedName>
    <definedName name="tariff12" localSheetId="36">#REF!</definedName>
    <definedName name="tariff12">#REF!</definedName>
    <definedName name="tariff2" localSheetId="35">#REF!</definedName>
    <definedName name="tariff2" localSheetId="36">#REF!</definedName>
    <definedName name="tariff2">#REF!</definedName>
    <definedName name="tariff21" localSheetId="35">#REF!</definedName>
    <definedName name="tariff21" localSheetId="36">#REF!</definedName>
    <definedName name="tariff21">#REF!</definedName>
    <definedName name="tariff22" localSheetId="35">#REF!</definedName>
    <definedName name="tariff22" localSheetId="36">#REF!</definedName>
    <definedName name="tariff22">#REF!</definedName>
    <definedName name="tariff3" localSheetId="35">#REF!</definedName>
    <definedName name="tariff3" localSheetId="36">#REF!</definedName>
    <definedName name="tariff3">#REF!</definedName>
    <definedName name="tariff4" localSheetId="35">#REF!</definedName>
    <definedName name="tariff4" localSheetId="36">#REF!</definedName>
    <definedName name="tariff4">#REF!</definedName>
    <definedName name="tariff5" localSheetId="35">#REF!</definedName>
    <definedName name="tariff5" localSheetId="36">#REF!</definedName>
    <definedName name="tariff5">#REF!</definedName>
    <definedName name="tariff6" localSheetId="35">#REF!</definedName>
    <definedName name="tariff6" localSheetId="36">#REF!</definedName>
    <definedName name="tariff6">#REF!</definedName>
    <definedName name="tariff7" localSheetId="35">#REF!</definedName>
    <definedName name="tariff7" localSheetId="36">#REF!</definedName>
    <definedName name="tariff7">#REF!</definedName>
    <definedName name="tariff8" localSheetId="35">#REF!</definedName>
    <definedName name="tariff8" localSheetId="36">#REF!</definedName>
    <definedName name="tariff8">#REF!</definedName>
    <definedName name="tariff9" localSheetId="35">#REF!</definedName>
    <definedName name="tariff9" localSheetId="36">#REF!</definedName>
    <definedName name="tariff9">#REF!</definedName>
    <definedName name="tariffescal1" localSheetId="35">#REF!</definedName>
    <definedName name="tariffescal1" localSheetId="36">#REF!</definedName>
    <definedName name="tariffescal1">#REF!</definedName>
    <definedName name="tariffescal2" localSheetId="35">#REF!</definedName>
    <definedName name="tariffescal2" localSheetId="36">#REF!</definedName>
    <definedName name="tariffescal2">#REF!</definedName>
    <definedName name="TariffInstMUM" localSheetId="35">#REF!</definedName>
    <definedName name="TariffInstMUM" localSheetId="36">#REF!</definedName>
    <definedName name="TariffInstMUM">#REF!</definedName>
    <definedName name="TariffInterSTDMUM" localSheetId="35">#REF!</definedName>
    <definedName name="TariffInterSTDMUM" localSheetId="36">#REF!</definedName>
    <definedName name="TariffInterSTDMUM">#REF!</definedName>
    <definedName name="TariffIntraSTDMUM" localSheetId="35">#REF!</definedName>
    <definedName name="TariffIntraSTDMUM" localSheetId="36">#REF!</definedName>
    <definedName name="TariffIntraSTDMUM">#REF!</definedName>
    <definedName name="TariffIntraStdROM" localSheetId="35">'[105]Tariff ROM and Mum'!#REF!</definedName>
    <definedName name="TariffIntraStdROM" localSheetId="36">'[105]Tariff ROM and Mum'!#REF!</definedName>
    <definedName name="TariffIntraStdROM">'[105]Tariff ROM and Mum'!#REF!</definedName>
    <definedName name="TariffISDMUM" localSheetId="35">#REF!</definedName>
    <definedName name="TariffISDMUM" localSheetId="36">#REF!</definedName>
    <definedName name="TariffISDMUM">#REF!</definedName>
    <definedName name="TariffLocalDataMUM" localSheetId="35">#REF!</definedName>
    <definedName name="TariffLocalDataMUM" localSheetId="36">#REF!</definedName>
    <definedName name="TariffLocalDataMUM">#REF!</definedName>
    <definedName name="TariffLocalDataROM" localSheetId="35">'[105]Tariff ROM and Mum'!#REF!</definedName>
    <definedName name="TariffLocalDataROM" localSheetId="36">'[105]Tariff ROM and Mum'!#REF!</definedName>
    <definedName name="TariffLocalDataROM">'[105]Tariff ROM and Mum'!#REF!</definedName>
    <definedName name="TariffLocalVoiceMUM" localSheetId="35">#REF!</definedName>
    <definedName name="TariffLocalVoiceMUM" localSheetId="36">#REF!</definedName>
    <definedName name="TariffLocalVoiceMUM">#REF!</definedName>
    <definedName name="TariffRentalMUM" localSheetId="35">#REF!</definedName>
    <definedName name="TariffRentalMUM" localSheetId="36">#REF!</definedName>
    <definedName name="TariffRentalMUM">#REF!</definedName>
    <definedName name="TatashSc1" localSheetId="35">#REF!</definedName>
    <definedName name="TatashSc1" localSheetId="36">#REF!</definedName>
    <definedName name="TatashSc1">#REF!</definedName>
    <definedName name="TatashSc2" localSheetId="35">#REF!</definedName>
    <definedName name="TatashSc2" localSheetId="36">#REF!</definedName>
    <definedName name="TatashSc2">#REF!</definedName>
    <definedName name="TatashSc3" localSheetId="35">#REF!</definedName>
    <definedName name="TatashSc3" localSheetId="36">#REF!</definedName>
    <definedName name="TatashSc3">#REF!</definedName>
    <definedName name="tatashsc4" localSheetId="35">#REF!</definedName>
    <definedName name="tatashsc4" localSheetId="36">#REF!</definedName>
    <definedName name="tatashsc4">#REF!</definedName>
    <definedName name="tax" localSheetId="35">#REF!</definedName>
    <definedName name="tax" localSheetId="36">#REF!</definedName>
    <definedName name="tax">#REF!</definedName>
    <definedName name="TAX_COMP" localSheetId="35">#REF!</definedName>
    <definedName name="TAX_COMP" localSheetId="36">#REF!</definedName>
    <definedName name="TAX_COMP">#REF!</definedName>
    <definedName name="tax_rate">38%</definedName>
    <definedName name="TAXCOMP" localSheetId="35">#REF!</definedName>
    <definedName name="TAXCOMP" localSheetId="36">#REF!</definedName>
    <definedName name="TAXCOMP">#REF!</definedName>
    <definedName name="TaxRate" localSheetId="35">#REF!</definedName>
    <definedName name="TaxRate" localSheetId="36">#REF!</definedName>
    <definedName name="TaxRate" localSheetId="11">#REF!</definedName>
    <definedName name="TaxRate" localSheetId="16">#REF!</definedName>
    <definedName name="TaxRate" localSheetId="17">#REF!</definedName>
    <definedName name="TaxRate">#REF!</definedName>
    <definedName name="TaxTV">10%</definedName>
    <definedName name="TaxXL">5%</definedName>
    <definedName name="TB" localSheetId="35">#REF!</definedName>
    <definedName name="TB" localSheetId="36">#REF!</definedName>
    <definedName name="TB">#REF!</definedName>
    <definedName name="TBA" localSheetId="35">#REF!</definedName>
    <definedName name="TBA" localSheetId="36">#REF!</definedName>
    <definedName name="TBA">#REF!</definedName>
    <definedName name="TBAL" localSheetId="35">#REF!</definedName>
    <definedName name="TBAL" localSheetId="36">#REF!</definedName>
    <definedName name="TBAL">#REF!</definedName>
    <definedName name="TBCHK" localSheetId="35">#REF!</definedName>
    <definedName name="TBCHK" localSheetId="36">#REF!</definedName>
    <definedName name="TBCHK">#REF!</definedName>
    <definedName name="tbgujab" localSheetId="35">#REF!</definedName>
    <definedName name="tbgujab" localSheetId="36">#REF!</definedName>
    <definedName name="tbgujab">#REF!</definedName>
    <definedName name="TCHSperSPAN" localSheetId="35">#REF!</definedName>
    <definedName name="TCHSperSPAN" localSheetId="36">#REF!</definedName>
    <definedName name="TCHSperSPAN">#REF!</definedName>
    <definedName name="TDEP" localSheetId="35">#REF!</definedName>
    <definedName name="TDEP" localSheetId="36">#REF!</definedName>
    <definedName name="TDEP" localSheetId="11">#REF!</definedName>
    <definedName name="TDEP" localSheetId="16">#REF!</definedName>
    <definedName name="TDEP" localSheetId="17">#REF!</definedName>
    <definedName name="TDEP">#REF!</definedName>
    <definedName name="tdia" localSheetId="35">#REF!</definedName>
    <definedName name="tdia" localSheetId="36">#REF!</definedName>
    <definedName name="tdia">#REF!</definedName>
    <definedName name="tdt" localSheetId="35">#REF!</definedName>
    <definedName name="tdt" localSheetId="36">#REF!</definedName>
    <definedName name="tdt">#REF!</definedName>
    <definedName name="telephone" localSheetId="25">#REF!</definedName>
    <definedName name="telephone" localSheetId="26">#REF!</definedName>
    <definedName name="telephone" localSheetId="28">#REF!</definedName>
    <definedName name="telephone" localSheetId="27">#REF!</definedName>
    <definedName name="telephone" localSheetId="35">#REF!</definedName>
    <definedName name="telephone" localSheetId="36">#REF!</definedName>
    <definedName name="telephone" localSheetId="16">#REF!</definedName>
    <definedName name="telephone" localSheetId="17">#REF!</definedName>
    <definedName name="telephone">#REF!</definedName>
    <definedName name="Temp" localSheetId="35">#REF!</definedName>
    <definedName name="Temp" localSheetId="36">#REF!</definedName>
    <definedName name="Temp">#REF!</definedName>
    <definedName name="Temp1" localSheetId="35">#REF!</definedName>
    <definedName name="Temp1" localSheetId="36">#REF!</definedName>
    <definedName name="Temp1">#REF!</definedName>
    <definedName name="TEMPLATEHEADER1" localSheetId="35">#REF!</definedName>
    <definedName name="TEMPLATEHEADER1" localSheetId="36">#REF!</definedName>
    <definedName name="TEMPLATEHEADER1">#REF!</definedName>
    <definedName name="TEMPLATELINES1" localSheetId="35">#REF!</definedName>
    <definedName name="TEMPLATELINES1" localSheetId="36">#REF!</definedName>
    <definedName name="TEMPLATELINES1">#REF!</definedName>
    <definedName name="TENDAY" localSheetId="35">#REF!</definedName>
    <definedName name="TENDAY" localSheetId="36">#REF!</definedName>
    <definedName name="TENDAY">#REF!</definedName>
    <definedName name="TermLoan" localSheetId="35">#REF!</definedName>
    <definedName name="TermLoan" localSheetId="36">#REF!</definedName>
    <definedName name="TermLoan" localSheetId="16">#REF!</definedName>
    <definedName name="TermLoan" localSheetId="17">#REF!</definedName>
    <definedName name="TermLoan">#REF!</definedName>
    <definedName name="TermLoanIntRate" localSheetId="35">#REF!</definedName>
    <definedName name="TermLoanIntRate" localSheetId="36">#REF!</definedName>
    <definedName name="TermLoanIntRate" localSheetId="16">#REF!</definedName>
    <definedName name="TermLoanIntRate" localSheetId="17">#REF!</definedName>
    <definedName name="TermLoanIntRate">#REF!</definedName>
    <definedName name="TES" localSheetId="35">#REF!</definedName>
    <definedName name="TES" localSheetId="36">#REF!</definedName>
    <definedName name="TES">#REF!</definedName>
    <definedName name="Test" localSheetId="35">#REF!</definedName>
    <definedName name="Test" localSheetId="36">#REF!</definedName>
    <definedName name="Test">#REF!</definedName>
    <definedName name="TEST0" localSheetId="18">#REF!</definedName>
    <definedName name="TEST0" localSheetId="25">#REF!</definedName>
    <definedName name="TEST0" localSheetId="26">#REF!</definedName>
    <definedName name="TEST0" localSheetId="28">#REF!</definedName>
    <definedName name="TEST0" localSheetId="27">#REF!</definedName>
    <definedName name="TEST0" localSheetId="35">#REF!</definedName>
    <definedName name="TEST0" localSheetId="36">#REF!</definedName>
    <definedName name="TEST0" localSheetId="11">#REF!</definedName>
    <definedName name="TEST0" localSheetId="16">#REF!</definedName>
    <definedName name="TEST0" localSheetId="17">#REF!</definedName>
    <definedName name="TEST0">#REF!</definedName>
    <definedName name="TEST1" localSheetId="25">#REF!</definedName>
    <definedName name="TEST1" localSheetId="26">#REF!</definedName>
    <definedName name="TEST1" localSheetId="28">#REF!</definedName>
    <definedName name="TEST1" localSheetId="27">#REF!</definedName>
    <definedName name="TEST1" localSheetId="35">#REF!</definedName>
    <definedName name="TEST1" localSheetId="36">#REF!</definedName>
    <definedName name="TEST1" localSheetId="16">#REF!</definedName>
    <definedName name="TEST1" localSheetId="17">#REF!</definedName>
    <definedName name="TEST1">#REF!</definedName>
    <definedName name="TEST10" localSheetId="35">#REF!</definedName>
    <definedName name="TEST10" localSheetId="36">#REF!</definedName>
    <definedName name="TEST10">#REF!</definedName>
    <definedName name="TEST11" localSheetId="35">#REF!</definedName>
    <definedName name="TEST11" localSheetId="36">#REF!</definedName>
    <definedName name="TEST11">#REF!</definedName>
    <definedName name="TEST12" localSheetId="35">#REF!</definedName>
    <definedName name="TEST12" localSheetId="36">#REF!</definedName>
    <definedName name="TEST12">#REF!</definedName>
    <definedName name="TEST13" localSheetId="35">#REF!</definedName>
    <definedName name="TEST13" localSheetId="36">#REF!</definedName>
    <definedName name="TEST13">#REF!</definedName>
    <definedName name="TEST14" localSheetId="35">#REF!</definedName>
    <definedName name="TEST14" localSheetId="36">#REF!</definedName>
    <definedName name="TEST14">#REF!</definedName>
    <definedName name="TEST15" localSheetId="35">#REF!</definedName>
    <definedName name="TEST15" localSheetId="36">#REF!</definedName>
    <definedName name="TEST15">#REF!</definedName>
    <definedName name="TEST16" localSheetId="35">#REF!</definedName>
    <definedName name="TEST16" localSheetId="36">#REF!</definedName>
    <definedName name="TEST16">#REF!</definedName>
    <definedName name="TEST17" localSheetId="35">#REF!</definedName>
    <definedName name="TEST17" localSheetId="36">#REF!</definedName>
    <definedName name="TEST17">#REF!</definedName>
    <definedName name="TEST18" localSheetId="35">#REF!</definedName>
    <definedName name="TEST18" localSheetId="36">#REF!</definedName>
    <definedName name="TEST18">#REF!</definedName>
    <definedName name="TEST19" localSheetId="35">#REF!</definedName>
    <definedName name="TEST19" localSheetId="36">#REF!</definedName>
    <definedName name="TEST19">#REF!</definedName>
    <definedName name="TEST2" localSheetId="25">#REF!</definedName>
    <definedName name="TEST2" localSheetId="26">#REF!</definedName>
    <definedName name="TEST2" localSheetId="28">#REF!</definedName>
    <definedName name="TEST2" localSheetId="27">#REF!</definedName>
    <definedName name="TEST2" localSheetId="35">#REF!</definedName>
    <definedName name="TEST2" localSheetId="36">#REF!</definedName>
    <definedName name="TEST2" localSheetId="16">#REF!</definedName>
    <definedName name="TEST2" localSheetId="17">#REF!</definedName>
    <definedName name="TEST2">#REF!</definedName>
    <definedName name="TEST20" localSheetId="35">#REF!</definedName>
    <definedName name="TEST20" localSheetId="36">#REF!</definedName>
    <definedName name="TEST20">#REF!</definedName>
    <definedName name="TEST21" localSheetId="35">#REF!</definedName>
    <definedName name="TEST21" localSheetId="36">#REF!</definedName>
    <definedName name="TEST21">#REF!</definedName>
    <definedName name="TEST22" localSheetId="35">#REF!</definedName>
    <definedName name="TEST22" localSheetId="36">#REF!</definedName>
    <definedName name="TEST22">#REF!</definedName>
    <definedName name="TEST23" localSheetId="35">#REF!</definedName>
    <definedName name="TEST23" localSheetId="36">#REF!</definedName>
    <definedName name="TEST23">#REF!</definedName>
    <definedName name="TEST24" localSheetId="35">#REF!</definedName>
    <definedName name="TEST24" localSheetId="36">#REF!</definedName>
    <definedName name="TEST24">#REF!</definedName>
    <definedName name="TEST25" localSheetId="35">#REF!</definedName>
    <definedName name="TEST25" localSheetId="36">#REF!</definedName>
    <definedName name="TEST25">#REF!</definedName>
    <definedName name="TEST26" localSheetId="35">#REF!</definedName>
    <definedName name="TEST26" localSheetId="36">#REF!</definedName>
    <definedName name="TEST26">#REF!</definedName>
    <definedName name="TEST27" localSheetId="35">#REF!</definedName>
    <definedName name="TEST27" localSheetId="36">#REF!</definedName>
    <definedName name="TEST27">#REF!</definedName>
    <definedName name="TEST28" localSheetId="35">#REF!</definedName>
    <definedName name="TEST28" localSheetId="36">#REF!</definedName>
    <definedName name="TEST28">#REF!</definedName>
    <definedName name="TEST29" localSheetId="35">#REF!</definedName>
    <definedName name="TEST29" localSheetId="36">#REF!</definedName>
    <definedName name="TEST29">#REF!</definedName>
    <definedName name="TEST3" localSheetId="25">#REF!</definedName>
    <definedName name="TEST3" localSheetId="26">#REF!</definedName>
    <definedName name="TEST3" localSheetId="28">#REF!</definedName>
    <definedName name="TEST3" localSheetId="27">#REF!</definedName>
    <definedName name="TEST3" localSheetId="35">#REF!</definedName>
    <definedName name="TEST3" localSheetId="36">#REF!</definedName>
    <definedName name="TEST3" localSheetId="16">#REF!</definedName>
    <definedName name="TEST3" localSheetId="17">#REF!</definedName>
    <definedName name="TEST3">#REF!</definedName>
    <definedName name="TEST30" localSheetId="35">#REF!</definedName>
    <definedName name="TEST30" localSheetId="36">#REF!</definedName>
    <definedName name="TEST30">#REF!</definedName>
    <definedName name="TEST31" localSheetId="35">#REF!</definedName>
    <definedName name="TEST31" localSheetId="36">#REF!</definedName>
    <definedName name="TEST31">#REF!</definedName>
    <definedName name="TEST32" localSheetId="35">#REF!</definedName>
    <definedName name="TEST32" localSheetId="36">#REF!</definedName>
    <definedName name="TEST32">#REF!</definedName>
    <definedName name="TEST33" localSheetId="35">#REF!</definedName>
    <definedName name="TEST33" localSheetId="36">#REF!</definedName>
    <definedName name="TEST33">#REF!</definedName>
    <definedName name="TEST34" localSheetId="35">#REF!</definedName>
    <definedName name="TEST34" localSheetId="36">#REF!</definedName>
    <definedName name="TEST34">#REF!</definedName>
    <definedName name="TEST35" localSheetId="35">#REF!</definedName>
    <definedName name="TEST35" localSheetId="36">#REF!</definedName>
    <definedName name="TEST35">#REF!</definedName>
    <definedName name="TEST36" localSheetId="35">#REF!</definedName>
    <definedName name="TEST36" localSheetId="36">#REF!</definedName>
    <definedName name="TEST36">#REF!</definedName>
    <definedName name="TEST37" localSheetId="35">#REF!</definedName>
    <definedName name="TEST37" localSheetId="36">#REF!</definedName>
    <definedName name="TEST37">#REF!</definedName>
    <definedName name="TEST38" localSheetId="35">#REF!</definedName>
    <definedName name="TEST38" localSheetId="36">#REF!</definedName>
    <definedName name="TEST38">#REF!</definedName>
    <definedName name="TEST39" localSheetId="35">#REF!</definedName>
    <definedName name="TEST39" localSheetId="36">#REF!</definedName>
    <definedName name="TEST39">#REF!</definedName>
    <definedName name="TEST4" localSheetId="25">#REF!</definedName>
    <definedName name="TEST4" localSheetId="26">#REF!</definedName>
    <definedName name="TEST4" localSheetId="28">#REF!</definedName>
    <definedName name="TEST4" localSheetId="27">#REF!</definedName>
    <definedName name="TEST4" localSheetId="35">#REF!</definedName>
    <definedName name="TEST4" localSheetId="36">#REF!</definedName>
    <definedName name="TEST4" localSheetId="16">#REF!</definedName>
    <definedName name="TEST4" localSheetId="17">#REF!</definedName>
    <definedName name="TEST4">#REF!</definedName>
    <definedName name="TEST40" localSheetId="35">#REF!</definedName>
    <definedName name="TEST40" localSheetId="36">#REF!</definedName>
    <definedName name="TEST40">#REF!</definedName>
    <definedName name="TEST41" localSheetId="35">#REF!</definedName>
    <definedName name="TEST41" localSheetId="36">#REF!</definedName>
    <definedName name="TEST41">#REF!</definedName>
    <definedName name="TEST42" localSheetId="35">#REF!</definedName>
    <definedName name="TEST42" localSheetId="36">#REF!</definedName>
    <definedName name="TEST42">#REF!</definedName>
    <definedName name="TEST43" localSheetId="35">#REF!</definedName>
    <definedName name="TEST43" localSheetId="36">#REF!</definedName>
    <definedName name="TEST43">#REF!</definedName>
    <definedName name="TEST44" localSheetId="35">#REF!</definedName>
    <definedName name="TEST44" localSheetId="36">#REF!</definedName>
    <definedName name="TEST44">#REF!</definedName>
    <definedName name="TEST45" localSheetId="35">#REF!</definedName>
    <definedName name="TEST45" localSheetId="36">#REF!</definedName>
    <definedName name="TEST45">#REF!</definedName>
    <definedName name="TEST46" localSheetId="35">#REF!</definedName>
    <definedName name="TEST46" localSheetId="36">#REF!</definedName>
    <definedName name="TEST46">#REF!</definedName>
    <definedName name="TEST47" localSheetId="35">#REF!</definedName>
    <definedName name="TEST47" localSheetId="36">#REF!</definedName>
    <definedName name="TEST47">#REF!</definedName>
    <definedName name="TEST48" localSheetId="35">#REF!</definedName>
    <definedName name="TEST48" localSheetId="36">#REF!</definedName>
    <definedName name="TEST48">#REF!</definedName>
    <definedName name="TEST49" localSheetId="35">#REF!</definedName>
    <definedName name="TEST49" localSheetId="36">#REF!</definedName>
    <definedName name="TEST49">#REF!</definedName>
    <definedName name="TEST5" localSheetId="25">#REF!</definedName>
    <definedName name="TEST5" localSheetId="26">#REF!</definedName>
    <definedName name="TEST5" localSheetId="28">#REF!</definedName>
    <definedName name="TEST5" localSheetId="27">#REF!</definedName>
    <definedName name="TEST5" localSheetId="35">#REF!</definedName>
    <definedName name="TEST5" localSheetId="36">#REF!</definedName>
    <definedName name="TEST5" localSheetId="16">#REF!</definedName>
    <definedName name="TEST5" localSheetId="17">#REF!</definedName>
    <definedName name="TEST5">#REF!</definedName>
    <definedName name="TEST50" localSheetId="35">#REF!</definedName>
    <definedName name="TEST50" localSheetId="36">#REF!</definedName>
    <definedName name="TEST50">#REF!</definedName>
    <definedName name="TEST51" localSheetId="35">#REF!</definedName>
    <definedName name="TEST51" localSheetId="36">#REF!</definedName>
    <definedName name="TEST51">#REF!</definedName>
    <definedName name="TEST52" localSheetId="35">#REF!</definedName>
    <definedName name="TEST52" localSheetId="36">#REF!</definedName>
    <definedName name="TEST52">#REF!</definedName>
    <definedName name="TEST6" localSheetId="35">#REF!</definedName>
    <definedName name="TEST6" localSheetId="36">#REF!</definedName>
    <definedName name="TEST6">#REF!</definedName>
    <definedName name="TEST7" localSheetId="35">#REF!</definedName>
    <definedName name="TEST7" localSheetId="36">#REF!</definedName>
    <definedName name="TEST7">#REF!</definedName>
    <definedName name="TEST8" localSheetId="35">#REF!</definedName>
    <definedName name="TEST8" localSheetId="36">#REF!</definedName>
    <definedName name="TEST8">#REF!</definedName>
    <definedName name="TEST9" localSheetId="35">#REF!</definedName>
    <definedName name="TEST9" localSheetId="36">#REF!</definedName>
    <definedName name="TEST9">#REF!</definedName>
    <definedName name="TESTHKEY" localSheetId="18">#REF!</definedName>
    <definedName name="TESTHKEY" localSheetId="25">#REF!</definedName>
    <definedName name="TESTHKEY" localSheetId="26">#REF!</definedName>
    <definedName name="TESTHKEY" localSheetId="28">#REF!</definedName>
    <definedName name="TESTHKEY" localSheetId="27">#REF!</definedName>
    <definedName name="TESTHKEY" localSheetId="35">#REF!</definedName>
    <definedName name="TESTHKEY" localSheetId="36">#REF!</definedName>
    <definedName name="TESTHKEY" localSheetId="11">#REF!</definedName>
    <definedName name="TESTHKEY" localSheetId="16">#REF!</definedName>
    <definedName name="TESTHKEY" localSheetId="17">#REF!</definedName>
    <definedName name="TESTHKEY">#REF!</definedName>
    <definedName name="TESTKEYS" localSheetId="18">#REF!</definedName>
    <definedName name="TESTKEYS" localSheetId="25">#REF!</definedName>
    <definedName name="TESTKEYS" localSheetId="26">#REF!</definedName>
    <definedName name="TESTKEYS" localSheetId="28">#REF!</definedName>
    <definedName name="TESTKEYS" localSheetId="27">#REF!</definedName>
    <definedName name="TESTKEYS" localSheetId="35">#REF!</definedName>
    <definedName name="TESTKEYS" localSheetId="36">#REF!</definedName>
    <definedName name="TESTKEYS" localSheetId="11">#REF!</definedName>
    <definedName name="TESTKEYS" localSheetId="16">#REF!</definedName>
    <definedName name="TESTKEYS" localSheetId="17">#REF!</definedName>
    <definedName name="TESTKEYS">#REF!</definedName>
    <definedName name="TESTVKEY" localSheetId="18">#REF!</definedName>
    <definedName name="TESTVKEY" localSheetId="25">#REF!</definedName>
    <definedName name="TESTVKEY" localSheetId="26">#REF!</definedName>
    <definedName name="TESTVKEY" localSheetId="28">#REF!</definedName>
    <definedName name="TESTVKEY" localSheetId="27">#REF!</definedName>
    <definedName name="TESTVKEY" localSheetId="35">#REF!</definedName>
    <definedName name="TESTVKEY" localSheetId="36">#REF!</definedName>
    <definedName name="TESTVKEY" localSheetId="11">#REF!</definedName>
    <definedName name="TESTVKEY" localSheetId="16">#REF!</definedName>
    <definedName name="TESTVKEY" localSheetId="17">#REF!</definedName>
    <definedName name="TESTVKEY">#REF!</definedName>
    <definedName name="thdt" localSheetId="35">#REF!</definedName>
    <definedName name="thdt" localSheetId="36">#REF!</definedName>
    <definedName name="thdt">#REF!</definedName>
    <definedName name="THIS_FILE">[19]Control!$B$6</definedName>
    <definedName name="THOUSAND">1000</definedName>
    <definedName name="three" localSheetId="35">#REF!</definedName>
    <definedName name="three" localSheetId="36">#REF!</definedName>
    <definedName name="three">#REF!</definedName>
    <definedName name="THREEDAY" localSheetId="35">#REF!</definedName>
    <definedName name="THREEDAY" localSheetId="36">#REF!</definedName>
    <definedName name="THREEDAY">#REF!</definedName>
    <definedName name="thue">6</definedName>
    <definedName name="Ticker" localSheetId="35">#REF!</definedName>
    <definedName name="Ticker" localSheetId="36">#REF!</definedName>
    <definedName name="Ticker">#REF!</definedName>
    <definedName name="ticker_a" localSheetId="35">#REF!</definedName>
    <definedName name="ticker_a" localSheetId="36">#REF!</definedName>
    <definedName name="ticker_a">#REF!</definedName>
    <definedName name="ticker_t" localSheetId="35">#REF!</definedName>
    <definedName name="ticker_t" localSheetId="36">#REF!</definedName>
    <definedName name="ticker_t">#REF!</definedName>
    <definedName name="Tien" localSheetId="35">#REF!</definedName>
    <definedName name="Tien" localSheetId="36">#REF!</definedName>
    <definedName name="Tien">#REF!</definedName>
    <definedName name="Tim_lan_xuat_hien" localSheetId="35">#REF!</definedName>
    <definedName name="Tim_lan_xuat_hien" localSheetId="36">#REF!</definedName>
    <definedName name="Tim_lan_xuat_hien">#REF!</definedName>
    <definedName name="tim_xuat_hien" localSheetId="35">#REF!</definedName>
    <definedName name="tim_xuat_hien" localSheetId="36">#REF!</definedName>
    <definedName name="tim_xuat_hien">#REF!</definedName>
    <definedName name="TITLE_1" localSheetId="35">#REF!</definedName>
    <definedName name="TITLE_1" localSheetId="36">#REF!</definedName>
    <definedName name="TITLE_1">#REF!</definedName>
    <definedName name="TITLE_2" localSheetId="35">#REF!</definedName>
    <definedName name="TITLE_2" localSheetId="36">#REF!</definedName>
    <definedName name="TITLE_2">#REF!</definedName>
    <definedName name="TITLE_3" localSheetId="35">#REF!</definedName>
    <definedName name="TITLE_3" localSheetId="36">#REF!</definedName>
    <definedName name="TITLE_3">#REF!</definedName>
    <definedName name="TITLE_4" localSheetId="35">#REF!</definedName>
    <definedName name="TITLE_4" localSheetId="36">#REF!</definedName>
    <definedName name="TITLE_4">#REF!</definedName>
    <definedName name="TITLE_5" localSheetId="35">#REF!</definedName>
    <definedName name="TITLE_5" localSheetId="36">#REF!</definedName>
    <definedName name="TITLE_5">#REF!</definedName>
    <definedName name="TITLE_6" localSheetId="35">#REF!</definedName>
    <definedName name="TITLE_6" localSheetId="36">#REF!</definedName>
    <definedName name="TITLE_6">#REF!</definedName>
    <definedName name="TITLE_7" localSheetId="35">#REF!</definedName>
    <definedName name="TITLE_7" localSheetId="36">#REF!</definedName>
    <definedName name="TITLE_7">#REF!</definedName>
    <definedName name="tkk" localSheetId="35">#REF!</definedName>
    <definedName name="tkk" localSheetId="36">#REF!</definedName>
    <definedName name="tkk">#REF!</definedName>
    <definedName name="tld" localSheetId="35">#REF!</definedName>
    <definedName name="tld" localSheetId="36">#REF!</definedName>
    <definedName name="tld">#REF!</definedName>
    <definedName name="tly" localSheetId="35">#REF!</definedName>
    <definedName name="tly" localSheetId="36">#REF!</definedName>
    <definedName name="tly">#REF!</definedName>
    <definedName name="tn" localSheetId="35">#REF!</definedName>
    <definedName name="tn" localSheetId="36">#REF!</definedName>
    <definedName name="tn">#REF!</definedName>
    <definedName name="tom" localSheetId="35">#REF!</definedName>
    <definedName name="tom" localSheetId="36">#REF!</definedName>
    <definedName name="tom">#REF!</definedName>
    <definedName name="TONAS" localSheetId="25">#REF!</definedName>
    <definedName name="TONAS" localSheetId="26">#REF!</definedName>
    <definedName name="TONAS" localSheetId="28">#REF!</definedName>
    <definedName name="TONAS" localSheetId="27">#REF!</definedName>
    <definedName name="TONAS" localSheetId="35">#REF!</definedName>
    <definedName name="TONAS" localSheetId="36">#REF!</definedName>
    <definedName name="TONAS" localSheetId="16">#REF!</definedName>
    <definedName name="TONAS" localSheetId="17">#REF!</definedName>
    <definedName name="TONAS">#REF!</definedName>
    <definedName name="Tong" localSheetId="35">#REF!</definedName>
    <definedName name="Tong" localSheetId="36">#REF!</definedName>
    <definedName name="Tong">#REF!</definedName>
    <definedName name="tongcong" localSheetId="35">#REF!</definedName>
    <definedName name="tongcong" localSheetId="36">#REF!</definedName>
    <definedName name="tongcong">#REF!</definedName>
    <definedName name="TopEx." localSheetId="25">#REF!</definedName>
    <definedName name="TopEx." localSheetId="26">#REF!</definedName>
    <definedName name="TopEx." localSheetId="28">#REF!</definedName>
    <definedName name="TopEx." localSheetId="27">#REF!</definedName>
    <definedName name="TopEx." localSheetId="35">#REF!</definedName>
    <definedName name="TopEx." localSheetId="36">#REF!</definedName>
    <definedName name="TopEx." localSheetId="16">#REF!</definedName>
    <definedName name="TopEx." localSheetId="17">#REF!</definedName>
    <definedName name="TopEx.">#REF!</definedName>
    <definedName name="tot_onsite" localSheetId="35">#REF!</definedName>
    <definedName name="tot_onsite" localSheetId="36">#REF!</definedName>
    <definedName name="tot_onsite">#REF!</definedName>
    <definedName name="TOT_SALES">[26]공장별판관비배부!$K$35</definedName>
    <definedName name="Total" localSheetId="35">#REF!</definedName>
    <definedName name="Total" localSheetId="36">#REF!</definedName>
    <definedName name="Total" localSheetId="11">#REF!</definedName>
    <definedName name="Total" localSheetId="16">#REF!</definedName>
    <definedName name="Total" localSheetId="17">#REF!</definedName>
    <definedName name="Total">#REF!</definedName>
    <definedName name="total_cost" localSheetId="35">#REF!</definedName>
    <definedName name="total_cost" localSheetId="36">#REF!</definedName>
    <definedName name="total_cost">#REF!</definedName>
    <definedName name="Total_cost_sum" localSheetId="35">#REF!</definedName>
    <definedName name="Total_cost_sum" localSheetId="36">#REF!</definedName>
    <definedName name="Total_cost_sum">#REF!</definedName>
    <definedName name="Total_Interest" localSheetId="35">#REF!</definedName>
    <definedName name="Total_Interest" localSheetId="36">#REF!</definedName>
    <definedName name="Total_Interest">#REF!</definedName>
    <definedName name="Total_Market" localSheetId="35">#REF!</definedName>
    <definedName name="Total_Market" localSheetId="36">#REF!</definedName>
    <definedName name="Total_Market" localSheetId="11">#REF!</definedName>
    <definedName name="Total_Market" localSheetId="16">#REF!</definedName>
    <definedName name="Total_Market" localSheetId="17">#REF!</definedName>
    <definedName name="Total_Market">#REF!</definedName>
    <definedName name="Total_Pay" localSheetId="35">#REF!</definedName>
    <definedName name="Total_Pay" localSheetId="36">#REF!</definedName>
    <definedName name="Total_Pay">#REF!</definedName>
    <definedName name="Total_Payment" localSheetId="18">Scheduled_Payment+Extra_Payment</definedName>
    <definedName name="Total_Payment" localSheetId="35">Scheduled_Payment+Extra_Payment</definedName>
    <definedName name="Total_Payment" localSheetId="36">Scheduled_Payment+Extra_Payment</definedName>
    <definedName name="Total_Payment">Scheduled_Payment+Extra_Payment</definedName>
    <definedName name="Total_Penetration" localSheetId="35">#REF!</definedName>
    <definedName name="Total_Penetration" localSheetId="36">#REF!</definedName>
    <definedName name="Total_Penetration" localSheetId="11">#REF!</definedName>
    <definedName name="Total_Penetration" localSheetId="16">#REF!</definedName>
    <definedName name="Total_Penetration" localSheetId="17">#REF!</definedName>
    <definedName name="Total_Penetration">#REF!</definedName>
    <definedName name="Total_Studios" localSheetId="35">#REF!</definedName>
    <definedName name="Total_Studios" localSheetId="36">#REF!</definedName>
    <definedName name="Total_Studios" localSheetId="16">#REF!</definedName>
    <definedName name="Total_Studios" localSheetId="17">#REF!</definedName>
    <definedName name="Total_Studios">#REF!</definedName>
    <definedName name="Total_TCHs" localSheetId="35">#REF!</definedName>
    <definedName name="Total_TCHs" localSheetId="36">#REF!</definedName>
    <definedName name="Total_TCHs">#REF!</definedName>
    <definedName name="total1" localSheetId="35">#REF!</definedName>
    <definedName name="total1" localSheetId="36">#REF!</definedName>
    <definedName name="total1">#REF!</definedName>
    <definedName name="total10" localSheetId="35">#REF!</definedName>
    <definedName name="total10" localSheetId="36">#REF!</definedName>
    <definedName name="total10">#REF!</definedName>
    <definedName name="total2" localSheetId="35">#REF!</definedName>
    <definedName name="total2" localSheetId="36">#REF!</definedName>
    <definedName name="total2">#REF!</definedName>
    <definedName name="total3" localSheetId="35">#REF!</definedName>
    <definedName name="total3" localSheetId="36">#REF!</definedName>
    <definedName name="total3">#REF!</definedName>
    <definedName name="total4" localSheetId="35">#REF!</definedName>
    <definedName name="total4" localSheetId="36">#REF!</definedName>
    <definedName name="total4">#REF!</definedName>
    <definedName name="total5" localSheetId="35">#REF!</definedName>
    <definedName name="total5" localSheetId="36">#REF!</definedName>
    <definedName name="total5">#REF!</definedName>
    <definedName name="total6" localSheetId="35">#REF!</definedName>
    <definedName name="total6" localSheetId="36">#REF!</definedName>
    <definedName name="total6">#REF!</definedName>
    <definedName name="total7" localSheetId="35">#REF!</definedName>
    <definedName name="total7" localSheetId="36">#REF!</definedName>
    <definedName name="total7">#REF!</definedName>
    <definedName name="total8" localSheetId="35">#REF!</definedName>
    <definedName name="total8" localSheetId="36">#REF!</definedName>
    <definedName name="total8">#REF!</definedName>
    <definedName name="total9" localSheetId="35">#REF!</definedName>
    <definedName name="total9" localSheetId="36">#REF!</definedName>
    <definedName name="total9">#REF!</definedName>
    <definedName name="totalcost" localSheetId="35">#REF!</definedName>
    <definedName name="totalcost" localSheetId="36">#REF!</definedName>
    <definedName name="totalcost">#REF!</definedName>
    <definedName name="totalcostaftercenvat" localSheetId="35">#REF!</definedName>
    <definedName name="totalcostaftercenvat" localSheetId="36">#REF!</definedName>
    <definedName name="totalcostaftercenvat">#REF!</definedName>
    <definedName name="totaldata" localSheetId="35">#REF!</definedName>
    <definedName name="totaldata" localSheetId="36">#REF!</definedName>
    <definedName name="totaldata">#REF!</definedName>
    <definedName name="TOTALINST" localSheetId="35">'[53]Quote-ExtMG-Y1'!#REF!</definedName>
    <definedName name="TOTALINST" localSheetId="36">'[53]Quote-ExtMG-Y1'!#REF!</definedName>
    <definedName name="TOTALINST">'[53]Quote-ExtMG-Y1'!#REF!</definedName>
    <definedName name="TotalLine341" localSheetId="35">#REF!</definedName>
    <definedName name="TotalLine341" localSheetId="36">#REF!</definedName>
    <definedName name="TotalLine341">#REF!</definedName>
    <definedName name="TotalLocal" localSheetId="35">#REF!</definedName>
    <definedName name="TotalLocal" localSheetId="36">#REF!</definedName>
    <definedName name="TotalLocal" localSheetId="16">#REF!</definedName>
    <definedName name="TotalLocal" localSheetId="17">#REF!</definedName>
    <definedName name="TotalLocal">#REF!</definedName>
    <definedName name="TOTALREVPORTS">[23]Data2!$G$9</definedName>
    <definedName name="TotalStmFlw" localSheetId="35">#REF!</definedName>
    <definedName name="TotalStmFlw" localSheetId="36">#REF!</definedName>
    <definedName name="TotalStmFlw">#REF!</definedName>
    <definedName name="TOTALSW" localSheetId="35">'[53]Quote-ExtMG-Y1'!#REF!</definedName>
    <definedName name="TOTALSW" localSheetId="36">'[53]Quote-ExtMG-Y1'!#REF!</definedName>
    <definedName name="TOTALSW">'[53]Quote-ExtMG-Y1'!#REF!</definedName>
    <definedName name="TOTALTRAINING" localSheetId="35">'[53]Quote-ExtMG-Y1'!#REF!</definedName>
    <definedName name="TOTALTRAINING" localSheetId="36">'[53]Quote-ExtMG-Y1'!#REF!</definedName>
    <definedName name="TOTALTRAINING">'[53]Quote-ExtMG-Y1'!#REF!</definedName>
    <definedName name="TotalUSD" localSheetId="35">#REF!</definedName>
    <definedName name="TotalUSD" localSheetId="36">#REF!</definedName>
    <definedName name="TotalUSD" localSheetId="16">#REF!</definedName>
    <definedName name="TotalUSD" localSheetId="17">#REF!</definedName>
    <definedName name="TotalUSD">#REF!</definedName>
    <definedName name="TP" localSheetId="35">#REF!</definedName>
    <definedName name="TP" localSheetId="36">#REF!</definedName>
    <definedName name="TP">#REF!</definedName>
    <definedName name="tph" localSheetId="35">#REF!</definedName>
    <definedName name="tph" localSheetId="36">#REF!</definedName>
    <definedName name="tph">#REF!</definedName>
    <definedName name="tphoff" localSheetId="35">#REF!</definedName>
    <definedName name="tphoff" localSheetId="36">#REF!</definedName>
    <definedName name="tphoff">#REF!</definedName>
    <definedName name="Tra_DM_su_dung" localSheetId="35">#REF!</definedName>
    <definedName name="Tra_DM_su_dung" localSheetId="36">#REF!</definedName>
    <definedName name="Tra_DM_su_dung">#REF!</definedName>
    <definedName name="Tra_don_gia_KS" localSheetId="35">#REF!</definedName>
    <definedName name="Tra_don_gia_KS" localSheetId="36">#REF!</definedName>
    <definedName name="Tra_don_gia_KS">#REF!</definedName>
    <definedName name="Tra_DTCT" localSheetId="35">#REF!</definedName>
    <definedName name="Tra_DTCT" localSheetId="36">#REF!</definedName>
    <definedName name="Tra_DTCT">#REF!</definedName>
    <definedName name="Tra_tim_hang_mucPT_trung" localSheetId="35">#REF!</definedName>
    <definedName name="Tra_tim_hang_mucPT_trung" localSheetId="36">#REF!</definedName>
    <definedName name="Tra_tim_hang_mucPT_trung">#REF!</definedName>
    <definedName name="TRA_VAT_LIEU" localSheetId="35">#REF!</definedName>
    <definedName name="TRA_VAT_LIEU" localSheetId="36">#REF!</definedName>
    <definedName name="TRA_VAT_LIEU">#REF!</definedName>
    <definedName name="TRA_VL" localSheetId="35">#REF!</definedName>
    <definedName name="TRA_VL" localSheetId="36">#REF!</definedName>
    <definedName name="TRA_VL">#REF!</definedName>
    <definedName name="TRAVL" localSheetId="35">#REF!</definedName>
    <definedName name="TRAVL" localSheetId="36">#REF!</definedName>
    <definedName name="TRAVL">#REF!</definedName>
    <definedName name="Trends" localSheetId="35">#REF!</definedName>
    <definedName name="Trends" localSheetId="36">#REF!</definedName>
    <definedName name="Trends">#REF!</definedName>
    <definedName name="TRIAL" localSheetId="35">#REF!</definedName>
    <definedName name="TRIAL" localSheetId="36">#REF!</definedName>
    <definedName name="TRIAL" localSheetId="16">#REF!</definedName>
    <definedName name="TRIAL" localSheetId="17">#REF!</definedName>
    <definedName name="TRIAL">#REF!</definedName>
    <definedName name="TRN_API">[23]Service!$F$47</definedName>
    <definedName name="TRN_APPS">[23]Service!$F$45</definedName>
    <definedName name="TRN_ASYSMAINT">[23]Service!$F$43</definedName>
    <definedName name="TRN_ASYSOPS">[23]Service!$F$39</definedName>
    <definedName name="TRN_EXOVERSEATSCHG">[23]Data!$AB$9</definedName>
    <definedName name="TRN_EXOVERSEATSFREE">[23]Data!$AA$9</definedName>
    <definedName name="TRN_FACMGMT">[23]Service!$F$33</definedName>
    <definedName name="TRN_INSTTEST">[23]Service!$F$35</definedName>
    <definedName name="TRN_NETOPS">[23]Service!$F$53</definedName>
    <definedName name="TRN_SYSMAINT">[23]Service!$F$41</definedName>
    <definedName name="TRN_SYSOPS">[23]Service!$F$37</definedName>
    <definedName name="TRN_SYSOVERSEATSCHG">[23]Data!$AB$8</definedName>
    <definedName name="TRN_SYSOVERSEATSFREE">[23]Data!$AA$8</definedName>
    <definedName name="TRN_TRENG">[23]Service!$F$51</definedName>
    <definedName name="trt" localSheetId="35">#REF!</definedName>
    <definedName name="trt" localSheetId="36">#REF!</definedName>
    <definedName name="trt">#REF!</definedName>
    <definedName name="TSP_apr" localSheetId="35">#REF!</definedName>
    <definedName name="TSP_apr" localSheetId="36">#REF!</definedName>
    <definedName name="TSP_apr">#REF!</definedName>
    <definedName name="TSP_May" localSheetId="35">#REF!</definedName>
    <definedName name="TSP_May" localSheetId="36">#REF!</definedName>
    <definedName name="TSP_May">#REF!</definedName>
    <definedName name="tt" localSheetId="35">#REF!</definedName>
    <definedName name="tt" localSheetId="36">#REF!</definedName>
    <definedName name="tt">#REF!</definedName>
    <definedName name="tthi" localSheetId="35">#REF!</definedName>
    <definedName name="tthi" localSheetId="36">#REF!</definedName>
    <definedName name="tthi">#REF!</definedName>
    <definedName name="TTLB1" localSheetId="35">#REF!</definedName>
    <definedName name="TTLB1" localSheetId="36">#REF!</definedName>
    <definedName name="TTLB1">#REF!</definedName>
    <definedName name="TTLB2" localSheetId="35">#REF!</definedName>
    <definedName name="TTLB2" localSheetId="36">#REF!</definedName>
    <definedName name="TTLB2">#REF!</definedName>
    <definedName name="TTLB3" localSheetId="35">#REF!</definedName>
    <definedName name="TTLB3" localSheetId="36">#REF!</definedName>
    <definedName name="TTLB3">#REF!</definedName>
    <definedName name="two" localSheetId="35">#REF!</definedName>
    <definedName name="two" localSheetId="36">#REF!</definedName>
    <definedName name="two">#REF!</definedName>
    <definedName name="ty_le" localSheetId="35">#REF!</definedName>
    <definedName name="ty_le" localSheetId="36">#REF!</definedName>
    <definedName name="ty_le">#REF!</definedName>
    <definedName name="ty_le_BTN" localSheetId="35">#REF!</definedName>
    <definedName name="ty_le_BTN" localSheetId="36">#REF!</definedName>
    <definedName name="ty_le_BTN">#REF!</definedName>
    <definedName name="Ty_le1" localSheetId="35">#REF!</definedName>
    <definedName name="Ty_le1" localSheetId="36">#REF!</definedName>
    <definedName name="Ty_le1">#REF!</definedName>
    <definedName name="U">[106]Sheet3!$B$4</definedName>
    <definedName name="U_11_FG_Variance" localSheetId="35">#REF!</definedName>
    <definedName name="U_11_FG_Variance" localSheetId="36">#REF!</definedName>
    <definedName name="U_11_FG_Variance">#REF!</definedName>
    <definedName name="U_15_ED_Production" localSheetId="35">'[107]Excise Duty'!#REF!</definedName>
    <definedName name="U_15_ED_Production" localSheetId="36">'[107]Excise Duty'!#REF!</definedName>
    <definedName name="U_15_ED_Production">'[107]Excise Duty'!#REF!</definedName>
    <definedName name="U_15_ED_Sales" localSheetId="35">'[107]Excise Duty'!#REF!</definedName>
    <definedName name="U_15_ED_Sales" localSheetId="36">'[107]Excise Duty'!#REF!</definedName>
    <definedName name="U_15_ED_Sales">'[107]Excise Duty'!#REF!</definedName>
    <definedName name="U_17_ST_Incentive" localSheetId="35">'[107]ST Incentive'!#REF!</definedName>
    <definedName name="U_17_ST_Incentive" localSheetId="36">'[107]ST Incentive'!#REF!</definedName>
    <definedName name="U_17_ST_Incentive">'[107]ST Incentive'!#REF!</definedName>
    <definedName name="U_4" localSheetId="35">'[107]Investments &amp; Deposits'!#REF!</definedName>
    <definedName name="U_4" localSheetId="36">'[107]Investments &amp; Deposits'!#REF!</definedName>
    <definedName name="U_4">'[107]Investments &amp; Deposits'!#REF!</definedName>
    <definedName name="U_4_FD" localSheetId="35">'[107]Investments &amp; Deposits'!#REF!</definedName>
    <definedName name="U_4_FD" localSheetId="36">'[107]Investments &amp; Deposits'!#REF!</definedName>
    <definedName name="U_4_FD">'[107]Investments &amp; Deposits'!#REF!</definedName>
    <definedName name="U_4_Investments_2002" localSheetId="35">'[108]U-4_Investments &amp; FD'!#REF!</definedName>
    <definedName name="U_4_Investments_2002" localSheetId="36">'[108]U-4_Investments &amp; FD'!#REF!</definedName>
    <definedName name="U_4_Investments_2002">'[108]U-4_Investments &amp; FD'!#REF!</definedName>
    <definedName name="U_4_Investments_2003" localSheetId="35">'[108]U-4_Investments &amp; FD'!#REF!</definedName>
    <definedName name="U_4_Investments_2003" localSheetId="36">'[108]U-4_Investments &amp; FD'!#REF!</definedName>
    <definedName name="U_4_Investments_2003">'[108]U-4_Investments &amp; FD'!#REF!</definedName>
    <definedName name="U_4_Investments_2004" localSheetId="35">'[108]U-4_Investments &amp; FD'!#REF!</definedName>
    <definedName name="U_4_Investments_2004" localSheetId="36">'[108]U-4_Investments &amp; FD'!#REF!</definedName>
    <definedName name="U_4_Investments_2004">'[108]U-4_Investments &amp; FD'!#REF!</definedName>
    <definedName name="U_4_Investments_CY" localSheetId="35">'[107]Investments &amp; Deposits'!#REF!</definedName>
    <definedName name="U_4_Investments_CY" localSheetId="36">'[107]Investments &amp; Deposits'!#REF!</definedName>
    <definedName name="U_4_Investments_CY">'[107]Investments &amp; Deposits'!#REF!</definedName>
    <definedName name="U_4_Investments_PY" localSheetId="35">'[107]Investments &amp; Deposits'!#REF!</definedName>
    <definedName name="U_4_Investments_PY" localSheetId="36">'[107]Investments &amp; Deposits'!#REF!</definedName>
    <definedName name="U_4_Investments_PY">'[107]Investments &amp; Deposits'!#REF!</definedName>
    <definedName name="U_6_RM_Variance" localSheetId="35">#REF!</definedName>
    <definedName name="U_6_RM_Variance" localSheetId="36">#REF!</definedName>
    <definedName name="U_6_RM_Variance">#REF!</definedName>
    <definedName name="U_8_Closing_FG" localSheetId="35">#REF!</definedName>
    <definedName name="U_8_Closing_FG" localSheetId="36">#REF!</definedName>
    <definedName name="U_8_Closing_FG">#REF!</definedName>
    <definedName name="U_8_COBO_Sales" localSheetId="35">#REF!</definedName>
    <definedName name="U_8_COBO_Sales" localSheetId="36">#REF!</definedName>
    <definedName name="U_8_COBO_Sales">#REF!</definedName>
    <definedName name="U_8_Crate_Rental" localSheetId="35">#REF!</definedName>
    <definedName name="U_8_Crate_Rental" localSheetId="36">#REF!</definedName>
    <definedName name="U_8_Crate_Rental">#REF!</definedName>
    <definedName name="U_8_Processing" localSheetId="35">#REF!</definedName>
    <definedName name="U_8_Processing" localSheetId="36">#REF!</definedName>
    <definedName name="U_8_Processing">#REF!</definedName>
    <definedName name="U_8_Purchases_COBO" localSheetId="35">#REF!</definedName>
    <definedName name="U_8_Purchases_COBO" localSheetId="36">#REF!</definedName>
    <definedName name="U_8_Purchases_COBO">#REF!</definedName>
    <definedName name="U_8_Purchases_FOBO" localSheetId="35">#REF!</definedName>
    <definedName name="U_8_Purchases_FOBO" localSheetId="36">#REF!</definedName>
    <definedName name="U_8_Purchases_FOBO">#REF!</definedName>
    <definedName name="U_8_Purchases_HCCM" localSheetId="35">#REF!</definedName>
    <definedName name="U_8_Purchases_HCCM" localSheetId="36">#REF!</definedName>
    <definedName name="U_8_Purchases_HCCM">#REF!</definedName>
    <definedName name="U_8_Sales" localSheetId="35">#REF!</definedName>
    <definedName name="U_8_Sales" localSheetId="36">#REF!</definedName>
    <definedName name="U_8_Sales">#REF!</definedName>
    <definedName name="U_8_Sales_FOBO" localSheetId="35">#REF!</definedName>
    <definedName name="U_8_Sales_FOBO" localSheetId="36">#REF!</definedName>
    <definedName name="U_8_Sales_FOBO">#REF!</definedName>
    <definedName name="U_8_Sales_HCCM" localSheetId="35">#REF!</definedName>
    <definedName name="U_8_Sales_HCCM" localSheetId="36">#REF!</definedName>
    <definedName name="U_8_Sales_HCCM">#REF!</definedName>
    <definedName name="U_S.L_Method_as_on_31.03.97" localSheetId="35">#REF!</definedName>
    <definedName name="U_S.L_Method_as_on_31.03.97" localSheetId="36">#REF!</definedName>
    <definedName name="U_S.L_Method_as_on_31.03.97">#REF!</definedName>
    <definedName name="U_S_349" localSheetId="35">#REF!</definedName>
    <definedName name="U_S_349" localSheetId="36">#REF!</definedName>
    <definedName name="U_S_349">#REF!</definedName>
    <definedName name="U_W.D.V_Method_as_on_31.03.97" localSheetId="35">#REF!</definedName>
    <definedName name="U_W.D.V_Method_as_on_31.03.97" localSheetId="36">#REF!</definedName>
    <definedName name="U_W.D.V_Method_as_on_31.03.97">#REF!</definedName>
    <definedName name="Umlage">[21]Makro1!$A$1</definedName>
    <definedName name="UNIT">#N/A</definedName>
    <definedName name="unit_cost" localSheetId="35">#REF!</definedName>
    <definedName name="unit_cost" localSheetId="36">#REF!</definedName>
    <definedName name="unit_cost">#REF!</definedName>
    <definedName name="UnitCode" localSheetId="35">#REF!</definedName>
    <definedName name="UnitCode" localSheetId="36">#REF!</definedName>
    <definedName name="UnitCode">#REF!</definedName>
    <definedName name="UNIV" localSheetId="35">#REF!</definedName>
    <definedName name="UNIV" localSheetId="36">#REF!</definedName>
    <definedName name="UNIV">#REF!</definedName>
    <definedName name="UNSEC_LOAN" localSheetId="35">#REF!</definedName>
    <definedName name="UNSEC_LOAN" localSheetId="36">#REF!</definedName>
    <definedName name="UNSEC_LOAN" localSheetId="6">#REF!</definedName>
    <definedName name="UNSEC_LOAN" localSheetId="11">#REF!</definedName>
    <definedName name="UNSEC_LOAN" localSheetId="16">#REF!</definedName>
    <definedName name="UNSEC_LOAN" localSheetId="17">#REF!</definedName>
    <definedName name="UNSEC_LOAN">#REF!</definedName>
    <definedName name="UnsecuredLoan" localSheetId="35">#REF!</definedName>
    <definedName name="UnsecuredLoan" localSheetId="36">#REF!</definedName>
    <definedName name="UnsecuredLoan" localSheetId="11">#REF!</definedName>
    <definedName name="UnsecuredLoan" localSheetId="16">#REF!</definedName>
    <definedName name="UnsecuredLoan" localSheetId="17">#REF!</definedName>
    <definedName name="UnsecuredLoan">#REF!</definedName>
    <definedName name="UnsecuredLoanIntRate" localSheetId="35">#REF!</definedName>
    <definedName name="UnsecuredLoanIntRate" localSheetId="36">#REF!</definedName>
    <definedName name="UnsecuredLoanIntRate" localSheetId="11">#REF!</definedName>
    <definedName name="UnsecuredLoanIntRate" localSheetId="16">#REF!</definedName>
    <definedName name="UnsecuredLoanIntRate" localSheetId="17">#REF!</definedName>
    <definedName name="UnsecuredLoanIntRate">#REF!</definedName>
    <definedName name="UPE" localSheetId="35">#REF!</definedName>
    <definedName name="UPE" localSheetId="36">#REF!</definedName>
    <definedName name="UPE">#REF!</definedName>
    <definedName name="UPW" localSheetId="35">#REF!</definedName>
    <definedName name="UPW" localSheetId="36">#REF!</definedName>
    <definedName name="UPW">#REF!</definedName>
    <definedName name="UsageCorpIntraSTDROM" localSheetId="35">'[105]Usage - ROM'!#REF!</definedName>
    <definedName name="UsageCorpIntraSTDROM" localSheetId="36">'[105]Usage - ROM'!#REF!</definedName>
    <definedName name="UsageCorpIntraSTDROM">'[105]Usage - ROM'!#REF!</definedName>
    <definedName name="UsageCorpLocalDataROM" localSheetId="35">'[105]Usage - ROM'!#REF!</definedName>
    <definedName name="UsageCorpLocalDataROM" localSheetId="36">'[105]Usage - ROM'!#REF!</definedName>
    <definedName name="UsageCorpLocalDataROM">'[105]Usage - ROM'!#REF!</definedName>
    <definedName name="UsagePCOIntraSTDROM" localSheetId="35">'[105]Usage - ROM'!#REF!</definedName>
    <definedName name="UsagePCOIntraSTDROM" localSheetId="36">'[105]Usage - ROM'!#REF!</definedName>
    <definedName name="UsagePCOIntraSTDROM">'[105]Usage - ROM'!#REF!</definedName>
    <definedName name="UsagePCOLocaldataROM" localSheetId="35">'[105]Usage - ROM'!#REF!</definedName>
    <definedName name="UsagePCOLocaldataROM" localSheetId="36">'[105]Usage - ROM'!#REF!</definedName>
    <definedName name="UsagePCOLocaldataROM">'[105]Usage - ROM'!#REF!</definedName>
    <definedName name="UsageResIntraSTDRom" localSheetId="35">'[105]Usage - ROM'!#REF!</definedName>
    <definedName name="UsageResIntraSTDRom" localSheetId="36">'[105]Usage - ROM'!#REF!</definedName>
    <definedName name="UsageResIntraSTDRom">'[105]Usage - ROM'!#REF!</definedName>
    <definedName name="UsageResLocalDataROM" localSheetId="35">'[105]Usage - ROM'!#REF!</definedName>
    <definedName name="UsageResLocalDataROM" localSheetId="36">'[105]Usage - ROM'!#REF!</definedName>
    <definedName name="UsageResLocalDataROM">'[105]Usage - ROM'!#REF!</definedName>
    <definedName name="UsageSMEIntraSTDROM" localSheetId="35">'[105]Usage - ROM'!#REF!</definedName>
    <definedName name="UsageSMEIntraSTDROM" localSheetId="36">'[105]Usage - ROM'!#REF!</definedName>
    <definedName name="UsageSMEIntraSTDROM">'[105]Usage - ROM'!#REF!</definedName>
    <definedName name="UsageSMELocalDataROM" localSheetId="35">'[105]Usage - ROM'!#REF!</definedName>
    <definedName name="UsageSMELocalDataROM" localSheetId="36">'[105]Usage - ROM'!#REF!</definedName>
    <definedName name="UsageSMELocalDataROM">'[105]Usage - ROM'!#REF!</definedName>
    <definedName name="USD">[61]재1!$B$50</definedName>
    <definedName name="USD_REC" localSheetId="35">#REF!</definedName>
    <definedName name="USD_REC" localSheetId="36">#REF!</definedName>
    <definedName name="USD_REC">#REF!</definedName>
    <definedName name="UserFirstName">[19]Control!$B$10</definedName>
    <definedName name="UserName">[19]Control!$B$9</definedName>
    <definedName name="UseStubFactor" localSheetId="35">#REF!</definedName>
    <definedName name="UseStubFactor" localSheetId="36">#REF!</definedName>
    <definedName name="UseStubFactor">#REF!</definedName>
    <definedName name="v" localSheetId="11">#REF!</definedName>
    <definedName name="V">[109]Group!$A$86:$H$232</definedName>
    <definedName name="val" localSheetId="35">#REF!</definedName>
    <definedName name="val" localSheetId="36">#REF!</definedName>
    <definedName name="val">#REF!</definedName>
    <definedName name="valmat" localSheetId="35">#REF!</definedName>
    <definedName name="valmat" localSheetId="36">#REF!</definedName>
    <definedName name="valmat">#REF!</definedName>
    <definedName name="VALUE" localSheetId="35">#REF!</definedName>
    <definedName name="VALUE" localSheetId="36">#REF!</definedName>
    <definedName name="VALUE">#REF!</definedName>
    <definedName name="Value_Creation_Analysis" localSheetId="35">#REF!</definedName>
    <definedName name="Value_Creation_Analysis" localSheetId="36">#REF!</definedName>
    <definedName name="Value_Creation_Analysis">#REF!</definedName>
    <definedName name="Values_Entered" localSheetId="18">IF([0]!Loan_Amount*[0]!Interest_Rate*[0]!Loan_Years*[0]!Loan_Start&gt;0,1,0)</definedName>
    <definedName name="Values_Entered" localSheetId="6">IF([0]!Loan_Amount*[0]!Interest_Rate*[0]!Loan_Years*[0]!Loan_Start&gt;0,1,0)</definedName>
    <definedName name="Values_Entered" localSheetId="7">IF([0]!Loan_Amount*[0]!Interest_Rate*[0]!Loan_Years*[0]!Loan_Start&gt;0,1,0)</definedName>
    <definedName name="Values_Entered" localSheetId="16">IF([0]!Loan_Amount*[0]!Interest_Rate*[0]!Loan_Years*[0]!Loan_Start&gt;0,1,0)</definedName>
    <definedName name="Values_Entered" localSheetId="17">IF([0]!Loan_Amount*[0]!Interest_Rate*[0]!Loan_Years*[0]!Loan_Start&gt;0,1,0)</definedName>
    <definedName name="Values_Entered">IF([0]!Loan_Amount*[0]!Interest_Rate*[0]!Loan_Years*[0]!Loan_Start&gt;0,1,0)</definedName>
    <definedName name="var_qe" localSheetId="35">#REF!</definedName>
    <definedName name="var_qe" localSheetId="36">#REF!</definedName>
    <definedName name="var_qe">#REF!</definedName>
    <definedName name="variance_total" localSheetId="35">#REF!</definedName>
    <definedName name="variance_total" localSheetId="36">#REF!</definedName>
    <definedName name="variance_total">#REF!</definedName>
    <definedName name="VARIINST" localSheetId="35">#REF!</definedName>
    <definedName name="VARIINST" localSheetId="36">#REF!</definedName>
    <definedName name="VARIINST">#REF!</definedName>
    <definedName name="VARIPURC" localSheetId="35">#REF!</definedName>
    <definedName name="VARIPURC" localSheetId="36">#REF!</definedName>
    <definedName name="VARIPURC">#REF!</definedName>
    <definedName name="vat" localSheetId="35">#REF!</definedName>
    <definedName name="vat" localSheetId="36">#REF!</definedName>
    <definedName name="vat">#REF!</definedName>
    <definedName name="vbt400d" localSheetId="35">#REF!</definedName>
    <definedName name="vbt400d" localSheetId="36">#REF!</definedName>
    <definedName name="vbt400d">#REF!</definedName>
    <definedName name="vbta" localSheetId="35">#REF!</definedName>
    <definedName name="vbta" localSheetId="36">#REF!</definedName>
    <definedName name="vbta">#REF!</definedName>
    <definedName name="vbtB" localSheetId="35">#REF!</definedName>
    <definedName name="vbtB" localSheetId="36">#REF!</definedName>
    <definedName name="vbtB">#REF!</definedName>
    <definedName name="vbtD" localSheetId="35">#REF!</definedName>
    <definedName name="vbtD" localSheetId="36">#REF!</definedName>
    <definedName name="vbtD">#REF!</definedName>
    <definedName name="vbtE" localSheetId="35">#REF!</definedName>
    <definedName name="vbtE" localSheetId="36">#REF!</definedName>
    <definedName name="vbtE">#REF!</definedName>
    <definedName name="vbtF" localSheetId="35">#REF!</definedName>
    <definedName name="vbtF" localSheetId="36">#REF!</definedName>
    <definedName name="vbtF">#REF!</definedName>
    <definedName name="vbtg" localSheetId="35">#REF!</definedName>
    <definedName name="vbtg" localSheetId="36">#REF!</definedName>
    <definedName name="vbtg">#REF!</definedName>
    <definedName name="VEH" localSheetId="25">#REF!</definedName>
    <definedName name="VEH" localSheetId="26">#REF!</definedName>
    <definedName name="VEH" localSheetId="28">#REF!</definedName>
    <definedName name="VEH" localSheetId="27">#REF!</definedName>
    <definedName name="VEH" localSheetId="35">#REF!</definedName>
    <definedName name="VEH" localSheetId="36">#REF!</definedName>
    <definedName name="VEH" localSheetId="16">#REF!</definedName>
    <definedName name="VEH" localSheetId="17">#REF!</definedName>
    <definedName name="VEH">#REF!</definedName>
    <definedName name="vehicle" localSheetId="25">#REF!</definedName>
    <definedName name="vehicle" localSheetId="26">#REF!</definedName>
    <definedName name="vehicle" localSheetId="28">#REF!</definedName>
    <definedName name="vehicle" localSheetId="27">#REF!</definedName>
    <definedName name="vehicle" localSheetId="35">#REF!</definedName>
    <definedName name="vehicle" localSheetId="36">#REF!</definedName>
    <definedName name="vehicle" localSheetId="16">#REF!</definedName>
    <definedName name="vehicle" localSheetId="17">#REF!</definedName>
    <definedName name="vehicle">#REF!</definedName>
    <definedName name="VEHS">#N/A</definedName>
    <definedName name="VerbrauchsabweichungVerdichtTechVerw" localSheetId="35">#REF!</definedName>
    <definedName name="VerbrauchsabweichungVerdichtTechVerw" localSheetId="36">#REF!</definedName>
    <definedName name="VerbrauchsabweichungVerdichtTechVerw">#REF!</definedName>
    <definedName name="Version">[19]Control!$B$16</definedName>
    <definedName name="viet" localSheetId="35">#REF!</definedName>
    <definedName name="viet" localSheetId="36">#REF!</definedName>
    <definedName name="viet">#REF!</definedName>
    <definedName name="Vol" localSheetId="35">#REF!</definedName>
    <definedName name="Vol" localSheetId="36">#REF!</definedName>
    <definedName name="Vol">#REF!</definedName>
    <definedName name="VOL8OZ95" localSheetId="35">#REF!</definedName>
    <definedName name="VOL8OZ95" localSheetId="36">#REF!</definedName>
    <definedName name="VOL8OZ95">#REF!</definedName>
    <definedName name="VOL8OZ96" localSheetId="35">#REF!</definedName>
    <definedName name="VOL8OZ96" localSheetId="36">#REF!</definedName>
    <definedName name="VOL8OZ96">#REF!</definedName>
    <definedName name="VOL8OZ97FCST" localSheetId="35">#REF!</definedName>
    <definedName name="VOL8OZ97FCST" localSheetId="36">#REF!</definedName>
    <definedName name="VOL8OZ97FCST">#REF!</definedName>
    <definedName name="VOL8OZ97PLAN" localSheetId="35">#REF!</definedName>
    <definedName name="VOL8OZ97PLAN" localSheetId="36">#REF!</definedName>
    <definedName name="VOL8OZ97PLAN">#REF!</definedName>
    <definedName name="VOL8OZ98PLAN" localSheetId="35">#REF!</definedName>
    <definedName name="VOL8OZ98PLAN" localSheetId="36">#REF!</definedName>
    <definedName name="VOL8OZ98PLAN">#REF!</definedName>
    <definedName name="VOLR95" localSheetId="35">#REF!</definedName>
    <definedName name="VOLR95" localSheetId="36">#REF!</definedName>
    <definedName name="VOLR95">#REF!</definedName>
    <definedName name="VOLR96" localSheetId="35">#REF!</definedName>
    <definedName name="VOLR96" localSheetId="36">#REF!</definedName>
    <definedName name="VOLR96">#REF!</definedName>
    <definedName name="VOLR97FCST" localSheetId="35">#REF!</definedName>
    <definedName name="VOLR97FCST" localSheetId="36">#REF!</definedName>
    <definedName name="VOLR97FCST">#REF!</definedName>
    <definedName name="VOLR97PLAN" localSheetId="35">#REF!</definedName>
    <definedName name="VOLR97PLAN" localSheetId="36">#REF!</definedName>
    <definedName name="VOLR97PLAN">#REF!</definedName>
    <definedName name="VOLR98PLAN" localSheetId="35">#REF!</definedName>
    <definedName name="VOLR98PLAN" localSheetId="36">#REF!</definedName>
    <definedName name="VOLR98PLAN">#REF!</definedName>
    <definedName name="VP3BOX">#N/A</definedName>
    <definedName name="VPCSTD">#N/A</definedName>
    <definedName name="VPGYP">#N/A</definedName>
    <definedName name="VPOFRV">#N/A</definedName>
    <definedName name="vrs" localSheetId="35">#REF!</definedName>
    <definedName name="vrs" localSheetId="36">#REF!</definedName>
    <definedName name="vrs">#REF!</definedName>
    <definedName name="vtu" localSheetId="35">#REF!</definedName>
    <definedName name="vtu" localSheetId="36">#REF!</definedName>
    <definedName name="vtu">#REF!</definedName>
    <definedName name="VXR_Pr" localSheetId="35">#REF!</definedName>
    <definedName name="VXR_Pr" localSheetId="36">#REF!</definedName>
    <definedName name="VXR_Pr">#REF!</definedName>
    <definedName name="W" localSheetId="35">#REF!</definedName>
    <definedName name="W" localSheetId="36">#REF!</definedName>
    <definedName name="W">#REF!</definedName>
    <definedName name="W.ActMonth">[110]Input!$I$8</definedName>
    <definedName name="W.ActUnitNo">[110]Input!$B$8</definedName>
    <definedName name="W.ActYear">[110]Input!$I$10</definedName>
    <definedName name="W.D.V_as_on_31.03.97" localSheetId="35">#REF!</definedName>
    <definedName name="W.D.V_as_on_31.03.97" localSheetId="36">#REF!</definedName>
    <definedName name="W.D.V_as_on_31.03.97">#REF!</definedName>
    <definedName name="W.D.V_of_Revaluation_Value" localSheetId="35">#REF!</definedName>
    <definedName name="W.D.V_of_Revaluation_Value" localSheetId="36">#REF!</definedName>
    <definedName name="W.D.V_of_Revaluation_Value">#REF!</definedName>
    <definedName name="w_o_var" localSheetId="35">#REF!</definedName>
    <definedName name="w_o_var" localSheetId="36">#REF!</definedName>
    <definedName name="w_o_var">#REF!</definedName>
    <definedName name="waterway" localSheetId="35">#REF!</definedName>
    <definedName name="waterway" localSheetId="36">#REF!</definedName>
    <definedName name="waterway">#REF!</definedName>
    <definedName name="wcbank" localSheetId="35">#REF!</definedName>
    <definedName name="wcbank" localSheetId="36">#REF!</definedName>
    <definedName name="wcbank">#REF!</definedName>
    <definedName name="WCLoanIntRate" localSheetId="35">#REF!</definedName>
    <definedName name="WCLoanIntRate" localSheetId="36">#REF!</definedName>
    <definedName name="WCLoanIntRate" localSheetId="6">#REF!</definedName>
    <definedName name="WCLoanIntRate" localSheetId="11">#REF!</definedName>
    <definedName name="WCLoanIntRate" localSheetId="16">#REF!</definedName>
    <definedName name="WCLoanIntRate" localSheetId="17">#REF!</definedName>
    <definedName name="WCLoanIntRate">#REF!</definedName>
    <definedName name="wcmargin" localSheetId="35">#REF!</definedName>
    <definedName name="wcmargin" localSheetId="36">#REF!</definedName>
    <definedName name="wcmargin">#REF!</definedName>
    <definedName name="WDV" localSheetId="35">#REF!</definedName>
    <definedName name="WDV" localSheetId="36">#REF!</definedName>
    <definedName name="WDV">#REF!</definedName>
    <definedName name="WDV_AS_ON_31.03.98___350" localSheetId="35">#REF!</definedName>
    <definedName name="WDV_AS_ON_31.03.98___350" localSheetId="36">#REF!</definedName>
    <definedName name="WDV_AS_ON_31.03.98___350">#REF!</definedName>
    <definedName name="WDV_AS_ON_31.03.98_P__L" localSheetId="35">#REF!</definedName>
    <definedName name="WDV_AS_ON_31.03.98_P__L" localSheetId="36">#REF!</definedName>
    <definedName name="WDV_AS_ON_31.03.98_P__L">#REF!</definedName>
    <definedName name="WiLL_large" localSheetId="35">#REF!</definedName>
    <definedName name="WiLL_large" localSheetId="36">#REF!</definedName>
    <definedName name="WiLL_large">#REF!</definedName>
    <definedName name="WiLL_medium" localSheetId="35">#REF!</definedName>
    <definedName name="WiLL_medium" localSheetId="36">#REF!</definedName>
    <definedName name="WiLL_medium">#REF!</definedName>
    <definedName name="WiLL_small" localSheetId="35">#REF!</definedName>
    <definedName name="WiLL_small" localSheetId="36">#REF!</definedName>
    <definedName name="WiLL_small">#REF!</definedName>
    <definedName name="WorkingCostCentre" localSheetId="35">#REF!</definedName>
    <definedName name="WorkingCostCentre" localSheetId="36">#REF!</definedName>
    <definedName name="WorkingCostCentre">#REF!</definedName>
    <definedName name="WORKINK_1" localSheetId="35">#REF!</definedName>
    <definedName name="WORKINK_1" localSheetId="36">#REF!</definedName>
    <definedName name="WORKINK_1">#REF!</definedName>
    <definedName name="WORKINK_2" localSheetId="35">#REF!</definedName>
    <definedName name="WORKINK_2" localSheetId="36">#REF!</definedName>
    <definedName name="WORKINK_2">#REF!</definedName>
    <definedName name="workscost" localSheetId="35">#REF!</definedName>
    <definedName name="workscost" localSheetId="36">#REF!</definedName>
    <definedName name="workscost">#REF!</definedName>
    <definedName name="WorksheetNames">[19]Control!$B$22:$B$61</definedName>
    <definedName name="WPCLFS" localSheetId="35">#REF!</definedName>
    <definedName name="WPCLFS" localSheetId="36">#REF!</definedName>
    <definedName name="WPCLFS">#REF!</definedName>
    <definedName name="WPCS" localSheetId="35">#REF!</definedName>
    <definedName name="WPCS" localSheetId="36">#REF!</definedName>
    <definedName name="WPCS">#REF!</definedName>
    <definedName name="WPCW" localSheetId="35">#REF!</definedName>
    <definedName name="WPCW" localSheetId="36">#REF!</definedName>
    <definedName name="WPCW">#REF!</definedName>
    <definedName name="WRITBACK" localSheetId="35">#REF!</definedName>
    <definedName name="WRITBACK" localSheetId="36">#REF!</definedName>
    <definedName name="WRITBACK">#REF!</definedName>
    <definedName name="wrn.ALAN." localSheetId="18" hidden="1">{"CREDIT STATISTICS",#N/A,FALSE,"STATS";"CF_AND_IS",#N/A,FALSE,"PLAN";"DEBT SCHEDULE",#N/A,FALSE,"PLAN";"SUBSCRIBERS",#N/A,FALSE,"PLAN";"DETAIL_REV",#N/A,FALSE,"PLAN";"DETAIL_EXPENSE",#N/A,FALSE,"PLAN";"SALES_AND EXP_DRIVERS",#N/A,FALSE,"PLAN";"FIXED ASSETS",#N/A,FALSE,"PLAN";"DEPRECIATION SCHEDULE",#N/A,FALSE,"PLAN"}</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localSheetId="18" hidden="1">{"CS",#N/A,FALSE,"STATS";"Inc",#N/A,FALSE,"PLAN";"CASH F",#N/A,FALSE,"PLAN";"Bal S",#N/A,FALSE,"BALANCE SHEET";"Subs",#N/A,FALSE,"PLAN";"Dep",#N/A,FALSE,"PLAN";"Debt",#N/A,FALSE,"PLAN";"Sales",#N/A,FALSE,"PLAN";"FA",#N/A,FALSE,"PLAN";"Rev",#N/A,FALSE,"PLAN";"Exp",#N/A,FALSE,"PLAN"}</definedName>
    <definedName name="wrn.ALL." hidden="1">{"CS",#N/A,FALSE,"STATS";"Inc",#N/A,FALSE,"PLAN";"CASH F",#N/A,FALSE,"PLAN";"Bal S",#N/A,FALSE,"BALANCE SHEET";"Subs",#N/A,FALSE,"PLAN";"Dep",#N/A,FALSE,"PLAN";"Debt",#N/A,FALSE,"PLAN";"Sales",#N/A,FALSE,"PLAN";"FA",#N/A,FALSE,"PLAN";"Rev",#N/A,FALSE,"PLAN";"Exp",#N/A,FALSE,"PLAN"}</definedName>
    <definedName name="wrn.All._.Pages." localSheetId="1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ssumptions." localSheetId="18" hidden="1">{"baseassum",#N/A,FALSE,"BASEDCF";"bassum2",#N/A,FALSE,"BASEDCF";"hmix",#N/A,FALSE,"BASEDCF"}</definedName>
    <definedName name="wrn.assumptions." hidden="1">{"baseassum",#N/A,FALSE,"BASEDCF";"bassum2",#N/A,FALSE,"BASEDCF";"hmix",#N/A,FALSE,"BASEDCF"}</definedName>
    <definedName name="wrn.Buildups." localSheetId="18" hidden="1">{"ACQ",#N/A,FALSE,"ACQUISITIONS";"ACQF",#N/A,FALSE,"ACQUISITIONS";"PF",#N/A,FALSE,"PROYECTOVILA";"PV",#N/A,FALSE,"PROYECTOVILA";"Fee Dev",#N/A,FALSE,"DEVELOPMENT GROWTH";"gd",#N/A,FALSE,"DEVELOPMENT GROWTH"}</definedName>
    <definedName name="wrn.Buildups." hidden="1">{"ACQ",#N/A,FALSE,"ACQUISITIONS";"ACQF",#N/A,FALSE,"ACQUISITIONS";"PF",#N/A,FALSE,"PROYECTOVILA";"PV",#N/A,FALSE,"PROYECTOVILA";"Fee Dev",#N/A,FALSE,"DEVELOPMENT GROWTH";"gd",#N/A,FALSE,"DEVELOPMENT GROWTH"}</definedName>
    <definedName name="wrn.CMN_FE_1." localSheetId="18" hidden="1">{#N/A,#N/A,FALSE,"CMN_FE"}</definedName>
    <definedName name="wrn.CMN_FE_1." hidden="1">{#N/A,#N/A,FALSE,"CMN_FE"}</definedName>
    <definedName name="wrn.CMN_FE_2." localSheetId="18" hidden="1">{#N/A,#N/A,FALSE,"CMN_FE"}</definedName>
    <definedName name="wrn.CMN_FE_2." hidden="1">{#N/A,#N/A,FALSE,"CMN_FE"}</definedName>
    <definedName name="wrn.CMN_FE_3." localSheetId="18" hidden="1">{#N/A,#N/A,FALSE,"CMN_FE"}</definedName>
    <definedName name="wrn.CMN_FE_3." hidden="1">{#N/A,#N/A,FALSE,"CMN_FE"}</definedName>
    <definedName name="wrn.COMBINED." localSheetId="18" hidden="1">{#N/A,#N/A,FALSE,"INPUTS";#N/A,#N/A,FALSE,"PROFORMA BSHEET";#N/A,#N/A,FALSE,"COMBINED";#N/A,#N/A,FALSE,"HIGH YIELD";#N/A,#N/A,FALSE,"COMB_GRAPHS"}</definedName>
    <definedName name="wrn.COMBINED." hidden="1">{#N/A,#N/A,FALSE,"INPUTS";#N/A,#N/A,FALSE,"PROFORMA BSHEET";#N/A,#N/A,FALSE,"COMBINED";#N/A,#N/A,FALSE,"HIGH YIELD";#N/A,#N/A,FALSE,"COMB_GRAPHS"}</definedName>
    <definedName name="wrn.Compco._.Only." localSheetId="18" hidden="1">{"vi1",#N/A,FALSE,"6_30_96";"vi2",#N/A,FALSE,"6_30_96";"vi3",#N/A,FALSE,"6_30_96"}</definedName>
    <definedName name="wrn.Compco._.Only." hidden="1">{"vi1",#N/A,FALSE,"6_30_96";"vi2",#N/A,FALSE,"6_30_96";"vi3",#N/A,FALSE,"6_30_96"}</definedName>
    <definedName name="wrn.consolidated." localSheetId="18" hidden="1">{"income",#N/A,FALSE,"CONSOLIDATED";"value",#N/A,FALSE,"CONSOLIDATED"}</definedName>
    <definedName name="wrn.consolidated." hidden="1">{"income",#N/A,FALSE,"CONSOLIDATED";"value",#N/A,FALSE,"CONSOLIDATED"}</definedName>
    <definedName name="wrn.CS_SCH_2." localSheetId="18" hidden="1">{"SP_MILL_MIX_150PRESS",#N/A,FALSE,"sch._cs";"SP_OTHERS",#N/A,FALSE,"sch._cs";"BP",#N/A,FALSE,"sch._cs";"KILN_SHAFT_SHUTTLE_L/UNL_BELL_CC",#N/A,FALSE,"sch._cs";"CHK_BTK_GPP_L/UNL-BP",#N/A,FALSE,"sch._cs"}</definedName>
    <definedName name="wrn.CS_SCH_2." hidden="1">{"SP_MILL_MIX_150PRESS",#N/A,FALSE,"sch._cs";"SP_OTHERS",#N/A,FALSE,"sch._cs";"BP",#N/A,FALSE,"sch._cs";"KILN_SHAFT_SHUTTLE_L/UNL_BELL_CC",#N/A,FALSE,"sch._cs";"CHK_BTK_GPP_L/UNL-BP",#N/A,FALSE,"sch._cs"}</definedName>
    <definedName name="wrn.CS_SCHEDULE." localSheetId="18" hidden="1">{"RATIO",#N/A,FALSE,"sch._cs";"FB",#N/A,FALSE,"sch._cs";"SP_MILL_MIX_150PRESS",#N/A,FALSE,"sch._cs"}</definedName>
    <definedName name="wrn.CS_SCHEDULE." hidden="1">{"RATIO",#N/A,FALSE,"sch._cs";"FB",#N/A,FALSE,"sch._cs";"SP_MILL_MIX_150PRESS",#N/A,FALSE,"sch._cs"}</definedName>
    <definedName name="wrn.depmatrix." localSheetId="18" hidden="1">{"depmatrix",#N/A,FALSE,"DECATUR-DIMMIT"}</definedName>
    <definedName name="wrn.depmatrix." hidden="1">{"depmatrix",#N/A,FALSE,"DECATUR-DIMMIT"}</definedName>
    <definedName name="wrn.detail." localSheetId="18" hidden="1">{"Build1",#N/A,FALSE,"Buildup";"Build2",#N/A,FALSE,"Buildup";"Build3",#N/A,FALSE,"Buildup"}</definedName>
    <definedName name="wrn.detail." hidden="1">{"Build1",#N/A,FALSE,"Buildup";"Build2",#N/A,FALSE,"Buildup";"Build3",#N/A,FALSE,"Buildup"}</definedName>
    <definedName name="wrn.Financials_long." localSheetId="18" hidden="1">{"IS",#N/A,FALSE,"Financials2 (Expanded)";"bsa",#N/A,FALSE,"Financials2 (Expanded)";"BS",#N/A,FALSE,"Financials2 (Expanded)";"CF",#N/A,FALSE,"Financials2 (Expanded)"}</definedName>
    <definedName name="wrn.Financials_long." hidden="1">{"IS",#N/A,FALSE,"Financials2 (Expanded)";"bsa",#N/A,FALSE,"Financials2 (Expanded)";"BS",#N/A,FALSE,"Financials2 (Expanded)";"CF",#N/A,FALSE,"Financials2 (Expanded)"}</definedName>
    <definedName name="wrn.FORM1." localSheetId="18" hidden="1">{#N/A,#N/A,FALSE,"COMP"}</definedName>
    <definedName name="wrn.FORM1." hidden="1">{#N/A,#N/A,FALSE,"COMP"}</definedName>
    <definedName name="wrn.Friendly." localSheetId="18" hidden="1">{#N/A,#N/A,TRUE,"Julio";#N/A,#N/A,TRUE,"Agosto";#N/A,#N/A,TRUE,"BHCo";#N/A,#N/A,TRUE,"Abril";#N/A,#N/A,TRUE,"Pro Forma"}</definedName>
    <definedName name="wrn.Friendly." hidden="1">{#N/A,#N/A,TRUE,"Julio";#N/A,#N/A,TRUE,"Agosto";#N/A,#N/A,TRUE,"BHCo";#N/A,#N/A,TRUE,"Abril";#N/A,#N/A,TRUE,"Pro Forma"}</definedName>
    <definedName name="wrn.full." localSheetId="18" hidden="1">{"vi1",#N/A,FALSE,"Pagcc";"vi2",#N/A,FALSE,"Pagcc";"vi3",#N/A,FALSE,"Pagcc";"vi4",#N/A,FALSE,"Pagcc";"vi5",#N/A,FALSE,"Pagcc";#N/A,#N/A,FALSE,"Contribution"}</definedName>
    <definedName name="wrn.full." hidden="1">{"vi1",#N/A,FALSE,"Pagcc";"vi2",#N/A,FALSE,"Pagcc";"vi3",#N/A,FALSE,"Pagcc";"vi4",#N/A,FALSE,"Pagcc";"vi5",#N/A,FALSE,"Pagcc";#N/A,#N/A,FALSE,"Contribution"}</definedName>
    <definedName name="wrn.Full._.Monty." localSheetId="18"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18"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RAPHS." localSheetId="18" hidden="1">{#N/A,#N/A,FALSE,"ACQ_GRAPHS";#N/A,#N/A,FALSE,"T_1 GRAPHS";#N/A,#N/A,FALSE,"T_2 GRAPHS";#N/A,#N/A,FALSE,"COMB_GRAPHS"}</definedName>
    <definedName name="wrn.GRAPHS." hidden="1">{#N/A,#N/A,FALSE,"ACQ_GRAPHS";#N/A,#N/A,FALSE,"T_1 GRAPHS";#N/A,#N/A,FALSE,"T_2 GRAPHS";#N/A,#N/A,FALSE,"COMB_GRAPHS"}</definedName>
    <definedName name="wrn.HAMMOND." localSheetId="18"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INDEPS." localSheetId="18" hidden="1">{"page1",#N/A,FALSE,"TIND_CC1";"page2",#N/A,FALSE,"TIND_CC1";"page3",#N/A,FALSE,"TIND_CC1";"page4",#N/A,FALSE,"TIND_CC1";"page5",#N/A,FALSE,"TIND_CC1"}</definedName>
    <definedName name="wrn.INDEPS." hidden="1">{"page1",#N/A,FALSE,"TIND_CC1";"page2",#N/A,FALSE,"TIND_CC1";"page3",#N/A,FALSE,"TIND_CC1";"page4",#N/A,FALSE,"TIND_CC1";"page5",#N/A,FALSE,"TIND_CC1"}</definedName>
    <definedName name="wrn.IPO._.Valuation." localSheetId="18" hidden="1">{"assumptions",#N/A,FALSE,"Scenario 1";"valuation",#N/A,FALSE,"Scenario 1"}</definedName>
    <definedName name="wrn.IPO._.Valuation." hidden="1">{"assumptions",#N/A,FALSE,"Scenario 1";"valuation",#N/A,FALSE,"Scenario 1"}</definedName>
    <definedName name="wrn.LBO._.Summary." localSheetId="18" hidden="1">{"LBO Summary",#N/A,FALSE,"Summary"}</definedName>
    <definedName name="wrn.LBO._.Summary." hidden="1">{"LBO Summary",#N/A,FALSE,"Summary"}</definedName>
    <definedName name="wrn.Paging._.Compco." localSheetId="18" hidden="1">{"financials",#N/A,TRUE,"6_30_96";"footnotes",#N/A,TRUE,"6_30_96";"valuation",#N/A,TRUE,"6_30_96"}</definedName>
    <definedName name="wrn.Paging._.Compco." hidden="1">{"financials",#N/A,TRUE,"6_30_96";"footnotes",#N/A,TRUE,"6_30_96";"valuation",#N/A,TRUE,"6_30_96"}</definedName>
    <definedName name="wrn.Print." localSheetId="18" hidden="1">{"vi1",#N/A,FALSE,"Financial Statements";"vi2",#N/A,FALSE,"Financial Statements";#N/A,#N/A,FALSE,"DCF"}</definedName>
    <definedName name="wrn.Print." hidden="1">{"vi1",#N/A,FALSE,"Financial Statements";"vi2",#N/A,FALSE,"Financial Statements";#N/A,#N/A,FALSE,"DCF"}</definedName>
    <definedName name="wrn.Print._.All._.Pages." localSheetId="18"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18" hidden="1">{"PA1",#N/A,FALSE,"BORDMW";"pa2",#N/A,FALSE,"BORDMW";"PA3",#N/A,FALSE,"BORDMW";"PA4",#N/A,FALSE,"BORDMW"}</definedName>
    <definedName name="wrn.PrintAll." hidden="1">{"PA1",#N/A,FALSE,"BORDMW";"pa2",#N/A,FALSE,"BORDMW";"PA3",#N/A,FALSE,"BORDMW";"PA4",#N/A,FALSE,"BORDMW"}</definedName>
    <definedName name="wrn.Report." localSheetId="18" hidden="1">{#N/A,#N/A,FALSE,"Cover";#N/A,#N/A,FALSE,"Score Card";#N/A,#N/A,FALSE,"Candidate Info";#N/A,#N/A,FALSE,"Valuation";#N/A,#N/A,FALSE,"DCF-LIKELY";#N/A,#N/A,FALSE,"DCF-RIK";#N/A,#N/A,FALSE,"Notes"}</definedName>
    <definedName name="wrn.Report." hidden="1">{#N/A,#N/A,FALSE,"Cover";#N/A,#N/A,FALSE,"Score Card";#N/A,#N/A,FALSE,"Candidate Info";#N/A,#N/A,FALSE,"Valuation";#N/A,#N/A,FALSE,"DCF-LIKELY";#N/A,#N/A,FALSE,"DCF-RIK";#N/A,#N/A,FALSE,"Notes"}</definedName>
    <definedName name="wrn.sales." localSheetId="18" hidden="1">{"sales",#N/A,FALSE,"Sales";"sales existing",#N/A,FALSE,"Sales";"sales rd1",#N/A,FALSE,"Sales";"sales rd2",#N/A,FALSE,"Sales"}</definedName>
    <definedName name="wrn.sales." hidden="1">{"sales",#N/A,FALSE,"Sales";"sales existing",#N/A,FALSE,"Sales";"sales rd1",#N/A,FALSE,"Sales";"sales rd2",#N/A,FALSE,"Sales"}</definedName>
    <definedName name="wrn.SHORT." localSheetId="18" hidden="1">{"CREDIT STATISTICS",#N/A,FALSE,"STATS";"CF_AND_IS",#N/A,FALSE,"PLAN";"BALSHEET",#N/A,FALSE,"BALANCE SHEET"}</definedName>
    <definedName name="wrn.SHORT." hidden="1">{"CREDIT STATISTICS",#N/A,FALSE,"STATS";"CF_AND_IS",#N/A,FALSE,"PLAN";"BALSHEET",#N/A,FALSE,"BALANCE SHEET"}</definedName>
    <definedName name="wrn.Staff._.cost1998." localSheetId="18" hidden="1">{#N/A,#N/A,TRUE,"Staffnos &amp; cost"}</definedName>
    <definedName name="wrn.Staff._.cost1998." localSheetId="6" hidden="1">{#N/A,#N/A,TRUE,"Staffnos &amp; cost"}</definedName>
    <definedName name="wrn.Staff._.cost1998." localSheetId="7" hidden="1">{#N/A,#N/A,TRUE,"Staffnos &amp; cost"}</definedName>
    <definedName name="wrn.Staff._.cost1998." localSheetId="11" hidden="1">{#N/A,#N/A,TRUE,"Staffnos &amp; cost"}</definedName>
    <definedName name="wrn.Staff._.cost1998." localSheetId="15" hidden="1">{#N/A,#N/A,TRUE,"Staffnos &amp; cost"}</definedName>
    <definedName name="wrn.Staff._.cost1998." localSheetId="16" hidden="1">{#N/A,#N/A,TRUE,"Staffnos &amp; cost"}</definedName>
    <definedName name="wrn.Staff._.cost1998." localSheetId="17" hidden="1">{#N/A,#N/A,TRUE,"Staffnos &amp; cost"}</definedName>
    <definedName name="wrn.Staff._.cost1998." hidden="1">{#N/A,#N/A,TRUE,"Staffnos &amp; cost"}</definedName>
    <definedName name="wrn.Staffcost." localSheetId="18" hidden="1">{#N/A,#N/A,FALSE,"Staffnos &amp; cost"}</definedName>
    <definedName name="wrn.Staffcost." localSheetId="6" hidden="1">{#N/A,#N/A,FALSE,"Staffnos &amp; cost"}</definedName>
    <definedName name="wrn.Staffcost." localSheetId="7" hidden="1">{#N/A,#N/A,FALSE,"Staffnos &amp; cost"}</definedName>
    <definedName name="wrn.Staffcost." localSheetId="11" hidden="1">{#N/A,#N/A,FALSE,"Staffnos &amp; cost"}</definedName>
    <definedName name="wrn.Staffcost." localSheetId="15" hidden="1">{#N/A,#N/A,FALSE,"Staffnos &amp; cost"}</definedName>
    <definedName name="wrn.Staffcost." localSheetId="16" hidden="1">{#N/A,#N/A,FALSE,"Staffnos &amp; cost"}</definedName>
    <definedName name="wrn.Staffcost." localSheetId="17" hidden="1">{#N/A,#N/A,FALSE,"Staffnos &amp; cost"}</definedName>
    <definedName name="wrn.Staffcost." hidden="1">{#N/A,#N/A,FALSE,"Staffnos &amp; cost"}</definedName>
    <definedName name="wrn.SUMMARY." localSheetId="18"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tobacco." localSheetId="18" hidden="1">{"income",#N/A,FALSE,"TOBACCO";"value",#N/A,FALSE,"TOBACCO";"assum1",#N/A,FALSE,"TOBACCO";"assum2",#N/A,FALSE,"TOBACCO";"swisher",#N/A,FALSE,"TOBACCO";"martin",#N/A,FALSE,"TOBACCO";"helme1",#N/A,FALSE,"TOBACCO";"helme2",#N/A,FALSE,"TOBACCO";"HELME3",#N/A,FALSE,"TOBACCO";"depmatrix",#N/A,FALSE,"TOBACCO"}</definedName>
    <definedName name="wrn.tobacco." hidden="1">{"income",#N/A,FALSE,"TOBACCO";"value",#N/A,FALSE,"TOBACCO";"assum1",#N/A,FALSE,"TOBACCO";"assum2",#N/A,FALSE,"TOBACCO";"swisher",#N/A,FALSE,"TOBACCO";"martin",#N/A,FALSE,"TOBACCO";"helme1",#N/A,FALSE,"TOBACCO";"helme2",#N/A,FALSE,"TOBACCO";"HELME3",#N/A,FALSE,"TOBACCO";"depmatrix",#N/A,FALSE,"TOBACCO"}</definedName>
    <definedName name="wrn.tobsum." localSheetId="18" hidden="1">{"income",#N/A,FALSE,"TOBACCO";"value",#N/A,FALSE,"TOBACCO";"assum1",#N/A,FALSE,"TOBACCO"}</definedName>
    <definedName name="wrn.tobsum." hidden="1">{"income",#N/A,FALSE,"TOBACCO";"value",#N/A,FALSE,"TOBACCO";"assum1",#N/A,FALSE,"TOBACCO"}</definedName>
    <definedName name="wrn.TOTAL." localSheetId="18" hidden="1">{"INCOME",#N/A,FALSE,"DECATUR-DIMMIT";"value",#N/A,FALSE,"DECATUR-DIMMIT";"ASSUM1",#N/A,FALSE,"DECATUR-DIMMIT";"ASSUM2",#N/A,FALSE,"DECATUR-DIMMIT";"DECP1",#N/A,FALSE,"DECATUR-DIMMIT";"DECP2",#N/A,FALSE,"DECATUR-DIMMIT";"DECP3",#N/A,FALSE,"DECATUR-DIMMIT";"DIMP1",#N/A,FALSE,"DECATUR-DIMMIT";"depmatrix",#N/A,FALSE,"DECATUR-DIMMIT"}</definedName>
    <definedName name="wrn.TOTAL." hidden="1">{"INCOME",#N/A,FALSE,"DECATUR-DIMMIT";"value",#N/A,FALSE,"DECATUR-DIMMIT";"ASSUM1",#N/A,FALSE,"DECATUR-DIMMIT";"ASSUM2",#N/A,FALSE,"DECATUR-DIMMIT";"DECP1",#N/A,FALSE,"DECATUR-DIMMIT";"DECP2",#N/A,FALSE,"DECATUR-DIMMIT";"DECP3",#N/A,FALSE,"DECATUR-DIMMIT";"DIMP1",#N/A,FALSE,"DECATUR-DIMMIT";"depmatrix",#N/A,FALSE,"DECATUR-DIMMIT"}</definedName>
    <definedName name="wrn.totalcomp." localSheetId="18" hidden="1">{"comp1",#N/A,FALSE,"COMPS";"footnotes",#N/A,FALSE,"COMPS"}</definedName>
    <definedName name="wrn.totalcomp." hidden="1">{"comp1",#N/A,FALSE,"COMPS";"footnotes",#N/A,FALSE,"COMPS"}</definedName>
    <definedName name="wrn.upstairs." localSheetId="18" hidden="1">{"histincome",#N/A,FALSE,"hyfins";"closing balance",#N/A,FALSE,"hyfins"}</definedName>
    <definedName name="wrn.upstairs." hidden="1">{"histincome",#N/A,FALSE,"hyfins";"closing balance",#N/A,FALSE,"hyfins"}</definedName>
    <definedName name="wrn.VALUATION." localSheetId="18"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WorkBook._.Print." localSheetId="1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vu.Page1." localSheetId="18"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wvu.Page1."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wvu.Page2." localSheetId="18"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wvu.Page2."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wvu.Page3." localSheetId="18"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wvu.Page3."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wvu.Page4." localSheetId="18"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wvu.Page4."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X" localSheetId="35">#REF!</definedName>
    <definedName name="X" localSheetId="36">#REF!</definedName>
    <definedName name="X">#REF!</definedName>
    <definedName name="xc_price" localSheetId="35">#REF!</definedName>
    <definedName name="xc_price" localSheetId="36">#REF!</definedName>
    <definedName name="xc_price">#REF!</definedName>
    <definedName name="xd0.6" localSheetId="35">#REF!</definedName>
    <definedName name="xd0.6" localSheetId="36">#REF!</definedName>
    <definedName name="xd0.6">#REF!</definedName>
    <definedName name="xd1.3" localSheetId="35">#REF!</definedName>
    <definedName name="xd1.3" localSheetId="36">#REF!</definedName>
    <definedName name="xd1.3">#REF!</definedName>
    <definedName name="xd1.5" localSheetId="35">#REF!</definedName>
    <definedName name="xd1.5" localSheetId="36">#REF!</definedName>
    <definedName name="xd1.5">#REF!</definedName>
    <definedName name="xh" localSheetId="35">#REF!</definedName>
    <definedName name="xh" localSheetId="36">#REF!</definedName>
    <definedName name="xh">#REF!</definedName>
    <definedName name="xirr1bob" localSheetId="35">#REF!</definedName>
    <definedName name="xirr1bob" localSheetId="36">#REF!</definedName>
    <definedName name="xirr1bob">#REF!</definedName>
    <definedName name="xirr1ob" localSheetId="35">#REF!</definedName>
    <definedName name="xirr1ob" localSheetId="36">#REF!</definedName>
    <definedName name="xirr1ob">#REF!</definedName>
    <definedName name="xirr2bob" localSheetId="35">#REF!</definedName>
    <definedName name="xirr2bob" localSheetId="36">#REF!</definedName>
    <definedName name="xirr2bob">#REF!</definedName>
    <definedName name="xirr2ob" localSheetId="35">#REF!</definedName>
    <definedName name="xirr2ob" localSheetId="36">#REF!</definedName>
    <definedName name="xirr2ob">#REF!</definedName>
    <definedName name="xk0.6" localSheetId="35">#REF!</definedName>
    <definedName name="xk0.6" localSheetId="36">#REF!</definedName>
    <definedName name="xk0.6">#REF!</definedName>
    <definedName name="xk1.3" localSheetId="35">#REF!</definedName>
    <definedName name="xk1.3" localSheetId="36">#REF!</definedName>
    <definedName name="xk1.3">#REF!</definedName>
    <definedName name="xk1.5" localSheetId="35">#REF!</definedName>
    <definedName name="xk1.5" localSheetId="36">#REF!</definedName>
    <definedName name="xk1.5">#REF!</definedName>
    <definedName name="xl" localSheetId="35">#REF!</definedName>
    <definedName name="xl" localSheetId="36">#REF!</definedName>
    <definedName name="xl">#REF!</definedName>
    <definedName name="xlc" localSheetId="35">#REF!</definedName>
    <definedName name="xlc" localSheetId="36">#REF!</definedName>
    <definedName name="xlc">#REF!</definedName>
    <definedName name="xld1.4" localSheetId="35">#REF!</definedName>
    <definedName name="xld1.4" localSheetId="36">#REF!</definedName>
    <definedName name="xld1.4">#REF!</definedName>
    <definedName name="xlk" localSheetId="35">#REF!</definedName>
    <definedName name="xlk" localSheetId="36">#REF!</definedName>
    <definedName name="xlk">#REF!</definedName>
    <definedName name="xlk1.4" localSheetId="35">#REF!</definedName>
    <definedName name="xlk1.4" localSheetId="36">#REF!</definedName>
    <definedName name="xlk1.4">#REF!</definedName>
    <definedName name="xn" localSheetId="35">#REF!</definedName>
    <definedName name="xn" localSheetId="36">#REF!</definedName>
    <definedName name="xn">#REF!</definedName>
    <definedName name="XRate" localSheetId="35">#REF!</definedName>
    <definedName name="XRate" localSheetId="36">#REF!</definedName>
    <definedName name="XRate">#REF!</definedName>
    <definedName name="XX" localSheetId="35">#REF!</definedName>
    <definedName name="XX" localSheetId="36">#REF!</definedName>
    <definedName name="XX">#REF!</definedName>
    <definedName name="xxa" localSheetId="35">#REF!</definedName>
    <definedName name="xxa" localSheetId="36">#REF!</definedName>
    <definedName name="xxa">#REF!</definedName>
    <definedName name="XXX">[111]Page1!$B$1:$AH$62</definedName>
    <definedName name="xxxx" localSheetId="35">#REF!</definedName>
    <definedName name="xxxx" localSheetId="36">#REF!</definedName>
    <definedName name="xxxx">#REF!</definedName>
    <definedName name="xyz" localSheetId="35">[112]BS!#REF!</definedName>
    <definedName name="xyz" localSheetId="36">[112]BS!#REF!</definedName>
    <definedName name="xyz" localSheetId="6">[112]BS!#REF!</definedName>
    <definedName name="xyz" localSheetId="11">[112]BS!#REF!</definedName>
    <definedName name="xyz" localSheetId="16">[112]BS!#REF!</definedName>
    <definedName name="xyz" localSheetId="17">[112]BS!#REF!</definedName>
    <definedName name="xyz">[112]BS!#REF!</definedName>
    <definedName name="xz" localSheetId="18" hidden="1">{#N/A,#N/A,FALSE,"CMN_FE"}</definedName>
    <definedName name="xz" hidden="1">{#N/A,#N/A,FALSE,"CMN_FE"}</definedName>
    <definedName name="YACCS">[113]YACCS!$A$5:$L$166</definedName>
    <definedName name="YACCS01" localSheetId="35">#REF!</definedName>
    <definedName name="YACCS01" localSheetId="36">#REF!</definedName>
    <definedName name="YACCS01">#REF!</definedName>
    <definedName name="YACCS02" localSheetId="35">#REF!</definedName>
    <definedName name="YACCS02" localSheetId="36">#REF!</definedName>
    <definedName name="YACCS02">#REF!</definedName>
    <definedName name="YACCS1" localSheetId="35">#REF!</definedName>
    <definedName name="YACCS1" localSheetId="36">#REF!</definedName>
    <definedName name="YACCS1">#REF!</definedName>
    <definedName name="YACCS12" localSheetId="35">#REF!</definedName>
    <definedName name="YACCS12" localSheetId="36">#REF!</definedName>
    <definedName name="YACCS12">#REF!</definedName>
    <definedName name="YACCS2">'[114]INTRA CLEAR'!$Y$4:$AJ$85</definedName>
    <definedName name="YACCS5" localSheetId="35">#REF!</definedName>
    <definedName name="YACCS5" localSheetId="36">#REF!</definedName>
    <definedName name="YACCS5">#REF!</definedName>
    <definedName name="YACCSM" localSheetId="35">#REF!</definedName>
    <definedName name="YACCSM" localSheetId="36">#REF!</definedName>
    <definedName name="YACCSM">#REF!</definedName>
    <definedName name="yan" localSheetId="35">#REF!</definedName>
    <definedName name="yan" localSheetId="36">#REF!</definedName>
    <definedName name="yan">#REF!</definedName>
    <definedName name="YCS" localSheetId="35">#REF!</definedName>
    <definedName name="YCS" localSheetId="36">#REF!</definedName>
    <definedName name="YCS">#REF!</definedName>
    <definedName name="ycs2">'[115]05YACCS'!$A$7:$K$133</definedName>
    <definedName name="ycs3" localSheetId="35">#REF!</definedName>
    <definedName name="ycs3" localSheetId="36">#REF!</definedName>
    <definedName name="ycs3">#REF!</definedName>
    <definedName name="YCS4">'[115]05YACCS'!$A$8:$N$32</definedName>
    <definedName name="YCS5" localSheetId="35">#REF!</definedName>
    <definedName name="YCS5" localSheetId="36">#REF!</definedName>
    <definedName name="YCS5">#REF!</definedName>
    <definedName name="YCS6" localSheetId="35">#REF!</definedName>
    <definedName name="YCS6" localSheetId="36">#REF!</definedName>
    <definedName name="YCS6">#REF!</definedName>
    <definedName name="YCS8" localSheetId="35">'[116]10YACCS'!#REF!</definedName>
    <definedName name="YCS8" localSheetId="36">'[116]10YACCS'!#REF!</definedName>
    <definedName name="YCS8">'[116]10YACCS'!#REF!</definedName>
    <definedName name="YCS9" localSheetId="35">'[116]10YACCS'!#REF!</definedName>
    <definedName name="YCS9" localSheetId="36">'[116]10YACCS'!#REF!</definedName>
    <definedName name="YCS9">'[116]10YACCS'!#REF!</definedName>
    <definedName name="YEAR" localSheetId="35">#REF!</definedName>
    <definedName name="YEAR" localSheetId="36">#REF!</definedName>
    <definedName name="YEAR">#REF!</definedName>
    <definedName name="year1" localSheetId="35">#REF!</definedName>
    <definedName name="year1" localSheetId="36">#REF!</definedName>
    <definedName name="year1">#REF!</definedName>
    <definedName name="year2" localSheetId="35">#REF!</definedName>
    <definedName name="year2" localSheetId="36">#REF!</definedName>
    <definedName name="year2">#REF!</definedName>
    <definedName name="Yearend" localSheetId="35">#REF!</definedName>
    <definedName name="Yearend" localSheetId="36">#REF!</definedName>
    <definedName name="Yearend">#REF!</definedName>
    <definedName name="years">5</definedName>
    <definedName name="yrend_date">[81]Variables_x!$F$14</definedName>
    <definedName name="yrend_date1">[81]Variables_x!$F$17</definedName>
    <definedName name="YrEnd_FFr_USD">0.1767</definedName>
    <definedName name="ythg" localSheetId="18">{"Country",0,"Auto","Auto",""}</definedName>
    <definedName name="ythg">{"Country",0,"Auto","Auto",""}</definedName>
    <definedName name="ytm_pbt" localSheetId="25">#REF!</definedName>
    <definedName name="ytm_pbt" localSheetId="26">#REF!</definedName>
    <definedName name="ytm_pbt" localSheetId="28">#REF!</definedName>
    <definedName name="ytm_pbt" localSheetId="27">#REF!</definedName>
    <definedName name="ytm_pbt" localSheetId="35">#REF!</definedName>
    <definedName name="ytm_pbt" localSheetId="36">#REF!</definedName>
    <definedName name="ytm_pbt" localSheetId="16">#REF!</definedName>
    <definedName name="ytm_pbt" localSheetId="17">#REF!</definedName>
    <definedName name="ytm_pbt">#REF!</definedName>
    <definedName name="z">[117]BasisDVD!$D$4</definedName>
    <definedName name="z.xls" localSheetId="18" hidden="1">{#N/A,#N/A,FALSE,"CMN_FE"}</definedName>
    <definedName name="z.xls" hidden="1">{#N/A,#N/A,FALSE,"CMN_FE"}</definedName>
    <definedName name="Z_041A9AC9_2124_11D6_AB98_0080AD7F2B9C_.wvu.PrintArea" localSheetId="35" hidden="1">#REF!</definedName>
    <definedName name="Z_041A9AC9_2124_11D6_AB98_0080AD7F2B9C_.wvu.PrintArea" localSheetId="36" hidden="1">#REF!</definedName>
    <definedName name="Z_041A9AC9_2124_11D6_AB98_0080AD7F2B9C_.wvu.PrintArea" hidden="1">#REF!</definedName>
    <definedName name="Z_0FE286A3_0410_11D6_AB98_0080AD7F2B9C_.wvu.PrintArea" localSheetId="35" hidden="1">#REF!</definedName>
    <definedName name="Z_0FE286A3_0410_11D6_AB98_0080AD7F2B9C_.wvu.PrintArea" localSheetId="36" hidden="1">#REF!</definedName>
    <definedName name="Z_0FE286A3_0410_11D6_AB98_0080AD7F2B9C_.wvu.PrintArea" hidden="1">#REF!</definedName>
    <definedName name="Z_12257208_8BD0_11D5_AB98_BA832CF70069_.wvu.PrintTitles" localSheetId="35" hidden="1">#REF!</definedName>
    <definedName name="Z_12257208_8BD0_11D5_AB98_BA832CF70069_.wvu.PrintTitles" localSheetId="36" hidden="1">#REF!</definedName>
    <definedName name="Z_12257208_8BD0_11D5_AB98_BA832CF70069_.wvu.PrintTitles" hidden="1">#REF!</definedName>
    <definedName name="Z_1EDCACC4_664A_11D6_84E7_0080AD7F2B9C_.wvu.PrintArea" localSheetId="35" hidden="1">#REF!</definedName>
    <definedName name="Z_1EDCACC4_664A_11D6_84E7_0080AD7F2B9C_.wvu.PrintArea" localSheetId="36" hidden="1">#REF!</definedName>
    <definedName name="Z_1EDCACC4_664A_11D6_84E7_0080AD7F2B9C_.wvu.PrintArea" hidden="1">#REF!</definedName>
    <definedName name="Z_1EDCACC8_664A_11D6_84E7_0080AD7F2B9C_.wvu.PrintArea" localSheetId="35" hidden="1">#REF!</definedName>
    <definedName name="Z_1EDCACC8_664A_11D6_84E7_0080AD7F2B9C_.wvu.PrintArea" localSheetId="36" hidden="1">#REF!</definedName>
    <definedName name="Z_1EDCACC8_664A_11D6_84E7_0080AD7F2B9C_.wvu.PrintArea" hidden="1">#REF!</definedName>
    <definedName name="Z_28A83DC1_AFA8_11D7_8C04_00508D4511B4_.wvu.Cols" localSheetId="35" hidden="1">#REF!</definedName>
    <definedName name="Z_28A83DC1_AFA8_11D7_8C04_00508D4511B4_.wvu.Cols" localSheetId="36" hidden="1">#REF!</definedName>
    <definedName name="Z_28A83DC1_AFA8_11D7_8C04_00508D4511B4_.wvu.Cols" hidden="1">#REF!</definedName>
    <definedName name="Z_28A83DC1_AFA8_11D7_8C04_00508D4511B4_.wvu.PrintArea" localSheetId="35" hidden="1">#REF!</definedName>
    <definedName name="Z_28A83DC1_AFA8_11D7_8C04_00508D4511B4_.wvu.PrintArea" localSheetId="36" hidden="1">#REF!</definedName>
    <definedName name="Z_28A83DC1_AFA8_11D7_8C04_00508D4511B4_.wvu.PrintArea" hidden="1">#REF!</definedName>
    <definedName name="Z_28A83DC1_AFA8_11D7_8C04_00508D4511B4_.wvu.PrintTitles" localSheetId="35" hidden="1">#REF!</definedName>
    <definedName name="Z_28A83DC1_AFA8_11D7_8C04_00508D4511B4_.wvu.PrintTitles" localSheetId="36" hidden="1">#REF!</definedName>
    <definedName name="Z_28A83DC1_AFA8_11D7_8C04_00508D4511B4_.wvu.PrintTitles" hidden="1">#REF!</definedName>
    <definedName name="Z_3B432486_B5D0_11D7_BAAA_00508D3936C3_.wvu.PrintArea" localSheetId="35" hidden="1">#REF!</definedName>
    <definedName name="Z_3B432486_B5D0_11D7_BAAA_00508D3936C3_.wvu.PrintArea" localSheetId="36" hidden="1">#REF!</definedName>
    <definedName name="Z_3B432486_B5D0_11D7_BAAA_00508D3936C3_.wvu.PrintArea" hidden="1">#REF!</definedName>
    <definedName name="Z_3B432486_B5D0_11D7_BAAA_00508D3936C3_.wvu.PrintTitles" localSheetId="35" hidden="1">#REF!</definedName>
    <definedName name="Z_3B432486_B5D0_11D7_BAAA_00508D3936C3_.wvu.PrintTitles" localSheetId="36" hidden="1">#REF!</definedName>
    <definedName name="Z_3B432486_B5D0_11D7_BAAA_00508D3936C3_.wvu.PrintTitles" hidden="1">#REF!</definedName>
    <definedName name="Z_3FF5FAC1_2125_11D6_A755_00A0247B1186_.wvu.PrintArea" localSheetId="35" hidden="1">#REF!</definedName>
    <definedName name="Z_3FF5FAC1_2125_11D6_A755_00A0247B1186_.wvu.PrintArea" localSheetId="36" hidden="1">#REF!</definedName>
    <definedName name="Z_3FF5FAC1_2125_11D6_A755_00A0247B1186_.wvu.PrintArea" hidden="1">#REF!</definedName>
    <definedName name="Z_4060D0C3_97E5_11D6_84E7_0080AD7F2B9C_.wvu.PrintArea" localSheetId="35" hidden="1">#REF!</definedName>
    <definedName name="Z_4060D0C3_97E5_11D6_84E7_0080AD7F2B9C_.wvu.PrintArea" localSheetId="36" hidden="1">#REF!</definedName>
    <definedName name="Z_4060D0C3_97E5_11D6_84E7_0080AD7F2B9C_.wvu.PrintArea" hidden="1">#REF!</definedName>
    <definedName name="Z_4060D0C3_97E5_11D6_84E7_0080AD7F2B9C_.wvu.PrintTitles" localSheetId="35" hidden="1">#REF!</definedName>
    <definedName name="Z_4060D0C3_97E5_11D6_84E7_0080AD7F2B9C_.wvu.PrintTitles" localSheetId="36" hidden="1">#REF!</definedName>
    <definedName name="Z_4060D0C3_97E5_11D6_84E7_0080AD7F2B9C_.wvu.PrintTitles" hidden="1">#REF!</definedName>
    <definedName name="Z_4060D0C5_97E5_11D6_84E7_0080AD7F2B9C_.wvu.PrintArea" localSheetId="35" hidden="1">#REF!</definedName>
    <definedName name="Z_4060D0C5_97E5_11D6_84E7_0080AD7F2B9C_.wvu.PrintArea" localSheetId="36" hidden="1">#REF!</definedName>
    <definedName name="Z_4060D0C5_97E5_11D6_84E7_0080AD7F2B9C_.wvu.PrintArea" hidden="1">#REF!</definedName>
    <definedName name="Z_4060D0C5_97E5_11D6_84E7_0080AD7F2B9C_.wvu.PrintTitles" localSheetId="35" hidden="1">#REF!</definedName>
    <definedName name="Z_4060D0C5_97E5_11D6_84E7_0080AD7F2B9C_.wvu.PrintTitles" localSheetId="36" hidden="1">#REF!</definedName>
    <definedName name="Z_4060D0C5_97E5_11D6_84E7_0080AD7F2B9C_.wvu.PrintTitles" hidden="1">#REF!</definedName>
    <definedName name="Z_4060D0C5_97E5_11D6_84E7_0080AD7F2B9C_.wvu.Rows" localSheetId="35" hidden="1">#REF!</definedName>
    <definedName name="Z_4060D0C5_97E5_11D6_84E7_0080AD7F2B9C_.wvu.Rows" localSheetId="36" hidden="1">#REF!</definedName>
    <definedName name="Z_4060D0C5_97E5_11D6_84E7_0080AD7F2B9C_.wvu.Rows" hidden="1">#REF!</definedName>
    <definedName name="Z_4D0A5E41_C247_11D6_BAAC_00508D3936C3_.wvu.Cols" localSheetId="35" hidden="1">#REF!</definedName>
    <definedName name="Z_4D0A5E41_C247_11D6_BAAC_00508D3936C3_.wvu.Cols" localSheetId="36" hidden="1">#REF!</definedName>
    <definedName name="Z_4D0A5E41_C247_11D6_BAAC_00508D3936C3_.wvu.Cols" hidden="1">#REF!</definedName>
    <definedName name="Z_4D0A5E41_C247_11D6_BAAC_00508D3936C3_.wvu.PrintArea" localSheetId="35" hidden="1">#REF!</definedName>
    <definedName name="Z_4D0A5E41_C247_11D6_BAAC_00508D3936C3_.wvu.PrintArea" localSheetId="36" hidden="1">#REF!</definedName>
    <definedName name="Z_4D0A5E41_C247_11D6_BAAC_00508D3936C3_.wvu.PrintArea" hidden="1">#REF!</definedName>
    <definedName name="Z_4D0A5E41_C247_11D6_BAAC_00508D3936C3_.wvu.PrintTitles" localSheetId="35" hidden="1">#REF!</definedName>
    <definedName name="Z_4D0A5E41_C247_11D6_BAAC_00508D3936C3_.wvu.PrintTitles" localSheetId="36" hidden="1">#REF!</definedName>
    <definedName name="Z_4D0A5E41_C247_11D6_BAAC_00508D3936C3_.wvu.PrintTitles" hidden="1">#REF!</definedName>
    <definedName name="Z_4D0A5E42_C247_11D6_BAAC_00508D3936C3_.wvu.Cols" localSheetId="35" hidden="1">#REF!</definedName>
    <definedName name="Z_4D0A5E42_C247_11D6_BAAC_00508D3936C3_.wvu.Cols" localSheetId="36" hidden="1">#REF!</definedName>
    <definedName name="Z_4D0A5E42_C247_11D6_BAAC_00508D3936C3_.wvu.Cols" hidden="1">#REF!</definedName>
    <definedName name="Z_4D0A5E42_C247_11D6_BAAC_00508D3936C3_.wvu.PrintArea" localSheetId="35" hidden="1">#REF!</definedName>
    <definedName name="Z_4D0A5E42_C247_11D6_BAAC_00508D3936C3_.wvu.PrintArea" localSheetId="36" hidden="1">#REF!</definedName>
    <definedName name="Z_4D0A5E42_C247_11D6_BAAC_00508D3936C3_.wvu.PrintArea" hidden="1">#REF!</definedName>
    <definedName name="Z_4D0A5E42_C247_11D6_BAAC_00508D3936C3_.wvu.PrintTitles" localSheetId="35" hidden="1">#REF!</definedName>
    <definedName name="Z_4D0A5E42_C247_11D6_BAAC_00508D3936C3_.wvu.PrintTitles" localSheetId="36" hidden="1">#REF!</definedName>
    <definedName name="Z_4D0A5E42_C247_11D6_BAAC_00508D3936C3_.wvu.PrintTitles" hidden="1">#REF!</definedName>
    <definedName name="Z_52BE47E4_0413_11D6_B365_00E04C390217_.wvu.PrintArea" localSheetId="35" hidden="1">#REF!</definedName>
    <definedName name="Z_52BE47E4_0413_11D6_B365_00E04C390217_.wvu.PrintArea" localSheetId="36" hidden="1">#REF!</definedName>
    <definedName name="Z_52BE47E4_0413_11D6_B365_00E04C390217_.wvu.PrintArea" hidden="1">#REF!</definedName>
    <definedName name="Z_67EFEDCF_998B_11D7_BAAE_00508D3936C3_.wvu.Cols" localSheetId="35" hidden="1">#REF!,#REF!</definedName>
    <definedName name="Z_67EFEDCF_998B_11D7_BAAE_00508D3936C3_.wvu.Cols" localSheetId="36" hidden="1">#REF!,#REF!</definedName>
    <definedName name="Z_67EFEDCF_998B_11D7_BAAE_00508D3936C3_.wvu.Cols" hidden="1">#REF!,#REF!</definedName>
    <definedName name="Z_67EFEDCF_998B_11D7_BAAE_00508D3936C3_.wvu.PrintArea" localSheetId="35" hidden="1">#REF!</definedName>
    <definedName name="Z_67EFEDCF_998B_11D7_BAAE_00508D3936C3_.wvu.PrintArea" localSheetId="36" hidden="1">#REF!</definedName>
    <definedName name="Z_67EFEDCF_998B_11D7_BAAE_00508D3936C3_.wvu.PrintArea" hidden="1">#REF!</definedName>
    <definedName name="Z_67EFEDCF_998B_11D7_BAAE_00508D3936C3_.wvu.PrintTitles" localSheetId="35" hidden="1">#REF!</definedName>
    <definedName name="Z_67EFEDCF_998B_11D7_BAAE_00508D3936C3_.wvu.PrintTitles" localSheetId="36" hidden="1">#REF!</definedName>
    <definedName name="Z_67EFEDCF_998B_11D7_BAAE_00508D3936C3_.wvu.PrintTitles" hidden="1">#REF!</definedName>
    <definedName name="Z_67EFEDD5_998B_11D7_BAAE_00508D3936C3_.wvu.PrintArea" localSheetId="35" hidden="1">#REF!</definedName>
    <definedName name="Z_67EFEDD5_998B_11D7_BAAE_00508D3936C3_.wvu.PrintArea" localSheetId="36" hidden="1">#REF!</definedName>
    <definedName name="Z_67EFEDD5_998B_11D7_BAAE_00508D3936C3_.wvu.PrintArea" hidden="1">#REF!</definedName>
    <definedName name="Z_6D622941_8B28_11D5_AB98_A160CBDC817A_.wvu.Cols" localSheetId="35" hidden="1">#REF!</definedName>
    <definedName name="Z_6D622941_8B28_11D5_AB98_A160CBDC817A_.wvu.Cols" localSheetId="36" hidden="1">#REF!</definedName>
    <definedName name="Z_6D622941_8B28_11D5_AB98_A160CBDC817A_.wvu.Cols" hidden="1">#REF!</definedName>
    <definedName name="Z_6D622941_8B28_11D5_AB98_A160CBDC817A_.wvu.PrintTitles" localSheetId="35" hidden="1">#REF!</definedName>
    <definedName name="Z_6D622941_8B28_11D5_AB98_A160CBDC817A_.wvu.PrintTitles" localSheetId="36" hidden="1">#REF!</definedName>
    <definedName name="Z_6D622941_8B28_11D5_AB98_A160CBDC817A_.wvu.PrintTitles" hidden="1">#REF!</definedName>
    <definedName name="Z_6D622942_8B28_11D5_AB98_A160CBDC817A_.wvu.Cols" localSheetId="35" hidden="1">#REF!</definedName>
    <definedName name="Z_6D622942_8B28_11D5_AB98_A160CBDC817A_.wvu.Cols" localSheetId="36" hidden="1">#REF!</definedName>
    <definedName name="Z_6D622942_8B28_11D5_AB98_A160CBDC817A_.wvu.Cols" hidden="1">#REF!</definedName>
    <definedName name="Z_6D622942_8B28_11D5_AB98_A160CBDC817A_.wvu.PrintTitles" localSheetId="35" hidden="1">#REF!</definedName>
    <definedName name="Z_6D622942_8B28_11D5_AB98_A160CBDC817A_.wvu.PrintTitles" localSheetId="36" hidden="1">#REF!</definedName>
    <definedName name="Z_6D622942_8B28_11D5_AB98_A160CBDC817A_.wvu.PrintTitles" hidden="1">#REF!</definedName>
    <definedName name="Z_72EE3867_0384_11D7_BAAD_00508D3936C3_.wvu.PrintTitles" localSheetId="35" hidden="1">#REF!</definedName>
    <definedName name="Z_72EE3867_0384_11D7_BAAD_00508D3936C3_.wvu.PrintTitles" localSheetId="36" hidden="1">#REF!</definedName>
    <definedName name="Z_72EE3867_0384_11D7_BAAD_00508D3936C3_.wvu.PrintTitles" hidden="1">#REF!</definedName>
    <definedName name="Z_81C4DD18_7C87_11D6_B1E8_00E04C390217_.wvu.PrintArea" localSheetId="35" hidden="1">#REF!</definedName>
    <definedName name="Z_81C4DD18_7C87_11D6_B1E8_00E04C390217_.wvu.PrintArea" localSheetId="36" hidden="1">#REF!</definedName>
    <definedName name="Z_81C4DD18_7C87_11D6_B1E8_00E04C390217_.wvu.PrintArea" hidden="1">#REF!</definedName>
    <definedName name="Z_842B6700_0057_11D6_8D11_0080AD7F1E3D_.wvu.PrintTitles" localSheetId="35" hidden="1">#REF!</definedName>
    <definedName name="Z_842B6700_0057_11D6_8D11_0080AD7F1E3D_.wvu.PrintTitles" localSheetId="36" hidden="1">#REF!</definedName>
    <definedName name="Z_842B6700_0057_11D6_8D11_0080AD7F1E3D_.wvu.PrintTitles" hidden="1">#REF!</definedName>
    <definedName name="Z_84D2A682_D22C_11D6_B1E9_00E04C390217_.wvu.Cols" localSheetId="35" hidden="1">#REF!,#REF!,#REF!,#REF!,#REF!,#REF!,#REF!,#REF!</definedName>
    <definedName name="Z_84D2A682_D22C_11D6_B1E9_00E04C390217_.wvu.Cols" localSheetId="36" hidden="1">#REF!,#REF!,#REF!,#REF!,#REF!,#REF!,#REF!,#REF!</definedName>
    <definedName name="Z_84D2A682_D22C_11D6_B1E9_00E04C390217_.wvu.Cols" hidden="1">#REF!,#REF!,#REF!,#REF!,#REF!,#REF!,#REF!,#REF!</definedName>
    <definedName name="Z_852F0843_003F_11D6_AB98_0080AD7F2B9C_.wvu.Cols" localSheetId="35" hidden="1">#REF!,#REF!,#REF!,#REF!</definedName>
    <definedName name="Z_852F0843_003F_11D6_AB98_0080AD7F2B9C_.wvu.Cols" localSheetId="36" hidden="1">#REF!,#REF!,#REF!,#REF!</definedName>
    <definedName name="Z_852F0843_003F_11D6_AB98_0080AD7F2B9C_.wvu.Cols" hidden="1">#REF!,#REF!,#REF!,#REF!</definedName>
    <definedName name="Z_CBC4CEF1_B128_11D7_BAAA_00508D3936C3_.wvu.PrintArea" localSheetId="35" hidden="1">#REF!</definedName>
    <definedName name="Z_CBC4CEF1_B128_11D7_BAAA_00508D3936C3_.wvu.PrintArea" localSheetId="36" hidden="1">#REF!</definedName>
    <definedName name="Z_CBC4CEF1_B128_11D7_BAAA_00508D3936C3_.wvu.PrintArea" hidden="1">#REF!</definedName>
    <definedName name="Z_CBC4CEF1_B128_11D7_BAAA_00508D3936C3_.wvu.PrintTitles" localSheetId="35" hidden="1">#REF!</definedName>
    <definedName name="Z_CBC4CEF1_B128_11D7_BAAA_00508D3936C3_.wvu.PrintTitles" localSheetId="36" hidden="1">#REF!</definedName>
    <definedName name="Z_CBC4CEF1_B128_11D7_BAAA_00508D3936C3_.wvu.PrintTitles" hidden="1">#REF!</definedName>
    <definedName name="ZeileErsteLine341" localSheetId="35">#REF!</definedName>
    <definedName name="ZeileErsteLine341" localSheetId="36">#REF!</definedName>
    <definedName name="ZeileErsteLine341">#REF!</definedName>
    <definedName name="ZERO" localSheetId="35">#REF!</definedName>
    <definedName name="ZERO" localSheetId="36">#REF!</definedName>
    <definedName name="ZERO">#REF!</definedName>
    <definedName name="zy" localSheetId="18" hidden="1">{#N/A,#N/A,FALSE,"CMN_FE"}</definedName>
    <definedName name="zy" hidden="1">{#N/A,#N/A,FALSE,"CMN_FE"}</definedName>
    <definedName name="ZYX" localSheetId="35">#REF!</definedName>
    <definedName name="ZYX" localSheetId="36">#REF!</definedName>
    <definedName name="ZYX">#REF!</definedName>
    <definedName name="zyz" localSheetId="18" hidden="1">{#N/A,#N/A,FALSE,"CMN_FE"}</definedName>
    <definedName name="zyz" hidden="1">{#N/A,#N/A,FALSE,"CMN_FE"}</definedName>
    <definedName name="ZZZ" localSheetId="35">#REF!</definedName>
    <definedName name="ZZZ" localSheetId="36">#REF!</definedName>
    <definedName name="ZZZ">#REF!</definedName>
    <definedName name="もりた" localSheetId="35">#REF!</definedName>
    <definedName name="もりた" localSheetId="36">#REF!</definedName>
    <definedName name="もりた">#REF!</definedName>
    <definedName name="가1" localSheetId="35">#REF!</definedName>
    <definedName name="가1" localSheetId="36">#REF!</definedName>
    <definedName name="가1">#REF!</definedName>
    <definedName name="가2" localSheetId="35">#REF!</definedName>
    <definedName name="가2" localSheetId="36">#REF!</definedName>
    <definedName name="가2">#REF!</definedName>
    <definedName name="가3" localSheetId="35">#REF!</definedName>
    <definedName name="가3" localSheetId="36">#REF!</definedName>
    <definedName name="가3">#REF!</definedName>
    <definedName name="껍데기">[26]공장별판관비배부!$K$36:$K$50</definedName>
    <definedName name="누적매출" localSheetId="35">#REF!</definedName>
    <definedName name="누적매출" localSheetId="36">#REF!</definedName>
    <definedName name="누적매출">#REF!</definedName>
    <definedName name="당기매출" localSheetId="35">#REF!</definedName>
    <definedName name="당기매출" localSheetId="36">#REF!</definedName>
    <definedName name="당기매출">#REF!</definedName>
    <definedName name="모른다니까" localSheetId="35">#REF!</definedName>
    <definedName name="모른다니까" localSheetId="36">#REF!</definedName>
    <definedName name="모른다니까">#REF!</definedName>
    <definedName name="몰라" localSheetId="35">#REF!</definedName>
    <definedName name="몰라" localSheetId="36">#REF!</definedName>
    <definedName name="몰라">#REF!</definedName>
    <definedName name="손실충당금내역">[26]공장별판관비배부!$K$36:$K$50</definedName>
    <definedName name="수출">'[118]99 조정금액'!$AB$13</definedName>
    <definedName name="집게">[119]WXY!$A$1:$U$66</definedName>
    <definedName name="차체" localSheetId="35">#REF!</definedName>
    <definedName name="차체" localSheetId="36">#REF!</definedName>
    <definedName name="차체">#REF!</definedName>
    <definedName name="총경비" localSheetId="35">#REF!</definedName>
    <definedName name="총경비" localSheetId="36">#REF!</definedName>
    <definedName name="총경비">#REF!</definedName>
    <definedName name="총노무비" localSheetId="35">#REF!</definedName>
    <definedName name="총노무비" localSheetId="36">#REF!</definedName>
    <definedName name="총노무비">#REF!</definedName>
    <definedName name="총재료비" localSheetId="35">#REF!</definedName>
    <definedName name="총재료비" localSheetId="36">#REF!</definedName>
    <definedName name="총재료비">#REF!</definedName>
    <definedName name="퀛Y" localSheetId="35">[120]경비공통!#REF!</definedName>
    <definedName name="퀛Y" localSheetId="36">[120]경비공통!#REF!</definedName>
    <definedName name="퀛Y">[120]경비공통!#REF!</definedName>
    <definedName name="특장" localSheetId="35">#REF!</definedName>
    <definedName name="특장" localSheetId="36">#REF!</definedName>
    <definedName name="특장">#REF!</definedName>
    <definedName name="환율" localSheetId="35">#REF!</definedName>
    <definedName name="환율" localSheetId="36">#REF!</definedName>
    <definedName name="환율">#REF!</definedName>
    <definedName name="환율비" localSheetId="35">#REF!</definedName>
    <definedName name="환율비" localSheetId="36">#REF!</definedName>
    <definedName name="환율비">#REF!</definedName>
    <definedName name="勝" localSheetId="35">#REF!</definedName>
    <definedName name="勝" localSheetId="36">#REF!</definedName>
    <definedName name="勝">#REF!</definedName>
    <definedName name="工事" localSheetId="35">#REF!</definedName>
    <definedName name="工事" localSheetId="36">#REF!</definedName>
    <definedName name="工事">#REF!</definedName>
    <definedName name="現法" localSheetId="35">#REF!</definedName>
    <definedName name="現法" localSheetId="36">#REF!</definedName>
    <definedName name="現法">#REF!</definedName>
    <definedName name="直轄" localSheetId="35">#REF!</definedName>
    <definedName name="直轄" localSheetId="36">#REF!</definedName>
    <definedName name="直轄">#REF!</definedName>
    <definedName name="金額" localSheetId="35">#REF!</definedName>
    <definedName name="金額" localSheetId="36">#REF!</definedName>
    <definedName name="金額">#REF!</definedName>
  </definedNames>
  <calcPr calcId="124519"/>
</workbook>
</file>

<file path=xl/calcChain.xml><?xml version="1.0" encoding="utf-8"?>
<calcChain xmlns="http://schemas.openxmlformats.org/spreadsheetml/2006/main">
  <c r="B4" i="87"/>
  <c r="B3"/>
  <c r="B1"/>
  <c r="D27" i="86"/>
  <c r="B4"/>
  <c r="B3"/>
  <c r="B1"/>
  <c r="B4" i="75"/>
  <c r="B4" i="74" s="1"/>
  <c r="B4" i="83" s="1"/>
  <c r="B3" i="75"/>
  <c r="B3" i="74" s="1"/>
  <c r="B3" i="83" s="1"/>
  <c r="B4" i="84"/>
  <c r="B3"/>
  <c r="B1"/>
  <c r="G29"/>
  <c r="I18"/>
  <c r="F22" s="1"/>
  <c r="E18"/>
  <c r="E22" l="1"/>
  <c r="F26"/>
  <c r="F29" s="1"/>
  <c r="C16" i="83" l="1"/>
  <c r="C17" s="1"/>
  <c r="B4" i="82"/>
  <c r="B3"/>
  <c r="B1"/>
  <c r="B4" i="81"/>
  <c r="B3"/>
  <c r="B1"/>
  <c r="B4" i="80"/>
  <c r="B3"/>
  <c r="B1"/>
  <c r="B4" i="79"/>
  <c r="B3"/>
  <c r="B1"/>
  <c r="B4" i="78"/>
  <c r="B3"/>
  <c r="B1"/>
  <c r="B12" i="75" l="1"/>
  <c r="B13" s="1"/>
  <c r="B14" s="1"/>
  <c r="B15" s="1"/>
  <c r="B16" s="1"/>
  <c r="B17" s="1"/>
  <c r="B18" s="1"/>
  <c r="B19" s="1"/>
  <c r="B20" s="1"/>
  <c r="B21" s="1"/>
  <c r="B22" s="1"/>
  <c r="B23" s="1"/>
  <c r="B24" s="1"/>
  <c r="B25" s="1"/>
  <c r="B26" s="1"/>
  <c r="B11"/>
  <c r="D24" i="74"/>
  <c r="H27"/>
  <c r="D27"/>
  <c r="H24"/>
  <c r="D21" i="76" l="1"/>
  <c r="D23" s="1"/>
  <c r="D15"/>
  <c r="D28" i="75" l="1"/>
  <c r="H21" i="74" l="1"/>
  <c r="D21"/>
  <c r="H17"/>
  <c r="D17"/>
  <c r="H13"/>
  <c r="D13"/>
  <c r="H29" l="1"/>
  <c r="D29"/>
  <c r="H22" i="20" l="1"/>
  <c r="H18"/>
  <c r="H16"/>
  <c r="H14"/>
  <c r="B16" i="18"/>
  <c r="B17" s="1"/>
  <c r="B18" s="1"/>
  <c r="B19" s="1"/>
  <c r="B20" s="1"/>
  <c r="B21" s="1"/>
  <c r="B22" s="1"/>
  <c r="H21" i="20" l="1"/>
  <c r="H21" i="19"/>
  <c r="H19"/>
  <c r="H15"/>
  <c r="F23" i="9" l="1"/>
  <c r="F19" l="1"/>
  <c r="F16" i="21" l="1"/>
  <c r="B1" i="68"/>
  <c r="E37" i="63" l="1"/>
  <c r="D31"/>
  <c r="D35" s="1"/>
  <c r="D24"/>
  <c r="D19"/>
  <c r="B4"/>
  <c r="B3"/>
  <c r="B1"/>
  <c r="J40"/>
  <c r="J39"/>
  <c r="I37"/>
  <c r="J34"/>
  <c r="J31"/>
  <c r="J35" s="1"/>
  <c r="H31"/>
  <c r="H35" s="1"/>
  <c r="I33" s="1"/>
  <c r="F31"/>
  <c r="F35" s="1"/>
  <c r="J29"/>
  <c r="K28"/>
  <c r="I28"/>
  <c r="H24"/>
  <c r="J22"/>
  <c r="J21"/>
  <c r="H19"/>
  <c r="H26" s="1"/>
  <c r="I13" s="1"/>
  <c r="J18"/>
  <c r="J19" s="1"/>
  <c r="F19"/>
  <c r="B4" i="62"/>
  <c r="B3"/>
  <c r="B1"/>
  <c r="B4" i="61"/>
  <c r="B3"/>
  <c r="B1"/>
  <c r="G22" i="62"/>
  <c r="F22"/>
  <c r="E22"/>
  <c r="D22"/>
  <c r="G37" i="63" l="1"/>
  <c r="D26"/>
  <c r="E13" s="1"/>
  <c r="E33"/>
  <c r="E28"/>
  <c r="K33"/>
  <c r="K37"/>
  <c r="F24"/>
  <c r="F26" s="1"/>
  <c r="G13" s="1"/>
  <c r="J24"/>
  <c r="J26" s="1"/>
  <c r="K13" s="1"/>
  <c r="G33"/>
  <c r="G28"/>
  <c r="H27" i="19"/>
  <c r="H26"/>
  <c r="H25"/>
  <c r="F120" i="55" l="1"/>
  <c r="E120"/>
  <c r="G118"/>
  <c r="G117"/>
  <c r="B117"/>
  <c r="B118" s="1"/>
  <c r="G116"/>
  <c r="F108"/>
  <c r="E108"/>
  <c r="G106"/>
  <c r="G108" s="1"/>
  <c r="F98"/>
  <c r="G37" i="54" s="1"/>
  <c r="E98" i="55"/>
  <c r="F37" i="54" s="1"/>
  <c r="F39" s="1"/>
  <c r="G96" i="55"/>
  <c r="G95"/>
  <c r="B95"/>
  <c r="B96" s="1"/>
  <c r="G94"/>
  <c r="F86"/>
  <c r="G32" i="54" s="1"/>
  <c r="K32" s="1"/>
  <c r="E86" i="55"/>
  <c r="F32" i="54" s="1"/>
  <c r="J32" s="1"/>
  <c r="G84" i="55"/>
  <c r="F75"/>
  <c r="G31" i="54" s="1"/>
  <c r="K31" s="1"/>
  <c r="E75" i="55"/>
  <c r="G74"/>
  <c r="F66"/>
  <c r="G30" i="54" s="1"/>
  <c r="E66" i="55"/>
  <c r="F30" i="54" s="1"/>
  <c r="J30" s="1"/>
  <c r="G64" i="55"/>
  <c r="G63"/>
  <c r="G62"/>
  <c r="F53"/>
  <c r="G24" i="54" s="1"/>
  <c r="E53" i="55"/>
  <c r="F24" i="54" s="1"/>
  <c r="J24" s="1"/>
  <c r="G51" i="55"/>
  <c r="G50"/>
  <c r="G49"/>
  <c r="F40"/>
  <c r="G25" i="54" s="1"/>
  <c r="E40" i="55"/>
  <c r="F25" i="54" s="1"/>
  <c r="J25" s="1"/>
  <c r="G38" i="55"/>
  <c r="G40" s="1"/>
  <c r="F30"/>
  <c r="G23" i="54" s="1"/>
  <c r="E30" i="55"/>
  <c r="F23" i="54" s="1"/>
  <c r="G28" i="55"/>
  <c r="F19"/>
  <c r="G18" i="54" s="1"/>
  <c r="G20" s="1"/>
  <c r="E19" i="55"/>
  <c r="F18" i="54" s="1"/>
  <c r="J18" s="1"/>
  <c r="J20" s="1"/>
  <c r="G17" i="55"/>
  <c r="G16"/>
  <c r="B16"/>
  <c r="B17" s="1"/>
  <c r="G15"/>
  <c r="G61" i="54"/>
  <c r="E61"/>
  <c r="D61"/>
  <c r="I59"/>
  <c r="I61" s="1"/>
  <c r="K59"/>
  <c r="K61" s="1"/>
  <c r="J59"/>
  <c r="J61" s="1"/>
  <c r="H55"/>
  <c r="G55"/>
  <c r="F55"/>
  <c r="E55"/>
  <c r="D55"/>
  <c r="K53"/>
  <c r="K55" s="1"/>
  <c r="J53"/>
  <c r="J55" s="1"/>
  <c r="I53"/>
  <c r="L53" s="1"/>
  <c r="H53"/>
  <c r="E50"/>
  <c r="D50"/>
  <c r="I48"/>
  <c r="G50"/>
  <c r="F48"/>
  <c r="F50" s="1"/>
  <c r="K47"/>
  <c r="J47"/>
  <c r="I47"/>
  <c r="L47" s="1"/>
  <c r="H47"/>
  <c r="H44"/>
  <c r="G44"/>
  <c r="F44"/>
  <c r="E44"/>
  <c r="D44"/>
  <c r="K42"/>
  <c r="K44" s="1"/>
  <c r="J42"/>
  <c r="J44" s="1"/>
  <c r="I42"/>
  <c r="L42" s="1"/>
  <c r="H42"/>
  <c r="E39"/>
  <c r="D39"/>
  <c r="I37"/>
  <c r="I39" s="1"/>
  <c r="E34"/>
  <c r="D34"/>
  <c r="I32"/>
  <c r="I31"/>
  <c r="I30"/>
  <c r="E27"/>
  <c r="D27"/>
  <c r="I25"/>
  <c r="I24"/>
  <c r="I23"/>
  <c r="I27" s="1"/>
  <c r="E20"/>
  <c r="D20"/>
  <c r="I18"/>
  <c r="I20" s="1"/>
  <c r="B14" i="30"/>
  <c r="B16"/>
  <c r="B18"/>
  <c r="B20"/>
  <c r="B22"/>
  <c r="B24"/>
  <c r="B26"/>
  <c r="B28"/>
  <c r="B30"/>
  <c r="B4" i="53"/>
  <c r="B3"/>
  <c r="B1"/>
  <c r="B1" i="75" s="1"/>
  <c r="B1" i="74" l="1"/>
  <c r="B1" i="83"/>
  <c r="I34" i="54"/>
  <c r="H25"/>
  <c r="F27"/>
  <c r="H24"/>
  <c r="G34"/>
  <c r="K18"/>
  <c r="K20" s="1"/>
  <c r="K30"/>
  <c r="L30" s="1"/>
  <c r="G75" i="55"/>
  <c r="F31" i="54"/>
  <c r="J31" s="1"/>
  <c r="J34" s="1"/>
  <c r="E63"/>
  <c r="G86" i="55"/>
  <c r="G120"/>
  <c r="G66"/>
  <c r="G98"/>
  <c r="G19"/>
  <c r="G53"/>
  <c r="G30"/>
  <c r="I55" i="54"/>
  <c r="I50"/>
  <c r="I44"/>
  <c r="D63"/>
  <c r="L32"/>
  <c r="H18"/>
  <c r="H20" s="1"/>
  <c r="F20"/>
  <c r="H30"/>
  <c r="H32"/>
  <c r="H59"/>
  <c r="H61" s="1"/>
  <c r="F61"/>
  <c r="H23"/>
  <c r="H37"/>
  <c r="H39" s="1"/>
  <c r="M42"/>
  <c r="M44" s="1"/>
  <c r="L44"/>
  <c r="M53"/>
  <c r="M55" s="1"/>
  <c r="L55"/>
  <c r="M47"/>
  <c r="K23"/>
  <c r="K24"/>
  <c r="L24" s="1"/>
  <c r="K25"/>
  <c r="L25" s="1"/>
  <c r="M25" s="1"/>
  <c r="K37"/>
  <c r="K39" s="1"/>
  <c r="K48"/>
  <c r="K50" s="1"/>
  <c r="J23"/>
  <c r="J27" s="1"/>
  <c r="J37"/>
  <c r="J39" s="1"/>
  <c r="J48"/>
  <c r="L59"/>
  <c r="G27"/>
  <c r="G39"/>
  <c r="H48"/>
  <c r="L18" l="1"/>
  <c r="M18" s="1"/>
  <c r="M20" s="1"/>
  <c r="F34"/>
  <c r="F63" s="1"/>
  <c r="L31"/>
  <c r="L34" s="1"/>
  <c r="H31"/>
  <c r="H34" s="1"/>
  <c r="M32"/>
  <c r="M24"/>
  <c r="H27"/>
  <c r="K34"/>
  <c r="I63"/>
  <c r="G63"/>
  <c r="L48"/>
  <c r="L50" s="1"/>
  <c r="H50"/>
  <c r="L61"/>
  <c r="M59"/>
  <c r="M61" s="1"/>
  <c r="M30"/>
  <c r="J50"/>
  <c r="J63" s="1"/>
  <c r="L23"/>
  <c r="K27"/>
  <c r="L37"/>
  <c r="L20" l="1"/>
  <c r="K63"/>
  <c r="M31"/>
  <c r="M34" s="1"/>
  <c r="M48"/>
  <c r="M50" s="1"/>
  <c r="H63"/>
  <c r="L39"/>
  <c r="M37"/>
  <c r="M39" s="1"/>
  <c r="L27"/>
  <c r="M23"/>
  <c r="M27" s="1"/>
  <c r="L63" l="1"/>
  <c r="M63"/>
  <c r="B12" i="30" l="1"/>
  <c r="B4" i="25" l="1"/>
  <c r="B3"/>
  <c r="B1"/>
  <c r="B4" i="35"/>
  <c r="B3"/>
  <c r="B1"/>
  <c r="B4" i="24"/>
  <c r="B3"/>
  <c r="B1"/>
  <c r="B4" i="22"/>
  <c r="B3"/>
  <c r="B1"/>
  <c r="B4" i="21"/>
  <c r="B3"/>
  <c r="B1"/>
  <c r="B4" i="20"/>
  <c r="B3"/>
  <c r="B1"/>
  <c r="B4" i="19"/>
  <c r="B3"/>
  <c r="B1"/>
  <c r="B4" i="18"/>
  <c r="B3"/>
  <c r="B1"/>
  <c r="B4" i="13"/>
  <c r="B3"/>
  <c r="B1"/>
  <c r="B4" i="34"/>
  <c r="B3"/>
  <c r="B1"/>
  <c r="B4" i="33"/>
  <c r="B3"/>
  <c r="B1"/>
  <c r="B4" i="9"/>
  <c r="B4" i="54" s="1"/>
  <c r="B3" i="9"/>
  <c r="B3" i="54" s="1"/>
  <c r="B1" i="9"/>
  <c r="B1" i="54" s="1"/>
  <c r="B4" i="39"/>
  <c r="B3"/>
  <c r="B1"/>
  <c r="B4" i="38"/>
  <c r="B3"/>
  <c r="B1"/>
  <c r="B4" i="4"/>
  <c r="B4" i="68" s="1"/>
  <c r="B3" i="4"/>
  <c r="B3" i="68" s="1"/>
  <c r="B1" i="4"/>
  <c r="D23" i="39"/>
  <c r="C23"/>
  <c r="E22"/>
  <c r="E21"/>
  <c r="E20"/>
  <c r="E19"/>
  <c r="E18"/>
  <c r="E17"/>
  <c r="E16"/>
  <c r="E15"/>
  <c r="E14"/>
  <c r="E13"/>
  <c r="E12"/>
  <c r="D14" i="13"/>
  <c r="D22" i="21"/>
  <c r="E22"/>
  <c r="D29" i="19"/>
  <c r="E24" i="34"/>
  <c r="C24"/>
  <c r="E25" i="33"/>
  <c r="C25"/>
  <c r="G24" i="18"/>
  <c r="H29" i="19"/>
  <c r="H42" i="9"/>
  <c r="F25" s="1"/>
  <c r="B12" i="18"/>
  <c r="B13" s="1"/>
  <c r="B14" s="1"/>
  <c r="B15" s="1"/>
  <c r="D27" i="25"/>
  <c r="E14" i="22"/>
  <c r="B13" i="4"/>
  <c r="B14" s="1"/>
  <c r="B15" s="1"/>
  <c r="B16" s="1"/>
  <c r="B17" s="1"/>
  <c r="B18" s="1"/>
  <c r="E25" i="9"/>
  <c r="J29" i="19"/>
  <c r="F18" i="21"/>
  <c r="F20"/>
  <c r="B3" i="55" l="1"/>
  <c r="B3" i="76"/>
  <c r="B4" i="55"/>
  <c r="B4" i="76"/>
  <c r="B1" i="55"/>
  <c r="B1" i="76"/>
  <c r="F22" i="21"/>
  <c r="E23" i="39"/>
  <c r="D16" i="53" l="1"/>
</calcChain>
</file>

<file path=xl/comments1.xml><?xml version="1.0" encoding="utf-8"?>
<comments xmlns="http://schemas.openxmlformats.org/spreadsheetml/2006/main">
  <authors>
    <author>rahul</author>
  </authors>
  <commentList>
    <comment ref="E11" authorId="0">
      <text>
        <r>
          <rPr>
            <b/>
            <sz val="9"/>
            <color indexed="81"/>
            <rFont val="Tahoma"/>
            <family val="2"/>
          </rPr>
          <t>rahul:</t>
        </r>
        <r>
          <rPr>
            <sz val="9"/>
            <color indexed="81"/>
            <rFont val="Tahoma"/>
            <family val="2"/>
          </rPr>
          <t xml:space="preserve">
AS PER COI</t>
        </r>
      </text>
    </comment>
  </commentList>
</comments>
</file>

<file path=xl/sharedStrings.xml><?xml version="1.0" encoding="utf-8"?>
<sst xmlns="http://schemas.openxmlformats.org/spreadsheetml/2006/main" count="1922" uniqueCount="1100">
  <si>
    <t>FORM NO. 3CD</t>
  </si>
  <si>
    <t>[See rule 6G(2)]</t>
  </si>
  <si>
    <t>PART A</t>
  </si>
  <si>
    <t>PART B</t>
  </si>
  <si>
    <t>Remarks</t>
  </si>
  <si>
    <t>*Information may be given to the extent available.</t>
  </si>
  <si>
    <t>Name of the assessee :</t>
  </si>
  <si>
    <t>Address :</t>
  </si>
  <si>
    <t>Permanent Account Number :</t>
  </si>
  <si>
    <t>Assessment year :</t>
  </si>
  <si>
    <t>(a)</t>
  </si>
  <si>
    <t>(b)</t>
  </si>
  <si>
    <t>(c)</t>
  </si>
  <si>
    <t>Method of accounting employed in the previous year.</t>
  </si>
  <si>
    <t>(d)</t>
  </si>
  <si>
    <t>Amounts not credited to the profit and loss account, being,—</t>
  </si>
  <si>
    <t>the items falling within the scope of section 28;</t>
  </si>
  <si>
    <t>escalation claims accepted during the previous year;</t>
  </si>
  <si>
    <t>any other item of income;</t>
  </si>
  <si>
    <t>(e)</t>
  </si>
  <si>
    <t>capital receipt, if any.</t>
  </si>
  <si>
    <t>Description of asset/block of assets.</t>
  </si>
  <si>
    <t>Rate of depreciation.</t>
  </si>
  <si>
    <t>Actual cost or written down value, as the case may be.</t>
  </si>
  <si>
    <t>(i)</t>
  </si>
  <si>
    <t>(ii)</t>
  </si>
  <si>
    <t>(iii)</t>
  </si>
  <si>
    <t>change in rate of exchange of currency, and</t>
  </si>
  <si>
    <t>Depreciation allowable.</t>
  </si>
  <si>
    <t>(f)</t>
  </si>
  <si>
    <t>Written down value at the end of the year.</t>
  </si>
  <si>
    <t>expenditure of capital nature;</t>
  </si>
  <si>
    <t>expenditure of personal nature;</t>
  </si>
  <si>
    <t>(A)</t>
  </si>
  <si>
    <t>(B)</t>
  </si>
  <si>
    <t>was incurred in the previous year and was</t>
  </si>
  <si>
    <t>paid during the previous year;</t>
  </si>
  <si>
    <t>not paid during the previous year.</t>
  </si>
  <si>
    <t>not paid on or before the aforesaid date.</t>
  </si>
  <si>
    <t>amount of loan or deposit taken or accepted;</t>
  </si>
  <si>
    <t>(iv)</t>
  </si>
  <si>
    <t>(v)</t>
  </si>
  <si>
    <t>Serial Number</t>
  </si>
  <si>
    <t>Nature of loss/allowance (In rupees)</t>
  </si>
  <si>
    <t>opening stock;</t>
  </si>
  <si>
    <t>purchases during the previous year;</t>
  </si>
  <si>
    <t>sales during the previous year;</t>
  </si>
  <si>
    <t>closing stock;</t>
  </si>
  <si>
    <t>shortage/excess, if any.</t>
  </si>
  <si>
    <t>A.</t>
  </si>
  <si>
    <t>Raw materials :</t>
  </si>
  <si>
    <t>consumption during the previous year;</t>
  </si>
  <si>
    <t>(vi)</t>
  </si>
  <si>
    <t>(vii)</t>
  </si>
  <si>
    <t>(viii)</t>
  </si>
  <si>
    <t>* yield of finished products;</t>
  </si>
  <si>
    <t>* percentage of yield;</t>
  </si>
  <si>
    <t>* shortage/excess, if any.</t>
  </si>
  <si>
    <t>B</t>
  </si>
  <si>
    <t>Finished products/By-products :</t>
  </si>
  <si>
    <t>quantity manufactured during the previous year;</t>
  </si>
  <si>
    <t>total amount of distributed profits;</t>
  </si>
  <si>
    <t>total tax paid thereon;</t>
  </si>
  <si>
    <t>dates of payment with amounts.</t>
  </si>
  <si>
    <t>Statement of particulars required to be furnished under section 44AB of the Income-tax act, 1961</t>
  </si>
  <si>
    <t xml:space="preserve">Previous year ended </t>
  </si>
  <si>
    <t>Description of capital asset,</t>
  </si>
  <si>
    <t>Date of acquisition</t>
  </si>
  <si>
    <t>Cost of acquisition</t>
  </si>
  <si>
    <t>Amount at which the asset is converted</t>
  </si>
  <si>
    <t>into stock-in-trade</t>
  </si>
  <si>
    <t>Amounts admissible under sections</t>
  </si>
  <si>
    <t>33AB</t>
  </si>
  <si>
    <t>35DDA</t>
  </si>
  <si>
    <t>35DD</t>
  </si>
  <si>
    <t>35D</t>
  </si>
  <si>
    <t>35CCB</t>
  </si>
  <si>
    <t>35CCA</t>
  </si>
  <si>
    <t>35AC</t>
  </si>
  <si>
    <t>35ABB</t>
  </si>
  <si>
    <t>33ABA</t>
  </si>
  <si>
    <t>Amount</t>
  </si>
  <si>
    <t>Status</t>
  </si>
  <si>
    <t>Details of property</t>
  </si>
  <si>
    <t>Consideration received or accrued</t>
  </si>
  <si>
    <t>Value adopted or assessed or assessable</t>
  </si>
  <si>
    <t>Amount in Rs.</t>
  </si>
  <si>
    <t>Particulars</t>
  </si>
  <si>
    <t>Serial number</t>
  </si>
  <si>
    <t>Nature</t>
  </si>
  <si>
    <t>expenditure on advertisement in any souvenir, brochure,tract, pamphlet or the like, published by a political party;</t>
  </si>
  <si>
    <t>expenditure incurred at clubs being cost for club services and facilities used.</t>
  </si>
  <si>
    <t>expenditure by way of penalty or fine for violation of any law for the time being force</t>
  </si>
  <si>
    <t>Expenditure by way of any other penalty or fine not covered above</t>
  </si>
  <si>
    <t>Expenditure incurred for any purpose which is an offence or which is prohibited by law</t>
  </si>
  <si>
    <t>(III) nature of payment</t>
  </si>
  <si>
    <t>(II) amount of payment</t>
  </si>
  <si>
    <t>(I) date of payment</t>
  </si>
  <si>
    <t>(A) Details of payment on which tax is not deducted:</t>
  </si>
  <si>
    <t>as payment referred to in sub-clause (ia)</t>
  </si>
  <si>
    <t xml:space="preserve">(ii) </t>
  </si>
  <si>
    <t xml:space="preserve">(iii) </t>
  </si>
  <si>
    <t xml:space="preserve">(iv) </t>
  </si>
  <si>
    <t>Name and Permanent Account Number of the payee, if available</t>
  </si>
  <si>
    <t>Nature of payment</t>
  </si>
  <si>
    <t>Date of payment</t>
  </si>
  <si>
    <t xml:space="preserve">(f) </t>
  </si>
  <si>
    <t>particulars of any liability of a contingent nature;</t>
  </si>
  <si>
    <t xml:space="preserve">(g) </t>
  </si>
  <si>
    <t xml:space="preserve">(h) </t>
  </si>
  <si>
    <t xml:space="preserve">(i) </t>
  </si>
  <si>
    <t>please furnish the details of the same.</t>
  </si>
  <si>
    <t>Section</t>
  </si>
  <si>
    <t>Tax deduction and collection Account Number (TAN)</t>
  </si>
  <si>
    <t>Whether the statement of tax deducted or collected contains information about all transactions which are required to be reported</t>
  </si>
  <si>
    <t>Date of furnishing, if furnished</t>
  </si>
  <si>
    <t>Due date for furnishing</t>
  </si>
  <si>
    <t>Type of Form</t>
  </si>
  <si>
    <t>Amount paid out of column (2) along with date of payment.</t>
  </si>
  <si>
    <t>Amount of interest under section 201(1A)/206C(7) is payable</t>
  </si>
  <si>
    <t>amount of reduction as referred to in section 115-O(1A)(i);</t>
  </si>
  <si>
    <t>amount of reduction as referred to in section 115-O(1A)(ii);</t>
  </si>
  <si>
    <t>Material consumed/finished goods produced</t>
  </si>
  <si>
    <t>Stock-in-trade/turnover</t>
  </si>
  <si>
    <t>Net profit/turnover</t>
  </si>
  <si>
    <t>Gross profit/turnover</t>
  </si>
  <si>
    <t>Total turnover of the assessee</t>
  </si>
  <si>
    <t>Preceding previous year</t>
  </si>
  <si>
    <t>Previous year</t>
  </si>
  <si>
    <t>Amount debited to profit and loss account</t>
  </si>
  <si>
    <t>Amounts admissible as per the provisions of the Income Tax Act, 1961 and also fulfils the conditions, if any specified under the the conditions, if any specified under the relevant 14provisions of Income Tax Act, 1961 or Income Tax Rules,1962 or any other guidelines, circular, etc., issued in this behalf.</t>
  </si>
  <si>
    <t>32AC</t>
  </si>
  <si>
    <t>35(1)(i)</t>
  </si>
  <si>
    <t>35(1)(ii)</t>
  </si>
  <si>
    <t>35(1)(iia)</t>
  </si>
  <si>
    <t>35(1)(iii)</t>
  </si>
  <si>
    <t>35(1)(iv)</t>
  </si>
  <si>
    <t>35(2AA)</t>
  </si>
  <si>
    <t>35(2AB)</t>
  </si>
  <si>
    <t>35AD</t>
  </si>
  <si>
    <t>35CCC</t>
  </si>
  <si>
    <t>35CCD</t>
  </si>
  <si>
    <t>35E</t>
  </si>
  <si>
    <t>Nature of fund</t>
  </si>
  <si>
    <t>Sum received from employees</t>
  </si>
  <si>
    <t>Due date for payment</t>
  </si>
  <si>
    <t>The actual amount paid</t>
  </si>
  <si>
    <t>The actual date of payment to the concerned authorities</t>
  </si>
  <si>
    <t>Section under which deduction is claimed</t>
  </si>
  <si>
    <t>Amounts admissible as per the provision of the Income Tax Act, 1961 and fulfils the conditions, if any, specified under the relevant provisions of Income Tax Act, 1961 or Income Tax Rules,1962 or any other guidelines, circular, etc, issued in this behalf.</t>
  </si>
  <si>
    <t>NIL</t>
  </si>
  <si>
    <t>No</t>
  </si>
  <si>
    <t>Not Applicable</t>
  </si>
  <si>
    <t>Assestment Year</t>
  </si>
  <si>
    <t>Amount as assessed (give reference to relevant order</t>
  </si>
  <si>
    <t>:</t>
  </si>
  <si>
    <t>amounts inadmissible under section 40(a)</t>
  </si>
  <si>
    <t>S No</t>
  </si>
  <si>
    <t>as payment to non-resident referred to in sub-clause (i)</t>
  </si>
  <si>
    <t xml:space="preserve">(v) </t>
  </si>
  <si>
    <t xml:space="preserve">(vi) </t>
  </si>
  <si>
    <t xml:space="preserve">(vii) </t>
  </si>
  <si>
    <t xml:space="preserve">(viiii) </t>
  </si>
  <si>
    <t xml:space="preserve">(d) </t>
  </si>
  <si>
    <t>Disallowance/deemed income under section 40A(3):</t>
  </si>
  <si>
    <t>business or profession under section 40A(3A);</t>
  </si>
  <si>
    <t>amount inadmissible under the proviso to section 36(1)(iii).</t>
  </si>
  <si>
    <t>Particulars of payments made to persons specified under section 40A(2)(b).</t>
  </si>
  <si>
    <t>Section-wise details of deductions, if any, admissible under Chapter VIA.</t>
  </si>
  <si>
    <t>List of books of account and nature of relevant documents examined</t>
  </si>
  <si>
    <t>and the effect thereof on the profit or loss.</t>
  </si>
  <si>
    <t>Method of valuation of closing stock employed in the previous year</t>
  </si>
  <si>
    <t>subsidy or grant or reimbursement, by whatever name called</t>
  </si>
  <si>
    <t>provision for payment of gratuity not allowable under section 40A(7);</t>
  </si>
  <si>
    <t>Details regarding turnover, gross profit, etc., for the previous year and</t>
  </si>
  <si>
    <t xml:space="preserve">preceding previous year: </t>
  </si>
  <si>
    <t>Director</t>
  </si>
  <si>
    <t xml:space="preserve">                                                                                                         </t>
  </si>
  <si>
    <t>S.No.</t>
  </si>
  <si>
    <t>Amount excluding</t>
  </si>
  <si>
    <t>Amount including</t>
  </si>
  <si>
    <t>Increase in</t>
  </si>
  <si>
    <t>Decrease in</t>
  </si>
  <si>
    <t>CENVAT as per</t>
  </si>
  <si>
    <t>CENVAT</t>
  </si>
  <si>
    <t>Profit</t>
  </si>
  <si>
    <t>books of accounts</t>
  </si>
  <si>
    <t>as prescribed</t>
  </si>
  <si>
    <t>u/s 145A</t>
  </si>
  <si>
    <t>Excise Duty on which cenvat credit is available/ availed</t>
  </si>
  <si>
    <t>of excise duty availed during the year</t>
  </si>
  <si>
    <t xml:space="preserve">  Raw Material</t>
  </si>
  <si>
    <t>Cenvat Credit of excise duty availed</t>
  </si>
  <si>
    <t xml:space="preserve"> </t>
  </si>
  <si>
    <t>Total</t>
  </si>
  <si>
    <t>Note:   (i)</t>
  </si>
  <si>
    <t>Sale of manufacturing goods in Statement of Profit &amp; Loss, opening stock and closing stock of finished goods is inclusive of excise duty and hence no further adjustment is required u/s 145A.</t>
  </si>
  <si>
    <t>Above figure excludes credit availed/utilised for inter-unit transfer of materials.</t>
  </si>
  <si>
    <t>Details of deviation if any from the method of valuation prescribed u/s 145A and the effect thereof on the Statement of Profit &amp; Loss for the</t>
  </si>
  <si>
    <t>The amount of sales/service tax incurred/recovered and actually paid is not included in the valuation of sales of goods. The adjustment to be made u/s 145A in Statement of Profit &amp; Loss for the amount of sales tax incurred/recovered and/or paid during the year is as under :</t>
  </si>
  <si>
    <t>Increase in Profit</t>
  </si>
  <si>
    <t>Decrease in Profit</t>
  </si>
  <si>
    <t>(Rs.)</t>
  </si>
  <si>
    <t>TOTAL</t>
  </si>
  <si>
    <t>Particulars of depreciation allowable as per the Income Tax Act, 1961 in respect  of each Asset or Block of Asset</t>
  </si>
  <si>
    <t>Office Equipment</t>
  </si>
  <si>
    <t>Computers</t>
  </si>
  <si>
    <t>Vehicles</t>
  </si>
  <si>
    <t>Particulars of Additions &amp; Date Put to Use in  respect  of each Asset or Block of Asset</t>
  </si>
  <si>
    <t>Additions during the Year</t>
  </si>
  <si>
    <t>More Than</t>
  </si>
  <si>
    <t>Less Than</t>
  </si>
  <si>
    <t>180 - Days</t>
  </si>
  <si>
    <t>[ Refer Clause No. 11 (b) &amp; (c)of Form No. 3CD]</t>
  </si>
  <si>
    <t>(Refer clause No. 14(b) of Form No. 3CD)</t>
  </si>
  <si>
    <t>[Ref.part B of Clause No.18 of Form No.3CD]</t>
  </si>
  <si>
    <t>Building</t>
  </si>
  <si>
    <r>
      <t>(</t>
    </r>
    <r>
      <rPr>
        <i/>
        <sz val="10"/>
        <color indexed="8"/>
        <rFont val="Times New Roman"/>
        <family val="1"/>
      </rPr>
      <t>a</t>
    </r>
    <r>
      <rPr>
        <sz val="10"/>
        <color indexed="8"/>
        <rFont val="Times New Roman"/>
        <family val="1"/>
      </rPr>
      <t>)</t>
    </r>
  </si>
  <si>
    <r>
      <t>(</t>
    </r>
    <r>
      <rPr>
        <i/>
        <sz val="10"/>
        <color indexed="8"/>
        <rFont val="Times New Roman"/>
        <family val="1"/>
      </rPr>
      <t>b</t>
    </r>
    <r>
      <rPr>
        <sz val="10"/>
        <color indexed="8"/>
        <rFont val="Times New Roman"/>
        <family val="1"/>
      </rPr>
      <t>)</t>
    </r>
  </si>
  <si>
    <r>
      <t>(</t>
    </r>
    <r>
      <rPr>
        <i/>
        <sz val="10"/>
        <color indexed="8"/>
        <rFont val="Times New Roman"/>
        <family val="1"/>
      </rPr>
      <t>c</t>
    </r>
    <r>
      <rPr>
        <sz val="10"/>
        <color indexed="8"/>
        <rFont val="Times New Roman"/>
        <family val="1"/>
      </rPr>
      <t xml:space="preserve">) </t>
    </r>
  </si>
  <si>
    <r>
      <t>(</t>
    </r>
    <r>
      <rPr>
        <i/>
        <sz val="10"/>
        <color indexed="8"/>
        <rFont val="Times New Roman"/>
        <family val="1"/>
      </rPr>
      <t>d</t>
    </r>
    <r>
      <rPr>
        <sz val="10"/>
        <color indexed="8"/>
        <rFont val="Times New Roman"/>
        <family val="1"/>
      </rPr>
      <t>)</t>
    </r>
  </si>
  <si>
    <t>Indicate the relevant clause of section 44AB under which the audit has been conducted</t>
  </si>
  <si>
    <t>If firm or Association of Persons, indicate names of partners/members and their profit</t>
  </si>
  <si>
    <t>sharing ratios.</t>
  </si>
  <si>
    <t>If there is any change in the partners or members or in their profit sharing ratio since the</t>
  </si>
  <si>
    <t>last date of the preceding year, the particulars of such change</t>
  </si>
  <si>
    <t>Nature of business or profession (if more than one business or profession is carried on</t>
  </si>
  <si>
    <t>during the previous year, nature of every business or profession).</t>
  </si>
  <si>
    <t>If there is any change in the nature of business or profession, the particulars of such</t>
  </si>
  <si>
    <t>change.</t>
  </si>
  <si>
    <t>Whether books of account are prescribed under section 44AA, if yes, list of books so</t>
  </si>
  <si>
    <t>prescribed.</t>
  </si>
  <si>
    <t>List of books of account maintained and the address at which books of accounts are</t>
  </si>
  <si>
    <t>kept.</t>
  </si>
  <si>
    <t>(In case books of account are maintained in a computer system, mention the books of</t>
  </si>
  <si>
    <t>account generated by such computer system. If the books of accounts are not kept at</t>
  </si>
  <si>
    <t>one location, please furnish the addresses of locations along with the details of books of</t>
  </si>
  <si>
    <t>accounts maintained at each location.)</t>
  </si>
  <si>
    <t>Whether the profit and loss account includes any profits and gains assessable on</t>
  </si>
  <si>
    <t>Whether there had been any change in the method of accounting employed vis-a-vis the</t>
  </si>
  <si>
    <t>method employed in the immediately preceding previous year.</t>
  </si>
  <si>
    <t>If answer to (b) above is in the affirmative, give details of such change, and the effect</t>
  </si>
  <si>
    <t>thereof on the profit or loss.</t>
  </si>
  <si>
    <t>Details of deviation, if any, from the method of valuation prescribed under section 145A,</t>
  </si>
  <si>
    <t>Give the following particulars of the capital asset converted into stock-in-trade: -</t>
  </si>
  <si>
    <t>the proforma credits, drawbacks, refunds of duty of customs or excise or service tax, or</t>
  </si>
  <si>
    <t>refunds of sales tax or value added tax, where such credits, drawbacks or refunds are</t>
  </si>
  <si>
    <t>admitted as due by the authorities concerned</t>
  </si>
  <si>
    <t>Where any land or building or both is transferred during the previous year for a consideration</t>
  </si>
  <si>
    <t>less than value adopted or assessed or assessable by any authority of a State Government</t>
  </si>
  <si>
    <t>referred to in section 43CA or 50C, please furnish:</t>
  </si>
  <si>
    <t>Particulars of depreciation allowable as per the Income-tax Act,1961 in respect of each asset or</t>
  </si>
  <si>
    <t>block of assets, as the case may be, in the following form :—</t>
  </si>
  <si>
    <t>Additions/deductions during the year with dates; in the case of any addition of an asset,</t>
  </si>
  <si>
    <t>date put to use; including adjustments on account of—</t>
  </si>
  <si>
    <t>Rules, 1944, in respect of assets acquired on or after 1st March, 1994,</t>
  </si>
  <si>
    <t>Any sum paid to an employee as bonus or commission for services rendered, where such</t>
  </si>
  <si>
    <t>sum was otherwise payable to him as profits or dividend. [Section 36(1)(ii)].</t>
  </si>
  <si>
    <t>Details of contributions received from employees for various funds as referred to in</t>
  </si>
  <si>
    <t>section 36(1)(va):</t>
  </si>
  <si>
    <t>Particular of any sum received from employees towards provident fund</t>
  </si>
  <si>
    <t>Month</t>
  </si>
  <si>
    <t>Particular of any sum received from employees towards ESI</t>
  </si>
  <si>
    <t>Please furnish the details of amounts debited to the profit and loss  account, being in the</t>
  </si>
  <si>
    <t>nature of capital, personal, advertisement expenditure etc</t>
  </si>
  <si>
    <t>Particular of capital expenditure debited to statement of profit &amp; loss for the</t>
  </si>
  <si>
    <t>[Ref. Clause No.21(a) of Form No.3CD]</t>
  </si>
  <si>
    <t>(B) Details of payment on which tax has been deducted but has not been paid during the</t>
  </si>
  <si>
    <t>previous year or in the subsequent year before the expiry of time prescribed under</t>
  </si>
  <si>
    <t>section 200(1)</t>
  </si>
  <si>
    <t>(B) Details of payment on which tax has been deducted but has not been paid on or</t>
  </si>
  <si>
    <t>before the due date specified in sub- section (1) of section139</t>
  </si>
  <si>
    <t>Amounts debited to profit and loss account being, interest, salary, bonus, commission or</t>
  </si>
  <si>
    <t>remuneration inadmissible under section 40(b)/40(ba) and computation thereof;</t>
  </si>
  <si>
    <t>(A) On the basis of the examination of books of account and other relevant</t>
  </si>
  <si>
    <t>documents/evidence, whether the expenditure covered under section 40A(3) read with</t>
  </si>
  <si>
    <t>rule 6DD were made by account payee cheque drawn on a bank or account payee bank</t>
  </si>
  <si>
    <t>draft. If not, please furnish the details:</t>
  </si>
  <si>
    <t>(B) On the basis of the examination of books of account and other relevant</t>
  </si>
  <si>
    <t>documents/evidence,whether the payment referred to in section 40A(3A) read with rule</t>
  </si>
  <si>
    <t>6DD were made by account payee cheque drawn on a bank or account payee bank draft</t>
  </si>
  <si>
    <t>If not, please furnish the details of amount deemed to be the profits and gains of</t>
  </si>
  <si>
    <t>amount of deduction inadmissible in terms of section 14A in respect of the expenditure</t>
  </si>
  <si>
    <t>incurred in relation to income which does not form part of the total income;</t>
  </si>
  <si>
    <t>Amount of interest inadmissible under section 23 of the Micro, Small and Medium Enterprises</t>
  </si>
  <si>
    <t>Development Act, 2006.</t>
  </si>
  <si>
    <t>Any amount of profit chargeable to tax under section 41 and computation thereof.</t>
  </si>
  <si>
    <t>pre-existed on the first day of the previous year but was not allowed in the</t>
  </si>
  <si>
    <t>assessment of any preceding previous year and was</t>
  </si>
  <si>
    <t>paid on or before the due date for furnishing the return of income of the</t>
  </si>
  <si>
    <t>previous year under section 139(1);</t>
  </si>
  <si>
    <t>*State whether sales tax, customs duty, excise duty or any other indirect tax, levy,</t>
  </si>
  <si>
    <t>cess, impost, etc., is passed through the profit and loss account.</t>
  </si>
  <si>
    <t>any sum paid by the assessee as an employer not allowable under section 40A(9);</t>
  </si>
  <si>
    <t>Name of the person</t>
  </si>
  <si>
    <t>Relationship</t>
  </si>
  <si>
    <t>Amounts</t>
  </si>
  <si>
    <t>[Ref.part B of Clause No.23 of Form No.3CD]</t>
  </si>
  <si>
    <t>Nature of liability</t>
  </si>
  <si>
    <t>previous year</t>
  </si>
  <si>
    <t>[Ref.part B of Clause No.26(I)(A)of Form No.3CD]</t>
  </si>
  <si>
    <t>Particulars of Payment mention under Section 43B paid on or before the due date of filing the return</t>
  </si>
  <si>
    <t>[Ref.part B of Clause No.26 (b) of Form No.3CD]</t>
  </si>
  <si>
    <t>Amount of Central Value Added Tax credits availed of or utilized during the previous</t>
  </si>
  <si>
    <t>year and its treatment in the profit and loss account and treatment of outstanding</t>
  </si>
  <si>
    <t>Particulars of income or expenditure of prior period credited or debited to the profit and</t>
  </si>
  <si>
    <t>loss account.</t>
  </si>
  <si>
    <t>The amount of CENVAT on capital goods is deducted from the cost of capital goods and accordingly the depreciation is not claimed on the CENVAT credit availed on capital goods. The assessee follows "Exclusive Method" of accounting the  excise duty paid on purchase of raw material and other eligible inputs, and not as part of purchase cost. Excise duty payable on clearance of goods is adjusted against the CENVAT receivable account. However, sales is inclusive of excise duty and it is passed through Statement of profit and loss.</t>
  </si>
  <si>
    <t>The detail of CENVAT credit availed/utilised etc. as per books of account is as under :</t>
  </si>
  <si>
    <t>On Capital Goods</t>
  </si>
  <si>
    <t>Amount Rs.</t>
  </si>
  <si>
    <t>Balance representing credit receivable as at the beginning of the year</t>
  </si>
  <si>
    <t>Add :</t>
  </si>
  <si>
    <t>CENVAT/CESS credit availed during the year on purchase</t>
  </si>
  <si>
    <t>Less :</t>
  </si>
  <si>
    <t>Amount of CENVAT/CESS credit utilised during the year</t>
  </si>
  <si>
    <t>(Refer clause No. 27(a) of Form No. 3CD)</t>
  </si>
  <si>
    <t>[Ref.part B of Clause No.27 (b) of Form No.3CD]</t>
  </si>
  <si>
    <t>Prior Period to which it relates (Year in YYYY-YY format)</t>
  </si>
  <si>
    <t>Whether during the previous year the assessee has received any property, being share of a</t>
  </si>
  <si>
    <t>company not being a company in which the public are substantially interested, without</t>
  </si>
  <si>
    <t>consideration or for inadequate consideration as referred to in section 56(2)(viia), if yes, please</t>
  </si>
  <si>
    <t>furnish the details of the same.</t>
  </si>
  <si>
    <t>Whether during the previous year the assessee received any consideration for issue of shares</t>
  </si>
  <si>
    <t>which exceeds the fair market value of the shares as referred to in section 56(2)(viib), if yes,</t>
  </si>
  <si>
    <t>Details of any amount borrowed on hundi or any amount due thereon (including interest on the</t>
  </si>
  <si>
    <t>amount borrowed) repaid, otherwise than through an account payee cheque [Section 69D].</t>
  </si>
  <si>
    <t>Expenses incurred by the assessee in any of the earlier year but debited to the Statement</t>
  </si>
  <si>
    <t>Particulars of each loan or deposit in an amount exceeding the limit specified in section</t>
  </si>
  <si>
    <t>269SS taken or accepted during the previous year :—</t>
  </si>
  <si>
    <t>name, address and permanent account number (if available with the assessee) of</t>
  </si>
  <si>
    <t>the lender or depositor;</t>
  </si>
  <si>
    <t>whether the loan or deposit was squared up during the previous year;</t>
  </si>
  <si>
    <t>maximum amount outstanding in the account at any time during the previous year;</t>
  </si>
  <si>
    <t>Name</t>
  </si>
  <si>
    <t>Address</t>
  </si>
  <si>
    <t>Permanent Account Number</t>
  </si>
  <si>
    <t>Amount of Loan or Deposit taken or accepted</t>
  </si>
  <si>
    <t>Whether the loan or deposit was squared up during the previous year</t>
  </si>
  <si>
    <t>Maximum amount outstanding in the account at any time during the previous year</t>
  </si>
  <si>
    <t>Details of brought forward loss or depreciation allowance, in the following manner, to the</t>
  </si>
  <si>
    <t>extent available:</t>
  </si>
  <si>
    <t>whether a change in shareholding of the company has taken place in the previous year</t>
  </si>
  <si>
    <t>due to which the losses incurred prior to the previous year cannot be allowed to be</t>
  </si>
  <si>
    <t>carried forward in terms of section 79</t>
  </si>
  <si>
    <t>Whether the assessee has incurred any speculation loss referred to in section 73 during</t>
  </si>
  <si>
    <t>the previous year, If yes, please furnish the details of the same.</t>
  </si>
  <si>
    <t>whether the assessee has incurred any loss referred to in section 73A in respect of any</t>
  </si>
  <si>
    <t>specified business during the previous year, if yes, please furnish details of the same.</t>
  </si>
  <si>
    <t>In case of a company, please state that whether the company is deemed to be carrying</t>
  </si>
  <si>
    <t>Whether the assessee is required to deduct or collect tax as per the provisions of</t>
  </si>
  <si>
    <t>Chapter XVII-B or Chapter XVII-BB, if yes please furnish:</t>
  </si>
  <si>
    <t>[Ref.part B of Clause No.34(a) of Form No.3CD]</t>
  </si>
  <si>
    <t>TAN</t>
  </si>
  <si>
    <t>Sec.</t>
  </si>
  <si>
    <t>Nature of Payment</t>
  </si>
  <si>
    <t>Total amount of Payment or Receipt of the nature specified in Col. 3</t>
  </si>
  <si>
    <t>Total amount on which tax was required to be deducted or collected out of (4)</t>
  </si>
  <si>
    <t>Total amount on which tax was deducted or collected at specified rate out of (5)</t>
  </si>
  <si>
    <t>Amount of tax ded. Or coll. Out of (6)</t>
  </si>
  <si>
    <t>Total amount on which tax was deducted or collected at less than specified rate out of (7)</t>
  </si>
  <si>
    <t>Amount of tax deducted or collected on (8)</t>
  </si>
  <si>
    <t>Amount of tax deducted or collected not deposited to the credit of the Central Governemnt out of (6) and (8).</t>
  </si>
  <si>
    <t>(1)</t>
  </si>
  <si>
    <t>(2)</t>
  </si>
  <si>
    <t>(3)</t>
  </si>
  <si>
    <t>(4)</t>
  </si>
  <si>
    <t>(5)</t>
  </si>
  <si>
    <t>(6)</t>
  </si>
  <si>
    <t>(7)</t>
  </si>
  <si>
    <t>(8)</t>
  </si>
  <si>
    <t>(9)</t>
  </si>
  <si>
    <t>(10)</t>
  </si>
  <si>
    <t>[Ref.part B of Clause No.34(c) of Form No.3CD]</t>
  </si>
  <si>
    <t>Amount of interest under section 201(1A) is payable</t>
  </si>
  <si>
    <t>[Refer part A of Clause No. 35(b) of Form No. 3CD]</t>
  </si>
  <si>
    <t>Sl. No.</t>
  </si>
  <si>
    <t>In the case of a trading concern, give quantitative details of principal items of goods</t>
  </si>
  <si>
    <t>traded:</t>
  </si>
  <si>
    <t>In the case of a manufacturing concern, give quantitative details of the principal items of</t>
  </si>
  <si>
    <t>raw materials, finished products and by-products :</t>
  </si>
  <si>
    <t>In the case of a domestic company, details of tax on distributed profits under section 115-O in</t>
  </si>
  <si>
    <t>the following form:--</t>
  </si>
  <si>
    <t>Whether any cost audit was carried out, if yes, give the details, if any, of disqualification or</t>
  </si>
  <si>
    <t>disagreement on any matter/item/ value/quantity as may be reported/identified by the cost</t>
  </si>
  <si>
    <t>auditor.</t>
  </si>
  <si>
    <t>Whether any audit was conducted under the Central Excise Act, 1944, if yes, give the details, if</t>
  </si>
  <si>
    <t>any, of disqualification or disagreement on any matter/item/value/quantity as may be</t>
  </si>
  <si>
    <t>reported/identified by the auditor.</t>
  </si>
  <si>
    <t>Whether any audit was conducted under section 72A of the Finance Act,1994 in relation to</t>
  </si>
  <si>
    <t>valuation of taxable services, Finance Act,1994 in relation to valuation of taxable services, if</t>
  </si>
  <si>
    <t>yes, give the details, if any, of disqualification or disagreement on any</t>
  </si>
  <si>
    <t>matter/item/value/quantity as may be reported/ identified by the auditor.</t>
  </si>
  <si>
    <t>Please furnish the details of demand raised or refund issued during the previous year under</t>
  </si>
  <si>
    <t>any tax laws other than Income Tax Act, 1961 and Wealth tax Act, 1957 alongwith details of</t>
  </si>
  <si>
    <t>relevant proceedings.</t>
  </si>
  <si>
    <t>Accounting Ratios with Calculations</t>
  </si>
  <si>
    <t>Sr</t>
  </si>
  <si>
    <t>consumed in payment of excise duty on finished goods accounted on</t>
  </si>
  <si>
    <t>the basis of raw material consumed</t>
  </si>
  <si>
    <t>Details of Registration Numbers of Indirect Taxes, assessee liable to pay</t>
  </si>
  <si>
    <t>[ Referred to Clause No.4 of Form No. 3CD]</t>
  </si>
  <si>
    <t>Sr. No.</t>
  </si>
  <si>
    <t>Nil</t>
  </si>
  <si>
    <t>Details of Books of Accounts maintained and examined</t>
  </si>
  <si>
    <t xml:space="preserve">1.       We have verified the compliance with the provisions of Chapter XVII-B of the Income-tax Act, 1961 (the Act) relating to  the deduction of tax at source and the payment thereof to the credit of the Central Government in accordance with the prevalent Auditing Standards, which contemplate, inter alia, reliance on tests checks and the concept of materiality.  </t>
  </si>
  <si>
    <t>2. Considering the volume of transactions and information involved, the verification of the particulars given under this clause 34 is based on the broad review of the procedures followed for ensuring compliances, review of Internal checks, internal control, test check of transactions and facts thereof.</t>
  </si>
  <si>
    <t>3. The particulars are furnished by the management on which we have relied for completeness or accuracy.</t>
  </si>
  <si>
    <t>Note:</t>
  </si>
  <si>
    <t>The list of persons specified in section 40A(2)(b) is taken as certified by the management</t>
  </si>
  <si>
    <t>All books of account are kept at:-</t>
  </si>
  <si>
    <t>Accounting of CENVAT credit availed and utilized on raw materials</t>
  </si>
  <si>
    <t>last year Closing</t>
  </si>
  <si>
    <t>Increase in Sales Tax under Manufacturing &amp; administrative expenses in Statement of Profit &amp; Loss.</t>
  </si>
  <si>
    <t>Increase in "sales &amp; services" in Statement of Profit &amp; Loss as a result of inclusion of Service Tax</t>
  </si>
  <si>
    <t>Increase in Service Tax under Manufacturing &amp; administrative expenses in Statement of Profit &amp; Loss.</t>
  </si>
  <si>
    <t>Increase in "sales &amp; services" in Statement of Profit &amp; Loss as a result of inclusion of Sales Tax</t>
  </si>
  <si>
    <t>during the previous year.</t>
  </si>
  <si>
    <t>[Ref.Part B of Clause No - 40 of Form No - 3 CD]</t>
  </si>
  <si>
    <t xml:space="preserve">Date: </t>
  </si>
  <si>
    <t>[Ref. Clause No.20 (b) of Form No.3CD]</t>
  </si>
  <si>
    <t>Books</t>
  </si>
  <si>
    <t>Refer clause 34(b) of form 3CD</t>
  </si>
  <si>
    <t>Delay in furnishing (Yes/No)</t>
  </si>
  <si>
    <t>Central Value Added Tax credits</t>
  </si>
  <si>
    <t>Detail of TDS deduct or collect tax as per the provisions of Chapter XVII-B or Chapter XVII-BB on following payments:</t>
  </si>
  <si>
    <t>Quantitative details of the principal items of raw materials</t>
  </si>
  <si>
    <t>Sl No.</t>
  </si>
  <si>
    <t>Increase in   Profits (Rs.)</t>
  </si>
  <si>
    <t>Decrease in Profits (Rs.)</t>
  </si>
  <si>
    <t>Whether any adjustment is required to be made to the profits or loss for complying with the provisions of income computation and disclosure standards notified under section 145(2)</t>
  </si>
  <si>
    <t>Details of change and the effect on  the Profit or Loss due to change in method of accounting.</t>
  </si>
  <si>
    <t>[ Refer Clause No. 13(c)of Form No. 3CD]</t>
  </si>
  <si>
    <t xml:space="preserve">Details of adjustments if any adjustment is required to be made to the profits or loss for complying with </t>
  </si>
  <si>
    <t>the provisions of income computation and disclosure standards notified under section 145(2)</t>
  </si>
  <si>
    <t>[ Refer Clause No. 13(e)of Form No. 3CD]</t>
  </si>
  <si>
    <t>Increase in Profit (Rs.)</t>
  </si>
  <si>
    <t>Decrease in Profit (Rs.)</t>
  </si>
  <si>
    <t>Net Effect (Rs.)</t>
  </si>
  <si>
    <t>ICDS-I Accounting Policies</t>
  </si>
  <si>
    <t>ICDS-II valuation of Inventories</t>
  </si>
  <si>
    <t>ICDS-III Construction Contracts</t>
  </si>
  <si>
    <t>ICDS-IV Revenue Recognition</t>
  </si>
  <si>
    <t>ICDS-V Tangible Fixed Assets</t>
  </si>
  <si>
    <t>ICDS-VI Changes in Foreign Exchange Rates</t>
  </si>
  <si>
    <t>ICDS-VII Government Grants</t>
  </si>
  <si>
    <t xml:space="preserve">ICDS-VIII Securities </t>
  </si>
  <si>
    <t>ICDS-IX Borrowing Costs</t>
  </si>
  <si>
    <t xml:space="preserve">ICDS-X Provisions, Contingent Liabilities &amp; </t>
  </si>
  <si>
    <t xml:space="preserve">               Contingent Assets</t>
  </si>
  <si>
    <t>Disclosures as per ICDS</t>
  </si>
  <si>
    <t>If answer to (d) above is in affirmative, give details of such adjustments:</t>
  </si>
  <si>
    <t>Central Value Added Tax credit claimed and allowed under the Central Excise</t>
  </si>
  <si>
    <t>Central Value Added Tax credits in the accounts.</t>
  </si>
  <si>
    <t>Chartered Accountants</t>
  </si>
  <si>
    <t>As per Annexure "1"</t>
  </si>
  <si>
    <t>As per Annexure "2"</t>
  </si>
  <si>
    <t>As per Annexure "5"</t>
  </si>
  <si>
    <t>Details of cases where assessee is liable to pay interest under section 201(1A)</t>
  </si>
  <si>
    <t>FORM NO. 3CA</t>
  </si>
  <si>
    <t>[See rule 6G(1)(a)]</t>
  </si>
  <si>
    <t>Audit report under section 44AB of the Income - tax Act, 1961,</t>
  </si>
  <si>
    <t>in a case where the accounts of the business or profession of a person</t>
  </si>
  <si>
    <t>have been audited under any other law</t>
  </si>
  <si>
    <t>(c) documents declared by the said Act to be part of, or annexed to, the Statement of profit and loss and Balance Sheet.</t>
  </si>
  <si>
    <t>2. The Statement of particulars required to be furnished under section 44AB is annexed here - with in Form No. 3CD.</t>
  </si>
  <si>
    <t>3. The report of audit under section 44AB in Form No. 3CA (together with Statement of Particulars in Form No. 3CD) is required to be furnished electronically. However, in view of the constraints in the utility provided for furnished such report electronically, it is not feasible to prepare and furnish Form No. 3CD giving opinion as the auditor deems fit. Therefore, the Form No. 3CD has been given to the assessee in physical form and also electronically. As such, the Form No. 3CD in the electronic form should be read with the Form No. 3CD in physical form along with the note stated against the relevant clauses of Form 3CD.</t>
  </si>
  <si>
    <t xml:space="preserve">Date : </t>
  </si>
  <si>
    <t>4. In our opinion and to the best of our information and according to examination of books of account including other relevant documents and explantions given to us, the particulars given in the said Form No.3CD  are true and correct.</t>
  </si>
  <si>
    <t xml:space="preserve">in case the loan or deposit was taken or accepted by cheque or bank draft, </t>
  </si>
  <si>
    <t xml:space="preserve">whether the same was taken or accepted by an account payee cheque or an </t>
  </si>
  <si>
    <t>account payee bank draft.</t>
  </si>
  <si>
    <t xml:space="preserve">whether the loan or deposit was taken or accepted by cheque or bank draft or use </t>
  </si>
  <si>
    <t xml:space="preserve">of electronic clearing system through a bank account; </t>
  </si>
  <si>
    <t>*(These particulars at (a) and (b) need not be given in the case of a Government</t>
  </si>
  <si>
    <t xml:space="preserve"> company, a banking company or a corporation established by a Central, State</t>
  </si>
  <si>
    <t xml:space="preserve"> or Provincial Act.)</t>
  </si>
  <si>
    <t>the person from whom specified sum is received;;</t>
  </si>
  <si>
    <t>amount of specified sum taken or accepted;</t>
  </si>
  <si>
    <t>electronic clearing system through a bank account;</t>
  </si>
  <si>
    <t xml:space="preserve">in case the specified sum was taken or accepted by cheque or bank draft, whether </t>
  </si>
  <si>
    <t xml:space="preserve">the same was taken  or accepted by an account payee cheque or an account payee </t>
  </si>
  <si>
    <t>bank draft.</t>
  </si>
  <si>
    <t xml:space="preserve">of the payee; </t>
  </si>
  <si>
    <t xml:space="preserve">name, address and Permanent Account Number (if available with the assessee) </t>
  </si>
  <si>
    <t xml:space="preserve">amount of the repayment; </t>
  </si>
  <si>
    <t xml:space="preserve">whether the repayment was made by cheque or bank draft or use of </t>
  </si>
  <si>
    <t xml:space="preserve">in case the repayment was made by cheque or bank draft, whether the </t>
  </si>
  <si>
    <t xml:space="preserve">(c) </t>
  </si>
  <si>
    <t xml:space="preserve">Particulars of each repayment of loan or deposit or any specified advance in an </t>
  </si>
  <si>
    <t>amount exceeding the limit specified in section 269T made during the previous year:-</t>
  </si>
  <si>
    <t xml:space="preserve">Particulars of repayment of loan or deposit or any specified advance in an amount </t>
  </si>
  <si>
    <t xml:space="preserve">exceeding the limit specified in section 269T received otherwise than by a cheque or </t>
  </si>
  <si>
    <t xml:space="preserve">bank draft or use of electronic clearing system through a bank account during the previous </t>
  </si>
  <si>
    <t>year:-</t>
  </si>
  <si>
    <t xml:space="preserve">name, address and Permanent Account Number (if available with </t>
  </si>
  <si>
    <t xml:space="preserve">the assessee) of the lender, or depositor or person from whom specified </t>
  </si>
  <si>
    <t>advance is received;</t>
  </si>
  <si>
    <t>bank account during the previous year.</t>
  </si>
  <si>
    <t xml:space="preserve">exceeding the limit specified in section 269T received by a cheque or bank draft which </t>
  </si>
  <si>
    <t>is not an account payee cheque or account payee bank draft during the previous year:</t>
  </si>
  <si>
    <t xml:space="preserve">name, address and Permanent Account Number (if available with the </t>
  </si>
  <si>
    <t xml:space="preserve">assessee) of the lender, or depositor or person from whom specified advance is </t>
  </si>
  <si>
    <t>received;</t>
  </si>
  <si>
    <t xml:space="preserve"> Particulars of each specified sum in an amount exceeding the limit specified in section </t>
  </si>
  <si>
    <t>269SS taken or accepted during the previous year: -</t>
  </si>
  <si>
    <t>of electronic clearing system through a bank account;</t>
  </si>
  <si>
    <t xml:space="preserve">whether the specified sum was taken or accepted by cheque or bank draft or use </t>
  </si>
  <si>
    <t xml:space="preserve"> (Particulars at (c), (d) and (e) need not be given in the case of a repayment of any</t>
  </si>
  <si>
    <t xml:space="preserve"> loan or deposit or any specified advance taken or accepted from the Government, Government</t>
  </si>
  <si>
    <t xml:space="preserve"> company, banking company or a corporation established by the Central, State or Provincial Act). </t>
  </si>
  <si>
    <t>Particulars of each loan or deposit in an amount exceeding the limit specified in section 269SS taken or accepted during the previous year</t>
  </si>
  <si>
    <t>[Ref.part B of Clause No.31(a) of Form No.3CD]</t>
  </si>
  <si>
    <t>[Ref.part B of Clause No. 31 (b) of Form No.3CD]</t>
  </si>
  <si>
    <t>Amount of specified sum taken or accepted</t>
  </si>
  <si>
    <t>[Ref.part B of Clause No.31(c) of Form No.3CD]</t>
  </si>
  <si>
    <t>Amount of Repayment</t>
  </si>
  <si>
    <t>[Ref.part B of Clause No.31(d) of Form No.3CD]</t>
  </si>
  <si>
    <t xml:space="preserve">Particulars of repayment of loan or deposit or any specified advance in an amount exceeding the limit specified in </t>
  </si>
  <si>
    <t xml:space="preserve">section 269T received by a cheque or bank draft which is not an account payee cheque or account payee bank </t>
  </si>
  <si>
    <t>draft during the previous year:</t>
  </si>
  <si>
    <t>[Ref.part B of Clause No.31(e) of Form No.3CD]</t>
  </si>
  <si>
    <t>Amount of loan or deposit or any specified advance received  by a cheque or bank draft which is not an account payee cheque or account payee bank draft durimg the previous year</t>
  </si>
  <si>
    <t>Annexure-1</t>
  </si>
  <si>
    <t>Annexure-2</t>
  </si>
  <si>
    <t>Annexure-5</t>
  </si>
  <si>
    <t>Annexure-10</t>
  </si>
  <si>
    <t>Annexure-11</t>
  </si>
  <si>
    <t>S. No.</t>
  </si>
  <si>
    <t xml:space="preserve">ICDS-I </t>
  </si>
  <si>
    <t>Accounting Policies</t>
  </si>
  <si>
    <t xml:space="preserve">ICDS-II </t>
  </si>
  <si>
    <t>valuation of Inventories</t>
  </si>
  <si>
    <t xml:space="preserve">ICDS-III </t>
  </si>
  <si>
    <t>Construction Contracts</t>
  </si>
  <si>
    <t xml:space="preserve">ICDS-IV </t>
  </si>
  <si>
    <t>Revenue Recognition</t>
  </si>
  <si>
    <t xml:space="preserve">ICDS-V </t>
  </si>
  <si>
    <t>Tangible Fixed Assets</t>
  </si>
  <si>
    <t xml:space="preserve">ICDS-VI </t>
  </si>
  <si>
    <t>Changes in Foreign Exchange Rates</t>
  </si>
  <si>
    <t xml:space="preserve">ICDS-VII </t>
  </si>
  <si>
    <t>Government Grants</t>
  </si>
  <si>
    <t>ICDS-VIII</t>
  </si>
  <si>
    <t xml:space="preserve"> Securities </t>
  </si>
  <si>
    <t xml:space="preserve">ICDS-IX </t>
  </si>
  <si>
    <t>Borrowing Costs</t>
  </si>
  <si>
    <t xml:space="preserve">ICDS-X </t>
  </si>
  <si>
    <t xml:space="preserve">Provisions, Contingent Liabilities &amp; </t>
  </si>
  <si>
    <t xml:space="preserve">               </t>
  </si>
  <si>
    <t>Contingent Assets</t>
  </si>
  <si>
    <t>i)</t>
  </si>
  <si>
    <t>ii)</t>
  </si>
  <si>
    <t>iii)</t>
  </si>
  <si>
    <t>iv)</t>
  </si>
  <si>
    <t>v)</t>
  </si>
  <si>
    <t>vii)</t>
  </si>
  <si>
    <t>viii)</t>
  </si>
  <si>
    <t>expenditure incurred at clubs being entrance fees and subscriptions</t>
  </si>
  <si>
    <t>As per Annexure "6(a) &amp; 6(b)''</t>
  </si>
  <si>
    <t>a</t>
  </si>
  <si>
    <t xml:space="preserve">Particulars of each repayment of loan or deposit or any specified advance in an amount exceeding the limit specified in section 269T made during the </t>
  </si>
  <si>
    <t xml:space="preserve">Particulars of each repayment of loan or deposit or any specified advance in an amount exceeding the limit </t>
  </si>
  <si>
    <t>specified in section 269T made during the previous year</t>
  </si>
  <si>
    <t>Annexure-13</t>
  </si>
  <si>
    <t>Details of statement of tax deducted or tax collected furnished the for the AY 2017-18.</t>
  </si>
  <si>
    <t xml:space="preserve">                                                                                              Chartered Accountants</t>
  </si>
  <si>
    <t>Under</t>
  </si>
  <si>
    <t>Registration No.</t>
  </si>
  <si>
    <t>Clause (a) of Section 44AB</t>
  </si>
  <si>
    <t>Not applicable since the assessee is a Company</t>
  </si>
  <si>
    <t>No books of accounts are prescribed under Section 44 AA for the assessee.</t>
  </si>
  <si>
    <t>Books of Accounts Maintained</t>
  </si>
  <si>
    <t>Generated on Computer System</t>
  </si>
  <si>
    <t>Books of Accounts Examined</t>
  </si>
  <si>
    <t>Cash Book</t>
  </si>
  <si>
    <t>Yes</t>
  </si>
  <si>
    <t>Bank Book</t>
  </si>
  <si>
    <t>General Ledger</t>
  </si>
  <si>
    <t>1)</t>
  </si>
  <si>
    <t>2)</t>
  </si>
  <si>
    <t>We have been informed that the Statement of profit and loss does not include any profit and gains assessable on  presumptive basis.</t>
  </si>
  <si>
    <t xml:space="preserve">Increase in cost of opening stock as on 31.03.2016 on inclusion of </t>
  </si>
  <si>
    <t xml:space="preserve">Increase in value of Closing Stock as on 31.03.2017 on inclusion of </t>
  </si>
  <si>
    <t xml:space="preserve">Increase in Purchases cost on inclusion of Cenvat Credit </t>
  </si>
  <si>
    <t>The information under this clause is as furnished by assessee. We have relied upon the information provided by the assessee.</t>
  </si>
  <si>
    <t>Calculation  of amount disallowed U/S 14A as per Rule 8D</t>
  </si>
  <si>
    <t>[Refer Clause No. 21 (h) of Form No. 3CD]</t>
  </si>
  <si>
    <t>Disallowance u/s 14A of The Income Tax Act., 1961 ( Rule 8D)</t>
  </si>
  <si>
    <t>Investment in shares as on 31.03.2017</t>
  </si>
  <si>
    <t>PAN</t>
  </si>
  <si>
    <t xml:space="preserve">Detail of sums referred to in clause (a),(b),( c),(d) or (e) of sec 43B, the liability for which was pre existed on the </t>
  </si>
  <si>
    <t>first day of the previous year and was paid during previous year</t>
  </si>
  <si>
    <t>Note</t>
  </si>
  <si>
    <t>1.</t>
  </si>
  <si>
    <t>Nature of Liability</t>
  </si>
  <si>
    <t>Outstanding Opening Balance not allowed in any earlier previous years</t>
  </si>
  <si>
    <t>Amount paid/set off during the year against column 3</t>
  </si>
  <si>
    <t xml:space="preserve">Amount Written back to the Statement of Profit and Loss </t>
  </si>
  <si>
    <t>Amount remaining unpaid as at the end of the year</t>
  </si>
  <si>
    <t xml:space="preserve">Whether passed through Statement of Profit &amp; Loss </t>
  </si>
  <si>
    <t>24Q1</t>
  </si>
  <si>
    <t>26Q1</t>
  </si>
  <si>
    <t>194C</t>
  </si>
  <si>
    <t>194H</t>
  </si>
  <si>
    <t>Rent</t>
  </si>
  <si>
    <t>194J</t>
  </si>
  <si>
    <t>Partner</t>
  </si>
  <si>
    <t>Date:</t>
  </si>
  <si>
    <t>Annexure-4(a)</t>
  </si>
  <si>
    <t xml:space="preserve">Particulars of payments made to the persons specified under section 40A(2)(b) of the Income Tax Act, 1961 </t>
  </si>
  <si>
    <t>Amount incurred during the previous year but remaining outstanding as on the last day of the previous year</t>
  </si>
  <si>
    <t>Details of amounts debited to the Statement of Profit and Loss</t>
  </si>
  <si>
    <t>[Ref. Clause No. 21(a) of Form 3CD]</t>
  </si>
  <si>
    <t>Detail of expenditure by way of penalty and fine</t>
  </si>
  <si>
    <t xml:space="preserve">Amount </t>
  </si>
  <si>
    <t>Account Head debited</t>
  </si>
  <si>
    <t>The payment made , if any towards leave encashment has been adjusted against the provision for leave encashment on FIFO ( First in First Out ) basis as the amount of payment cannot be adjusted to different years of provisions in respect of each employee to whom the actual payment has been made.</t>
  </si>
  <si>
    <t>Annexure-8</t>
  </si>
  <si>
    <t>Annexure-17</t>
  </si>
  <si>
    <t>LIMITED COMPANY</t>
  </si>
  <si>
    <t>Subsidiary Ledgers For Creditors/Debtors/Advances, Etc.</t>
  </si>
  <si>
    <t>Journal Book</t>
  </si>
  <si>
    <t>Fixed Assets Register</t>
  </si>
  <si>
    <t>Stock Register</t>
  </si>
  <si>
    <t>Purchase And Sales Register</t>
  </si>
  <si>
    <t>Description of Assets/</t>
  </si>
  <si>
    <t>Rate of</t>
  </si>
  <si>
    <t>Actual cost or</t>
  </si>
  <si>
    <t>Deduction</t>
  </si>
  <si>
    <t>Addition during the Year</t>
  </si>
  <si>
    <t>Depreciation allowable</t>
  </si>
  <si>
    <t>WDV as on</t>
  </si>
  <si>
    <t>Block of Assets</t>
  </si>
  <si>
    <t xml:space="preserve">depre- </t>
  </si>
  <si>
    <t>written down</t>
  </si>
  <si>
    <t>during the</t>
  </si>
  <si>
    <t xml:space="preserve">On WDV as </t>
  </si>
  <si>
    <t>On addition</t>
  </si>
  <si>
    <t>ciation</t>
  </si>
  <si>
    <t>value as on</t>
  </si>
  <si>
    <t>Year</t>
  </si>
  <si>
    <t>%</t>
  </si>
  <si>
    <t>less sold</t>
  </si>
  <si>
    <t>(Full rate)</t>
  </si>
  <si>
    <t>(Half rate)</t>
  </si>
  <si>
    <t>5=3+4</t>
  </si>
  <si>
    <t>9=6+7+8</t>
  </si>
  <si>
    <t>10=1-2+5-9</t>
  </si>
  <si>
    <t>Block -I @10%</t>
  </si>
  <si>
    <t>Furniture &amp; Fixtures</t>
  </si>
  <si>
    <t>Block -II @15%</t>
  </si>
  <si>
    <t>Plant &amp; Machinery</t>
  </si>
  <si>
    <t>Electrical &amp; Installation Equipment</t>
  </si>
  <si>
    <t>Block -III @60%</t>
  </si>
  <si>
    <t>Server</t>
  </si>
  <si>
    <t>Computer Software</t>
  </si>
  <si>
    <t>Block -IV @15%</t>
  </si>
  <si>
    <t>Block -V @50%</t>
  </si>
  <si>
    <t>Block -VI @10%</t>
  </si>
  <si>
    <t>Factory Building</t>
  </si>
  <si>
    <t>Block -VIII @80%</t>
  </si>
  <si>
    <t>Block -IX @100%</t>
  </si>
  <si>
    <t xml:space="preserve">Site Accommodation / </t>
  </si>
  <si>
    <t xml:space="preserve">Office (Temporary </t>
  </si>
  <si>
    <t>Erection)</t>
  </si>
  <si>
    <t>Block - I (Furniture &amp; Fixture)</t>
  </si>
  <si>
    <t xml:space="preserve">Sr </t>
  </si>
  <si>
    <t>Date</t>
  </si>
  <si>
    <t>Put to</t>
  </si>
  <si>
    <t>Name of  Item</t>
  </si>
  <si>
    <t>Use</t>
  </si>
  <si>
    <t>( Rs )</t>
  </si>
  <si>
    <t>Total :-</t>
  </si>
  <si>
    <t>Block - II (Plant &amp; Machinery)</t>
  </si>
  <si>
    <t>Block - IX (Electrical Equipments)</t>
  </si>
  <si>
    <t xml:space="preserve">Total </t>
  </si>
  <si>
    <t>Block - II (Office Equipments)</t>
  </si>
  <si>
    <t>Block - III (Computers)</t>
  </si>
  <si>
    <t>Block - III ( Server)</t>
  </si>
  <si>
    <t>Block - III ( Computer Software)</t>
  </si>
  <si>
    <t>Block - IV (Vehicles)</t>
  </si>
  <si>
    <t>Block - VI (Building)</t>
  </si>
  <si>
    <t>Block - IX (Temporary Building)</t>
  </si>
  <si>
    <t>Annexure-4(b)</t>
  </si>
  <si>
    <t>24Q2</t>
  </si>
  <si>
    <t>24Q3</t>
  </si>
  <si>
    <t>24Q4</t>
  </si>
  <si>
    <t>26Q2</t>
  </si>
  <si>
    <t>26Q3</t>
  </si>
  <si>
    <t>26Q4</t>
  </si>
  <si>
    <t>27EQ1</t>
  </si>
  <si>
    <t>27EQ2</t>
  </si>
  <si>
    <t>27EQ3</t>
  </si>
  <si>
    <t>27EQ4</t>
  </si>
  <si>
    <t>Item 1</t>
  </si>
  <si>
    <t xml:space="preserve">Opening Stock </t>
  </si>
  <si>
    <t>Purchases during the previous year</t>
  </si>
  <si>
    <t>Consumption during the previous year</t>
  </si>
  <si>
    <t>Sales during the previous year</t>
  </si>
  <si>
    <t xml:space="preserve">Closing Stock </t>
  </si>
  <si>
    <t xml:space="preserve">yield of   * finished products </t>
  </si>
  <si>
    <t xml:space="preserve">percentage * of yield </t>
  </si>
  <si>
    <t>shortage\ *</t>
  </si>
  <si>
    <t>excess, if any</t>
  </si>
  <si>
    <t>Quantitative details of Principal items of finished goods</t>
  </si>
  <si>
    <t>[Refer part B of Clause No. 35(b) of Form No. 3CD]</t>
  </si>
  <si>
    <t>Opening Stock  (WIP)</t>
  </si>
  <si>
    <t>Purchases during the previous</t>
  </si>
  <si>
    <t>the year</t>
  </si>
  <si>
    <t>Manufactured during</t>
  </si>
  <si>
    <t>Closing stock   (WIP)</t>
  </si>
  <si>
    <t>Shortage / excess, if any</t>
  </si>
  <si>
    <t>-</t>
  </si>
  <si>
    <t>Ratio  -</t>
  </si>
  <si>
    <t>(%)</t>
  </si>
  <si>
    <t xml:space="preserve">Gross Profit Ratio </t>
  </si>
  <si>
    <t xml:space="preserve">Income </t>
  </si>
  <si>
    <t>Sale of  Services</t>
  </si>
  <si>
    <t>Sale of Products</t>
  </si>
  <si>
    <t>Increase/ Decrease in stocks</t>
  </si>
  <si>
    <t>Total ( A ) :-</t>
  </si>
  <si>
    <t>Cost of Goods Sold</t>
  </si>
  <si>
    <t>Other Direct Cost</t>
  </si>
  <si>
    <t>Total ( B ) :-</t>
  </si>
  <si>
    <t>Gross Profit</t>
  </si>
  <si>
    <t>Net  Profit  Ratio :-</t>
  </si>
  <si>
    <t>Net Profit before Tax</t>
  </si>
  <si>
    <t>Total Turnover</t>
  </si>
  <si>
    <t>Stock in Trade / Turn Over</t>
  </si>
  <si>
    <t xml:space="preserve">Stock in Trade </t>
  </si>
  <si>
    <t xml:space="preserve">Sales </t>
  </si>
  <si>
    <t>Material Consumed / Finished  Goods</t>
  </si>
  <si>
    <t>Material Consumed</t>
  </si>
  <si>
    <t>Finished  Goods</t>
  </si>
  <si>
    <t>2016-17</t>
  </si>
  <si>
    <t>2014-15</t>
  </si>
  <si>
    <t>Valuation of Inventories</t>
  </si>
  <si>
    <t>Provisions, Contingent Liabilities &amp; Assets</t>
  </si>
  <si>
    <t>Annexure-6(a)</t>
  </si>
  <si>
    <t>Annexure-6(b)</t>
  </si>
  <si>
    <t>Annexure-12(b)</t>
  </si>
  <si>
    <t>As per Annexure "4(a) and 4(b)"</t>
  </si>
  <si>
    <t>As per Annexure "7''</t>
  </si>
  <si>
    <t>Details of Disclosures as per ICDS</t>
  </si>
  <si>
    <t>[ Refer Clause No. 13 (f) of Form No. 3CD]</t>
  </si>
  <si>
    <t>All significant accounting policies adopted by a person shall be disclosed</t>
  </si>
  <si>
    <t>Any change in an accounting policy which has a material effect shall be disclosed</t>
  </si>
  <si>
    <t xml:space="preserve">The amount by which any item is affected by such change </t>
  </si>
  <si>
    <t>Where such amount is not ascertainable, wholly or in part- the fact thereof</t>
  </si>
  <si>
    <t>If a change is made in the accounting policies which has no material effect for the current previous  year but which is reasonably expected to have a material effect in later previous years</t>
  </si>
  <si>
    <t>If the fundamental accounting assumptions of Going Concern, Consistency and Accrual are followed, specific disclosure is not required. If a fundamental accounting assumption is not followed, the fact shall be disclosed</t>
  </si>
  <si>
    <t>ICDS-II Inventories</t>
  </si>
  <si>
    <t>26(a)</t>
  </si>
  <si>
    <t>the accounting policies adopted in measuring inventories including the cost
formulae used</t>
  </si>
  <si>
    <t>Where Standard Costing has been used as a measurement of cost, details of such inventories and a confirmation of the fact that standard cost approximates the actual cost</t>
  </si>
  <si>
    <t>26(b)</t>
  </si>
  <si>
    <t>the total carrying amount of inventories and its classification appropriate to a
person</t>
  </si>
  <si>
    <t>23(a)</t>
  </si>
  <si>
    <t>the amount of contract revenue recognised as revenue in the period</t>
  </si>
  <si>
    <t>23(b)</t>
  </si>
  <si>
    <t>the methods used to determine the stage of completion of contracts in progress</t>
  </si>
  <si>
    <t xml:space="preserve">For Contracts in progress- disclosure pertaining to </t>
  </si>
  <si>
    <t>24(a)</t>
  </si>
  <si>
    <t>amount of costs incurred and recognised profits (less recognised losses) upto the reporting date</t>
  </si>
  <si>
    <t>b</t>
  </si>
  <si>
    <t>24(b)</t>
  </si>
  <si>
    <t>the amount of advances received</t>
  </si>
  <si>
    <t>c</t>
  </si>
  <si>
    <t>24(c)</t>
  </si>
  <si>
    <t>the amount of retentions</t>
  </si>
  <si>
    <t>13(a)</t>
  </si>
  <si>
    <r>
      <t xml:space="preserve">For transactions involving sale of good, total amount </t>
    </r>
    <r>
      <rPr>
        <b/>
        <sz val="10"/>
        <color theme="1"/>
        <rFont val="Times New Roman"/>
        <family val="1"/>
      </rPr>
      <t>not</t>
    </r>
    <r>
      <rPr>
        <sz val="10"/>
        <color theme="1"/>
        <rFont val="Times New Roman"/>
        <family val="1"/>
      </rPr>
      <t xml:space="preserve"> recognised as revenue
during the previous year due to lack of reasonably certainty of its ultimate
collection along with nature of uncertainty</t>
    </r>
  </si>
  <si>
    <t>nature of uncertainty</t>
  </si>
  <si>
    <t>13(b)</t>
  </si>
  <si>
    <t>the amount of revenue from service transactions recognised as revenue during the previous year</t>
  </si>
  <si>
    <t>13(c)</t>
  </si>
  <si>
    <t>the method used to determine the stage of completion of service transactions in
progress</t>
  </si>
  <si>
    <t>for service transactions in progress at the end of the financial year</t>
  </si>
  <si>
    <t>13(d)</t>
  </si>
  <si>
    <t>amount of costs incurred and recognised profits (less recognised losses) upto
end of previous year</t>
  </si>
  <si>
    <t>19(a)</t>
  </si>
  <si>
    <t>description of asset or block of assets</t>
  </si>
  <si>
    <t>19(b)</t>
  </si>
  <si>
    <t>rate of depreciation</t>
  </si>
  <si>
    <t>19(c)</t>
  </si>
  <si>
    <t>actual cost or written down value, as the case may be</t>
  </si>
  <si>
    <t>19(d)</t>
  </si>
  <si>
    <t>deductions during the year with dates;</t>
  </si>
  <si>
    <t>in the case of any addition of an asset, date put to use; including adjustments on account of</t>
  </si>
  <si>
    <t>19(d)(i)</t>
  </si>
  <si>
    <t>Central Value Added Tax credit claimed and allowed under the CENVAT
Credit Rules, 2004</t>
  </si>
  <si>
    <t>19(d)(ii)</t>
  </si>
  <si>
    <t>change in rate of exchange of currency</t>
  </si>
  <si>
    <t>19(d)(iii)</t>
  </si>
  <si>
    <t>19(e)</t>
  </si>
  <si>
    <t>depreciation Allowable</t>
  </si>
  <si>
    <t>19(f)</t>
  </si>
  <si>
    <t>written down value at the end of year</t>
  </si>
  <si>
    <t>ICDS-VII Govt Grants</t>
  </si>
  <si>
    <t>14(a)</t>
  </si>
  <si>
    <t>nature and extent of Government grants recognised during the previous year
by way of deduction from the actual cost of the asset or assets or from the written down value of block of assets during the previous year</t>
  </si>
  <si>
    <t>14(b)</t>
  </si>
  <si>
    <t>nature and extent of Government grants recognised during the previous year as
income</t>
  </si>
  <si>
    <t>14(c)</t>
  </si>
  <si>
    <t>nature and extent of Government grants not recognised during the previous
year by way of deduction from the actual cost of the asset or assets or from the written down value of block of assets and reasons thereof</t>
  </si>
  <si>
    <t>reasons for not reaconising Govt grants by way of deduction as above</t>
  </si>
  <si>
    <t>14(d)</t>
  </si>
  <si>
    <t>nature and extent of Government grants not recognised during the previous
year as income and reasons thereof</t>
  </si>
  <si>
    <t>reasons for not reaconising Govt grants by way of income as above</t>
  </si>
  <si>
    <t>11(a)</t>
  </si>
  <si>
    <t>The Accounting Policy adopted for borrowing costs</t>
  </si>
  <si>
    <t>11(b)</t>
  </si>
  <si>
    <t>The amount of borrowing costs capitalised during the precious year</t>
  </si>
  <si>
    <t>ICDS-X Provisions, Contingent Liabilities and Contingent Assets</t>
  </si>
  <si>
    <r>
      <t xml:space="preserve">disclosure shall be made in respect of </t>
    </r>
    <r>
      <rPr>
        <b/>
        <sz val="10"/>
        <color theme="1"/>
        <rFont val="Times New Roman"/>
        <family val="1"/>
      </rPr>
      <t>each class of provision</t>
    </r>
  </si>
  <si>
    <t>21(1)(a)</t>
  </si>
  <si>
    <r>
      <t xml:space="preserve">a brief description of the </t>
    </r>
    <r>
      <rPr>
        <b/>
        <sz val="10"/>
        <color theme="1"/>
        <rFont val="Times New Roman"/>
        <family val="1"/>
      </rPr>
      <t>nature</t>
    </r>
    <r>
      <rPr>
        <sz val="10"/>
        <color theme="1"/>
        <rFont val="Times New Roman"/>
        <family val="1"/>
      </rPr>
      <t xml:space="preserve"> of the </t>
    </r>
    <r>
      <rPr>
        <b/>
        <sz val="10"/>
        <color theme="1"/>
        <rFont val="Times New Roman"/>
        <family val="1"/>
      </rPr>
      <t>obligation</t>
    </r>
  </si>
  <si>
    <t>21(1)(b)</t>
  </si>
  <si>
    <r>
      <t xml:space="preserve">the </t>
    </r>
    <r>
      <rPr>
        <b/>
        <sz val="10"/>
        <color theme="1"/>
        <rFont val="Times New Roman"/>
        <family val="1"/>
      </rPr>
      <t>carrying amount</t>
    </r>
    <r>
      <rPr>
        <sz val="10"/>
        <color theme="1"/>
        <rFont val="Times New Roman"/>
        <family val="1"/>
      </rPr>
      <t xml:space="preserve"> at the </t>
    </r>
    <r>
      <rPr>
        <b/>
        <sz val="10"/>
        <color theme="1"/>
        <rFont val="Times New Roman"/>
        <family val="1"/>
      </rPr>
      <t>beginning</t>
    </r>
    <r>
      <rPr>
        <sz val="10"/>
        <color theme="1"/>
        <rFont val="Times New Roman"/>
        <family val="1"/>
      </rPr>
      <t xml:space="preserve"> and </t>
    </r>
    <r>
      <rPr>
        <b/>
        <sz val="10"/>
        <color theme="1"/>
        <rFont val="Times New Roman"/>
        <family val="1"/>
      </rPr>
      <t>end</t>
    </r>
    <r>
      <rPr>
        <sz val="10"/>
        <color theme="1"/>
        <rFont val="Times New Roman"/>
        <family val="1"/>
      </rPr>
      <t xml:space="preserve"> of the previous year</t>
    </r>
  </si>
  <si>
    <t>21(1)(c)</t>
  </si>
  <si>
    <r>
      <rPr>
        <b/>
        <sz val="10"/>
        <color theme="1"/>
        <rFont val="Times New Roman"/>
        <family val="1"/>
      </rPr>
      <t>additional provisions</t>
    </r>
    <r>
      <rPr>
        <sz val="10"/>
        <color theme="1"/>
        <rFont val="Times New Roman"/>
        <family val="1"/>
      </rPr>
      <t xml:space="preserve"> made during the previous year, including </t>
    </r>
    <r>
      <rPr>
        <b/>
        <sz val="10"/>
        <color theme="1"/>
        <rFont val="Times New Roman"/>
        <family val="1"/>
      </rPr>
      <t>increases to existing provisions</t>
    </r>
  </si>
  <si>
    <t>d</t>
  </si>
  <si>
    <t>21(1)(d)</t>
  </si>
  <si>
    <r>
      <rPr>
        <b/>
        <sz val="10"/>
        <color theme="1"/>
        <rFont val="Times New Roman"/>
        <family val="1"/>
      </rPr>
      <t>amounts</t>
    </r>
    <r>
      <rPr>
        <sz val="10"/>
        <color theme="1"/>
        <rFont val="Times New Roman"/>
        <family val="1"/>
      </rPr>
      <t xml:space="preserve"> used, that is </t>
    </r>
    <r>
      <rPr>
        <b/>
        <sz val="10"/>
        <color theme="1"/>
        <rFont val="Times New Roman"/>
        <family val="1"/>
      </rPr>
      <t>incurred and charged</t>
    </r>
    <r>
      <rPr>
        <sz val="10"/>
        <color theme="1"/>
        <rFont val="Times New Roman"/>
        <family val="1"/>
      </rPr>
      <t xml:space="preserve"> against the provision, during the
previous year</t>
    </r>
  </si>
  <si>
    <t>e</t>
  </si>
  <si>
    <t>21(1)(e)</t>
  </si>
  <si>
    <r>
      <rPr>
        <b/>
        <sz val="10"/>
        <color theme="1"/>
        <rFont val="Times New Roman"/>
        <family val="1"/>
      </rPr>
      <t>unused amounts reversed</t>
    </r>
    <r>
      <rPr>
        <sz val="10"/>
        <color theme="1"/>
        <rFont val="Times New Roman"/>
        <family val="1"/>
      </rPr>
      <t xml:space="preserve"> during the previous year</t>
    </r>
  </si>
  <si>
    <t>f</t>
  </si>
  <si>
    <t>21(1)(f)</t>
  </si>
  <si>
    <r>
      <t xml:space="preserve">the amount of any </t>
    </r>
    <r>
      <rPr>
        <b/>
        <sz val="10"/>
        <color theme="1"/>
        <rFont val="Times New Roman"/>
        <family val="1"/>
      </rPr>
      <t>expected reimbursement</t>
    </r>
    <r>
      <rPr>
        <sz val="10"/>
        <color theme="1"/>
        <rFont val="Times New Roman"/>
        <family val="1"/>
      </rPr>
      <t xml:space="preserve">, stating the amount of </t>
    </r>
    <r>
      <rPr>
        <b/>
        <sz val="10"/>
        <color theme="1"/>
        <rFont val="Times New Roman"/>
        <family val="1"/>
      </rPr>
      <t>any asset that has been recognised</t>
    </r>
    <r>
      <rPr>
        <sz val="10"/>
        <color theme="1"/>
        <rFont val="Times New Roman"/>
        <family val="1"/>
      </rPr>
      <t xml:space="preserve"> for that expected reimbursement</t>
    </r>
  </si>
  <si>
    <r>
      <t xml:space="preserve">disclosure shall be made in respect of </t>
    </r>
    <r>
      <rPr>
        <b/>
        <sz val="10"/>
        <color theme="1"/>
        <rFont val="Times New Roman"/>
        <family val="1"/>
      </rPr>
      <t>each class of asset</t>
    </r>
    <r>
      <rPr>
        <sz val="10"/>
        <color theme="1"/>
        <rFont val="Times New Roman"/>
        <family val="1"/>
      </rPr>
      <t xml:space="preserve"> and </t>
    </r>
    <r>
      <rPr>
        <b/>
        <sz val="10"/>
        <color theme="1"/>
        <rFont val="Times New Roman"/>
        <family val="1"/>
      </rPr>
      <t>related income
recognised</t>
    </r>
    <r>
      <rPr>
        <sz val="10"/>
        <color theme="1"/>
        <rFont val="Times New Roman"/>
        <family val="1"/>
      </rPr>
      <t xml:space="preserve"> as provided in para 11</t>
    </r>
  </si>
  <si>
    <t>21(2)(a)</t>
  </si>
  <si>
    <r>
      <t xml:space="preserve">a brief description of the </t>
    </r>
    <r>
      <rPr>
        <b/>
        <sz val="10"/>
        <color theme="1"/>
        <rFont val="Times New Roman"/>
        <family val="1"/>
      </rPr>
      <t>nature of the asset</t>
    </r>
    <r>
      <rPr>
        <sz val="10"/>
        <color theme="1"/>
        <rFont val="Times New Roman"/>
        <family val="1"/>
      </rPr>
      <t xml:space="preserve"> and</t>
    </r>
    <r>
      <rPr>
        <b/>
        <sz val="10"/>
        <color theme="1"/>
        <rFont val="Times New Roman"/>
        <family val="1"/>
      </rPr>
      <t xml:space="preserve"> related income</t>
    </r>
  </si>
  <si>
    <t>21(2)(b)</t>
  </si>
  <si>
    <r>
      <t xml:space="preserve">the </t>
    </r>
    <r>
      <rPr>
        <b/>
        <sz val="10"/>
        <color theme="1"/>
        <rFont val="Times New Roman"/>
        <family val="1"/>
      </rPr>
      <t>carrying amount of asset</t>
    </r>
    <r>
      <rPr>
        <sz val="10"/>
        <color theme="1"/>
        <rFont val="Times New Roman"/>
        <family val="1"/>
      </rPr>
      <t xml:space="preserve"> at the </t>
    </r>
    <r>
      <rPr>
        <b/>
        <sz val="10"/>
        <color theme="1"/>
        <rFont val="Times New Roman"/>
        <family val="1"/>
      </rPr>
      <t>beginning</t>
    </r>
    <r>
      <rPr>
        <sz val="10"/>
        <color theme="1"/>
        <rFont val="Times New Roman"/>
        <family val="1"/>
      </rPr>
      <t xml:space="preserve"> and </t>
    </r>
    <r>
      <rPr>
        <b/>
        <sz val="10"/>
        <color theme="1"/>
        <rFont val="Times New Roman"/>
        <family val="1"/>
      </rPr>
      <t>end</t>
    </r>
    <r>
      <rPr>
        <sz val="10"/>
        <color theme="1"/>
        <rFont val="Times New Roman"/>
        <family val="1"/>
      </rPr>
      <t xml:space="preserve"> of the previous year</t>
    </r>
  </si>
  <si>
    <t>21(2)(c)</t>
  </si>
  <si>
    <r>
      <rPr>
        <b/>
        <sz val="10"/>
        <color theme="1"/>
        <rFont val="Times New Roman"/>
        <family val="1"/>
      </rPr>
      <t>additional amount</t>
    </r>
    <r>
      <rPr>
        <sz val="10"/>
        <color theme="1"/>
        <rFont val="Times New Roman"/>
        <family val="1"/>
      </rPr>
      <t xml:space="preserve"> of asset and related income recognised during the year, including </t>
    </r>
    <r>
      <rPr>
        <b/>
        <sz val="10"/>
        <color theme="1"/>
        <rFont val="Times New Roman"/>
        <family val="1"/>
      </rPr>
      <t>increases to assets and related income</t>
    </r>
    <r>
      <rPr>
        <sz val="10"/>
        <color theme="1"/>
        <rFont val="Times New Roman"/>
        <family val="1"/>
      </rPr>
      <t xml:space="preserve"> already recognised</t>
    </r>
  </si>
  <si>
    <t>21(2)(d)</t>
  </si>
  <si>
    <r>
      <t xml:space="preserve">amount of </t>
    </r>
    <r>
      <rPr>
        <b/>
        <sz val="10"/>
        <color theme="1"/>
        <rFont val="Times New Roman"/>
        <family val="1"/>
      </rPr>
      <t>asset and related income reversed</t>
    </r>
    <r>
      <rPr>
        <sz val="10"/>
        <color theme="1"/>
        <rFont val="Times New Roman"/>
        <family val="1"/>
      </rPr>
      <t xml:space="preserve"> during the previous year.</t>
    </r>
  </si>
  <si>
    <t>3)</t>
  </si>
  <si>
    <t>Yes, (However it has not been possible  to verify whether  all the payments in excess of Rs.20,000/- have been made otherwise than  by  account payee cheque /drafts  as the necessary evidence is not in the possession of the assessee.)</t>
  </si>
  <si>
    <t>No, Sales &amp; Service Tax collected and is routed</t>
  </si>
  <si>
    <t>through memorandum account</t>
  </si>
  <si>
    <t>Whether the loan or deposit was taken or accepted by cheque or bank draft or use of electronic clearing system through a bank account</t>
  </si>
  <si>
    <t>In case the loan or deposit was taken or accepted by cheque or bank draft, whether the same was taken or aceepted by an account payee cheque or an account payee bank draft</t>
  </si>
  <si>
    <t>Whether the specified sum was taken or accepted   by cheque or bank draft or use of electronic clearing system  through a bank account</t>
  </si>
  <si>
    <t>In case thespecified sum was taken or accepted by cheque or bank draft, whether the same was taken or aceepted by an account payee cheque or an account payee bank draft</t>
  </si>
  <si>
    <t>Whether the repayment was made  by cheque or bank draft or use of electronic clearing system through a bank account</t>
  </si>
  <si>
    <t>In case the Repayment was made by cheque or bank draft, whether the same was taken or aceepted by an account payee cheque or an account payee bank draft</t>
  </si>
  <si>
    <t>Amount of loan or deposit or any specified advance received  otherwise than by cheque or bank draft or use of electronic clearing system through a bank account during the previous year</t>
  </si>
  <si>
    <t>TCS</t>
  </si>
  <si>
    <t>Penalty Fees u/s234E</t>
  </si>
  <si>
    <t>Details of payment on which tax is not deducted</t>
  </si>
  <si>
    <t>[Ref. Clause No. 21(ii) of Form 3CD]</t>
  </si>
  <si>
    <t>Date of Payment</t>
  </si>
  <si>
    <t>Amount of Tax Dedcuted</t>
  </si>
  <si>
    <t xml:space="preserve">* Balance represents CENVAT/CESS (unutilised) amount as at the end of year with the excise deptt. and shown as Balance with Central excise authorities under the Note 19 (Other Current Assets) of the Balance Sheet. </t>
  </si>
  <si>
    <t>excise+service tax coim</t>
  </si>
  <si>
    <t>Annexure-9</t>
  </si>
  <si>
    <t>Annexure-16</t>
  </si>
  <si>
    <t>Annexure-5(a)</t>
  </si>
  <si>
    <t>Type</t>
  </si>
  <si>
    <t>As Per Annexure "13"</t>
  </si>
  <si>
    <t>Details of payment on which tax has been deducted but not deposited</t>
  </si>
  <si>
    <t>Name of Payee</t>
  </si>
  <si>
    <t>Address of the Payee</t>
  </si>
  <si>
    <t>Professional Fee</t>
  </si>
  <si>
    <t>Contractor</t>
  </si>
  <si>
    <t/>
  </si>
  <si>
    <t>Salary &amp; Wages</t>
  </si>
  <si>
    <t>194I(a)</t>
  </si>
  <si>
    <t>194I(b)</t>
  </si>
  <si>
    <t>Commissiom</t>
  </si>
  <si>
    <t>Professional</t>
  </si>
  <si>
    <t>Name of the Payee</t>
  </si>
  <si>
    <t>Professional Fees</t>
  </si>
  <si>
    <t>Calibration</t>
  </si>
  <si>
    <t>Legal &amp; Professional Expenses</t>
  </si>
  <si>
    <t>(IV) name of the payee</t>
  </si>
  <si>
    <t>(V) PAN of the payee, if available</t>
  </si>
  <si>
    <t>(VI) address of the payee</t>
  </si>
  <si>
    <t>(IV) name  of the payee</t>
  </si>
  <si>
    <t>(VII) amount of tax deducted</t>
  </si>
  <si>
    <t>(IV) name of the payer</t>
  </si>
  <si>
    <t>(V) PAN of the payer, if available</t>
  </si>
  <si>
    <t>(VI) address of the payer</t>
  </si>
  <si>
    <t>(VIII) amount out of (VII) deposited, if any</t>
  </si>
  <si>
    <t>as payment referred to in sub-clause (ib)</t>
  </si>
  <si>
    <t>(A) Details of payment on which levy is not deducted:</t>
  </si>
  <si>
    <t>(B) Details of payment on which levy has been deducted but has not been paid on or</t>
  </si>
  <si>
    <t xml:space="preserve">As Per Annexure "8" </t>
  </si>
  <si>
    <t xml:space="preserve">As Per Annexure "9" </t>
  </si>
  <si>
    <t>206C</t>
  </si>
  <si>
    <t>Others</t>
  </si>
  <si>
    <t>Sale date</t>
  </si>
  <si>
    <t>Asset description</t>
  </si>
  <si>
    <t>Grand Total</t>
  </si>
  <si>
    <t>Annexure-5(b)</t>
  </si>
  <si>
    <t xml:space="preserve">As per Annexure "5(a) &amp; 5(b)" </t>
  </si>
  <si>
    <t>Particulars of Deletions &amp; Date of Sale in  respect  of each Asset or Block of Asset</t>
  </si>
  <si>
    <t>Hire Charges</t>
  </si>
  <si>
    <t xml:space="preserve">                                                                                                 Partner</t>
  </si>
  <si>
    <t>No personal expenses have been charged to revenue account other than those payable under contractual obligation or in accordance with generally accepted business practices.</t>
  </si>
  <si>
    <r>
      <t xml:space="preserve">1. (1) We report that the statutory audit of </t>
    </r>
    <r>
      <rPr>
        <b/>
        <sz val="9"/>
        <rFont val="Arial"/>
        <family val="2"/>
      </rPr>
      <t>M/s ______LIMITED,</t>
    </r>
    <r>
      <rPr>
        <sz val="10"/>
        <rFont val="Arial"/>
        <family val="2"/>
      </rPr>
      <t xml:space="preserve"> having its registered office at __________________________ PAN No. _______________was conducted by us, M/s. ________________, Chartered Accountants, in pursuance of the provisions of the Companies Act, 2013, and we annex hereto a copy of their audit report dated _____________along with a copy each of –</t>
    </r>
  </si>
  <si>
    <t>(a) the audited Statement of Profit and Loss for the period beginning from April 1, 2016 to ending on March 31, 2018.</t>
  </si>
  <si>
    <t>(b) the audited balance sheet as at 31st March, 2018</t>
  </si>
  <si>
    <r>
      <t xml:space="preserve">                                                                                              For </t>
    </r>
    <r>
      <rPr>
        <b/>
        <sz val="10"/>
        <rFont val="Arial"/>
        <family val="2"/>
      </rPr>
      <t>_____________</t>
    </r>
  </si>
  <si>
    <t xml:space="preserve">                                                                                              Firm Reg. No. ___________</t>
  </si>
  <si>
    <t xml:space="preserve">                                                                                                 ________________</t>
  </si>
  <si>
    <t xml:space="preserve">                                                                                                 Membership No. _____________</t>
  </si>
  <si>
    <t xml:space="preserve">Place: </t>
  </si>
  <si>
    <t>31st March 2018</t>
  </si>
  <si>
    <t>2018-2019</t>
  </si>
  <si>
    <t xml:space="preserve">Code: _____
</t>
  </si>
  <si>
    <t>Mercantile System, Also refer Significant Accounting Policies given in Note No. ___of "Notes Forming Part of the accounts" of Balance Sheet and Statement of Profit &amp; Loss.</t>
  </si>
  <si>
    <t>Inventories are valued at lower of cost or Net realizable value. Cost is determined on FIFO Basis. Also refer point no ___of  Note No. ______ to  "Notes Forming Part of the accounts" of Balance Sheet and Statement of Profit &amp; Loss.</t>
  </si>
  <si>
    <r>
      <t xml:space="preserve">For </t>
    </r>
    <r>
      <rPr>
        <b/>
        <sz val="10"/>
        <rFont val="Times New Roman"/>
        <family val="1"/>
      </rPr>
      <t>_________________ Limited</t>
    </r>
  </si>
  <si>
    <t>For ___________</t>
  </si>
  <si>
    <t>Firm Registration No. ___________</t>
  </si>
  <si>
    <t>__________</t>
  </si>
  <si>
    <t>Membership No. __________</t>
  </si>
  <si>
    <t>XYZ Limited</t>
  </si>
  <si>
    <t>During the year, assessee has paid Interest on TDS amounting to Rs. _________/- however as per assessee's contention same is allowable as business expenditure. Refer DCIT vs M/s Narayani Ispat Pvt. Ltd. ITAT Kolkata.</t>
  </si>
  <si>
    <t>Amount of Central Value Added Tax credits availed of or utilised during the financial year 2017-2018 and its treatment in the Statement of Profit &amp; Loss and the treatment of outstanding Central Value Added Tax credits in the accounts.</t>
  </si>
  <si>
    <t>2017-18</t>
  </si>
  <si>
    <t xml:space="preserve">Particulars of each specified sum in an amount exceeding the limit specified in section 269SS taken or accepted during the </t>
  </si>
  <si>
    <t>Annual Average of Monthly Investment</t>
  </si>
  <si>
    <t>Disallowance under rule 8D (1% of 3)</t>
  </si>
  <si>
    <t>Financial Year 2017-18</t>
  </si>
  <si>
    <t>Details of deviation if any from the method of valuation prescribed u/s 145A and the effect thereof on the Statement of Profit &amp; Loss for the Financial Year 2017-2018</t>
  </si>
  <si>
    <t>Previous Year 2017-18</t>
  </si>
  <si>
    <t>Assessment Year 2018-19</t>
  </si>
  <si>
    <t>Investment in shares as on 31.03.2018</t>
  </si>
  <si>
    <t>As Per Annexure "10"</t>
  </si>
  <si>
    <t xml:space="preserve">As Per Annexure "11" 
For, ascertaining, the person covered under Section 40 A(2)(b), we have relied on the list prepared and certified by the management. </t>
  </si>
  <si>
    <t>As Per Annexure "12(a)"</t>
  </si>
  <si>
    <t>As Per Annexure "12(b)"</t>
  </si>
  <si>
    <t>As Per Annexure "14"</t>
  </si>
  <si>
    <t>As Per Annexure "15(a)"</t>
  </si>
  <si>
    <t>As Per Annexure "15(b)"</t>
  </si>
  <si>
    <t>As Per Annexure "15(c)"</t>
  </si>
  <si>
    <t>As Per Annexure "15(d)"</t>
  </si>
  <si>
    <t>As Per Annexure "15(e)"</t>
  </si>
  <si>
    <t>Yes, As per Annexure "16"</t>
  </si>
  <si>
    <t>No, As per Annexure "17"</t>
  </si>
  <si>
    <t>As per Annexure "18"</t>
  </si>
  <si>
    <t>As Per Annexure "19(a)"</t>
  </si>
  <si>
    <t>As Per Annexure "19(b)"</t>
  </si>
  <si>
    <t>As Per Annexure "20"</t>
  </si>
  <si>
    <t>32AD</t>
  </si>
  <si>
    <t>Amounts deemed to be profits and gains under section 32AC or 32AD or 33AB or 33ABA or 33AC.</t>
  </si>
  <si>
    <t>29A</t>
  </si>
  <si>
    <t>a)</t>
  </si>
  <si>
    <t>Whether any amount is to be included as income chargeable under the head ‘income from other sources’ as referred to in clause (ix) of sub-section (2) of section 56? (Yes/No)</t>
  </si>
  <si>
    <t>b)</t>
  </si>
  <si>
    <t>If yes, please furnish the following details:</t>
  </si>
  <si>
    <t>Nature of Income</t>
  </si>
  <si>
    <t>Amount thereof</t>
  </si>
  <si>
    <t>29B</t>
  </si>
  <si>
    <t>Amount thereof (In Rs.)</t>
  </si>
  <si>
    <t>30A</t>
  </si>
  <si>
    <t>Whether primary adjustment to transfer price, as referred to in sub-section (1) of section 92CE, has been made during the previous year? (Yes/No)</t>
  </si>
  <si>
    <t>Under which clause of sub-section (1) of section 92CE primary adjustment is made?</t>
  </si>
  <si>
    <t>Amount (in Rs.) of primary adjustment:</t>
  </si>
  <si>
    <t>Whether the excess money available with the associated enterprise is required to be repatriated to India as per the provisions of sub-section (2) of section 92CE? (Yes/No)</t>
  </si>
  <si>
    <t>If yes, whether the excess money has been repatriated within the prescribed time (Yes/No)</t>
  </si>
  <si>
    <t>If no, the amount (in Rs.) of imputed interest income on such excess money which has not been
repatriated within the prescribed time:</t>
  </si>
  <si>
    <t>30B</t>
  </si>
  <si>
    <t>Whether the assessee has incurred expenditure during the previous year by way of interest or of similar nature exceeding one crore rupees as referred to in sub-section (1) of section 94B? (Yes/No)</t>
  </si>
  <si>
    <t>Amount (in Rs.) of expenditure by way of interest or of similar nature incurred:</t>
  </si>
  <si>
    <t>Earnings before interest, tax, depreciation and amortization (EBITDA) during the previous year (in Rs.):</t>
  </si>
  <si>
    <t>Amount (in Rs.) of expenditure by way of interest or of similar nature as per (i) above which exceeds 30% of EBITDA as per (ii) above:</t>
  </si>
  <si>
    <t>Details of interest expenditure brought forward as per sub-section (4) of section 94B:</t>
  </si>
  <si>
    <t>A.Y.</t>
  </si>
  <si>
    <t>Amount (In Rs.)</t>
  </si>
  <si>
    <t>Details of interest expenditure carried forward as per sub-section (4) of section 94B:</t>
  </si>
  <si>
    <t>30C</t>
  </si>
  <si>
    <t>Whether the assessee has entered into an impermissible avoidance arrangement, as referred to in section 96, during the previous year? (Yes/No)</t>
  </si>
  <si>
    <t>If yes, please specify:-</t>
  </si>
  <si>
    <t>Nature of the impermissible avoidance arrangement:</t>
  </si>
  <si>
    <t>Amount (in Rs.) of tax benefit in the previous year arising, in aggregate, to all the parties to the arrangement:”;</t>
  </si>
  <si>
    <t>(ba)</t>
  </si>
  <si>
    <t>Particulars of each receipt in an amount exceeding the limit specified in section 269ST, in aggregate from a person in a day or in respect of a single transaction or in respect of transactions relating to one event or occasion from a person, during the previous year, where such receipt is otherwise than by a cheque or bank draft or use of electronic clearing system through a bank account:-</t>
  </si>
  <si>
    <t>the payer;</t>
  </si>
  <si>
    <t>Date of receipt</t>
  </si>
  <si>
    <t>Amount of receipt (In Rs.);</t>
  </si>
  <si>
    <t>Nature of transaction</t>
  </si>
  <si>
    <t>(bb)</t>
  </si>
  <si>
    <t>Particulars of each receipt in an amount exceeding the limit specified in section 269ST, in aggregate from a person in a day or in respect of a single transaction or in respect of transactions relating to one event or occasion from a person, received by a cheque or bank draft, not being an account payee cheque or an account payee bank draft, during the previous year:—</t>
  </si>
  <si>
    <t>(bc)</t>
  </si>
  <si>
    <t>Particulars of each payment made in an amount exceeding the limit specified in section 269ST, in aggregate to a person in a day or in respect of a single transaction or in respect of transactions relating to one event or occasion to a person, otherwise than by a cheque or bank draft or use of electronic clearing system through a bank account during the previous year:-</t>
  </si>
  <si>
    <t>(bd)</t>
  </si>
  <si>
    <t>Particulars of each payment in an amount exceeding the limit specified in section 269ST, in aggregate to a person in a day or in respect of a single transaction or in respect of transactions relating to one event or occasion to a person, made by a cheque or bank draft, not being an account payee cheque or an account payee bank draft, during the previous year:—</t>
  </si>
  <si>
    <t>the payee;</t>
  </si>
  <si>
    <t>Amount of payment (In Rs.);</t>
  </si>
  <si>
    <t>(Particulars at (ba), (bb), (bc) and (bd) need not be given in the case of receipt by or payment to a Government company, a banking Company, a post office savings bank, a cooperative bank or in the case of transactions referred to in section 269SS or in the case of persons referred to in Notification No. S.O. 2065(E) dated 3rd July, 2017)”;</t>
  </si>
  <si>
    <t xml:space="preserve">same was repaid by an  account payee cheque or an account payee </t>
  </si>
  <si>
    <t xml:space="preserve">amount of repayment of loan or deposit or any specified advance received </t>
  </si>
  <si>
    <t xml:space="preserve">otherwise than by a cheque or bank draft or use of electronic clearing system through a </t>
  </si>
  <si>
    <t>amount of repayment of loan or deposit or any specified advance received by a</t>
  </si>
  <si>
    <t xml:space="preserve"> cheque or a bank draft which is not an account payee cheque or account payee bank draft </t>
  </si>
  <si>
    <t>whether the assessee is required to furnish the statement of tax deducted or tax collected. If yes, please furnish the details:</t>
  </si>
  <si>
    <t>Whether the statement of tax deducted or collected contains information about all details/transactions which are required to be reported. If not, Please furnish list of details/transactions which are not reported.</t>
  </si>
  <si>
    <t xml:space="preserve">whether the assessee is liable to pay interest under section 201(1A) or section 206C(7). </t>
  </si>
  <si>
    <t>If yes, please furnish:</t>
  </si>
  <si>
    <t>Whether any amount is to be included as income chargeable under the head ‘income from other sources’ as referred to in clause (x) of sub-section (2) of section 56? (Yes/No)</t>
  </si>
  <si>
    <t>36A</t>
  </si>
  <si>
    <t>Whether the assessee has received any amount in the nature of dividend as referred to in sub-clause (e) of clause (22) of section 2? (Yes/No)</t>
  </si>
  <si>
    <t>Amount received (in Rs.)</t>
  </si>
  <si>
    <t>Date of Receipt</t>
  </si>
  <si>
    <t>Whether the assessee is required to furnish statement in Form No.61 or Form No. 61A or Form No. 61B? (Yes/No)</t>
  </si>
  <si>
    <t>Whether the Form contains information about all details/transactions which are required to be reported. If not, please furnish list of the details/transactions which are not reported.</t>
  </si>
  <si>
    <t>Whether the assessee or its parent entity or alternate reporting entity is liable to furnish the report as referred to in sub-section (2) of section 286 (Yes/No)</t>
  </si>
  <si>
    <t>if yes, please furnish the following details:</t>
  </si>
  <si>
    <t>Whether report has been furnished by the assessee or its parent entity or an alternate reporting entity</t>
  </si>
  <si>
    <t>Name of parent entity</t>
  </si>
  <si>
    <t>Name of alternate reporting entity (if applicable)</t>
  </si>
  <si>
    <t>Date of furnishing of report</t>
  </si>
  <si>
    <t>Break-up of total expenditure of entities registered or not registered under the GST:</t>
  </si>
  <si>
    <t>Expenditure in respect of entities registered under GST</t>
  </si>
  <si>
    <t>Relating to goods or services exempt from GST</t>
  </si>
  <si>
    <t>Relating to entities falling under composition scheme</t>
  </si>
  <si>
    <t>Relating to other registered entities</t>
  </si>
  <si>
    <t>Total payment to registered entities</t>
  </si>
  <si>
    <t>Expenditure relating to entities not registered under GST</t>
  </si>
  <si>
    <t>Total amount of Expenditure incurred during the year</t>
  </si>
  <si>
    <t>Income-tax Department Reporting Entity Identification Number</t>
  </si>
  <si>
    <t>[Ref.part B of Clause No. 42(a) of Form No.3CD]</t>
  </si>
  <si>
    <t>Details of cases where assessee is required to furnish statement in Form No.61 or Form No. 61A or Form No. 61B</t>
  </si>
  <si>
    <t>Break-up of total expenditure of entities registered or not registered under the GST</t>
  </si>
  <si>
    <t>[Ref.part B of Clause No. 44 of Form No.3CD]</t>
  </si>
  <si>
    <t>Annexure-22</t>
  </si>
  <si>
    <t>As Per Annexure "21"</t>
  </si>
  <si>
    <t>As Per Annexure "22"</t>
  </si>
  <si>
    <t>Assets sold during the FY-2017-18</t>
  </si>
  <si>
    <t>01.04.2017</t>
  </si>
  <si>
    <t>on 31.03.17</t>
  </si>
  <si>
    <t>31.03.2018</t>
  </si>
  <si>
    <t>Annexure-12(a)</t>
  </si>
  <si>
    <t>Closing Balance as on 31.03.2018</t>
  </si>
  <si>
    <t>Annexure-14</t>
  </si>
  <si>
    <t>Annexure-15(a)</t>
  </si>
  <si>
    <t>Annexure-15(b)</t>
  </si>
  <si>
    <t>Annexure-15 (c)</t>
  </si>
  <si>
    <t>Annexure-15(d)</t>
  </si>
  <si>
    <t>Annexure-15(e)</t>
  </si>
  <si>
    <t>Annexure-18</t>
  </si>
  <si>
    <t>Annexure-19(a)</t>
  </si>
  <si>
    <t>Annexure-19(b)</t>
  </si>
  <si>
    <t>Annexure-20</t>
  </si>
  <si>
    <t>Annexure-21</t>
  </si>
  <si>
    <t>Provision for Gratuity disallowable Rs.___________/-</t>
  </si>
  <si>
    <t xml:space="preserve">Place   : </t>
  </si>
  <si>
    <t>relevant section.)</t>
  </si>
  <si>
    <t xml:space="preserve">presumptive basis, if yes, indicate the amount and the relevant sections (44AD, 44ADA, </t>
  </si>
  <si>
    <t xml:space="preserve">44AE, 44AF, 44B, 44BB, 44BBA, 44BBB, Chapter XII-G, First Schedule or any other </t>
  </si>
  <si>
    <t>35ABA</t>
  </si>
  <si>
    <t xml:space="preserve">fringe benfit tax under sub-clause (ic) </t>
  </si>
  <si>
    <t>wealth tax under sub-clause (iia)</t>
  </si>
  <si>
    <t>royalty, license fees, service fees etc. under sub-clause (iib)</t>
  </si>
  <si>
    <t>salary payable outside india/ to a non- resident without TDS etc. under sub-clause (iii)</t>
  </si>
  <si>
    <t xml:space="preserve">(ix) </t>
  </si>
  <si>
    <t>payment to PF/ other fund etc. under sub-clause (iv)</t>
  </si>
  <si>
    <t>tax paid by employer for perquisites under sub-clause (v)</t>
  </si>
  <si>
    <t>(I) Nature</t>
  </si>
  <si>
    <t>(II) Section</t>
  </si>
  <si>
    <t>(III) Amount debited to P/L A/c</t>
  </si>
  <si>
    <t>(IV) amount admissible</t>
  </si>
  <si>
    <t>(V) amount inadmissible</t>
  </si>
  <si>
    <t xml:space="preserve">In respect of any sum referred to in clause (a), (b), (c), (d) (e) (f) or (g) of section 43B, </t>
  </si>
  <si>
    <t>the liability for which :—</t>
  </si>
  <si>
    <t>Name of the person from which the shares received</t>
  </si>
  <si>
    <t>PAN of the person, if available</t>
  </si>
  <si>
    <t>Name of the Company whose shares are received</t>
  </si>
  <si>
    <t>CIN of the Compnay</t>
  </si>
  <si>
    <t>No. of Shares Received</t>
  </si>
  <si>
    <t>Amount of Consideration paid</t>
  </si>
  <si>
    <t>Fair Market value of the Shares</t>
  </si>
  <si>
    <t xml:space="preserve">Name of the person from whom consideration received for issue of shares </t>
  </si>
  <si>
    <t>No. of Shares issued</t>
  </si>
  <si>
    <t>Amount of Consideration received</t>
  </si>
  <si>
    <t>Name of the person from whom amount borrowed or repaid on hundi</t>
  </si>
  <si>
    <t>Amount as returned</t>
  </si>
  <si>
    <t>on a speculation business as referred in explanation to section 73,</t>
  </si>
  <si>
    <t>previous year.</t>
  </si>
  <si>
    <t xml:space="preserve"> if yes, please furnish the details of speculation loss if any incurred during the </t>
  </si>
  <si>
    <t>As per Annexure 3 (c)</t>
  </si>
  <si>
    <t>Yes/No</t>
  </si>
  <si>
    <t>As per Annexure "3 (a)"</t>
  </si>
  <si>
    <t>As per Annexure "3 (b)"</t>
  </si>
  <si>
    <t>Annexure-7 (b)</t>
  </si>
  <si>
    <t>financial year 2017-18</t>
  </si>
  <si>
    <t>Annexure-7(a)</t>
  </si>
  <si>
    <t>Annexure-3(a)</t>
  </si>
  <si>
    <t>Annexure-3(b)</t>
  </si>
  <si>
    <t>Annexure-3 (c)</t>
  </si>
  <si>
    <t>GST Number or any other identification number allotted for the same</t>
  </si>
  <si>
    <t xml:space="preserve">Whether the assessee is liable to pay indirect tax like excise duty, service tax, sales tax, </t>
  </si>
  <si>
    <t xml:space="preserve">Goods and Service Tax, customs duty,etc. if yes, please furnish the registration number, </t>
  </si>
</sst>
</file>

<file path=xl/styles.xml><?xml version="1.0" encoding="utf-8"?>
<styleSheet xmlns="http://schemas.openxmlformats.org/spreadsheetml/2006/main">
  <numFmts count="146">
    <numFmt numFmtId="5" formatCode="&quot;Rs.&quot;\ #,##0;&quot;Rs.&quot;\ \-#,##0"/>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0.00_);\(0.00\)"/>
    <numFmt numFmtId="171" formatCode="_(* #,##0_);_(* \(#,##0\);_(* &quot;-&quot;??_);_(@_)"/>
    <numFmt numFmtId="172" formatCode="[$-409]d\-mmm\-yy;@"/>
    <numFmt numFmtId="173" formatCode="d\-mmm\-yyyy"/>
    <numFmt numFmtId="174" formatCode="[$-409]mmm\-yy;@"/>
    <numFmt numFmtId="175" formatCode="_ * #,##0_ ;_ * \-#,##0_ ;_ * &quot;-&quot;??_ ;_ @_ "/>
    <numFmt numFmtId="176" formatCode="&quot;&quot;0.00"/>
    <numFmt numFmtId="177" formatCode="General_)"/>
    <numFmt numFmtId="178" formatCode="0.000"/>
    <numFmt numFmtId="179" formatCode="_ &quot;£&quot;\ * #,##0.00_ ;_ &quot;£&quot;\ * \-#,##0.00_ ;_ &quot;£&quot;\ * &quot;-&quot;??_ ;_ @_ "/>
    <numFmt numFmtId="180" formatCode="_ * #,##0.00_)&quot;£&quot;_ ;_ * \(#,##0.00\)&quot;£&quot;_ ;_ * &quot;-&quot;??_)&quot;£&quot;_ ;_ @_ "/>
    <numFmt numFmtId="181" formatCode="_ * #,##0.00_)_£_ ;_ * \(#,##0.00\)_£_ ;_ * &quot;-&quot;??_)_£_ ;_ @_ "/>
    <numFmt numFmtId="182" formatCode="_-* #,##0\ _D_M_-;\-* #,##0\ _D_M_-;_-* &quot;-&quot;\ _D_M_-;_-@_-"/>
    <numFmt numFmtId="183" formatCode="#,##0.0000000"/>
    <numFmt numFmtId="184" formatCode="_-* #,##0\ _F_-;\-* #,##0\ _F_-;_-* &quot;-&quot;\ _F_-;_-@_-"/>
    <numFmt numFmtId="185" formatCode="mm/dd/yy"/>
    <numFmt numFmtId="186" formatCode="#,##0\ &quot;F&quot;;[Red]\-#,##0\ &quot;F&quot;"/>
    <numFmt numFmtId="187" formatCode="#,##0.00\ &quot;F&quot;;\-#,##0.00\ &quot;F&quot;"/>
    <numFmt numFmtId="188" formatCode="[$-409]d\-mmm\-yyyy;@"/>
    <numFmt numFmtId="189" formatCode="[$JPY]\ #,##0.00_);\([$JPY]\ #,##0.00\)"/>
    <numFmt numFmtId="190" formatCode="_ &quot;\&quot;* #,##0_ ;_ &quot;\&quot;* \-#,##0_ ;_ &quot;\&quot;* &quot;-&quot;_ ;_ @_ "/>
    <numFmt numFmtId="191" formatCode="_ &quot;\&quot;* #,##0.00_ ;_ &quot;\&quot;* \-#,##0.00_ ;_ &quot;\&quot;* &quot;-&quot;??_ ;_ @_ "/>
    <numFmt numFmtId="192" formatCode="0.000_)"/>
    <numFmt numFmtId="193" formatCode="#,##0.0_);[Red]\(#,##0.0\)"/>
    <numFmt numFmtId="194" formatCode="#,##0_);[Red]\(#,##0\);"/>
    <numFmt numFmtId="195" formatCode="#,##0.0000_);[Red]\(#,##0.00000\)"/>
    <numFmt numFmtId="196" formatCode="_(* #,##0.0_);_(* \(#,##0.0\);_(* &quot;-&quot;?_);_(@_)"/>
    <numFmt numFmtId="197" formatCode="#,##0;\(#,##0\)"/>
    <numFmt numFmtId="198" formatCode="#,##0.0_);&quot;\&quot;&quot;\&quot;&quot;\&quot;&quot;\&quot;&quot;\&quot;&quot;\&quot;\(#,##0.0&quot;\&quot;&quot;\&quot;&quot;\&quot;&quot;\&quot;&quot;\&quot;&quot;\&quot;\)"/>
    <numFmt numFmtId="199" formatCode="&quot;On&quot;;&quot;On&quot;;&quot;Off&quot;"/>
    <numFmt numFmtId="200" formatCode="_-[$€-2]\ * #,##0.00_-;\-[$€-2]\ * #,##0.00_-;_-[$€-2]\ * &quot;-&quot;??_-"/>
    <numFmt numFmtId="201" formatCode="[$€-2]\ #,##0.00_);[Red]\([$€-2]\ #,##0.00\)"/>
    <numFmt numFmtId="202" formatCode="#,##0;&quot;\&quot;&quot;\&quot;&quot;\&quot;&quot;\&quot;\(#,##0&quot;\&quot;&quot;\&quot;&quot;\&quot;&quot;\&quot;\)"/>
    <numFmt numFmtId="203" formatCode="0.0%"/>
    <numFmt numFmtId="204" formatCode="&quot;$&quot;#,##0_);[Red]\(&quot;$&quot;#,##0\);"/>
    <numFmt numFmtId="205" formatCode="&quot;\&quot;#,##0;&quot;\&quot;&quot;\&quot;&quot;\&quot;&quot;\&quot;\-&quot;\&quot;#,##0"/>
    <numFmt numFmtId="206" formatCode="&quot;\&quot;&quot;\&quot;&quot;\&quot;&quot;\&quot;\$#,##0.00;&quot;\&quot;&quot;\&quot;&quot;\&quot;&quot;\&quot;\(&quot;\&quot;&quot;\&quot;&quot;\&quot;&quot;\&quot;\$#,##0.00&quot;\&quot;&quot;\&quot;&quot;\&quot;&quot;\&quot;\)"/>
    <numFmt numFmtId="207" formatCode="&quot;\&quot;&quot;\&quot;&quot;\&quot;&quot;\&quot;\$#,##0;&quot;\&quot;&quot;\&quot;&quot;\&quot;&quot;\&quot;\(&quot;\&quot;&quot;\&quot;&quot;\&quot;&quot;\&quot;\$#,##0&quot;\&quot;&quot;\&quot;&quot;\&quot;&quot;\&quot;\)"/>
    <numFmt numFmtId="208" formatCode="&quot;kr&quot;\ #,##0.00;&quot;kr&quot;\ \-#,##0.00"/>
    <numFmt numFmtId="209" formatCode=";;;"/>
    <numFmt numFmtId="210" formatCode="0_)%;[Red]\(0\)%"/>
    <numFmt numFmtId="211" formatCode="0.0\ %;[Red]\(0.0\)%"/>
    <numFmt numFmtId="212" formatCode="0.00\ %;[Red]\(0.00\)%"/>
    <numFmt numFmtId="213" formatCode="#,##0.0"/>
    <numFmt numFmtId="214" formatCode="0000"/>
    <numFmt numFmtId="215" formatCode="00"/>
    <numFmt numFmtId="216" formatCode="000"/>
    <numFmt numFmtId="217" formatCode="0.000000"/>
    <numFmt numFmtId="218" formatCode="_(* #,##0.000_);_(* \(#,##0.000\);_(* &quot;-&quot;??_);_(@_)"/>
    <numFmt numFmtId="219" formatCode="0_);\(0\)"/>
    <numFmt numFmtId="220" formatCode="&quot;?&quot;#,##0;&quot;?&quot;\-#,##0"/>
    <numFmt numFmtId="221" formatCode="&quot;£&quot;\ #,##0_);[Red]\(&quot;£&quot;\ #,##0\)"/>
    <numFmt numFmtId="222" formatCode="&quot;¥&quot;\ #,##0_);[Red]\(&quot;¥&quot;\ #,##0\)"/>
    <numFmt numFmtId="223" formatCode="#,##0.0000000000"/>
    <numFmt numFmtId="224" formatCode="&quot;$&quot;#,##0;\-&quot;$&quot;#,##0"/>
    <numFmt numFmtId="225" formatCode="&quot;$&quot;#,##0.000_%_);\(&quot;$&quot;#,##0.000\)_%;&quot;$&quot;#,##0.000_%_);@_%_)"/>
    <numFmt numFmtId="226" formatCode="&quot;$&quot;#,##0_);\(&quot;$&quot;#,##0\)"/>
    <numFmt numFmtId="227" formatCode="#,##0.0%_);\(#,##0.0%\);#,##0.0%_);@_%_)"/>
    <numFmt numFmtId="228" formatCode="&quot;$&quot;#,##0.0_)_);\(&quot;$&quot;#,##0.0\)_);&quot;$&quot;#,##0.0_)_);@_%_)"/>
    <numFmt numFmtId="229" formatCode="&quot;•&quot;\ \ @"/>
    <numFmt numFmtId="230" formatCode="&quot;• &quot;\ @"/>
    <numFmt numFmtId="231" formatCode="###0.00_);[Red]\(###0.00\)"/>
    <numFmt numFmtId="232" formatCode="###0.000_);[Red]\(###0.000\)"/>
    <numFmt numFmtId="233" formatCode="&quot;R&quot;\ #,##0;[Red]&quot;R&quot;\ \-#,##0"/>
    <numFmt numFmtId="234" formatCode="#,##0_%_);\(#,##0\)_%;#,##0_%_);@_%_)"/>
    <numFmt numFmtId="235" formatCode="#,##0.00000000"/>
    <numFmt numFmtId="236" formatCode="#,##0.000_);[Red]\(#,##0.000\)"/>
    <numFmt numFmtId="237" formatCode="#,##0_%_);\(#,##0\)_%;**;@_%_)"/>
    <numFmt numFmtId="238" formatCode="&quot;+ &quot;#,##0.000"/>
    <numFmt numFmtId="239" formatCode="\$#,##0\ ;\(\$#,##0\)"/>
    <numFmt numFmtId="240" formatCode="#,##0.00_%_);\(#,##0.00\)_%;**;@_%_)"/>
    <numFmt numFmtId="241" formatCode="#,##0.000_%_);\(#,##0.000\)_%;**;@_%_)"/>
    <numFmt numFmtId="242" formatCode="&quot;Rs  &quot;#,##0_);\(&quot;Rs  &quot;#,##0\)"/>
    <numFmt numFmtId="243" formatCode="#,##0.0_%_);\(#,##0.0\)_%;**;@_%_)"/>
    <numFmt numFmtId="244" formatCode="#,##0.0\x_);\(#,##0.0\x\);#,##0.0\x_);@_)"/>
    <numFmt numFmtId="245" formatCode="#,##0.0_%_);\(#,##0.0\)_%;#,##0.0_%_);@_%_)"/>
    <numFmt numFmtId="246" formatCode="[$$]#,##0.0_);\([$$]#,##0.0\);[$$]#,##0.0_);@_)"/>
    <numFmt numFmtId="247" formatCode="#,##0.0\p"/>
    <numFmt numFmtId="248" formatCode="&quot;$&quot;#,##0_);[Red]\(&quot;$&quot;#,##0\)"/>
    <numFmt numFmtId="249" formatCode="0.0000000000000"/>
    <numFmt numFmtId="250" formatCode="_(&quot;$&quot;* #,##0.0_);_(&quot;$&quot;* \(#,##0.0\);_(&quot;$&quot;* &quot;-&quot;_);_(@_)"/>
    <numFmt numFmtId="251" formatCode="&quot;$&quot;#,##0.00_);[Red]\(&quot;$&quot;#,##0.00\)"/>
    <numFmt numFmtId="252" formatCode="&quot;$&quot;#,##0.000_);[Red]\(&quot;$&quot;#,##0.000\)"/>
    <numFmt numFmtId="253" formatCode="&quot;$&quot;#,##0_%_);\(&quot;$&quot;#,##0\)_%;&quot;$&quot;#,##0_%_);@_%_)"/>
    <numFmt numFmtId="254" formatCode="&quot;$&quot;#,##0.00_%_);\(&quot;$&quot;#,##0.00\)_%;**;@_%_)"/>
    <numFmt numFmtId="255" formatCode="&quot;$&quot;#,##0.00_%_);\(&quot;$&quot;#,##0.00\)_%;&quot;$&quot;#,##0.00_%_);@_%_)"/>
    <numFmt numFmtId="256" formatCode="&quot;$&quot;#,##0.000_%_);\(&quot;$&quot;#,##0.000\)_%;**;@_%_)"/>
    <numFmt numFmtId="257" formatCode="&quot;$&quot;#,##0.0_%_);\(&quot;$&quot;#,##0.0\)_%;**;@_%_)"/>
    <numFmt numFmtId="258" formatCode="&quot;$&quot;#,##0.0_%_);\(&quot;$&quot;#,##0.0\)_%;&quot;$&quot;#,##0.0_%_);@_%_)"/>
    <numFmt numFmtId="259" formatCode="\ \ _•&quot;–&quot;\ \ \ \ @"/>
    <numFmt numFmtId="260" formatCode="m/d/yy_%_)"/>
    <numFmt numFmtId="261" formatCode="m/d/yy_%_);;**"/>
    <numFmt numFmtId="262" formatCode="\F\R\F\ #,##0.0_%_);\(\F\R\F\ #,##0.0\)_%;\G\R\ #,##0.0_%_);@_%_)"/>
    <numFmt numFmtId="263" formatCode="0_%_);\(0\)_%;0_%_);@_%_)"/>
    <numFmt numFmtId="264" formatCode="0.0\%_);\(0.0\%\);0.0\%_);@_%_)"/>
    <numFmt numFmtId="265" formatCode="0_)"/>
    <numFmt numFmtId="266" formatCode="#,##0;[Red]\(#,##0\)"/>
    <numFmt numFmtId="267" formatCode="&quot;$&quot;#,##0.0"/>
    <numFmt numFmtId="268" formatCode="#,##0.000_%_);\(&quot;$&quot;#,##0.000\)_%;**;@_%_)"/>
    <numFmt numFmtId="269" formatCode="&quot;$&quot;#,##0"/>
    <numFmt numFmtId="270" formatCode="#,##0.0;\(#,##0.0\)"/>
    <numFmt numFmtId="271" formatCode="\C\f\ #,##0.000_%_);\(\C\f\ #,##0.000\)_%;\C\f\ #,##0.000_%_);@_%_)"/>
    <numFmt numFmtId="272" formatCode="0.0"/>
    <numFmt numFmtId="273" formatCode="#,##0.000000000000"/>
    <numFmt numFmtId="274" formatCode="#,##0.00000000000"/>
    <numFmt numFmtId="275" formatCode="_ &quot;S/&quot;* #,##0_ ;_ &quot;S/&quot;* \-#,##0_ ;_ &quot;S/&quot;* &quot;-&quot;_ ;_ @_ "/>
    <numFmt numFmtId="276" formatCode="_ &quot;S/&quot;* #,##0.00_ ;_ &quot;S/&quot;* \-#,##0.00_ ;_ &quot;S/&quot;* &quot;-&quot;??_ ;_ @_ "/>
    <numFmt numFmtId="277" formatCode="0.0\x"/>
    <numFmt numFmtId="278" formatCode="0.0\x_)_);&quot;NM&quot;_x_)_);0.0\x_)_);@_%_)"/>
    <numFmt numFmtId="279" formatCode="0.0&quot;%   &quot;"/>
    <numFmt numFmtId="280" formatCode="#,##0.0\x_)_);\(#,##0.0\x\)_);#,##0.0\x_)_);@_%_)"/>
    <numFmt numFmtId="281" formatCode="#,##0.0_x_)_);&quot;NM&quot;_x_)_);#,##0.0_x_)_);@_x_)_)"/>
    <numFmt numFmtId="282" formatCode="0.00000000"/>
    <numFmt numFmtId="283" formatCode="0_);\(0\);&quot;-  &quot;"/>
    <numFmt numFmtId="284" formatCode="0.0\ ;\(0.0\);&quot;-  &quot;"/>
    <numFmt numFmtId="285" formatCode="#,##0.000000000"/>
    <numFmt numFmtId="286" formatCode="0.00%\ ;[Red]\(0.00%\)"/>
    <numFmt numFmtId="287" formatCode="##,##0.000_);\(#,##0.000\)"/>
    <numFmt numFmtId="288" formatCode="0.0%_);\(0.0%\);0.0%_);@_)"/>
    <numFmt numFmtId="289" formatCode="#,##0.0\%_);\(#,##0.0\%\);#,##0.0\%_);@_%_)"/>
    <numFmt numFmtId="290" formatCode="0.0%_);\(0.0%\);**;@_%_)"/>
    <numFmt numFmtId="291" formatCode="0.00;[Red]0.00"/>
    <numFmt numFmtId="292" formatCode="#,##0.000%;\-#,##0.000%;\-\%"/>
    <numFmt numFmtId="293" formatCode="#,##0.000;\-#,##0.000;\-\ "/>
    <numFmt numFmtId="294" formatCode="#,##0.000_%_);\(#,##0.000\)_%;#,##0.000_%_);@_%_)"/>
    <numFmt numFmtId="295" formatCode="&quot;R&quot;\ #,##0.00;&quot;R&quot;\ \-#,##0.00"/>
    <numFmt numFmtId="296" formatCode="&quot;R&quot;\ #,##0.00;[Red]&quot;R&quot;\ \-#,##0.00"/>
    <numFmt numFmtId="297" formatCode="0.0\x_)_);&quot;NM&quot;_x_)_);0.0\ \x_)_);@_%_)"/>
    <numFmt numFmtId="298" formatCode="&quot;Fr.&quot;\ #,##0;[Red]&quot;Fr.&quot;\ \-#,##0"/>
    <numFmt numFmtId="299" formatCode="&quot;Fr.&quot;\ #,##0.00;[Red]&quot;Fr.&quot;\ \-#,##0.00"/>
    <numFmt numFmtId="300" formatCode="&quot;Yes&quot;_%_);&quot;Error&quot;_%_);&quot;No&quot;_%_);&quot;--&quot;_%_)"/>
    <numFmt numFmtId="301" formatCode="_(#,##0.0_);_(\(#,##0.0\);\-??_);_(@_)_)"/>
    <numFmt numFmtId="302" formatCode="0&quot;.&quot;000%"/>
    <numFmt numFmtId="303" formatCode="&quot;￥&quot;#,##0;&quot;￥&quot;\-#,##0"/>
    <numFmt numFmtId="304" formatCode="00&quot;.&quot;000"/>
    <numFmt numFmtId="305" formatCode="_-&quot;$&quot;* #,##0_-;\-&quot;$&quot;* #,##0_-;_-&quot;$&quot;* &quot;-&quot;_-;_-@_-"/>
    <numFmt numFmtId="306" formatCode="_-&quot;$&quot;* #,##0.00_-;\-&quot;$&quot;* #,##0.00_-;_-&quot;$&quot;* &quot;-&quot;??_-;_-@_-"/>
  </numFmts>
  <fonts count="2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Courier"/>
      <family val="3"/>
    </font>
    <font>
      <sz val="11"/>
      <name val="Times New Roman"/>
      <family val="1"/>
    </font>
    <font>
      <b/>
      <sz val="11"/>
      <name val="Times New Roman"/>
      <family val="1"/>
    </font>
    <font>
      <sz val="10"/>
      <name val="Times New Roman"/>
      <family val="1"/>
    </font>
    <font>
      <u/>
      <sz val="10"/>
      <name val="Times New Roman"/>
      <family val="1"/>
    </font>
    <font>
      <b/>
      <sz val="10"/>
      <name val="Times New Roman"/>
      <family val="1"/>
    </font>
    <font>
      <b/>
      <u/>
      <sz val="10"/>
      <name val="Times New Roman"/>
      <family val="1"/>
    </font>
    <font>
      <b/>
      <sz val="10"/>
      <name val="Arial"/>
      <family val="2"/>
    </font>
    <font>
      <sz val="10"/>
      <color indexed="8"/>
      <name val="Times New Roman"/>
      <family val="1"/>
    </font>
    <font>
      <sz val="9"/>
      <name val="Times New Roman"/>
      <family val="1"/>
    </font>
    <font>
      <i/>
      <sz val="10"/>
      <color indexed="8"/>
      <name val="Times New Roman"/>
      <family val="1"/>
    </font>
    <font>
      <sz val="12"/>
      <name val="Times New Roman"/>
      <family val="1"/>
    </font>
    <font>
      <b/>
      <u/>
      <sz val="12"/>
      <name val="Arial"/>
      <family val="2"/>
    </font>
    <font>
      <sz val="12"/>
      <name val="Arial"/>
      <family val="2"/>
    </font>
    <font>
      <sz val="9"/>
      <color indexed="81"/>
      <name val="Tahoma"/>
      <family val="2"/>
    </font>
    <font>
      <b/>
      <sz val="9"/>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0"/>
      <color indexed="9"/>
      <name val="Arial"/>
      <family val="2"/>
    </font>
    <font>
      <sz val="8"/>
      <color indexed="18"/>
      <name val="Helv"/>
      <family val="2"/>
    </font>
    <font>
      <sz val="11"/>
      <name val="Garamond"/>
      <family val="1"/>
    </font>
    <font>
      <sz val="11"/>
      <color indexed="8"/>
      <name val="Times New Roman"/>
      <family val="2"/>
    </font>
    <font>
      <sz val="10"/>
      <name val="MS Serif"/>
      <family val="1"/>
    </font>
    <font>
      <sz val="10"/>
      <name val="MS Sans Serif"/>
      <family val="2"/>
    </font>
    <font>
      <b/>
      <sz val="10"/>
      <color indexed="8"/>
      <name val="Arial"/>
      <family val="2"/>
    </font>
    <font>
      <sz val="10"/>
      <color indexed="16"/>
      <name val="MS Serif"/>
      <family val="1"/>
    </font>
    <font>
      <b/>
      <sz val="12"/>
      <name val="Arial"/>
      <family val="2"/>
    </font>
    <font>
      <u/>
      <sz val="11"/>
      <color indexed="12"/>
      <name val="Times New Roman"/>
      <family val="2"/>
    </font>
    <font>
      <sz val="10"/>
      <name val="Calibri"/>
      <family val="1"/>
    </font>
    <font>
      <sz val="8"/>
      <name val="Helv"/>
    </font>
    <font>
      <b/>
      <sz val="18"/>
      <color indexed="62"/>
      <name val="Cambria"/>
      <family val="2"/>
    </font>
    <font>
      <b/>
      <sz val="8"/>
      <color indexed="8"/>
      <name val="Helv"/>
    </font>
    <font>
      <sz val="10"/>
      <name val="Verdana"/>
      <family val="2"/>
    </font>
    <font>
      <sz val="11"/>
      <color theme="1"/>
      <name val="Calibri"/>
      <family val="2"/>
      <scheme val="minor"/>
    </font>
    <font>
      <sz val="11"/>
      <color theme="1"/>
      <name val="Agency FB"/>
      <family val="2"/>
    </font>
    <font>
      <b/>
      <sz val="11"/>
      <color rgb="FFFA7D00"/>
      <name val="Agency FB"/>
      <family val="2"/>
    </font>
    <font>
      <u/>
      <sz val="8.8000000000000007"/>
      <color theme="10"/>
      <name val="Calibri"/>
      <family val="2"/>
    </font>
    <font>
      <sz val="11"/>
      <color rgb="FF3F3F76"/>
      <name val="Agency FB"/>
      <family val="2"/>
    </font>
    <font>
      <b/>
      <sz val="11"/>
      <color theme="1"/>
      <name val="Calibri"/>
      <family val="2"/>
      <scheme val="minor"/>
    </font>
    <font>
      <sz val="10"/>
      <color theme="1"/>
      <name val="Times New Roman"/>
      <family val="1"/>
    </font>
    <font>
      <b/>
      <sz val="11"/>
      <color theme="1"/>
      <name val="Times New Roman"/>
      <family val="1"/>
    </font>
    <font>
      <sz val="11"/>
      <color theme="1"/>
      <name val="Times New Roman"/>
      <family val="1"/>
    </font>
    <font>
      <b/>
      <sz val="10"/>
      <color theme="1"/>
      <name val="Times New Roman"/>
      <family val="1"/>
    </font>
    <font>
      <sz val="11"/>
      <name val="Cambria"/>
      <family val="1"/>
      <scheme val="major"/>
    </font>
    <font>
      <sz val="9"/>
      <color theme="1"/>
      <name val="Arial"/>
      <family val="2"/>
    </font>
    <font>
      <sz val="10"/>
      <color theme="1"/>
      <name val="Arial"/>
      <family val="2"/>
    </font>
    <font>
      <b/>
      <sz val="9"/>
      <name val="Arial"/>
      <family val="2"/>
    </font>
    <font>
      <sz val="6"/>
      <name val="Times New Roman"/>
      <family val="1"/>
    </font>
    <font>
      <sz val="11"/>
      <name val="Calibri"/>
      <family val="2"/>
      <scheme val="minor"/>
    </font>
    <font>
      <b/>
      <u/>
      <sz val="11"/>
      <name val="Calibri"/>
      <family val="2"/>
      <scheme val="minor"/>
    </font>
    <font>
      <sz val="11"/>
      <color indexed="8"/>
      <name val="Times New Roman"/>
      <family val="1"/>
    </font>
    <font>
      <b/>
      <sz val="11"/>
      <name val="Calibri"/>
      <family val="2"/>
      <scheme val="minor"/>
    </font>
    <font>
      <sz val="10"/>
      <name val="Helv"/>
      <family val="2"/>
    </font>
    <font>
      <sz val="9"/>
      <color indexed="10"/>
      <name val="Geneva"/>
    </font>
    <font>
      <sz val="11"/>
      <name val="¾©"/>
      <charset val="128"/>
    </font>
    <font>
      <sz val="11"/>
      <name val="µ¸¿ò"/>
      <family val="3"/>
      <charset val="129"/>
    </font>
    <font>
      <sz val="8"/>
      <name val="Tahoma"/>
      <family val="2"/>
    </font>
    <font>
      <sz val="8"/>
      <name val="Times New Roman"/>
      <family val="1"/>
    </font>
    <font>
      <sz val="12"/>
      <name val="Tms Rmn"/>
    </font>
    <font>
      <b/>
      <sz val="10"/>
      <name val="Helv"/>
      <family val="2"/>
    </font>
    <font>
      <sz val="11"/>
      <name val="Tms Rmn"/>
    </font>
    <font>
      <sz val="10"/>
      <name val="Tms Rmn"/>
    </font>
    <font>
      <sz val="10"/>
      <color indexed="24"/>
      <name val="Arial"/>
      <family val="2"/>
    </font>
    <font>
      <sz val="7"/>
      <name val="Small Fonts"/>
      <family val="2"/>
    </font>
    <font>
      <b/>
      <sz val="10"/>
      <color indexed="50"/>
      <name val="Arial"/>
      <family val="2"/>
    </font>
    <font>
      <b/>
      <sz val="10"/>
      <color indexed="48"/>
      <name val="Arial"/>
      <family val="2"/>
    </font>
    <font>
      <sz val="10"/>
      <color indexed="22"/>
      <name val="Arial"/>
      <family val="2"/>
    </font>
    <font>
      <b/>
      <sz val="11"/>
      <name val="Arial"/>
      <family val="2"/>
    </font>
    <font>
      <b/>
      <sz val="8"/>
      <name val="Arial"/>
      <family val="2"/>
    </font>
    <font>
      <b/>
      <sz val="10"/>
      <color indexed="10"/>
      <name val="Arial"/>
      <family val="2"/>
    </font>
    <font>
      <sz val="12"/>
      <name val="Helv"/>
    </font>
    <font>
      <b/>
      <sz val="1"/>
      <color indexed="8"/>
      <name val="Courier"/>
      <family val="3"/>
    </font>
    <font>
      <b/>
      <u/>
      <sz val="1"/>
      <color indexed="8"/>
      <name val="Courier"/>
      <family val="3"/>
    </font>
    <font>
      <u/>
      <sz val="1"/>
      <color indexed="8"/>
      <name val="Courier"/>
      <family val="3"/>
    </font>
    <font>
      <sz val="1"/>
      <color indexed="8"/>
      <name val="Courier"/>
      <family val="3"/>
    </font>
    <font>
      <b/>
      <i/>
      <sz val="1"/>
      <color indexed="8"/>
      <name val="Courier"/>
      <family val="3"/>
    </font>
    <font>
      <b/>
      <sz val="8"/>
      <color indexed="9"/>
      <name val="Tahoma"/>
      <family val="2"/>
    </font>
    <font>
      <b/>
      <sz val="8"/>
      <color indexed="8"/>
      <name val="Tahoma"/>
      <family val="2"/>
    </font>
    <font>
      <b/>
      <sz val="24"/>
      <color indexed="12"/>
      <name val="Monaco"/>
      <family val="1"/>
    </font>
    <font>
      <sz val="10"/>
      <color indexed="12"/>
      <name val="Arial"/>
      <family val="2"/>
    </font>
    <font>
      <b/>
      <sz val="11"/>
      <name val="Helv"/>
      <family val="2"/>
    </font>
    <font>
      <sz val="10"/>
      <name val="Geneva"/>
      <family val="2"/>
    </font>
    <font>
      <sz val="11"/>
      <name val="‚l‚r –¾’©"/>
      <charset val="128"/>
    </font>
    <font>
      <b/>
      <i/>
      <sz val="11"/>
      <color indexed="8"/>
      <name val="Times New Roman"/>
      <family val="1"/>
    </font>
    <font>
      <b/>
      <sz val="11"/>
      <color indexed="16"/>
      <name val="Times New Roman"/>
      <family val="1"/>
    </font>
    <font>
      <b/>
      <sz val="22"/>
      <color indexed="8"/>
      <name val="Times New Roman"/>
      <family val="1"/>
    </font>
    <font>
      <sz val="10"/>
      <color indexed="8"/>
      <name val="Trebuchet MS"/>
      <family val="2"/>
    </font>
    <font>
      <b/>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0"/>
      <name val="Palatino"/>
      <family val="1"/>
    </font>
    <font>
      <sz val="11"/>
      <name val="Arial"/>
      <family val="2"/>
    </font>
    <font>
      <sz val="9"/>
      <name val="Arial"/>
      <family val="2"/>
    </font>
    <font>
      <sz val="9"/>
      <name val="Tms Rmn"/>
    </font>
    <font>
      <sz val="11"/>
      <color indexed="10"/>
      <name val="Times New Roman"/>
      <family val="1"/>
    </font>
    <font>
      <u/>
      <sz val="10"/>
      <color theme="1"/>
      <name val="Times New Roman"/>
      <family val="1"/>
    </font>
    <font>
      <sz val="10"/>
      <color rgb="FF1D1D1C"/>
      <name val="Segoe UI"/>
      <family val="2"/>
    </font>
    <font>
      <sz val="10"/>
      <color rgb="FF222222"/>
      <name val="Arial"/>
      <family val="2"/>
    </font>
    <font>
      <sz val="12"/>
      <name val=".VnTime"/>
      <family val="2"/>
    </font>
    <font>
      <sz val="9"/>
      <name val="ﾀﾞｯﾁ"/>
      <family val="3"/>
      <charset val="128"/>
    </font>
    <font>
      <sz val="11"/>
      <name val="??"/>
      <family val="3"/>
    </font>
    <font>
      <sz val="12"/>
      <name val="????"/>
      <family val="2"/>
      <charset val="136"/>
    </font>
    <font>
      <sz val="12"/>
      <name val="???"/>
      <family val="3"/>
    </font>
    <font>
      <sz val="10"/>
      <name val="???"/>
      <family val="3"/>
    </font>
    <font>
      <sz val="10"/>
      <color indexed="8"/>
      <name val="MS Sans Serif"/>
      <family val="2"/>
    </font>
    <font>
      <sz val="12"/>
      <name val="바탕체"/>
      <family val="1"/>
      <charset val="255"/>
    </font>
    <font>
      <b/>
      <u/>
      <sz val="14"/>
      <color indexed="8"/>
      <name val=".VnBook-AntiquaH"/>
      <family val="2"/>
    </font>
    <font>
      <sz val="12"/>
      <color indexed="10"/>
      <name val=".VnArial Narrow"/>
      <family val="2"/>
    </font>
    <font>
      <i/>
      <sz val="12"/>
      <color indexed="8"/>
      <name val=".VnBook-AntiquaH"/>
      <family val="2"/>
    </font>
    <font>
      <b/>
      <sz val="12"/>
      <color indexed="8"/>
      <name val=".VnBook-Antiqua"/>
      <family val="2"/>
    </font>
    <font>
      <i/>
      <sz val="12"/>
      <color indexed="8"/>
      <name val=".VnBook-Antiqua"/>
      <family val="2"/>
    </font>
    <font>
      <sz val="10"/>
      <name val=".VnTime"/>
      <family val="2"/>
    </font>
    <font>
      <sz val="12"/>
      <name val="±¼¸²Ã¼"/>
      <family val="3"/>
      <charset val="129"/>
    </font>
    <font>
      <sz val="12"/>
      <name val="¹UAAA¼"/>
      <family val="3"/>
      <charset val="129"/>
    </font>
    <font>
      <sz val="9"/>
      <name val="ＭＳ ゴシック"/>
      <family val="3"/>
      <charset val="128"/>
    </font>
    <font>
      <sz val="7"/>
      <name val="Palatino"/>
      <family val="1"/>
    </font>
    <font>
      <sz val="11"/>
      <name val="돋움"/>
      <charset val="129"/>
    </font>
    <font>
      <sz val="8"/>
      <color indexed="18"/>
      <name val="Arial"/>
      <family val="2"/>
    </font>
    <font>
      <strike/>
      <sz val="8"/>
      <name val="Arial"/>
      <family val="2"/>
    </font>
    <font>
      <sz val="8"/>
      <color indexed="8"/>
      <name val="Arial"/>
      <family val="2"/>
    </font>
    <font>
      <b/>
      <sz val="12"/>
      <name val="Times New Roman"/>
      <family val="1"/>
    </font>
    <font>
      <b/>
      <sz val="8"/>
      <color indexed="8"/>
      <name val="Arial"/>
      <family val="2"/>
    </font>
    <font>
      <sz val="8"/>
      <color indexed="12"/>
      <name val="Times New Roman"/>
      <family val="1"/>
    </font>
    <font>
      <b/>
      <sz val="9"/>
      <name val="Times New Roman"/>
      <family val="1"/>
    </font>
    <font>
      <b/>
      <sz val="10"/>
      <color indexed="19"/>
      <name val="MS Sans Serif"/>
      <family val="2"/>
    </font>
    <font>
      <b/>
      <sz val="10"/>
      <color indexed="8"/>
      <name val="Times New Roman"/>
      <family val="1"/>
    </font>
    <font>
      <sz val="12"/>
      <name val="System"/>
      <family val="1"/>
      <charset val="129"/>
    </font>
    <font>
      <sz val="12"/>
      <name val="µ¸¿òÃ¼"/>
      <family val="3"/>
      <charset val="129"/>
    </font>
    <font>
      <sz val="10"/>
      <color indexed="16"/>
      <name val="MS Sans Serif"/>
      <family val="2"/>
    </font>
    <font>
      <sz val="8"/>
      <name val="Helvetica-Narrow"/>
      <family val="2"/>
    </font>
    <font>
      <b/>
      <sz val="8"/>
      <name val="Book Antiqua"/>
      <family val="1"/>
    </font>
    <font>
      <b/>
      <u/>
      <sz val="8"/>
      <name val="Arial"/>
      <family val="2"/>
    </font>
    <font>
      <b/>
      <sz val="10"/>
      <color indexed="9"/>
      <name val="Arial"/>
      <family val="2"/>
    </font>
    <font>
      <b/>
      <sz val="8"/>
      <color indexed="9"/>
      <name val="Arial"/>
      <family val="2"/>
    </font>
    <font>
      <b/>
      <sz val="8"/>
      <color indexed="8"/>
      <name val="Courier New"/>
      <family val="3"/>
    </font>
    <font>
      <b/>
      <sz val="8"/>
      <name val="Times New Roman"/>
      <family val="1"/>
    </font>
    <font>
      <sz val="8"/>
      <name val="Palatino"/>
      <family val="1"/>
    </font>
    <font>
      <sz val="10"/>
      <name val="BERNHARD"/>
    </font>
    <font>
      <sz val="10"/>
      <name val="Helv"/>
    </font>
    <font>
      <sz val="6"/>
      <name val="Helv"/>
    </font>
    <font>
      <b/>
      <sz val="12"/>
      <color indexed="39"/>
      <name val="Arial"/>
      <family val="2"/>
    </font>
    <font>
      <sz val="14"/>
      <name val="Palatino"/>
      <family val="1"/>
    </font>
    <font>
      <sz val="16"/>
      <name val="Palatino"/>
      <family val="1"/>
    </font>
    <font>
      <sz val="32"/>
      <name val="Helvetica-Black"/>
      <family val="2"/>
    </font>
    <font>
      <sz val="8"/>
      <color indexed="8"/>
      <name val="Times New Roman"/>
      <family val="1"/>
    </font>
    <font>
      <sz val="11"/>
      <color indexed="12"/>
      <name val="Book Antiqua"/>
      <family val="1"/>
    </font>
    <font>
      <sz val="8"/>
      <color indexed="16"/>
      <name val="Palatino"/>
      <family val="1"/>
    </font>
    <font>
      <b/>
      <sz val="10"/>
      <color indexed="14"/>
      <name val="MS Sans Serif"/>
      <family val="2"/>
    </font>
    <font>
      <b/>
      <sz val="7.5"/>
      <color indexed="8"/>
      <name val="Arial"/>
      <family val="2"/>
    </font>
    <font>
      <b/>
      <sz val="10"/>
      <color indexed="21"/>
      <name val="MS Sans Serif"/>
      <family val="2"/>
    </font>
    <font>
      <sz val="6"/>
      <name val="Arial"/>
      <family val="2"/>
    </font>
    <font>
      <sz val="10"/>
      <color indexed="2"/>
      <name val="Tahoma"/>
      <family val="2"/>
    </font>
    <font>
      <b/>
      <sz val="10"/>
      <color indexed="0"/>
      <name val="Tahoma"/>
      <family val="2"/>
    </font>
    <font>
      <sz val="6"/>
      <color indexed="23"/>
      <name val="Helvetica-Black"/>
      <family val="2"/>
    </font>
    <font>
      <sz val="9.5"/>
      <color indexed="23"/>
      <name val="Helvetica-Black"/>
      <family val="2"/>
    </font>
    <font>
      <b/>
      <sz val="12"/>
      <color indexed="53"/>
      <name val="Times New Roman"/>
      <family val="1"/>
    </font>
    <font>
      <b/>
      <sz val="10"/>
      <color indexed="11"/>
      <name val="MS Sans Serif"/>
      <family val="2"/>
    </font>
    <font>
      <sz val="6"/>
      <name val="Palatino"/>
      <family val="1"/>
    </font>
    <font>
      <sz val="10"/>
      <name val="Helvetica-Black"/>
      <family val="2"/>
    </font>
    <font>
      <sz val="28"/>
      <name val="Helvetica-Black"/>
      <family val="2"/>
    </font>
    <font>
      <sz val="10"/>
      <name val="Palatino"/>
      <family val="1"/>
    </font>
    <font>
      <sz val="18"/>
      <name val="Palatino"/>
      <family val="1"/>
    </font>
    <font>
      <i/>
      <sz val="14"/>
      <name val="Palatino"/>
      <family val="1"/>
    </font>
    <font>
      <b/>
      <sz val="12"/>
      <color indexed="9"/>
      <name val="Arial"/>
      <family val="2"/>
    </font>
    <font>
      <b/>
      <u/>
      <sz val="14"/>
      <name val="SWISS"/>
      <family val="2"/>
    </font>
    <font>
      <u/>
      <sz val="9"/>
      <color indexed="12"/>
      <name val="Arial"/>
      <family val="2"/>
    </font>
    <font>
      <sz val="12"/>
      <color indexed="12"/>
      <name val="Times New Roman"/>
      <family val="1"/>
    </font>
    <font>
      <sz val="10"/>
      <name val="GillSans Light"/>
      <family val="2"/>
    </font>
    <font>
      <sz val="10"/>
      <name val="‚l‚r ƒSƒVƒbƒN"/>
      <family val="3"/>
      <charset val="128"/>
    </font>
    <font>
      <b/>
      <sz val="14"/>
      <name val="Helv"/>
    </font>
    <font>
      <b/>
      <sz val="22"/>
      <color indexed="16"/>
      <name val="Arial"/>
      <family val="2"/>
    </font>
    <font>
      <sz val="8"/>
      <color indexed="16"/>
      <name val="Arial"/>
      <family val="2"/>
    </font>
    <font>
      <b/>
      <i/>
      <sz val="10"/>
      <color indexed="4"/>
      <name val="Tahoma"/>
      <family val="2"/>
    </font>
    <font>
      <sz val="10"/>
      <color indexed="4"/>
      <name val="Tahoma"/>
      <family val="2"/>
    </font>
    <font>
      <b/>
      <i/>
      <sz val="8"/>
      <name val="Arial"/>
      <family val="2"/>
    </font>
    <font>
      <sz val="8"/>
      <name val="Helvetica"/>
      <family val="2"/>
    </font>
    <font>
      <sz val="13"/>
      <name val=".VnTime"/>
      <family val="2"/>
    </font>
    <font>
      <b/>
      <sz val="10"/>
      <color indexed="72"/>
      <name val="Arial"/>
      <family val="2"/>
    </font>
    <font>
      <b/>
      <sz val="26"/>
      <name val="Times New Roman"/>
      <family val="1"/>
    </font>
    <font>
      <b/>
      <sz val="18"/>
      <name val="Times New Roman"/>
      <family val="1"/>
    </font>
    <font>
      <sz val="10"/>
      <color indexed="16"/>
      <name val="Helvetica-Black"/>
      <family val="2"/>
    </font>
    <font>
      <i/>
      <sz val="8"/>
      <name val="Times New Roman"/>
      <family val="1"/>
    </font>
    <font>
      <sz val="10"/>
      <color indexed="12"/>
      <name val="Times New Roman"/>
      <family val="1"/>
    </font>
    <font>
      <b/>
      <sz val="10"/>
      <name val="Arial CE"/>
      <family val="2"/>
      <charset val="238"/>
    </font>
    <font>
      <i/>
      <sz val="7"/>
      <color indexed="12"/>
      <name val="Arial"/>
      <family val="2"/>
    </font>
    <font>
      <sz val="10"/>
      <color indexed="18"/>
      <name val="MS Sans Serif"/>
      <family val="2"/>
    </font>
    <font>
      <b/>
      <sz val="10"/>
      <name val="Wingdings 2"/>
      <family val="1"/>
      <charset val="2"/>
    </font>
    <font>
      <b/>
      <sz val="10"/>
      <color indexed="10"/>
      <name val="MS Sans Serif"/>
      <family val="2"/>
    </font>
    <font>
      <sz val="8"/>
      <color indexed="12"/>
      <name val="Arial"/>
      <family val="2"/>
    </font>
    <font>
      <u/>
      <sz val="8"/>
      <color indexed="10"/>
      <name val="Arial"/>
      <family val="2"/>
    </font>
    <font>
      <u/>
      <sz val="7"/>
      <color indexed="10"/>
      <name val="Arial"/>
      <family val="2"/>
    </font>
    <font>
      <u/>
      <sz val="9"/>
      <color indexed="36"/>
      <name val="Arial"/>
      <family val="2"/>
    </font>
    <font>
      <b/>
      <sz val="16"/>
      <color indexed="16"/>
      <name val="Arial"/>
      <family val="2"/>
    </font>
    <font>
      <sz val="9"/>
      <name val="Helv"/>
    </font>
    <font>
      <b/>
      <sz val="12"/>
      <name val="MS Sans Serif"/>
      <family val="2"/>
    </font>
    <font>
      <sz val="12"/>
      <name val="MS Sans Serif"/>
      <family val="2"/>
    </font>
    <font>
      <i/>
      <sz val="10"/>
      <color indexed="13"/>
      <name val="MS Sans Serif"/>
      <family val="2"/>
    </font>
    <font>
      <b/>
      <sz val="16"/>
      <name val="SulzerLogo"/>
    </font>
    <font>
      <sz val="7.5"/>
      <name val="Times New Roman"/>
      <family val="1"/>
    </font>
    <font>
      <b/>
      <sz val="9"/>
      <name val="Palatino"/>
      <family val="1"/>
    </font>
    <font>
      <sz val="9"/>
      <color indexed="21"/>
      <name val="Helvetica-Black"/>
      <family val="2"/>
    </font>
    <font>
      <b/>
      <sz val="10"/>
      <color indexed="16"/>
      <name val="Arial"/>
      <family val="2"/>
    </font>
    <font>
      <b/>
      <sz val="12"/>
      <color indexed="16"/>
      <name val="Arial"/>
      <family val="2"/>
    </font>
    <font>
      <sz val="7"/>
      <color indexed="16"/>
      <name val="Arial"/>
      <family val="2"/>
    </font>
    <font>
      <i/>
      <sz val="8"/>
      <name val="Arial"/>
      <family val="2"/>
    </font>
    <font>
      <b/>
      <u val="singleAccounting"/>
      <sz val="14"/>
      <name val="Times New Roman"/>
      <family val="1"/>
    </font>
    <font>
      <i/>
      <sz val="14"/>
      <name val="Times New Roman"/>
      <family val="1"/>
    </font>
    <font>
      <sz val="14"/>
      <name val="Times New Roman"/>
      <family val="1"/>
    </font>
    <font>
      <sz val="12"/>
      <name val="Palatino"/>
      <family val="1"/>
    </font>
    <font>
      <sz val="11"/>
      <name val="Helvetica-Black"/>
      <family val="2"/>
    </font>
    <font>
      <sz val="24"/>
      <color indexed="13"/>
      <name val="Helv"/>
    </font>
    <font>
      <b/>
      <sz val="11"/>
      <color indexed="9"/>
      <name val="GillSans"/>
      <family val="2"/>
    </font>
    <font>
      <sz val="8"/>
      <color indexed="8"/>
      <name val="Wingdings"/>
      <charset val="2"/>
    </font>
    <font>
      <sz val="10"/>
      <color indexed="19"/>
      <name val="Arial"/>
      <family val="2"/>
    </font>
    <font>
      <sz val="8"/>
      <color indexed="9"/>
      <name val="Arial"/>
      <family val="2"/>
    </font>
    <font>
      <sz val="14"/>
      <name val=".VnArial"/>
      <family val="2"/>
    </font>
    <font>
      <b/>
      <sz val="14"/>
      <name val="Times New Roman"/>
      <family val="1"/>
    </font>
    <font>
      <u/>
      <sz val="11"/>
      <color indexed="12"/>
      <name val="MS P????"/>
      <family val="1"/>
    </font>
    <font>
      <sz val="10"/>
      <name val=" "/>
      <family val="1"/>
      <charset val="136"/>
    </font>
    <font>
      <sz val="14"/>
      <name val="뼻뮝"/>
      <family val="3"/>
    </font>
    <font>
      <sz val="12"/>
      <name val="바탕체"/>
      <family val="3"/>
    </font>
    <font>
      <sz val="12"/>
      <name val="뼻뮝"/>
      <family val="3"/>
    </font>
    <font>
      <sz val="11"/>
      <name val="돋움"/>
      <family val="2"/>
    </font>
    <font>
      <sz val="10"/>
      <name val="굴림체"/>
      <family val="3"/>
    </font>
    <font>
      <sz val="10"/>
      <name val="明朝"/>
      <family val="1"/>
      <charset val="128"/>
    </font>
    <font>
      <u/>
      <sz val="11"/>
      <color indexed="36"/>
      <name val="MS P????"/>
      <family val="1"/>
    </font>
    <font>
      <sz val="12"/>
      <name val="Courier"/>
      <family val="3"/>
    </font>
    <font>
      <sz val="10"/>
      <color rgb="FF1D1D1C"/>
      <name val="Times New Roman"/>
      <family val="1"/>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2"/>
        <b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6" tint="0.79998168889431442"/>
        <bgColor theme="6" tint="0.79998168889431442"/>
      </patternFill>
    </fill>
    <fill>
      <patternFill patternType="solid">
        <fgColor rgb="FFF2F2F2"/>
      </patternFill>
    </fill>
    <fill>
      <patternFill patternType="solid">
        <fgColor rgb="FFFFCC99"/>
      </patternFill>
    </fill>
    <fill>
      <patternFill patternType="solid">
        <fgColor rgb="FFFFFF0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44"/>
        <bgColor indexed="64"/>
      </patternFill>
    </fill>
    <fill>
      <patternFill patternType="solid">
        <fgColor indexed="9"/>
        <bgColor indexed="64"/>
      </patternFill>
    </fill>
    <fill>
      <patternFill patternType="solid">
        <fgColor indexed="9"/>
      </patternFill>
    </fill>
    <fill>
      <patternFill patternType="solid">
        <fgColor indexed="8"/>
        <bgColor indexed="64"/>
      </patternFill>
    </fill>
    <fill>
      <patternFill patternType="mediumGray">
        <fgColor indexed="2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3"/>
        <bgColor indexed="64"/>
      </patternFill>
    </fill>
    <fill>
      <patternFill patternType="solid">
        <fgColor indexed="38"/>
      </patternFill>
    </fill>
    <fill>
      <patternFill patternType="solid">
        <fgColor indexed="12"/>
      </patternFill>
    </fill>
    <fill>
      <patternFill patternType="solid">
        <fgColor indexed="48"/>
      </patternFill>
    </fill>
    <fill>
      <patternFill patternType="solid">
        <fgColor indexed="13"/>
      </patternFill>
    </fill>
    <fill>
      <patternFill patternType="solid">
        <fgColor indexed="15"/>
        <bgColor indexed="64"/>
      </patternFill>
    </fill>
    <fill>
      <patternFill patternType="solid">
        <fgColor indexed="63"/>
        <bgColor indexed="64"/>
      </patternFill>
    </fill>
    <fill>
      <patternFill patternType="solid">
        <fgColor indexed="9"/>
        <bgColor indexed="9"/>
      </patternFill>
    </fill>
    <fill>
      <patternFill patternType="solid">
        <fgColor indexed="49"/>
        <bgColor indexed="64"/>
      </patternFill>
    </fill>
    <fill>
      <patternFill patternType="solid">
        <fgColor indexed="16"/>
        <bgColor indexed="64"/>
      </patternFill>
    </fill>
    <fill>
      <patternFill patternType="mediumGray"/>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thin">
        <color indexed="64"/>
      </top>
      <bottom style="double">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thin">
        <color indexed="64"/>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style="medium">
        <color indexed="64"/>
      </top>
      <bottom style="medium">
        <color indexed="64"/>
      </bottom>
      <diagonal/>
    </border>
    <border>
      <left/>
      <right/>
      <top style="thin">
        <color indexed="64"/>
      </top>
      <bottom style="double">
        <color indexed="64"/>
      </bottom>
      <diagonal/>
    </border>
    <border>
      <left style="double">
        <color indexed="64"/>
      </left>
      <right/>
      <top/>
      <bottom style="hair">
        <color indexed="64"/>
      </bottom>
      <diagonal/>
    </border>
    <border diagonalUp="1" diagonalDown="1">
      <left/>
      <right/>
      <top/>
      <bottom/>
      <diagonal/>
    </border>
    <border>
      <left style="double">
        <color indexed="64"/>
      </left>
      <right style="double">
        <color indexed="64"/>
      </right>
      <top style="double">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style="double">
        <color indexed="64"/>
      </top>
      <bottom/>
      <diagonal/>
    </border>
    <border>
      <left style="hair">
        <color indexed="64"/>
      </left>
      <right/>
      <top style="hair">
        <color indexed="64"/>
      </top>
      <bottom style="hair">
        <color indexed="64"/>
      </bottom>
      <diagonal/>
    </border>
    <border>
      <left/>
      <right/>
      <top/>
      <bottom style="thin">
        <color indexed="44"/>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hair">
        <color indexed="64"/>
      </left>
      <right/>
      <top/>
      <bottom style="medium">
        <color indexed="64"/>
      </bottom>
      <diagonal/>
    </border>
    <border>
      <left/>
      <right/>
      <top/>
      <bottom style="dotted">
        <color indexed="64"/>
      </bottom>
      <diagonal/>
    </border>
    <border>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ck">
        <color indexed="64"/>
      </right>
      <top/>
      <bottom/>
      <diagonal/>
    </border>
    <border>
      <left style="hair">
        <color indexed="64"/>
      </left>
      <right style="hair">
        <color indexed="64"/>
      </right>
      <top style="hair">
        <color indexed="64"/>
      </top>
      <bottom style="hair">
        <color indexed="64"/>
      </bottom>
      <diagonal/>
    </border>
    <border>
      <left style="thin">
        <color indexed="12"/>
      </left>
      <right style="thin">
        <color indexed="12"/>
      </right>
      <top style="thin">
        <color indexed="12"/>
      </top>
      <bottom style="thin">
        <color indexed="12"/>
      </bottom>
      <diagonal/>
    </border>
    <border>
      <left/>
      <right style="medium">
        <color indexed="64"/>
      </right>
      <top style="hair">
        <color indexed="64"/>
      </top>
      <bottom style="hair">
        <color indexed="64"/>
      </bottom>
      <diagonal/>
    </border>
    <border>
      <left/>
      <right/>
      <top/>
      <bottom style="thin">
        <color indexed="8"/>
      </bottom>
      <diagonal/>
    </border>
    <border>
      <left/>
      <right/>
      <top style="thick">
        <color indexed="64"/>
      </top>
      <bottom style="thin">
        <color indexed="64"/>
      </bottom>
      <diagonal/>
    </border>
    <border>
      <left style="thin">
        <color indexed="8"/>
      </left>
      <right style="thin">
        <color indexed="8"/>
      </right>
      <top style="double">
        <color indexed="8"/>
      </top>
      <bottom style="thin">
        <color indexed="8"/>
      </bottom>
      <diagonal/>
    </border>
  </borders>
  <cellStyleXfs count="3216">
    <xf numFmtId="0" fontId="0"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25" fillId="0" borderId="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64" fillId="37"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8"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8" fillId="23"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47" fillId="21" borderId="0" applyNumberFormat="0" applyBorder="0" applyAlignment="0" applyProtection="0"/>
    <xf numFmtId="0" fontId="47" fillId="5" borderId="0" applyNumberFormat="0" applyBorder="0" applyAlignment="0" applyProtection="0"/>
    <xf numFmtId="0" fontId="48" fillId="2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47" fillId="18"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47" fillId="25" borderId="0" applyNumberFormat="0" applyBorder="0" applyAlignment="0" applyProtection="0"/>
    <xf numFmtId="0" fontId="47" fillId="18" borderId="0" applyNumberFormat="0" applyBorder="0" applyAlignment="0" applyProtection="0"/>
    <xf numFmtId="0" fontId="48" fillId="19"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47" fillId="21" borderId="0" applyNumberFormat="0" applyBorder="0" applyAlignment="0" applyProtection="0"/>
    <xf numFmtId="0" fontId="47" fillId="27" borderId="0" applyNumberFormat="0" applyBorder="0" applyAlignment="0" applyProtection="0"/>
    <xf numFmtId="0" fontId="48" fillId="27"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49" fillId="0" borderId="0" applyNumberFormat="0" applyAlignment="0">
      <alignment horizontal="left"/>
    </xf>
    <xf numFmtId="0" fontId="47" fillId="0" borderId="0" applyFill="0" applyBorder="0" applyAlignment="0"/>
    <xf numFmtId="177" fontId="23" fillId="0" borderId="0" applyFill="0" applyBorder="0" applyAlignment="0"/>
    <xf numFmtId="178" fontId="23" fillId="0" borderId="0" applyFill="0" applyBorder="0" applyAlignment="0"/>
    <xf numFmtId="179" fontId="13" fillId="0" borderId="0" applyFill="0" applyBorder="0" applyAlignment="0"/>
    <xf numFmtId="180" fontId="13" fillId="0" borderId="0" applyFill="0" applyBorder="0" applyAlignment="0"/>
    <xf numFmtId="41" fontId="13" fillId="0" borderId="0" applyFill="0" applyBorder="0" applyAlignment="0"/>
    <xf numFmtId="181" fontId="13" fillId="0" borderId="0" applyFill="0" applyBorder="0" applyAlignment="0"/>
    <xf numFmtId="177" fontId="23" fillId="0" borderId="0" applyFill="0" applyBorder="0" applyAlignment="0"/>
    <xf numFmtId="0" fontId="65" fillId="38" borderId="65" applyNumberFormat="0" applyAlignment="0" applyProtection="0"/>
    <xf numFmtId="0" fontId="33" fillId="28" borderId="1" applyNumberFormat="0" applyAlignment="0" applyProtection="0"/>
    <xf numFmtId="0" fontId="33" fillId="28" borderId="1"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167" fontId="11"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167" fontId="63"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82" fontId="13" fillId="0" borderId="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7" fontId="30" fillId="0" borderId="0" applyFont="0" applyFill="0" applyBorder="0" applyAlignment="0" applyProtection="0"/>
    <xf numFmtId="167" fontId="63" fillId="0" borderId="0" applyFont="0" applyFill="0" applyBorder="0" applyAlignment="0" applyProtection="0"/>
    <xf numFmtId="167" fontId="3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83" fontId="13" fillId="0" borderId="0" applyFont="0" applyFill="0" applyBorder="0" applyAlignment="0" applyProtection="0"/>
    <xf numFmtId="167" fontId="50"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0" fontId="52" fillId="0" borderId="0" applyNumberFormat="0" applyAlignment="0">
      <alignment horizontal="left"/>
    </xf>
    <xf numFmtId="177" fontId="23" fillId="0" borderId="0" applyFont="0" applyFill="0" applyBorder="0" applyAlignment="0" applyProtection="0"/>
    <xf numFmtId="166" fontId="13" fillId="0" borderId="0" applyFont="0" applyFill="0" applyBorder="0" applyAlignment="0" applyProtection="0"/>
    <xf numFmtId="14" fontId="47" fillId="0" borderId="0" applyFill="0" applyBorder="0" applyAlignment="0"/>
    <xf numFmtId="38" fontId="53" fillId="0" borderId="3">
      <alignment vertical="center"/>
    </xf>
    <xf numFmtId="0" fontId="54" fillId="30"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41" fontId="13" fillId="0" borderId="0" applyFill="0" applyBorder="0" applyAlignment="0"/>
    <xf numFmtId="177" fontId="23" fillId="0" borderId="0" applyFill="0" applyBorder="0" applyAlignment="0"/>
    <xf numFmtId="41" fontId="13" fillId="0" borderId="0" applyFill="0" applyBorder="0" applyAlignment="0"/>
    <xf numFmtId="181" fontId="13" fillId="0" borderId="0" applyFill="0" applyBorder="0" applyAlignment="0"/>
    <xf numFmtId="177" fontId="23" fillId="0" borderId="0" applyFill="0" applyBorder="0" applyAlignment="0"/>
    <xf numFmtId="0" fontId="55" fillId="0" borderId="0" applyNumberFormat="0" applyAlignment="0">
      <alignment horizontal="left"/>
    </xf>
    <xf numFmtId="0" fontId="13"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38" fontId="12" fillId="33" borderId="0" applyNumberFormat="0" applyBorder="0" applyAlignment="0" applyProtection="0"/>
    <xf numFmtId="0" fontId="56" fillId="0" borderId="4" applyNumberFormat="0" applyAlignment="0" applyProtection="0">
      <alignment horizontal="left" vertical="center"/>
    </xf>
    <xf numFmtId="0" fontId="56" fillId="0" borderId="5">
      <alignment horizontal="left" vertical="center"/>
    </xf>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10" fontId="12" fillId="34" borderId="9" applyNumberFormat="0" applyBorder="0" applyAlignment="0" applyProtection="0"/>
    <xf numFmtId="0" fontId="67" fillId="39" borderId="65" applyNumberFormat="0" applyAlignment="0" applyProtection="0"/>
    <xf numFmtId="0" fontId="40" fillId="8" borderId="1" applyNumberFormat="0" applyAlignment="0" applyProtection="0"/>
    <xf numFmtId="0" fontId="40" fillId="8" borderId="1" applyNumberFormat="0" applyAlignment="0" applyProtection="0"/>
    <xf numFmtId="41" fontId="13" fillId="0" borderId="0" applyFill="0" applyBorder="0" applyAlignment="0"/>
    <xf numFmtId="177" fontId="23" fillId="0" borderId="0" applyFill="0" applyBorder="0" applyAlignment="0"/>
    <xf numFmtId="41" fontId="13" fillId="0" borderId="0" applyFill="0" applyBorder="0" applyAlignment="0"/>
    <xf numFmtId="181" fontId="13" fillId="0" borderId="0" applyFill="0" applyBorder="0" applyAlignment="0"/>
    <xf numFmtId="177" fontId="23" fillId="0" borderId="0" applyFill="0" applyBorder="0" applyAlignment="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3" fillId="0" borderId="0"/>
    <xf numFmtId="0" fontId="13" fillId="0" borderId="0"/>
    <xf numFmtId="0" fontId="13" fillId="0" borderId="0"/>
    <xf numFmtId="0" fontId="13" fillId="0" borderId="0"/>
    <xf numFmtId="0" fontId="51" fillId="0" borderId="0"/>
    <xf numFmtId="0" fontId="51" fillId="0" borderId="0"/>
    <xf numFmtId="0" fontId="13" fillId="0" borderId="0"/>
    <xf numFmtId="0" fontId="13" fillId="0" borderId="0"/>
    <xf numFmtId="0" fontId="13" fillId="0" borderId="0"/>
    <xf numFmtId="0" fontId="13" fillId="0" borderId="0"/>
    <xf numFmtId="0" fontId="13" fillId="0" borderId="0"/>
    <xf numFmtId="0" fontId="17" fillId="0" borderId="0"/>
    <xf numFmtId="0" fontId="30" fillId="0" borderId="0"/>
    <xf numFmtId="0" fontId="63" fillId="0" borderId="0"/>
    <xf numFmtId="0" fontId="58"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30" fillId="0" borderId="0"/>
    <xf numFmtId="0" fontId="13" fillId="0" borderId="0"/>
    <xf numFmtId="0" fontId="62" fillId="0" borderId="0"/>
    <xf numFmtId="0" fontId="13" fillId="0" borderId="0"/>
    <xf numFmtId="0" fontId="63" fillId="0" borderId="0"/>
    <xf numFmtId="0" fontId="63" fillId="0" borderId="0"/>
    <xf numFmtId="0" fontId="50" fillId="0" borderId="0"/>
    <xf numFmtId="0" fontId="50" fillId="0" borderId="0"/>
    <xf numFmtId="0" fontId="50" fillId="0" borderId="0"/>
    <xf numFmtId="0" fontId="62" fillId="0" borderId="0"/>
    <xf numFmtId="0" fontId="50" fillId="0" borderId="0"/>
    <xf numFmtId="0" fontId="50" fillId="0" borderId="0"/>
    <xf numFmtId="0" fontId="50" fillId="0" borderId="0"/>
    <xf numFmtId="0" fontId="13" fillId="0" borderId="0"/>
    <xf numFmtId="0" fontId="50" fillId="0" borderId="0"/>
    <xf numFmtId="0" fontId="50" fillId="0" borderId="0"/>
    <xf numFmtId="5" fontId="13" fillId="0" borderId="0"/>
    <xf numFmtId="0" fontId="13" fillId="0" borderId="0"/>
    <xf numFmtId="170" fontId="13" fillId="0" borderId="0"/>
    <xf numFmtId="5" fontId="13" fillId="0" borderId="0"/>
    <xf numFmtId="5" fontId="13" fillId="0" borderId="0"/>
    <xf numFmtId="0" fontId="13" fillId="0" borderId="0"/>
    <xf numFmtId="0" fontId="13" fillId="0" borderId="0"/>
    <xf numFmtId="0" fontId="14" fillId="0" borderId="0"/>
    <xf numFmtId="0" fontId="14" fillId="0" borderId="0"/>
    <xf numFmtId="0" fontId="27" fillId="0" borderId="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13" fillId="0" borderId="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9" fontId="11" fillId="0" borderId="0" applyFont="0" applyFill="0" applyBorder="0" applyAlignment="0" applyProtection="0"/>
    <xf numFmtId="180" fontId="13" fillId="0" borderId="0" applyFont="0" applyFill="0" applyBorder="0" applyAlignment="0" applyProtection="0"/>
    <xf numFmtId="18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1" fontId="13" fillId="0" borderId="0" applyFill="0" applyBorder="0" applyAlignment="0"/>
    <xf numFmtId="177" fontId="23" fillId="0" borderId="0" applyFill="0" applyBorder="0" applyAlignment="0"/>
    <xf numFmtId="41" fontId="13" fillId="0" borderId="0" applyFill="0" applyBorder="0" applyAlignment="0"/>
    <xf numFmtId="181" fontId="13" fillId="0" borderId="0" applyFill="0" applyBorder="0" applyAlignment="0"/>
    <xf numFmtId="177" fontId="23" fillId="0" borderId="0" applyFill="0" applyBorder="0" applyAlignment="0"/>
    <xf numFmtId="185" fontId="59" fillId="0" borderId="0" applyNumberFormat="0" applyFill="0" applyBorder="0" applyAlignment="0" applyProtection="0">
      <alignment horizontal="left"/>
    </xf>
    <xf numFmtId="0" fontId="60" fillId="0" borderId="0" applyNumberFormat="0" applyFill="0" applyBorder="0" applyAlignment="0" applyProtection="0"/>
    <xf numFmtId="0" fontId="13" fillId="0" borderId="0"/>
    <xf numFmtId="40" fontId="61" fillId="0" borderId="0" applyBorder="0">
      <alignment horizontal="right"/>
    </xf>
    <xf numFmtId="49" fontId="47" fillId="0" borderId="0" applyFill="0" applyBorder="0" applyAlignment="0"/>
    <xf numFmtId="186" fontId="13" fillId="0" borderId="0" applyFill="0" applyBorder="0" applyAlignment="0"/>
    <xf numFmtId="187" fontId="13" fillId="0" borderId="0" applyFill="0" applyBorder="0" applyAlignment="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0" borderId="0"/>
    <xf numFmtId="167" fontId="10" fillId="0" borderId="0" applyFont="0" applyFill="0" applyBorder="0" applyAlignment="0" applyProtection="0"/>
    <xf numFmtId="9" fontId="13" fillId="0" borderId="0" applyFont="0" applyFill="0" applyBorder="0" applyAlignment="0" applyProtection="0"/>
    <xf numFmtId="0" fontId="10" fillId="0" borderId="0"/>
    <xf numFmtId="0" fontId="30" fillId="0" borderId="0"/>
    <xf numFmtId="0" fontId="13" fillId="0" borderId="0"/>
    <xf numFmtId="0" fontId="13" fillId="0" borderId="0"/>
    <xf numFmtId="189" fontId="8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2" fillId="0" borderId="0"/>
    <xf numFmtId="0" fontId="12" fillId="0" borderId="0"/>
    <xf numFmtId="0" fontId="13" fillId="0" borderId="0" applyNumberFormat="0" applyFill="0" applyBorder="0" applyAlignment="0" applyProtection="0"/>
    <xf numFmtId="0" fontId="13" fillId="0" borderId="0" applyNumberFormat="0" applyFill="0" applyBorder="0" applyAlignment="0" applyProtection="0"/>
    <xf numFmtId="189" fontId="13" fillId="0" borderId="0" applyNumberFormat="0" applyFill="0" applyBorder="0" applyAlignment="0" applyProtection="0"/>
    <xf numFmtId="0" fontId="25" fillId="0" borderId="0"/>
    <xf numFmtId="189" fontId="13" fillId="0" borderId="0" applyNumberFormat="0" applyFill="0" applyBorder="0" applyAlignment="0" applyProtection="0"/>
    <xf numFmtId="189" fontId="13" fillId="0" borderId="0" applyNumberFormat="0" applyFill="0" applyBorder="0" applyAlignment="0" applyProtection="0"/>
    <xf numFmtId="189" fontId="13" fillId="0" borderId="0" applyNumberFormat="0" applyFill="0" applyBorder="0" applyAlignment="0" applyProtection="0"/>
    <xf numFmtId="189" fontId="13" fillId="0" borderId="0" applyNumberFormat="0" applyFill="0" applyBorder="0" applyAlignment="0" applyProtection="0"/>
    <xf numFmtId="189" fontId="13" fillId="0" borderId="0" applyNumberFormat="0" applyFill="0" applyBorder="0" applyAlignment="0" applyProtection="0"/>
    <xf numFmtId="189" fontId="13" fillId="0" borderId="0" applyNumberFormat="0" applyFill="0" applyBorder="0" applyAlignment="0" applyProtection="0"/>
    <xf numFmtId="189" fontId="13" fillId="0" borderId="0" applyNumberFormat="0" applyFill="0" applyBorder="0" applyAlignment="0" applyProtection="0"/>
    <xf numFmtId="189" fontId="13" fillId="0" borderId="0" applyNumberFormat="0" applyFill="0" applyBorder="0" applyAlignment="0" applyProtection="0"/>
    <xf numFmtId="189" fontId="13" fillId="0" borderId="0" applyNumberFormat="0" applyFill="0" applyBorder="0" applyAlignment="0" applyProtection="0"/>
    <xf numFmtId="189" fontId="12"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189" fontId="82" fillId="0" borderId="0"/>
    <xf numFmtId="0" fontId="13" fillId="0" borderId="0" applyNumberFormat="0" applyFill="0" applyBorder="0" applyAlignment="0" applyProtection="0"/>
    <xf numFmtId="0" fontId="13" fillId="0" borderId="0" applyNumberFormat="0" applyFill="0" applyBorder="0" applyAlignment="0" applyProtection="0"/>
    <xf numFmtId="189" fontId="83" fillId="0" borderId="0"/>
    <xf numFmtId="189" fontId="8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9" fontId="83" fillId="0" borderId="0"/>
    <xf numFmtId="0" fontId="13" fillId="0" borderId="0" applyNumberFormat="0" applyFill="0" applyBorder="0" applyAlignment="0" applyProtection="0"/>
    <xf numFmtId="0" fontId="13" fillId="0" borderId="0" applyNumberFormat="0" applyFill="0" applyBorder="0" applyAlignment="0" applyProtection="0"/>
    <xf numFmtId="0" fontId="84" fillId="0" borderId="0"/>
    <xf numFmtId="0" fontId="30" fillId="41"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2" fillId="0" borderId="0" applyNumberFormat="0" applyAlignment="0"/>
    <xf numFmtId="177" fontId="13" fillId="51" borderId="71">
      <alignment horizontal="center" vertical="center"/>
    </xf>
    <xf numFmtId="190" fontId="85" fillId="0" borderId="0" applyFont="0" applyFill="0" applyBorder="0" applyAlignment="0" applyProtection="0"/>
    <xf numFmtId="191" fontId="85" fillId="0" borderId="0" applyFont="0" applyFill="0" applyBorder="0" applyAlignment="0" applyProtection="0"/>
    <xf numFmtId="37" fontId="86" fillId="52" borderId="63" applyBorder="0" applyProtection="0">
      <alignment vertical="center"/>
    </xf>
    <xf numFmtId="0" fontId="87" fillId="0" borderId="0">
      <alignment horizontal="center" wrapText="1"/>
      <protection locked="0"/>
    </xf>
    <xf numFmtId="41" fontId="85" fillId="0" borderId="0" applyFont="0" applyFill="0" applyBorder="0" applyAlignment="0" applyProtection="0"/>
    <xf numFmtId="43" fontId="85" fillId="0" borderId="0" applyFont="0" applyFill="0" applyBorder="0" applyAlignment="0" applyProtection="0"/>
    <xf numFmtId="189" fontId="88" fillId="0" borderId="0" applyNumberFormat="0" applyFill="0" applyBorder="0" applyAlignment="0" applyProtection="0"/>
    <xf numFmtId="189" fontId="13" fillId="0" borderId="72" quotePrefix="1">
      <alignment horizontal="justify" vertical="justify" textRotation="127" wrapText="1" justifyLastLine="1"/>
      <protection hidden="1"/>
    </xf>
    <xf numFmtId="0" fontId="85" fillId="0" borderId="0"/>
    <xf numFmtId="0" fontId="89" fillId="0" borderId="0"/>
    <xf numFmtId="192" fontId="90" fillId="0" borderId="0"/>
    <xf numFmtId="192" fontId="90" fillId="0" borderId="0"/>
    <xf numFmtId="192" fontId="90" fillId="0" borderId="0"/>
    <xf numFmtId="192" fontId="90" fillId="0" borderId="0"/>
    <xf numFmtId="192" fontId="90" fillId="0" borderId="0"/>
    <xf numFmtId="192" fontId="90" fillId="0" borderId="0"/>
    <xf numFmtId="192" fontId="90" fillId="0" borderId="0"/>
    <xf numFmtId="192" fontId="90" fillId="0" borderId="0"/>
    <xf numFmtId="193" fontId="91" fillId="0" borderId="0" applyFill="0" applyBorder="0" applyAlignment="0" applyProtection="0"/>
    <xf numFmtId="40" fontId="91" fillId="0" borderId="0" applyFill="0" applyBorder="0" applyAlignment="0" applyProtection="0"/>
    <xf numFmtId="194" fontId="91" fillId="53" borderId="0" applyFill="0" applyBorder="0" applyAlignment="0">
      <alignment vertical="top"/>
    </xf>
    <xf numFmtId="195" fontId="91" fillId="0" borderId="0" applyFill="0" applyBorder="0" applyAlignment="0" applyProtection="0"/>
    <xf numFmtId="196" fontId="9" fillId="0" borderId="0" applyFont="0" applyFill="0" applyBorder="0" applyAlignment="0" applyProtection="0"/>
    <xf numFmtId="196" fontId="30" fillId="0" borderId="0" applyFont="0" applyFill="0" applyBorder="0" applyAlignment="0" applyProtection="0"/>
    <xf numFmtId="197" fontId="30" fillId="0" borderId="0" applyFont="0" applyFill="0" applyBorder="0" applyAlignment="0" applyProtection="0"/>
    <xf numFmtId="171" fontId="3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9" fillId="0" borderId="0" applyFont="0" applyFill="0" applyBorder="0" applyAlignment="0" applyProtection="0"/>
    <xf numFmtId="43" fontId="30" fillId="0" borderId="0" applyFont="0" applyFill="0" applyBorder="0" applyAlignment="0" applyProtection="0"/>
    <xf numFmtId="198" fontId="13" fillId="0" borderId="0" applyFill="0" applyBorder="0" applyAlignment="0" applyProtection="0"/>
    <xf numFmtId="169" fontId="9" fillId="0" borderId="0" applyFont="0" applyFill="0" applyBorder="0" applyAlignment="0" applyProtection="0"/>
    <xf numFmtId="169"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96" fontId="30"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167" fontId="30"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71" fontId="13" fillId="0" borderId="0" applyFont="0" applyFill="0" applyBorder="0" applyAlignment="0" applyProtection="0"/>
    <xf numFmtId="20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0" fillId="0" borderId="0" applyFont="0" applyFill="0" applyBorder="0" applyAlignment="0" applyProtection="0"/>
    <xf numFmtId="171" fontId="13"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202" fontId="17" fillId="0" borderId="0"/>
    <xf numFmtId="39" fontId="14" fillId="0" borderId="0" applyNumberFormat="0"/>
    <xf numFmtId="3" fontId="92" fillId="0" borderId="0" applyFont="0" applyFill="0" applyBorder="0" applyAlignment="0" applyProtection="0"/>
    <xf numFmtId="203" fontId="93" fillId="0" borderId="0" applyNumberFormat="0" applyFill="0" applyAlignment="0" applyProtection="0"/>
    <xf numFmtId="197" fontId="94" fillId="0" borderId="9" applyBorder="0"/>
    <xf numFmtId="204" fontId="91" fillId="53" borderId="70" applyFill="0" applyBorder="0" applyAlignment="0">
      <alignment horizontal="right"/>
    </xf>
    <xf numFmtId="166" fontId="13" fillId="0" borderId="0" applyFont="0" applyFill="0" applyBorder="0" applyAlignment="0" applyProtection="0"/>
    <xf numFmtId="205" fontId="13" fillId="0" borderId="0" applyFont="0" applyFill="0" applyBorder="0" applyAlignment="0" applyProtection="0"/>
    <xf numFmtId="206" fontId="17" fillId="0" borderId="0"/>
    <xf numFmtId="197" fontId="95" fillId="0" borderId="0">
      <protection locked="0"/>
    </xf>
    <xf numFmtId="0" fontId="96" fillId="0" borderId="0" applyFont="0" applyFill="0" applyBorder="0" applyAlignment="0" applyProtection="0"/>
    <xf numFmtId="14" fontId="21" fillId="0" borderId="0" applyFill="0" applyBorder="0" applyProtection="0">
      <alignment horizontal="center" vertical="top" wrapText="1"/>
      <protection locked="0"/>
    </xf>
    <xf numFmtId="14" fontId="97" fillId="0" borderId="0" applyFill="0" applyBorder="0" applyProtection="0">
      <alignment horizontal="center" vertical="top" wrapText="1"/>
      <protection locked="0"/>
    </xf>
    <xf numFmtId="14" fontId="56" fillId="0" borderId="0" applyFill="0" applyBorder="0" applyProtection="0">
      <alignment horizontal="center" vertical="top" wrapText="1"/>
      <protection locked="0"/>
    </xf>
    <xf numFmtId="14" fontId="98" fillId="0" borderId="0" applyFill="0" applyBorder="0" applyProtection="0">
      <alignment horizontal="center" vertical="top" wrapText="1"/>
      <protection locked="0"/>
    </xf>
    <xf numFmtId="14" fontId="76" fillId="0" borderId="0" applyFill="0" applyBorder="0" applyProtection="0">
      <alignment horizontal="center" vertical="top" wrapText="1"/>
      <protection locked="0"/>
    </xf>
    <xf numFmtId="207" fontId="17" fillId="0" borderId="0"/>
    <xf numFmtId="197" fontId="99" fillId="0" borderId="42"/>
    <xf numFmtId="0" fontId="100" fillId="0" borderId="0"/>
    <xf numFmtId="0" fontId="88" fillId="0" borderId="0" applyNumberFormat="0" applyFill="0" applyBorder="0" applyAlignment="0" applyProtection="0"/>
    <xf numFmtId="0" fontId="100" fillId="0" borderId="0"/>
    <xf numFmtId="0" fontId="101" fillId="0" borderId="0">
      <protection locked="0"/>
    </xf>
    <xf numFmtId="0" fontId="101" fillId="0" borderId="0">
      <protection locked="0"/>
    </xf>
    <xf numFmtId="0" fontId="102" fillId="0" borderId="0">
      <protection locked="0"/>
    </xf>
    <xf numFmtId="0" fontId="101" fillId="0" borderId="0">
      <protection locked="0"/>
    </xf>
    <xf numFmtId="0" fontId="103" fillId="0" borderId="0">
      <protection locked="0"/>
    </xf>
    <xf numFmtId="0" fontId="104" fillId="0" borderId="0">
      <protection locked="0"/>
    </xf>
    <xf numFmtId="0" fontId="105" fillId="0" borderId="0">
      <protection locked="0"/>
    </xf>
    <xf numFmtId="2" fontId="96" fillId="0" borderId="0" applyFont="0" applyFill="0" applyBorder="0" applyAlignment="0" applyProtection="0"/>
    <xf numFmtId="37" fontId="106" fillId="54" borderId="29" applyBorder="0">
      <alignment horizontal="left" vertical="center" indent="1"/>
    </xf>
    <xf numFmtId="189" fontId="107" fillId="0" borderId="15" applyNumberFormat="0" applyFill="0">
      <alignment horizontal="centerContinuous" vertical="top"/>
    </xf>
    <xf numFmtId="0" fontId="108" fillId="0" borderId="0">
      <alignment horizontal="center"/>
    </xf>
    <xf numFmtId="208" fontId="13" fillId="0" borderId="0">
      <protection locked="0"/>
    </xf>
    <xf numFmtId="208" fontId="13" fillId="0" borderId="0">
      <protection locked="0"/>
    </xf>
    <xf numFmtId="209" fontId="91" fillId="0" borderId="0" applyFill="0" applyBorder="0" applyAlignment="0" applyProtection="0"/>
    <xf numFmtId="0" fontId="109" fillId="0" borderId="73" applyNumberFormat="0" applyFill="0" applyAlignment="0" applyProtection="0"/>
    <xf numFmtId="0" fontId="98" fillId="28" borderId="0"/>
    <xf numFmtId="165" fontId="13" fillId="0" borderId="0" applyFont="0" applyFill="0" applyBorder="0" applyAlignment="0" applyProtection="0"/>
    <xf numFmtId="16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10" fillId="0" borderId="15"/>
    <xf numFmtId="0" fontId="13" fillId="0" borderId="0" applyFont="0" applyFill="0" applyBorder="0" applyAlignment="0" applyProtection="0"/>
    <xf numFmtId="0" fontId="13" fillId="0" borderId="0" applyFont="0" applyFill="0" applyBorder="0" applyAlignment="0" applyProtection="0"/>
    <xf numFmtId="37" fontId="9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0" fontId="17" fillId="0" borderId="0"/>
    <xf numFmtId="189" fontId="30" fillId="0" borderId="0"/>
    <xf numFmtId="189" fontId="13" fillId="0" borderId="0"/>
    <xf numFmtId="189"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9" fillId="0" borderId="0"/>
    <xf numFmtId="0" fontId="13" fillId="0" borderId="0"/>
    <xf numFmtId="0" fontId="13" fillId="0" borderId="0"/>
    <xf numFmtId="0" fontId="9" fillId="0" borderId="0"/>
    <xf numFmtId="0" fontId="9" fillId="0" borderId="0"/>
    <xf numFmtId="0" fontId="13" fillId="0" borderId="0"/>
    <xf numFmtId="0" fontId="13" fillId="0" borderId="0"/>
    <xf numFmtId="189" fontId="30" fillId="0" borderId="0"/>
    <xf numFmtId="0" fontId="30" fillId="0" borderId="0"/>
    <xf numFmtId="0" fontId="111" fillId="0" borderId="0"/>
    <xf numFmtId="0" fontId="100" fillId="0" borderId="0"/>
    <xf numFmtId="40" fontId="112" fillId="0" borderId="0" applyFont="0" applyFill="0" applyBorder="0" applyAlignment="0" applyProtection="0"/>
    <xf numFmtId="38" fontId="112" fillId="0" borderId="0" applyFont="0" applyFill="0" applyBorder="0" applyAlignment="0" applyProtection="0"/>
    <xf numFmtId="0" fontId="13" fillId="0" borderId="0"/>
    <xf numFmtId="0" fontId="13" fillId="0" borderId="0"/>
    <xf numFmtId="40" fontId="80" fillId="52" borderId="0">
      <alignment horizontal="right"/>
    </xf>
    <xf numFmtId="189" fontId="113" fillId="52" borderId="0">
      <alignment horizontal="right"/>
    </xf>
    <xf numFmtId="0" fontId="114" fillId="52" borderId="74"/>
    <xf numFmtId="189" fontId="114" fillId="0" borderId="0" applyBorder="0">
      <alignment horizontal="centerContinuous"/>
    </xf>
    <xf numFmtId="189" fontId="115" fillId="0" borderId="0" applyBorder="0">
      <alignment horizontal="centerContinuous"/>
    </xf>
    <xf numFmtId="14" fontId="87" fillId="0" borderId="0">
      <alignment horizontal="center" wrapText="1"/>
      <protection locked="0"/>
    </xf>
    <xf numFmtId="210" fontId="91" fillId="53" borderId="0" applyFill="0" applyBorder="0" applyAlignment="0" applyProtection="0">
      <protection locked="0"/>
    </xf>
    <xf numFmtId="211" fontId="91" fillId="53" borderId="0" applyFill="0" applyBorder="0" applyAlignment="0" applyProtection="0">
      <alignment vertical="top"/>
    </xf>
    <xf numFmtId="212" fontId="91" fillId="0" borderId="0" applyFill="0" applyBorder="0" applyAlignment="0" applyProtection="0"/>
    <xf numFmtId="9" fontId="30"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3" fillId="0" borderId="0" applyNumberFormat="0" applyFont="0" applyFill="0" applyBorder="0" applyAlignment="0" applyProtection="0">
      <alignment horizontal="left"/>
    </xf>
    <xf numFmtId="15" fontId="53" fillId="0" borderId="0" applyFont="0" applyFill="0" applyBorder="0" applyAlignment="0" applyProtection="0"/>
    <xf numFmtId="4" fontId="53" fillId="0" borderId="0" applyFont="0" applyFill="0" applyBorder="0" applyAlignment="0" applyProtection="0"/>
    <xf numFmtId="0" fontId="117" fillId="0" borderId="15">
      <alignment horizontal="center"/>
    </xf>
    <xf numFmtId="3" fontId="53" fillId="0" borderId="0" applyFont="0" applyFill="0" applyBorder="0" applyAlignment="0" applyProtection="0"/>
    <xf numFmtId="0" fontId="53" fillId="55" borderId="0" applyNumberFormat="0" applyFont="0" applyBorder="0" applyAlignment="0" applyProtection="0"/>
    <xf numFmtId="4" fontId="118" fillId="56" borderId="75" applyNumberFormat="0" applyProtection="0">
      <alignment vertical="center"/>
    </xf>
    <xf numFmtId="4" fontId="119" fillId="56" borderId="75" applyNumberFormat="0" applyProtection="0">
      <alignment vertical="center"/>
    </xf>
    <xf numFmtId="4" fontId="120" fillId="56" borderId="75" applyNumberFormat="0" applyProtection="0">
      <alignment horizontal="left" vertical="center" indent="1"/>
    </xf>
    <xf numFmtId="4" fontId="120" fillId="57" borderId="0" applyNumberFormat="0" applyProtection="0">
      <alignment horizontal="left" vertical="center" indent="1"/>
    </xf>
    <xf numFmtId="4" fontId="120" fillId="58" borderId="75" applyNumberFormat="0" applyProtection="0">
      <alignment horizontal="right" vertical="center"/>
    </xf>
    <xf numFmtId="4" fontId="120" fillId="59" borderId="75" applyNumberFormat="0" applyProtection="0">
      <alignment horizontal="right" vertical="center"/>
    </xf>
    <xf numFmtId="4" fontId="120" fillId="60" borderId="75" applyNumberFormat="0" applyProtection="0">
      <alignment horizontal="right" vertical="center"/>
    </xf>
    <xf numFmtId="4" fontId="120" fillId="61" borderId="75" applyNumberFormat="0" applyProtection="0">
      <alignment horizontal="right" vertical="center"/>
    </xf>
    <xf numFmtId="4" fontId="120" fillId="62" borderId="75" applyNumberFormat="0" applyProtection="0">
      <alignment horizontal="right" vertical="center"/>
    </xf>
    <xf numFmtId="4" fontId="120" fillId="63" borderId="75" applyNumberFormat="0" applyProtection="0">
      <alignment horizontal="right" vertical="center"/>
    </xf>
    <xf numFmtId="4" fontId="120" fillId="64" borderId="75" applyNumberFormat="0" applyProtection="0">
      <alignment horizontal="right" vertical="center"/>
    </xf>
    <xf numFmtId="4" fontId="120" fillId="65" borderId="75" applyNumberFormat="0" applyProtection="0">
      <alignment horizontal="right" vertical="center"/>
    </xf>
    <xf numFmtId="4" fontId="120" fillId="66" borderId="75" applyNumberFormat="0" applyProtection="0">
      <alignment horizontal="right" vertical="center"/>
    </xf>
    <xf numFmtId="4" fontId="118" fillId="67" borderId="76" applyNumberFormat="0" applyProtection="0">
      <alignment horizontal="left" vertical="center" indent="1"/>
    </xf>
    <xf numFmtId="4" fontId="118" fillId="51" borderId="0" applyNumberFormat="0" applyProtection="0">
      <alignment horizontal="left" vertical="center" indent="1"/>
    </xf>
    <xf numFmtId="4" fontId="118" fillId="57" borderId="0" applyNumberFormat="0" applyProtection="0">
      <alignment horizontal="left" vertical="center" indent="1"/>
    </xf>
    <xf numFmtId="4" fontId="120" fillId="51" borderId="75" applyNumberFormat="0" applyProtection="0">
      <alignment horizontal="right" vertical="center"/>
    </xf>
    <xf numFmtId="4" fontId="47" fillId="51" borderId="0" applyNumberFormat="0" applyProtection="0">
      <alignment horizontal="left" vertical="center" indent="1"/>
    </xf>
    <xf numFmtId="4" fontId="47" fillId="57" borderId="0" applyNumberFormat="0" applyProtection="0">
      <alignment horizontal="left" vertical="center" indent="1"/>
    </xf>
    <xf numFmtId="4" fontId="120" fillId="68" borderId="75" applyNumberFormat="0" applyProtection="0">
      <alignment vertical="center"/>
    </xf>
    <xf numFmtId="4" fontId="121" fillId="68" borderId="75" applyNumberFormat="0" applyProtection="0">
      <alignment vertical="center"/>
    </xf>
    <xf numFmtId="4" fontId="118" fillId="51" borderId="77" applyNumberFormat="0" applyProtection="0">
      <alignment horizontal="left" vertical="center" indent="1"/>
    </xf>
    <xf numFmtId="4" fontId="120" fillId="68" borderId="75" applyNumberFormat="0" applyProtection="0">
      <alignment horizontal="right" vertical="center"/>
    </xf>
    <xf numFmtId="4" fontId="121" fillId="68" borderId="75" applyNumberFormat="0" applyProtection="0">
      <alignment horizontal="right" vertical="center"/>
    </xf>
    <xf numFmtId="4" fontId="118" fillId="51" borderId="75" applyNumberFormat="0" applyProtection="0">
      <alignment horizontal="left" vertical="center" indent="1"/>
    </xf>
    <xf numFmtId="4" fontId="122" fillId="69" borderId="77" applyNumberFormat="0" applyProtection="0">
      <alignment horizontal="left" vertical="center" indent="1"/>
    </xf>
    <xf numFmtId="4" fontId="123" fillId="68" borderId="75" applyNumberFormat="0" applyProtection="0">
      <alignment horizontal="right" vertical="center"/>
    </xf>
    <xf numFmtId="0" fontId="124" fillId="33" borderId="0" applyNumberFormat="0">
      <alignment horizontal="center"/>
    </xf>
    <xf numFmtId="38" fontId="53"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10" fillId="0" borderId="0"/>
    <xf numFmtId="49" fontId="13" fillId="0" borderId="0" applyFill="0" applyBorder="0" applyProtection="0">
      <protection locked="0"/>
    </xf>
    <xf numFmtId="49" fontId="13" fillId="0" borderId="0" applyFill="0" applyBorder="0" applyProtection="0">
      <alignment wrapText="1"/>
      <protection locked="0"/>
    </xf>
    <xf numFmtId="49" fontId="13" fillId="0" borderId="0" applyFill="0" applyBorder="0" applyProtection="0">
      <protection locked="0"/>
    </xf>
    <xf numFmtId="49" fontId="125" fillId="0" borderId="0" applyFill="0" applyBorder="0" applyProtection="0">
      <protection locked="0"/>
    </xf>
    <xf numFmtId="49" fontId="125" fillId="0" borderId="0" applyFill="0" applyBorder="0" applyProtection="0">
      <alignment wrapText="1"/>
      <protection locked="0"/>
    </xf>
    <xf numFmtId="49" fontId="27" fillId="0" borderId="0" applyFill="0" applyBorder="0" applyProtection="0">
      <protection locked="0"/>
    </xf>
    <xf numFmtId="49" fontId="27" fillId="0" borderId="0" applyFill="0" applyBorder="0" applyProtection="0">
      <alignment wrapText="1"/>
      <protection locked="0"/>
    </xf>
    <xf numFmtId="49" fontId="12" fillId="0" borderId="0" applyFill="0" applyBorder="0" applyProtection="0">
      <protection locked="0"/>
    </xf>
    <xf numFmtId="49" fontId="12" fillId="0" borderId="0" applyFill="0" applyBorder="0" applyProtection="0">
      <alignment wrapText="1"/>
      <protection locked="0"/>
    </xf>
    <xf numFmtId="49" fontId="12" fillId="0" borderId="0" applyFill="0" applyBorder="0" applyProtection="0">
      <protection locked="0"/>
    </xf>
    <xf numFmtId="49" fontId="126" fillId="0" borderId="0" applyFill="0" applyBorder="0" applyProtection="0">
      <protection locked="0"/>
    </xf>
    <xf numFmtId="49" fontId="126" fillId="0" borderId="0" applyFill="0" applyBorder="0" applyProtection="0">
      <alignment wrapText="1"/>
      <protection locked="0"/>
    </xf>
    <xf numFmtId="49" fontId="21" fillId="0" borderId="0" applyFill="0" applyBorder="0" applyProtection="0">
      <alignment horizontal="center" vertical="top" wrapText="1"/>
      <protection locked="0"/>
    </xf>
    <xf numFmtId="49" fontId="97" fillId="0" borderId="0" applyFill="0" applyBorder="0" applyProtection="0">
      <alignment horizontal="center" vertical="top" wrapText="1"/>
      <protection locked="0"/>
    </xf>
    <xf numFmtId="49" fontId="56" fillId="0" borderId="0" applyFill="0" applyBorder="0" applyProtection="0">
      <alignment horizontal="center" vertical="top" wrapText="1"/>
      <protection locked="0"/>
    </xf>
    <xf numFmtId="49" fontId="98" fillId="0" borderId="0" applyFill="0" applyBorder="0" applyProtection="0">
      <alignment horizontal="center" vertical="top" wrapText="1"/>
      <protection locked="0"/>
    </xf>
    <xf numFmtId="49" fontId="76" fillId="0" borderId="0" applyFill="0" applyBorder="0" applyProtection="0">
      <alignment horizontal="center" vertical="top" wrapText="1"/>
      <protection locked="0"/>
    </xf>
    <xf numFmtId="3" fontId="13" fillId="0" borderId="0" applyFill="0" applyBorder="0" applyProtection="0">
      <protection locked="0"/>
    </xf>
    <xf numFmtId="3" fontId="125" fillId="0" borderId="0" applyFill="0" applyBorder="0" applyProtection="0">
      <protection locked="0"/>
    </xf>
    <xf numFmtId="3" fontId="27" fillId="0" borderId="0" applyFill="0" applyBorder="0" applyProtection="0">
      <protection locked="0"/>
    </xf>
    <xf numFmtId="3" fontId="12" fillId="0" borderId="0" applyFill="0" applyBorder="0" applyProtection="0">
      <protection locked="0"/>
    </xf>
    <xf numFmtId="3" fontId="126" fillId="0" borderId="0" applyFill="0" applyBorder="0" applyProtection="0">
      <protection locked="0"/>
    </xf>
    <xf numFmtId="213" fontId="13" fillId="0" borderId="0" applyFill="0" applyBorder="0" applyProtection="0">
      <protection locked="0"/>
    </xf>
    <xf numFmtId="213" fontId="125" fillId="0" borderId="0" applyFill="0" applyBorder="0" applyProtection="0">
      <protection locked="0"/>
    </xf>
    <xf numFmtId="213" fontId="27" fillId="0" borderId="0" applyFill="0" applyBorder="0" applyProtection="0">
      <protection locked="0"/>
    </xf>
    <xf numFmtId="213" fontId="12" fillId="0" borderId="0" applyFill="0" applyBorder="0" applyProtection="0">
      <protection locked="0"/>
    </xf>
    <xf numFmtId="213" fontId="126" fillId="0" borderId="0" applyFill="0" applyBorder="0" applyProtection="0">
      <protection locked="0"/>
    </xf>
    <xf numFmtId="4" fontId="13" fillId="0" borderId="0" applyFill="0" applyBorder="0" applyProtection="0">
      <protection locked="0"/>
    </xf>
    <xf numFmtId="4" fontId="125" fillId="0" borderId="0" applyFill="0" applyBorder="0" applyProtection="0">
      <protection locked="0"/>
    </xf>
    <xf numFmtId="4" fontId="27" fillId="0" borderId="0" applyFill="0" applyBorder="0" applyProtection="0">
      <protection locked="0"/>
    </xf>
    <xf numFmtId="4" fontId="12" fillId="0" borderId="0" applyFill="0" applyBorder="0" applyProtection="0">
      <protection locked="0"/>
    </xf>
    <xf numFmtId="4" fontId="126" fillId="0" borderId="0" applyFill="0" applyBorder="0" applyProtection="0">
      <protection locked="0"/>
    </xf>
    <xf numFmtId="0" fontId="127" fillId="0" borderId="0" applyNumberFormat="0" applyFill="0" applyBorder="0" applyAlignment="0" applyProtection="0"/>
    <xf numFmtId="0" fontId="13" fillId="0" borderId="0"/>
    <xf numFmtId="0" fontId="13" fillId="0" borderId="0"/>
    <xf numFmtId="40" fontId="16" fillId="0" borderId="0"/>
    <xf numFmtId="168" fontId="13" fillId="0" borderId="0" applyFont="0" applyFill="0" applyBorder="0" applyAlignment="0" applyProtection="0"/>
    <xf numFmtId="169" fontId="13" fillId="0" borderId="0" applyFont="0" applyFill="0" applyBorder="0" applyAlignment="0" applyProtection="0"/>
    <xf numFmtId="214" fontId="13" fillId="0" borderId="64" applyFont="0" applyFill="0" applyBorder="0" applyProtection="0">
      <alignment horizontal="center"/>
      <protection locked="0"/>
    </xf>
    <xf numFmtId="215" fontId="21" fillId="0" borderId="42" applyFont="0" applyFill="0" applyBorder="0" applyProtection="0">
      <alignment horizontal="center"/>
    </xf>
    <xf numFmtId="38" fontId="13" fillId="0" borderId="9" applyFont="0" applyFill="0" applyBorder="0" applyAlignment="0" applyProtection="0">
      <protection locked="0"/>
    </xf>
    <xf numFmtId="15" fontId="13" fillId="0" borderId="9" applyFont="0" applyFill="0" applyBorder="0" applyProtection="0">
      <alignment horizontal="center"/>
      <protection locked="0"/>
    </xf>
    <xf numFmtId="10" fontId="13" fillId="0" borderId="9" applyFont="0" applyFill="0" applyBorder="0" applyProtection="0">
      <alignment horizontal="center"/>
      <protection locked="0"/>
    </xf>
    <xf numFmtId="216" fontId="13" fillId="0" borderId="9" applyFont="0" applyFill="0" applyBorder="0" applyProtection="0">
      <alignment horizontal="center"/>
    </xf>
    <xf numFmtId="217" fontId="13" fillId="0" borderId="0" applyFont="0" applyFill="0" applyBorder="0" applyAlignment="0" applyProtection="0"/>
    <xf numFmtId="218" fontId="13" fillId="0" borderId="0" applyFont="0" applyFill="0" applyBorder="0" applyAlignment="0" applyProtection="0"/>
    <xf numFmtId="166" fontId="9" fillId="0" borderId="0" applyFont="0" applyFill="0" applyBorder="0" applyAlignment="0" applyProtection="0"/>
    <xf numFmtId="167" fontId="13" fillId="0" borderId="0" applyFont="0" applyFill="0" applyBorder="0" applyAlignment="0" applyProtection="0"/>
    <xf numFmtId="0" fontId="13" fillId="0" borderId="0" applyNumberFormat="0" applyFont="0" applyFill="0" applyBorder="0" applyAlignment="0" applyProtection="0"/>
    <xf numFmtId="167" fontId="8" fillId="0" borderId="0" applyFont="0" applyFill="0" applyBorder="0" applyAlignment="0" applyProtection="0"/>
    <xf numFmtId="5" fontId="13" fillId="0" borderId="0"/>
    <xf numFmtId="0" fontId="8" fillId="0" borderId="0"/>
    <xf numFmtId="167" fontId="8" fillId="0" borderId="0" applyFont="0" applyFill="0" applyBorder="0" applyAlignment="0" applyProtection="0"/>
    <xf numFmtId="0" fontId="7" fillId="0" borderId="0"/>
    <xf numFmtId="0" fontId="6" fillId="0" borderId="0"/>
    <xf numFmtId="167" fontId="6" fillId="0" borderId="0" applyFont="0" applyFill="0" applyBorder="0" applyAlignment="0" applyProtection="0"/>
    <xf numFmtId="0" fontId="11" fillId="0" borderId="0"/>
    <xf numFmtId="0" fontId="11" fillId="0" borderId="0"/>
    <xf numFmtId="0" fontId="11" fillId="0" borderId="0"/>
    <xf numFmtId="167" fontId="11" fillId="0" borderId="0" applyFont="0" applyFill="0" applyBorder="0" applyAlignment="0" applyProtection="0"/>
    <xf numFmtId="167" fontId="1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 fillId="0" borderId="0" applyFont="0" applyFill="0" applyBorder="0" applyAlignment="0" applyProtection="0"/>
    <xf numFmtId="0" fontId="11" fillId="0" borderId="0" applyNumberFormat="0" applyFont="0" applyFill="0" applyBorder="0" applyAlignment="0" applyProtection="0"/>
    <xf numFmtId="0" fontId="11" fillId="0" borderId="0"/>
    <xf numFmtId="0" fontId="11" fillId="0" borderId="0"/>
    <xf numFmtId="0" fontId="5" fillId="0" borderId="0"/>
    <xf numFmtId="0" fontId="5" fillId="0" borderId="0"/>
    <xf numFmtId="0" fontId="4" fillId="0" borderId="0"/>
    <xf numFmtId="167" fontId="4" fillId="0" borderId="0" applyFont="0" applyFill="0" applyBorder="0" applyAlignment="0" applyProtection="0"/>
    <xf numFmtId="0" fontId="3" fillId="0" borderId="0"/>
    <xf numFmtId="0" fontId="2" fillId="0" borderId="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5" fontId="2"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9" fontId="30" fillId="0" borderId="0" applyFont="0" applyFill="0" applyBorder="0" applyAlignment="0" applyProtection="0"/>
    <xf numFmtId="9" fontId="30" fillId="0" borderId="0" applyFont="0" applyFill="0" applyBorder="0" applyAlignment="0" applyProtection="0"/>
    <xf numFmtId="5" fontId="11" fillId="0" borderId="0"/>
    <xf numFmtId="0" fontId="1" fillId="0" borderId="0"/>
    <xf numFmtId="0" fontId="11" fillId="0" borderId="0"/>
    <xf numFmtId="0" fontId="11" fillId="0" borderId="0"/>
    <xf numFmtId="0" fontId="11" fillId="0" borderId="0"/>
    <xf numFmtId="0" fontId="132"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133" fillId="0" borderId="0" applyFont="0" applyFill="0" applyBorder="0" applyAlignment="0" applyProtection="0"/>
    <xf numFmtId="209" fontId="17" fillId="0" borderId="0" applyFont="0" applyFill="0" applyBorder="0" applyAlignment="0"/>
    <xf numFmtId="0" fontId="11" fillId="0" borderId="0"/>
    <xf numFmtId="166" fontId="11" fillId="0" borderId="0" applyFont="0" applyFill="0" applyBorder="0" applyAlignment="0" applyProtection="0"/>
    <xf numFmtId="220" fontId="134"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8" fontId="135" fillId="0" borderId="0" applyFont="0" applyFill="0" applyBorder="0" applyAlignment="0" applyProtection="0"/>
    <xf numFmtId="9" fontId="136" fillId="0" borderId="0" applyFont="0" applyFill="0" applyBorder="0" applyAlignment="0" applyProtection="0"/>
    <xf numFmtId="0" fontId="137" fillId="0" borderId="0"/>
    <xf numFmtId="0" fontId="11" fillId="0" borderId="0"/>
    <xf numFmtId="0" fontId="87" fillId="0" borderId="0"/>
    <xf numFmtId="0" fontId="87" fillId="0" borderId="0"/>
    <xf numFmtId="0" fontId="76" fillId="0" borderId="0" applyFont="0" applyAlignment="0">
      <alignment horizontal="center" vertical="center"/>
    </xf>
    <xf numFmtId="0" fontId="17" fillId="0" borderId="0"/>
    <xf numFmtId="0" fontId="76" fillId="0" borderId="0" applyFont="0" applyAlignment="0">
      <alignment horizontal="center" vertical="center"/>
    </xf>
    <xf numFmtId="0" fontId="76" fillId="0" borderId="0" applyFont="0" applyAlignment="0">
      <alignment horizontal="center" vertical="center"/>
    </xf>
    <xf numFmtId="0" fontId="76" fillId="0" borderId="0" applyFont="0" applyAlignment="0">
      <alignment horizontal="center" vertical="center"/>
    </xf>
    <xf numFmtId="0" fontId="76" fillId="0" borderId="0" applyFont="0" applyAlignment="0">
      <alignment horizontal="center" vertical="center"/>
    </xf>
    <xf numFmtId="0" fontId="76" fillId="0" borderId="0" applyFont="0" applyAlignment="0">
      <alignment horizontal="center" vertical="center"/>
    </xf>
    <xf numFmtId="0" fontId="76" fillId="0" borderId="0" applyFont="0" applyAlignment="0">
      <alignment horizontal="center" vertical="center"/>
    </xf>
    <xf numFmtId="0" fontId="17" fillId="0" borderId="0"/>
    <xf numFmtId="0" fontId="17"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2" fillId="0" borderId="0"/>
    <xf numFmtId="0" fontId="12" fillId="0" borderId="0"/>
    <xf numFmtId="0" fontId="11" fillId="0" borderId="0" applyNumberFormat="0" applyFill="0" applyBorder="0" applyAlignment="0" applyProtection="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0"/>
    <xf numFmtId="0" fontId="12" fillId="0" borderId="0"/>
    <xf numFmtId="0" fontId="12" fillId="0" borderId="0"/>
    <xf numFmtId="0" fontId="12" fillId="0" borderId="0"/>
    <xf numFmtId="0" fontId="19" fillId="0" borderId="0"/>
    <xf numFmtId="0" fontId="12" fillId="0" borderId="0"/>
    <xf numFmtId="0" fontId="19" fillId="0" borderId="0"/>
    <xf numFmtId="0" fontId="19"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2" fillId="0" borderId="0"/>
    <xf numFmtId="0" fontId="12" fillId="0" borderId="0"/>
    <xf numFmtId="0" fontId="11" fillId="0" borderId="0"/>
    <xf numFmtId="0" fontId="11" fillId="0" borderId="0"/>
    <xf numFmtId="0" fontId="12"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12" fillId="0" borderId="0"/>
    <xf numFmtId="0" fontId="19" fillId="0" borderId="0"/>
    <xf numFmtId="0" fontId="19" fillId="0" borderId="0"/>
    <xf numFmtId="0" fontId="12"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2" fillId="0" borderId="0"/>
    <xf numFmtId="0" fontId="11" fillId="0" borderId="0"/>
    <xf numFmtId="0" fontId="11" fillId="0" borderId="0"/>
    <xf numFmtId="0" fontId="12" fillId="0" borderId="0"/>
    <xf numFmtId="0" fontId="12" fillId="0" borderId="0"/>
    <xf numFmtId="0" fontId="19" fillId="0" borderId="0"/>
    <xf numFmtId="0" fontId="19" fillId="0" borderId="0"/>
    <xf numFmtId="0" fontId="12" fillId="0" borderId="0"/>
    <xf numFmtId="0" fontId="11" fillId="0" borderId="0"/>
    <xf numFmtId="0" fontId="12"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applyNumberFormat="0" applyFill="0" applyBorder="0" applyAlignment="0" applyProtection="0"/>
    <xf numFmtId="0" fontId="11" fillId="0" borderId="0"/>
    <xf numFmtId="0" fontId="11" fillId="0" borderId="0"/>
    <xf numFmtId="0" fontId="1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xf numFmtId="0" fontId="12" fillId="0" borderId="0"/>
    <xf numFmtId="0" fontId="12" fillId="0" borderId="0"/>
    <xf numFmtId="0" fontId="12" fillId="0" borderId="0"/>
    <xf numFmtId="0" fontId="12" fillId="0" borderId="0"/>
    <xf numFmtId="0" fontId="11" fillId="0" borderId="0" applyNumberFormat="0" applyFill="0" applyBorder="0" applyAlignment="0" applyProtection="0"/>
    <xf numFmtId="0" fontId="12" fillId="0" borderId="0"/>
    <xf numFmtId="0" fontId="47" fillId="0" borderId="0">
      <alignment vertical="top"/>
    </xf>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25" fillId="0" borderId="0"/>
    <xf numFmtId="0" fontId="25"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25"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2" fillId="0" borderId="0"/>
    <xf numFmtId="0" fontId="12"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25" fillId="0" borderId="0"/>
    <xf numFmtId="0" fontId="25" fillId="0" borderId="0"/>
    <xf numFmtId="0" fontId="25" fillId="0" borderId="0"/>
    <xf numFmtId="0" fontId="25" fillId="0" borderId="0"/>
    <xf numFmtId="0" fontId="11" fillId="0" borderId="0"/>
    <xf numFmtId="0" fontId="25"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2" fillId="0" borderId="0"/>
    <xf numFmtId="0" fontId="11" fillId="0" borderId="0"/>
    <xf numFmtId="0" fontId="19" fillId="0" borderId="0"/>
    <xf numFmtId="0" fontId="19" fillId="0" borderId="0"/>
    <xf numFmtId="0" fontId="19" fillId="0" borderId="0"/>
    <xf numFmtId="0" fontId="19" fillId="0" borderId="0"/>
    <xf numFmtId="0" fontId="11"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2" fillId="0" borderId="0"/>
    <xf numFmtId="0" fontId="12" fillId="0" borderId="0"/>
    <xf numFmtId="0" fontId="12"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38"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applyNumberFormat="0" applyFill="0" applyBorder="0" applyAlignment="0" applyProtection="0"/>
    <xf numFmtId="0" fontId="25"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1" fillId="0" borderId="0" applyNumberFormat="0" applyFill="0" applyBorder="0" applyAlignment="0" applyProtection="0"/>
    <xf numFmtId="0" fontId="11" fillId="0" borderId="0"/>
    <xf numFmtId="0" fontId="11" fillId="0" borderId="0"/>
    <xf numFmtId="0" fontId="11" fillId="0" borderId="0"/>
    <xf numFmtId="0" fontId="25" fillId="0" borderId="0"/>
    <xf numFmtId="0" fontId="11" fillId="0" borderId="0"/>
    <xf numFmtId="0" fontId="12" fillId="0" borderId="0"/>
    <xf numFmtId="0" fontId="12"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25"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alignment vertical="top"/>
    </xf>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applyNumberFormat="0" applyFill="0" applyBorder="0" applyAlignment="0" applyProtection="0"/>
    <xf numFmtId="0" fontId="111" fillId="0" borderId="0"/>
    <xf numFmtId="0" fontId="12" fillId="0" borderId="0"/>
    <xf numFmtId="0" fontId="11" fillId="0" borderId="0"/>
    <xf numFmtId="0" fontId="12" fillId="0" borderId="0"/>
    <xf numFmtId="0" fontId="25"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applyNumberFormat="0" applyFill="0" applyBorder="0" applyAlignment="0" applyProtection="0"/>
    <xf numFmtId="0" fontId="138"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38" fillId="0" borderId="0" applyNumberFormat="0" applyFill="0" applyBorder="0" applyAlignment="0" applyProtection="0"/>
    <xf numFmtId="0" fontId="11" fillId="0" borderId="0"/>
    <xf numFmtId="0" fontId="111" fillId="0" borderId="0"/>
    <xf numFmtId="0" fontId="11" fillId="0" borderId="0"/>
    <xf numFmtId="0" fontId="12" fillId="0" borderId="0"/>
    <xf numFmtId="0" fontId="12" fillId="0" borderId="0"/>
    <xf numFmtId="0" fontId="12" fillId="0" borderId="0"/>
    <xf numFmtId="0" fontId="11" fillId="0" borderId="0"/>
    <xf numFmtId="0" fontId="12" fillId="0" borderId="0"/>
    <xf numFmtId="0" fontId="25" fillId="0" borderId="0"/>
    <xf numFmtId="0" fontId="12" fillId="0" borderId="0"/>
    <xf numFmtId="0" fontId="25" fillId="0" borderId="0"/>
    <xf numFmtId="0" fontId="25" fillId="0" borderId="0"/>
    <xf numFmtId="0" fontId="25"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25" fillId="0" borderId="0"/>
    <xf numFmtId="0" fontId="11" fillId="0" borderId="0"/>
    <xf numFmtId="0" fontId="25" fillId="0" borderId="0"/>
    <xf numFmtId="0" fontId="25" fillId="0" borderId="0"/>
    <xf numFmtId="0" fontId="12" fillId="0" borderId="0"/>
    <xf numFmtId="0" fontId="25"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applyNumberFormat="0" applyFill="0" applyBorder="0" applyAlignment="0" applyProtection="0"/>
    <xf numFmtId="0" fontId="25" fillId="0" borderId="0"/>
    <xf numFmtId="0" fontId="11"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xf numFmtId="0" fontId="11" fillId="0" borderId="0"/>
    <xf numFmtId="0" fontId="25"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2" fillId="0" borderId="0"/>
    <xf numFmtId="0" fontId="11" fillId="0" borderId="0" applyNumberFormat="0" applyFill="0" applyBorder="0" applyAlignment="0" applyProtection="0"/>
    <xf numFmtId="0" fontId="11" fillId="0" borderId="0" applyNumberFormat="0" applyFill="0" applyBorder="0" applyAlignment="0" applyProtection="0"/>
    <xf numFmtId="0" fontId="12" fillId="0" borderId="0"/>
    <xf numFmtId="0" fontId="11" fillId="0" borderId="0" applyNumberFormat="0" applyFill="0" applyBorder="0" applyAlignment="0" applyProtection="0"/>
    <xf numFmtId="0" fontId="25"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2"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2" fillId="0" borderId="0"/>
    <xf numFmtId="221" fontId="25" fillId="0" borderId="0" applyFont="0" applyFill="0" applyBorder="0" applyAlignment="0" applyProtection="0"/>
    <xf numFmtId="222" fontId="25" fillId="0" borderId="0" applyFont="0" applyFill="0" applyBorder="0" applyAlignment="0" applyProtection="0"/>
    <xf numFmtId="0" fontId="11" fillId="0" borderId="0" applyNumberFormat="0" applyFill="0" applyBorder="0" applyAlignment="0" applyProtection="0"/>
    <xf numFmtId="0" fontId="11" fillId="0" borderId="0"/>
    <xf numFmtId="0" fontId="11" fillId="0" borderId="0"/>
    <xf numFmtId="0" fontId="140" fillId="33" borderId="0"/>
    <xf numFmtId="0" fontId="141" fillId="70" borderId="97" applyFont="0" applyFill="0" applyAlignment="0">
      <alignment vertical="center" wrapText="1"/>
    </xf>
    <xf numFmtId="0" fontId="142" fillId="33" borderId="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43" fillId="33" borderId="0"/>
    <xf numFmtId="0" fontId="144" fillId="0" borderId="0">
      <alignment wrapText="1"/>
    </xf>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45" fillId="0" borderId="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1" fillId="0" borderId="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190" fontId="146" fillId="0" borderId="0" applyFont="0" applyFill="0" applyBorder="0" applyAlignment="0" applyProtection="0"/>
    <xf numFmtId="0" fontId="147" fillId="0" borderId="0" applyFont="0" applyFill="0" applyBorder="0" applyAlignment="0" applyProtection="0"/>
    <xf numFmtId="191" fontId="146" fillId="0" borderId="0" applyFont="0" applyFill="0" applyBorder="0" applyAlignment="0" applyProtection="0"/>
    <xf numFmtId="0" fontId="147" fillId="0" borderId="0" applyFont="0" applyFill="0" applyBorder="0" applyAlignment="0" applyProtection="0"/>
    <xf numFmtId="37" fontId="86" fillId="52" borderId="63" applyBorder="0" applyProtection="0">
      <alignment vertical="center"/>
    </xf>
    <xf numFmtId="0" fontId="148" fillId="0" borderId="98" applyFont="0" applyFill="0" applyBorder="0" applyAlignment="0" applyProtection="0">
      <alignment horizontal="center" vertical="center"/>
    </xf>
    <xf numFmtId="0" fontId="149" fillId="0" borderId="0">
      <alignment horizontal="left"/>
    </xf>
    <xf numFmtId="41" fontId="146" fillId="0" borderId="0" applyFont="0" applyFill="0" applyBorder="0" applyAlignment="0" applyProtection="0"/>
    <xf numFmtId="0" fontId="147" fillId="0" borderId="0" applyFont="0" applyFill="0" applyBorder="0" applyAlignment="0" applyProtection="0"/>
    <xf numFmtId="43" fontId="146" fillId="0" borderId="0" applyFont="0" applyFill="0" applyBorder="0" applyAlignment="0" applyProtection="0"/>
    <xf numFmtId="0" fontId="147" fillId="0" borderId="0" applyFont="0" applyFill="0" applyBorder="0" applyAlignment="0" applyProtection="0"/>
    <xf numFmtId="0" fontId="12" fillId="71" borderId="0"/>
    <xf numFmtId="0" fontId="150" fillId="0" borderId="0" applyFont="0" applyFill="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223" fontId="111" fillId="0" borderId="0" applyFont="0" applyFill="0" applyBorder="0" applyAlignment="0" applyProtection="0">
      <alignment vertical="top"/>
    </xf>
    <xf numFmtId="0" fontId="151" fillId="0" borderId="0"/>
    <xf numFmtId="213" fontId="11" fillId="0" borderId="9">
      <alignment wrapText="1"/>
      <protection locked="0"/>
    </xf>
    <xf numFmtId="213" fontId="11" fillId="0" borderId="9">
      <alignment wrapText="1"/>
      <protection locked="0"/>
    </xf>
    <xf numFmtId="0" fontId="152" fillId="0" borderId="0" applyNumberFormat="0" applyFill="0" applyBorder="0" applyAlignment="0" applyProtection="0"/>
    <xf numFmtId="0" fontId="153" fillId="52" borderId="0" applyNumberFormat="0" applyFill="0" applyBorder="0" applyAlignment="0" applyProtection="0">
      <protection locked="0"/>
    </xf>
    <xf numFmtId="0" fontId="154" fillId="0" borderId="45" applyNumberFormat="0" applyFill="0" applyAlignment="0" applyProtection="0"/>
    <xf numFmtId="0" fontId="155" fillId="52" borderId="74" applyNumberFormat="0" applyFill="0" applyBorder="0" applyAlignment="0" applyProtection="0">
      <protection locked="0"/>
    </xf>
    <xf numFmtId="0" fontId="56" fillId="52" borderId="0"/>
    <xf numFmtId="0" fontId="76" fillId="0" borderId="5"/>
    <xf numFmtId="0" fontId="76" fillId="0" borderId="0">
      <alignment horizontal="left"/>
    </xf>
    <xf numFmtId="177" fontId="23" fillId="0" borderId="0" applyNumberFormat="0" applyAlignment="0"/>
    <xf numFmtId="224" fontId="117" fillId="0" borderId="42" applyAlignment="0" applyProtection="0"/>
    <xf numFmtId="224" fontId="117" fillId="0" borderId="42" applyAlignment="0" applyProtection="0"/>
    <xf numFmtId="0" fontId="87" fillId="0" borderId="15" applyNumberFormat="0" applyFont="0" applyFill="0" applyAlignment="0" applyProtection="0"/>
    <xf numFmtId="0" fontId="87" fillId="0" borderId="99" applyNumberFormat="0" applyFont="0" applyFill="0" applyAlignment="0" applyProtection="0"/>
    <xf numFmtId="225" fontId="156" fillId="0" borderId="0">
      <alignment horizontal="right"/>
    </xf>
    <xf numFmtId="177" fontId="157" fillId="0" borderId="0" applyFont="0">
      <alignment horizontal="centerContinuous"/>
    </xf>
    <xf numFmtId="226" fontId="117" fillId="0" borderId="42" applyAlignment="0" applyProtection="0"/>
    <xf numFmtId="227" fontId="22" fillId="0" borderId="0">
      <alignment horizontal="right"/>
    </xf>
    <xf numFmtId="228" fontId="17" fillId="0" borderId="0">
      <alignment horizontal="right"/>
    </xf>
    <xf numFmtId="0" fontId="158" fillId="0" borderId="0"/>
    <xf numFmtId="229" fontId="25" fillId="0" borderId="0" applyFont="0" applyFill="0" applyBorder="0" applyAlignment="0" applyProtection="0"/>
    <xf numFmtId="230" fontId="11" fillId="52" borderId="0" applyFont="0">
      <alignment horizontal="left" indent="1"/>
    </xf>
    <xf numFmtId="0" fontId="147" fillId="0" borderId="0"/>
    <xf numFmtId="0" fontId="159" fillId="0" borderId="0"/>
    <xf numFmtId="0" fontId="159" fillId="0" borderId="0"/>
    <xf numFmtId="0" fontId="160" fillId="0" borderId="0"/>
    <xf numFmtId="0" fontId="161" fillId="0" borderId="0"/>
    <xf numFmtId="0" fontId="147" fillId="0" borderId="0"/>
    <xf numFmtId="231" fontId="11" fillId="0" borderId="0" applyFill="0" applyBorder="0" applyAlignment="0"/>
    <xf numFmtId="231" fontId="11" fillId="0" borderId="0" applyFill="0" applyBorder="0" applyAlignment="0"/>
    <xf numFmtId="231" fontId="11" fillId="0" borderId="0" applyFill="0" applyBorder="0" applyAlignment="0"/>
    <xf numFmtId="231" fontId="11" fillId="0" borderId="0" applyFill="0" applyBorder="0" applyAlignment="0"/>
    <xf numFmtId="231" fontId="11" fillId="0" borderId="0" applyFill="0" applyBorder="0" applyAlignment="0"/>
    <xf numFmtId="231" fontId="11" fillId="0" borderId="0" applyFill="0" applyBorder="0" applyAlignment="0"/>
    <xf numFmtId="232" fontId="11" fillId="0" borderId="0" applyFill="0" applyBorder="0" applyAlignment="0"/>
    <xf numFmtId="232" fontId="11" fillId="0" borderId="0" applyFill="0" applyBorder="0" applyAlignment="0"/>
    <xf numFmtId="232" fontId="11" fillId="0" borderId="0" applyFill="0" applyBorder="0" applyAlignment="0"/>
    <xf numFmtId="232" fontId="11" fillId="0" borderId="0" applyFill="0" applyBorder="0" applyAlignment="0"/>
    <xf numFmtId="232" fontId="11" fillId="0" borderId="0" applyFill="0" applyBorder="0" applyAlignment="0"/>
    <xf numFmtId="232"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3" fontId="162" fillId="0" borderId="0" applyFill="0" applyBorder="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33" fillId="28" borderId="1" applyNumberFormat="0" applyAlignment="0" applyProtection="0"/>
    <xf numFmtId="0" fontId="163" fillId="0" borderId="0">
      <alignment vertical="center"/>
    </xf>
    <xf numFmtId="0" fontId="11" fillId="0" borderId="0">
      <alignment horizontal="center" vertical="top"/>
    </xf>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34" fillId="29" borderId="2" applyNumberFormat="0" applyAlignment="0" applyProtection="0"/>
    <xf numFmtId="0" fontId="164" fillId="0" borderId="45" applyNumberFormat="0" applyFill="0" applyBorder="0" applyAlignment="0" applyProtection="0">
      <alignment horizontal="center"/>
    </xf>
    <xf numFmtId="0" fontId="21" fillId="0" borderId="90" applyNumberFormat="0" applyBorder="0"/>
    <xf numFmtId="0" fontId="21" fillId="0" borderId="90" applyNumberFormat="0" applyBorder="0"/>
    <xf numFmtId="0" fontId="165" fillId="0" borderId="0" applyNumberFormat="0" applyFill="0" applyBorder="0" applyProtection="0">
      <alignment horizontal="right"/>
    </xf>
    <xf numFmtId="0" fontId="166" fillId="72" borderId="0">
      <alignment horizontal="left"/>
    </xf>
    <xf numFmtId="0" fontId="167" fillId="72" borderId="0">
      <alignment horizontal="right"/>
    </xf>
    <xf numFmtId="0" fontId="155" fillId="53" borderId="0">
      <alignment horizontal="center"/>
    </xf>
    <xf numFmtId="0" fontId="167" fillId="72" borderId="0">
      <alignment horizontal="right"/>
    </xf>
    <xf numFmtId="0" fontId="168" fillId="53" borderId="0">
      <alignment horizontal="left"/>
    </xf>
    <xf numFmtId="234" fontId="23" fillId="0" borderId="0">
      <alignment horizontal="right"/>
    </xf>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35" fontId="87" fillId="0" borderId="0" applyFont="0" applyFill="0" applyBorder="0" applyAlignment="0" applyProtection="0"/>
    <xf numFmtId="236" fontId="169" fillId="0" borderId="0" applyFont="0" applyFill="0" applyBorder="0" applyAlignment="0" applyProtection="0">
      <alignment horizontal="center"/>
    </xf>
    <xf numFmtId="234" fontId="170" fillId="0" borderId="0" applyFont="0" applyFill="0" applyBorder="0" applyAlignment="0" applyProtection="0">
      <alignment horizontal="right"/>
    </xf>
    <xf numFmtId="237" fontId="170" fillId="0" borderId="0" applyFont="0" applyFill="0" applyBorder="0" applyAlignment="0" applyProtection="0"/>
    <xf numFmtId="238" fontId="11" fillId="0" borderId="0" applyFill="0" applyBorder="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0" fillId="0" borderId="0" applyFont="0" applyFill="0" applyBorder="0" applyAlignment="0" applyProtection="0"/>
    <xf numFmtId="167" fontId="1" fillId="0" borderId="0" applyFont="0" applyFill="0" applyBorder="0" applyAlignment="0" applyProtection="0"/>
    <xf numFmtId="43" fontId="30" fillId="0" borderId="0" applyFont="0" applyFill="0" applyBorder="0" applyAlignment="0" applyProtection="0"/>
    <xf numFmtId="239" fontId="170" fillId="0" borderId="0" applyFont="0" applyFill="0" applyBorder="0" applyAlignment="0" applyProtection="0">
      <alignment horizontal="right"/>
    </xf>
    <xf numFmtId="240" fontId="17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43" fontId="11"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241" fontId="17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3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6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42" fontId="11" fillId="0" borderId="0" applyFont="0" applyFill="0" applyBorder="0" applyAlignment="0" applyProtection="0"/>
    <xf numFmtId="243" fontId="170" fillId="0" borderId="0" applyFont="0" applyFill="0" applyBorder="0" applyAlignment="0" applyProtection="0"/>
    <xf numFmtId="38" fontId="25" fillId="0" borderId="0" applyFill="0" applyBorder="0" applyProtection="0">
      <alignment horizontal="center"/>
    </xf>
    <xf numFmtId="0" fontId="171" fillId="0" borderId="0"/>
    <xf numFmtId="0" fontId="172" fillId="0" borderId="0"/>
    <xf numFmtId="0" fontId="172" fillId="0" borderId="0"/>
    <xf numFmtId="0" fontId="172" fillId="0" borderId="0"/>
    <xf numFmtId="0" fontId="171" fillId="0" borderId="0"/>
    <xf numFmtId="0" fontId="173" fillId="0" borderId="0"/>
    <xf numFmtId="0" fontId="172" fillId="0" borderId="0"/>
    <xf numFmtId="244" fontId="23" fillId="0" borderId="0">
      <alignment horizontal="right"/>
    </xf>
    <xf numFmtId="245" fontId="87" fillId="0" borderId="0" applyFont="0" applyFill="0" applyBorder="0" applyAlignment="0" applyProtection="0"/>
    <xf numFmtId="246" fontId="17" fillId="0" borderId="0">
      <alignment horizontal="right"/>
    </xf>
    <xf numFmtId="0" fontId="174" fillId="0" borderId="0"/>
    <xf numFmtId="197" fontId="94" fillId="0" borderId="9" applyBorder="0"/>
    <xf numFmtId="247" fontId="11" fillId="0" borderId="0" applyFont="0" applyFill="0" applyBorder="0" applyAlignment="0" applyProtection="0"/>
    <xf numFmtId="0" fontId="175" fillId="0" borderId="0">
      <alignment horizontal="left"/>
    </xf>
    <xf numFmtId="0" fontId="176" fillId="0" borderId="0"/>
    <xf numFmtId="0" fontId="177" fillId="0" borderId="0">
      <alignment horizontal="left"/>
    </xf>
    <xf numFmtId="248" fontId="53" fillId="0" borderId="0" applyFont="0" applyFill="0" applyBorder="0" applyAlignment="0" applyProtection="0"/>
    <xf numFmtId="0" fontId="172" fillId="0" borderId="0"/>
    <xf numFmtId="0" fontId="172" fillId="0" borderId="100"/>
    <xf numFmtId="0" fontId="172" fillId="0" borderId="0"/>
    <xf numFmtId="0" fontId="172" fillId="0" borderId="0"/>
    <xf numFmtId="249" fontId="87" fillId="0" borderId="0" applyFont="0" applyFill="0" applyBorder="0" applyAlignment="0" applyProtection="0">
      <protection locked="0"/>
    </xf>
    <xf numFmtId="177" fontId="87" fillId="0" borderId="0" applyFont="0" applyFill="0" applyBorder="0" applyAlignment="0" applyProtection="0">
      <protection locked="0"/>
    </xf>
    <xf numFmtId="250" fontId="178" fillId="0" borderId="0" applyFont="0" applyFill="0" applyBorder="0" applyAlignment="0" applyProtection="0"/>
    <xf numFmtId="251" fontId="179" fillId="0" borderId="101">
      <protection locked="0"/>
    </xf>
    <xf numFmtId="251" fontId="179" fillId="0" borderId="101">
      <protection locked="0"/>
    </xf>
    <xf numFmtId="252" fontId="87" fillId="0" borderId="0" applyFont="0" applyFill="0" applyBorder="0" applyAlignment="0" applyProtection="0"/>
    <xf numFmtId="253" fontId="170" fillId="0" borderId="0" applyFont="0" applyFill="0" applyBorder="0" applyAlignment="0" applyProtection="0">
      <alignment horizontal="right"/>
    </xf>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4" fontId="180" fillId="0" borderId="0" applyFont="0" applyFill="0" applyBorder="0" applyAlignment="0" applyProtection="0"/>
    <xf numFmtId="255" fontId="170" fillId="0" borderId="0" applyFont="0" applyFill="0" applyBorder="0" applyAlignment="0" applyProtection="0">
      <alignment horizontal="right"/>
    </xf>
    <xf numFmtId="256" fontId="18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7" fontId="23" fillId="0" borderId="0" applyFont="0" applyFill="0" applyBorder="0" applyProtection="0">
      <alignment horizontal="right"/>
    </xf>
    <xf numFmtId="257" fontId="170" fillId="0" borderId="0" applyFont="0" applyFill="0" applyBorder="0" applyAlignment="0" applyProtection="0"/>
    <xf numFmtId="258" fontId="87" fillId="0" borderId="0" applyFont="0" applyFill="0" applyBorder="0" applyAlignment="0" applyProtection="0"/>
    <xf numFmtId="0" fontId="11" fillId="0" borderId="0"/>
    <xf numFmtId="0" fontId="100" fillId="0" borderId="0"/>
    <xf numFmtId="0" fontId="11" fillId="0" borderId="0"/>
    <xf numFmtId="0" fontId="181" fillId="0" borderId="0" applyNumberFormat="0"/>
    <xf numFmtId="209" fontId="182" fillId="52" borderId="0" applyFont="0" applyFill="0" applyBorder="0" applyAlignment="0" applyProtection="0">
      <alignment vertical="center"/>
      <protection locked="0"/>
    </xf>
    <xf numFmtId="0" fontId="183" fillId="0" borderId="0" applyNumberFormat="0"/>
    <xf numFmtId="259" fontId="25" fillId="0" borderId="0" applyFont="0" applyFill="0" applyBorder="0" applyAlignment="0" applyProtection="0"/>
    <xf numFmtId="0" fontId="100" fillId="0" borderId="102"/>
    <xf numFmtId="0" fontId="100" fillId="0" borderId="102"/>
    <xf numFmtId="0" fontId="172" fillId="0" borderId="0"/>
    <xf numFmtId="0" fontId="172" fillId="0" borderId="0"/>
    <xf numFmtId="17" fontId="98" fillId="0" borderId="0" applyFill="0" applyBorder="0">
      <alignment horizontal="right"/>
    </xf>
    <xf numFmtId="260" fontId="170" fillId="0" borderId="0" applyFont="0" applyFill="0" applyBorder="0" applyAlignment="0" applyProtection="0"/>
    <xf numFmtId="261" fontId="170" fillId="0" borderId="0" applyFont="0" applyFill="0" applyBorder="0" applyAlignment="0" applyProtection="0"/>
    <xf numFmtId="260" fontId="170" fillId="0" borderId="0" applyFont="0" applyFill="0" applyBorder="0" applyAlignment="0" applyProtection="0"/>
    <xf numFmtId="260" fontId="87" fillId="0" borderId="0" applyFont="0" applyFill="0" applyBorder="0" applyProtection="0">
      <alignment horizontal="right"/>
    </xf>
    <xf numFmtId="0" fontId="184" fillId="0" borderId="103" applyNumberFormat="0" applyFill="0" applyBorder="0"/>
    <xf numFmtId="38" fontId="53" fillId="0" borderId="0" applyFont="0" applyFill="0" applyBorder="0" applyAlignment="0" applyProtection="0"/>
    <xf numFmtId="40" fontId="53" fillId="0" borderId="0" applyFont="0" applyFill="0" applyBorder="0" applyAlignment="0" applyProtection="0"/>
    <xf numFmtId="0" fontId="104" fillId="0" borderId="0">
      <protection locked="0"/>
    </xf>
    <xf numFmtId="251" fontId="25" fillId="0" borderId="0" applyFill="0" applyBorder="0" applyProtection="0">
      <alignment horizontal="center"/>
    </xf>
    <xf numFmtId="248" fontId="25" fillId="0" borderId="0">
      <alignment horizontal="center"/>
    </xf>
    <xf numFmtId="251" fontId="25" fillId="0" borderId="0" applyFill="0" applyBorder="0" applyProtection="0">
      <alignment horizontal="center"/>
    </xf>
    <xf numFmtId="262" fontId="87" fillId="0" borderId="0" applyFont="0" applyFill="0" applyBorder="0" applyAlignment="0" applyProtection="0"/>
    <xf numFmtId="263" fontId="170" fillId="0" borderId="104" applyNumberFormat="0" applyFont="0" applyFill="0" applyAlignment="0" applyProtection="0"/>
    <xf numFmtId="197" fontId="99" fillId="0" borderId="42"/>
    <xf numFmtId="0" fontId="101" fillId="0" borderId="0">
      <protection locked="0"/>
    </xf>
    <xf numFmtId="0" fontId="101" fillId="0" borderId="0">
      <protection locked="0"/>
    </xf>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85" fillId="0" borderId="0"/>
    <xf numFmtId="0" fontId="11" fillId="0" borderId="0" applyNumberFormat="0" applyFill="0" applyBorder="0"/>
    <xf numFmtId="0" fontId="104" fillId="0" borderId="0">
      <protection locked="0"/>
    </xf>
    <xf numFmtId="0" fontId="104" fillId="0" borderId="0">
      <protection locked="0"/>
    </xf>
    <xf numFmtId="0" fontId="186" fillId="73" borderId="0"/>
    <xf numFmtId="0" fontId="172" fillId="0" borderId="0"/>
    <xf numFmtId="0" fontId="187" fillId="0" borderId="0">
      <alignment horizontal="left"/>
    </xf>
    <xf numFmtId="0" fontId="188" fillId="0" borderId="0">
      <alignment horizontal="left"/>
    </xf>
    <xf numFmtId="177" fontId="23" fillId="0" borderId="0"/>
    <xf numFmtId="177" fontId="87" fillId="0" borderId="0"/>
    <xf numFmtId="0" fontId="149" fillId="0" borderId="0" applyNumberFormat="0" applyFill="0" applyBorder="0" applyProtection="0">
      <alignment horizontal="left"/>
    </xf>
    <xf numFmtId="0" fontId="149" fillId="0" borderId="0">
      <alignment horizontal="left"/>
    </xf>
    <xf numFmtId="0" fontId="17" fillId="0" borderId="24" applyNumberFormat="0" applyFill="0" applyBorder="0" applyAlignment="0" applyProtection="0">
      <protection locked="0"/>
    </xf>
    <xf numFmtId="0" fontId="21" fillId="0" borderId="105" applyNumberFormat="0" applyFill="0"/>
    <xf numFmtId="0" fontId="56" fillId="0" borderId="106" applyNumberFormat="0" applyFill="0" applyBorder="0">
      <alignment horizontal="center"/>
    </xf>
    <xf numFmtId="193" fontId="12" fillId="52" borderId="9" applyFont="0" applyBorder="0" applyAlignment="0" applyProtection="0">
      <alignment vertical="top"/>
    </xf>
    <xf numFmtId="193" fontId="12" fillId="52" borderId="9" applyFont="0" applyBorder="0" applyAlignment="0" applyProtection="0">
      <alignment vertical="top"/>
    </xf>
    <xf numFmtId="37" fontId="189" fillId="34" borderId="14" applyNumberFormat="0" applyBorder="0">
      <alignment horizontal="center"/>
    </xf>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3" fontId="190" fillId="0" borderId="0" applyNumberFormat="0"/>
    <xf numFmtId="38" fontId="12" fillId="52" borderId="0" applyNumberFormat="0" applyBorder="0" applyAlignment="0" applyProtection="0"/>
    <xf numFmtId="38" fontId="12" fillId="52" borderId="0" applyNumberFormat="0" applyBorder="0" applyAlignment="0" applyProtection="0"/>
    <xf numFmtId="167" fontId="76" fillId="0" borderId="14"/>
    <xf numFmtId="0" fontId="21" fillId="0" borderId="0" applyBorder="0">
      <alignment horizontal="left"/>
    </xf>
    <xf numFmtId="264" fontId="170" fillId="0" borderId="0" applyFont="0" applyFill="0" applyBorder="0" applyAlignment="0" applyProtection="0">
      <alignment horizontal="right"/>
    </xf>
    <xf numFmtId="0" fontId="191" fillId="0" borderId="0">
      <alignment horizontal="left"/>
    </xf>
    <xf numFmtId="0" fontId="191" fillId="0" borderId="0">
      <alignment horizontal="left"/>
    </xf>
    <xf numFmtId="0" fontId="56" fillId="0" borderId="5">
      <alignment horizontal="left" vertical="center"/>
    </xf>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192" fillId="0" borderId="0">
      <alignment horizontal="left"/>
    </xf>
    <xf numFmtId="0" fontId="193" fillId="0" borderId="29">
      <alignment horizontal="left" vertical="top"/>
    </xf>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194" fillId="0" borderId="0">
      <alignment horizontal="left"/>
    </xf>
    <xf numFmtId="0" fontId="195" fillId="0" borderId="29">
      <alignment horizontal="left" vertical="top"/>
    </xf>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196" fillId="0" borderId="0">
      <alignment horizontal="left"/>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97" fillId="0" borderId="0">
      <alignment horizontal="left"/>
    </xf>
    <xf numFmtId="0" fontId="198" fillId="0" borderId="0">
      <alignment horizontal="centerContinuous"/>
    </xf>
    <xf numFmtId="209" fontId="148" fillId="0" borderId="0" applyFont="0" applyFill="0" applyBorder="0" applyAlignment="0" applyProtection="0">
      <alignment horizontal="center" vertical="center"/>
    </xf>
    <xf numFmtId="0" fontId="48" fillId="0" borderId="107" applyNumberFormat="0" applyBorder="0" applyAlignment="0">
      <protection hidden="1"/>
    </xf>
    <xf numFmtId="0" fontId="199" fillId="0" borderId="0" applyNumberFormat="0" applyFill="0" applyBorder="0" applyAlignment="0" applyProtection="0">
      <alignment vertical="top"/>
      <protection locked="0"/>
    </xf>
    <xf numFmtId="10" fontId="12" fillId="52" borderId="9" applyNumberFormat="0" applyBorder="0" applyAlignment="0" applyProtection="0"/>
    <xf numFmtId="10" fontId="12" fillId="52" borderId="9" applyNumberFormat="0" applyBorder="0" applyAlignment="0" applyProtection="0"/>
    <xf numFmtId="10" fontId="12" fillId="52" borderId="9" applyNumberFormat="0" applyBorder="0" applyAlignment="0" applyProtection="0"/>
    <xf numFmtId="10" fontId="12" fillId="52" borderId="9" applyNumberFormat="0" applyBorder="0" applyAlignment="0" applyProtection="0"/>
    <xf numFmtId="10" fontId="12" fillId="52" borderId="9" applyNumberFormat="0" applyBorder="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0" fontId="40" fillId="8" borderId="1" applyNumberFormat="0" applyAlignment="0" applyProtection="0"/>
    <xf numFmtId="265" fontId="11" fillId="0" borderId="0" applyFill="0" applyBorder="0" applyProtection="0"/>
    <xf numFmtId="266" fontId="11" fillId="0" borderId="0" applyFill="0" applyBorder="0" applyProtection="0"/>
    <xf numFmtId="265" fontId="11" fillId="0" borderId="0" applyFill="0" applyBorder="0" applyProtection="0"/>
    <xf numFmtId="267" fontId="11" fillId="0" borderId="0" applyFill="0" applyBorder="0" applyProtection="0"/>
    <xf numFmtId="268" fontId="11" fillId="0" borderId="0" applyFill="0" applyBorder="0" applyProtection="0"/>
    <xf numFmtId="269" fontId="12" fillId="34" borderId="0" applyNumberFormat="0" applyFont="0" applyBorder="0" applyAlignment="0" applyProtection="0">
      <alignment horizontal="center"/>
      <protection locked="0"/>
    </xf>
    <xf numFmtId="203" fontId="12" fillId="34" borderId="45" applyNumberFormat="0" applyFont="0" applyAlignment="0" applyProtection="0">
      <alignment horizontal="center"/>
      <protection locked="0"/>
    </xf>
    <xf numFmtId="0" fontId="200" fillId="0" borderId="0" applyNumberFormat="0" applyFill="0" applyBorder="0" applyAlignment="0">
      <protection locked="0"/>
    </xf>
    <xf numFmtId="0" fontId="11" fillId="0" borderId="95" applyFont="0" applyFill="0" applyBorder="0" applyAlignment="0" applyProtection="0">
      <alignment horizontal="center"/>
    </xf>
    <xf numFmtId="0" fontId="111" fillId="0" borderId="0"/>
    <xf numFmtId="0" fontId="21" fillId="0" borderId="15" applyNumberFormat="0" applyFill="0" applyBorder="0"/>
    <xf numFmtId="216" fontId="56" fillId="0" borderId="15" applyFill="0" applyBorder="0"/>
    <xf numFmtId="0" fontId="21" fillId="0" borderId="0" applyNumberFormat="0" applyFill="0" applyBorder="0">
      <alignment horizontal="center"/>
    </xf>
    <xf numFmtId="0" fontId="201" fillId="0" borderId="0" applyNumberFormat="0" applyFill="0" applyBorder="0" applyProtection="0">
      <alignment horizontal="left" vertical="center"/>
    </xf>
    <xf numFmtId="1" fontId="202" fillId="0" borderId="0" applyProtection="0">
      <protection locked="0"/>
    </xf>
    <xf numFmtId="0" fontId="203" fillId="74" borderId="102"/>
    <xf numFmtId="0" fontId="203" fillId="74" borderId="102"/>
    <xf numFmtId="270" fontId="204" fillId="0" borderId="0" applyNumberFormat="0">
      <alignment horizontal="left"/>
    </xf>
    <xf numFmtId="167" fontId="76" fillId="0" borderId="42"/>
    <xf numFmtId="167" fontId="76" fillId="0" borderId="42"/>
    <xf numFmtId="271" fontId="87" fillId="0" borderId="0" applyFont="0" applyFill="0" applyBorder="0" applyAlignment="0" applyProtection="0"/>
    <xf numFmtId="0" fontId="166" fillId="72" borderId="0">
      <alignment horizontal="left"/>
    </xf>
    <xf numFmtId="0" fontId="54" fillId="53" borderId="0">
      <alignment horizontal="left"/>
    </xf>
    <xf numFmtId="0" fontId="21" fillId="0" borderId="0" applyNumberFormat="0" applyFill="0" applyBorder="0">
      <alignment horizontal="right"/>
    </xf>
    <xf numFmtId="0" fontId="11" fillId="0" borderId="108" applyNumberFormat="0" applyFill="0" applyBorder="0">
      <alignment horizontal="center"/>
    </xf>
    <xf numFmtId="37" fontId="205" fillId="0" borderId="0" applyNumberFormat="0" applyFill="0" applyBorder="0" applyAlignment="0" applyProtection="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37" fontId="205" fillId="0" borderId="0" applyNumberFormat="0" applyFill="0" applyBorder="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181" fillId="0" borderId="0"/>
    <xf numFmtId="166" fontId="76" fillId="0" borderId="70"/>
    <xf numFmtId="272" fontId="19" fillId="0" borderId="74">
      <alignment horizontal="right"/>
    </xf>
    <xf numFmtId="0" fontId="148" fillId="0" borderId="0" applyFont="0" applyFill="0" applyBorder="0" applyProtection="0">
      <alignment horizontal="center" vertical="center"/>
    </xf>
    <xf numFmtId="0" fontId="186" fillId="0" borderId="0"/>
    <xf numFmtId="0" fontId="206" fillId="0" borderId="0"/>
    <xf numFmtId="0" fontId="207" fillId="0" borderId="0"/>
    <xf numFmtId="0" fontId="12" fillId="75" borderId="0" applyNumberFormat="0" applyFont="0" applyAlignment="0" applyProtection="0"/>
    <xf numFmtId="0" fontId="208" fillId="61" borderId="0" applyNumberFormat="0" applyFont="0" applyAlignment="0">
      <alignment horizontal="right"/>
    </xf>
    <xf numFmtId="0" fontId="12" fillId="0" borderId="0" applyNumberFormat="0" applyFont="0" applyAlignment="0" applyProtection="0"/>
    <xf numFmtId="41" fontId="11" fillId="0" borderId="0" applyFont="0" applyFill="0" applyBorder="0" applyAlignment="0" applyProtection="0"/>
    <xf numFmtId="43" fontId="11" fillId="0" borderId="0" applyFont="0" applyFill="0" applyBorder="0" applyAlignment="0" applyProtection="0"/>
    <xf numFmtId="273" fontId="87" fillId="0" borderId="0" applyFont="0" applyFill="0" applyBorder="0" applyAlignment="0" applyProtection="0"/>
    <xf numFmtId="274" fontId="87" fillId="0" borderId="0" applyFont="0" applyFill="0" applyBorder="0" applyAlignment="0" applyProtection="0"/>
    <xf numFmtId="275" fontId="11" fillId="0" borderId="0" applyFont="0" applyFill="0" applyBorder="0" applyAlignment="0" applyProtection="0"/>
    <xf numFmtId="276" fontId="11" fillId="0" borderId="0" applyFont="0" applyFill="0" applyBorder="0" applyAlignment="0" applyProtection="0"/>
    <xf numFmtId="0" fontId="104" fillId="0" borderId="0">
      <protection locked="0"/>
    </xf>
    <xf numFmtId="277" fontId="25" fillId="0" borderId="0" applyFill="0" applyBorder="0" applyProtection="0">
      <alignment horizontal="center"/>
    </xf>
    <xf numFmtId="278" fontId="170" fillId="0" borderId="0" applyFont="0" applyFill="0" applyBorder="0" applyAlignment="0" applyProtection="0">
      <alignment horizontal="right"/>
    </xf>
    <xf numFmtId="272" fontId="194" fillId="0" borderId="0" applyFont="0" applyFill="0" applyBorder="0" applyAlignment="0" applyProtection="0"/>
    <xf numFmtId="279" fontId="17" fillId="0" borderId="0" applyFill="0" applyBorder="0" applyProtection="0">
      <alignment horizontal="right"/>
    </xf>
    <xf numFmtId="280" fontId="170" fillId="0" borderId="0" applyFont="0" applyFill="0" applyBorder="0" applyProtection="0">
      <alignment horizontal="right"/>
    </xf>
    <xf numFmtId="281" fontId="170" fillId="0" borderId="0" applyFont="0" applyFill="0" applyBorder="0" applyAlignment="0" applyProtection="0">
      <alignment horizontal="right"/>
    </xf>
    <xf numFmtId="177" fontId="17" fillId="0" borderId="0"/>
    <xf numFmtId="244" fontId="23" fillId="76" borderId="0" applyNumberFormat="0">
      <alignment horizontal="right"/>
    </xf>
    <xf numFmtId="0" fontId="11" fillId="0" borderId="0">
      <alignment horizontal="justify" vertical="top"/>
    </xf>
    <xf numFmtId="0" fontId="27" fillId="0" borderId="0" applyNumberFormat="0" applyFont="0" applyFill="0" applyAlignment="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282" fontId="87" fillId="0" borderId="0" applyFont="0">
      <alignment horizontal="right"/>
    </xf>
    <xf numFmtId="198" fontId="11" fillId="0" borderId="0"/>
    <xf numFmtId="0" fontId="30"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75" fillId="0" borderId="0"/>
    <xf numFmtId="0" fontId="75" fillId="0" borderId="0"/>
    <xf numFmtId="0" fontId="1" fillId="0" borderId="0"/>
    <xf numFmtId="0" fontId="1" fillId="0" borderId="0"/>
    <xf numFmtId="0" fontId="53" fillId="0" borderId="0"/>
    <xf numFmtId="0" fontId="53" fillId="0" borderId="0"/>
    <xf numFmtId="0" fontId="1" fillId="0" borderId="0"/>
    <xf numFmtId="0" fontId="1" fillId="0" borderId="0"/>
    <xf numFmtId="0" fontId="1" fillId="0" borderId="0"/>
    <xf numFmtId="0" fontId="1" fillId="0" borderId="0"/>
    <xf numFmtId="0" fontId="1" fillId="0" borderId="0"/>
    <xf numFmtId="0" fontId="75"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189" fontId="30"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38"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189" fontId="30" fillId="0" borderId="0"/>
    <xf numFmtId="0" fontId="1" fillId="0" borderId="0"/>
    <xf numFmtId="0" fontId="1" fillId="0" borderId="0"/>
    <xf numFmtId="193" fontId="98" fillId="0" borderId="0" applyNumberFormat="0" applyFill="0" applyBorder="0" applyAlignment="0" applyProtection="0"/>
    <xf numFmtId="0" fontId="209" fillId="0" borderId="0" applyFill="0" applyBorder="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11"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11" fillId="36" borderId="11" applyNumberFormat="0" applyFont="0" applyAlignment="0" applyProtection="0"/>
    <xf numFmtId="0" fontId="11"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0" fontId="30" fillId="36" borderId="11" applyNumberFormat="0" applyFont="0" applyAlignment="0" applyProtection="0"/>
    <xf numFmtId="1" fontId="98" fillId="0" borderId="0" applyFont="0" applyFill="0" applyBorder="0" applyAlignment="0" applyProtection="0">
      <protection locked="0"/>
    </xf>
    <xf numFmtId="283" fontId="11" fillId="0" borderId="0" applyFont="0" applyFill="0" applyBorder="0" applyAlignment="0" applyProtection="0"/>
    <xf numFmtId="284" fontId="11" fillId="0" borderId="0" applyFont="0" applyFill="0" applyBorder="0" applyAlignment="0" applyProtection="0"/>
    <xf numFmtId="0" fontId="210" fillId="0" borderId="0" applyNumberFormat="0" applyFill="0" applyBorder="0" applyAlignment="0" applyProtection="0"/>
    <xf numFmtId="0" fontId="132" fillId="0" borderId="0" applyNumberFormat="0" applyFill="0" applyBorder="0" applyAlignment="0" applyProtection="0"/>
    <xf numFmtId="0" fontId="211" fillId="0" borderId="0">
      <alignment horizontal="left" vertical="top"/>
      <protection locked="0"/>
    </xf>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0" fontId="43" fillId="28" borderId="12" applyNumberFormat="0" applyAlignment="0" applyProtection="0"/>
    <xf numFmtId="1" fontId="21" fillId="0" borderId="9" applyFill="0" applyProtection="0">
      <alignment horizontal="center" vertical="top" wrapText="1"/>
    </xf>
    <xf numFmtId="1" fontId="21" fillId="0" borderId="9" applyFill="0" applyProtection="0">
      <alignment horizontal="center" vertical="top" wrapText="1"/>
    </xf>
    <xf numFmtId="0" fontId="23" fillId="0" borderId="0">
      <alignment vertical="center"/>
    </xf>
    <xf numFmtId="37" fontId="12" fillId="0" borderId="0" applyBorder="0">
      <protection locked="0"/>
    </xf>
    <xf numFmtId="0" fontId="212" fillId="0" borderId="0" applyProtection="0">
      <alignment horizontal="left"/>
    </xf>
    <xf numFmtId="0" fontId="212" fillId="0" borderId="0" applyFill="0" applyBorder="0" applyProtection="0">
      <alignment horizontal="left"/>
    </xf>
    <xf numFmtId="0" fontId="213" fillId="0" borderId="0" applyFill="0" applyBorder="0" applyProtection="0">
      <alignment horizontal="left"/>
    </xf>
    <xf numFmtId="1" fontId="214" fillId="0" borderId="0" applyProtection="0">
      <alignment horizontal="right" vertical="center"/>
    </xf>
    <xf numFmtId="0" fontId="207" fillId="0" borderId="0"/>
    <xf numFmtId="285" fontId="111" fillId="0" borderId="0" applyFont="0" applyFill="0" applyBorder="0" applyAlignment="0" applyProtection="0">
      <alignment horizontal="center" vertical="top" wrapText="1"/>
    </xf>
    <xf numFmtId="0" fontId="172" fillId="0" borderId="0"/>
    <xf numFmtId="286" fontId="11" fillId="34" borderId="109" applyFont="0" applyFill="0" applyBorder="0" applyAlignment="0" applyProtection="0"/>
    <xf numFmtId="286" fontId="11" fillId="34" borderId="109" applyFont="0" applyFill="0" applyBorder="0" applyAlignment="0" applyProtection="0"/>
    <xf numFmtId="232" fontId="11" fillId="0" borderId="0" applyFont="0" applyFill="0" applyBorder="0" applyAlignment="0" applyProtection="0"/>
    <xf numFmtId="232" fontId="11" fillId="0" borderId="0" applyFont="0" applyFill="0" applyBorder="0" applyAlignment="0" applyProtection="0"/>
    <xf numFmtId="232" fontId="11" fillId="0" borderId="0" applyFont="0" applyFill="0" applyBorder="0" applyAlignment="0" applyProtection="0"/>
    <xf numFmtId="232" fontId="11" fillId="0" borderId="0" applyFont="0" applyFill="0" applyBorder="0" applyAlignment="0" applyProtection="0"/>
    <xf numFmtId="232" fontId="11" fillId="0" borderId="0" applyFont="0" applyFill="0" applyBorder="0" applyAlignment="0" applyProtection="0"/>
    <xf numFmtId="232" fontId="11" fillId="0" borderId="0" applyFont="0" applyFill="0" applyBorder="0" applyAlignment="0" applyProtection="0"/>
    <xf numFmtId="287" fontId="11" fillId="0" borderId="0" applyFont="0" applyFill="0" applyBorder="0" applyAlignment="0" applyProtection="0"/>
    <xf numFmtId="287" fontId="11" fillId="0" borderId="0" applyFont="0" applyFill="0" applyBorder="0" applyAlignment="0" applyProtection="0"/>
    <xf numFmtId="287" fontId="11" fillId="0" borderId="0" applyFont="0" applyFill="0" applyBorder="0" applyAlignment="0" applyProtection="0"/>
    <xf numFmtId="287" fontId="11" fillId="0" borderId="0" applyFont="0" applyFill="0" applyBorder="0" applyAlignment="0" applyProtection="0"/>
    <xf numFmtId="287" fontId="11" fillId="0" borderId="0" applyFont="0" applyFill="0" applyBorder="0" applyAlignment="0" applyProtection="0"/>
    <xf numFmtId="287" fontId="11" fillId="0" borderId="0" applyFont="0" applyFill="0" applyBorder="0" applyAlignment="0" applyProtection="0"/>
    <xf numFmtId="203" fontId="215"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203" fontId="53" fillId="0" borderId="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88" fontId="216" fillId="0" borderId="0">
      <alignment horizontal="right"/>
    </xf>
    <xf numFmtId="280" fontId="23" fillId="76" borderId="0">
      <alignment horizontal="right"/>
    </xf>
    <xf numFmtId="289" fontId="87" fillId="0" borderId="0" applyFont="0" applyFill="0" applyBorder="0" applyProtection="0">
      <alignment horizontal="right"/>
    </xf>
    <xf numFmtId="290" fontId="180" fillId="0" borderId="0" applyFont="0" applyFill="0" applyBorder="0" applyAlignment="0" applyProtection="0"/>
    <xf numFmtId="9" fontId="53" fillId="0" borderId="14" applyNumberFormat="0" applyBorder="0"/>
    <xf numFmtId="288" fontId="23" fillId="0" borderId="0">
      <alignment horizontal="right"/>
    </xf>
    <xf numFmtId="177" fontId="56" fillId="0" borderId="41" applyNumberFormat="0" applyFill="0">
      <alignment horizontal="center"/>
    </xf>
    <xf numFmtId="0" fontId="217" fillId="0" borderId="0" applyFont="0"/>
    <xf numFmtId="0" fontId="104" fillId="0" borderId="0">
      <protection locked="0"/>
    </xf>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233" fontId="11" fillId="0" borderId="0" applyFill="0" applyBorder="0" applyAlignment="0"/>
    <xf numFmtId="1" fontId="218" fillId="0" borderId="0"/>
    <xf numFmtId="9" fontId="218" fillId="0" borderId="0"/>
    <xf numFmtId="0" fontId="98" fillId="33" borderId="9" applyNumberFormat="0" applyFont="0" applyAlignment="0" applyProtection="0"/>
    <xf numFmtId="0" fontId="98" fillId="33" borderId="9" applyNumberFormat="0" applyFont="0" applyAlignment="0" applyProtection="0"/>
    <xf numFmtId="269" fontId="12" fillId="33" borderId="0" applyNumberFormat="0" applyFont="0" applyBorder="0" applyAlignment="0" applyProtection="0">
      <alignment horizontal="center"/>
      <protection locked="0"/>
    </xf>
    <xf numFmtId="37" fontId="11" fillId="0" borderId="0" applyFont="0" applyFill="0" applyBorder="0" applyAlignment="0" applyProtection="0"/>
    <xf numFmtId="1" fontId="11" fillId="0" borderId="95" applyNumberFormat="0" applyFill="0" applyAlignment="0" applyProtection="0">
      <alignment horizontal="center" vertical="center"/>
    </xf>
    <xf numFmtId="3" fontId="219" fillId="0" borderId="0" applyFill="0" applyBorder="0" applyProtection="0"/>
    <xf numFmtId="291" fontId="220" fillId="65" borderId="9">
      <alignment horizontal="justify" vertical="center"/>
    </xf>
    <xf numFmtId="177" fontId="87" fillId="0" borderId="0" applyFont="0" applyFill="0" applyBorder="0" applyAlignment="0" applyProtection="0">
      <alignment horizontal="right"/>
    </xf>
    <xf numFmtId="0" fontId="221" fillId="0" borderId="0"/>
    <xf numFmtId="38" fontId="53" fillId="0" borderId="0"/>
    <xf numFmtId="0" fontId="125" fillId="0" borderId="0" applyNumberFormat="0" applyFill="0" applyBorder="0">
      <alignment vertical="center"/>
    </xf>
    <xf numFmtId="0" fontId="54" fillId="35" borderId="0">
      <alignment horizontal="center"/>
    </xf>
    <xf numFmtId="49" fontId="118" fillId="53" borderId="0">
      <alignment horizontal="center"/>
    </xf>
    <xf numFmtId="0" fontId="100" fillId="0" borderId="0"/>
    <xf numFmtId="292" fontId="11" fillId="0" borderId="0" applyProtection="0">
      <alignment horizontal="right"/>
    </xf>
    <xf numFmtId="293" fontId="11" fillId="0" borderId="0" applyProtection="0">
      <alignment horizontal="right"/>
    </xf>
    <xf numFmtId="38" fontId="59" fillId="0" borderId="0"/>
    <xf numFmtId="0" fontId="98" fillId="0" borderId="0" applyNumberFormat="0" applyFill="0" applyBorder="0"/>
    <xf numFmtId="0" fontId="167" fillId="72" borderId="0">
      <alignment horizontal="center"/>
    </xf>
    <xf numFmtId="0" fontId="167" fillId="72" borderId="0">
      <alignment horizontal="centerContinuous"/>
    </xf>
    <xf numFmtId="0" fontId="153" fillId="53" borderId="0">
      <alignment horizontal="left"/>
    </xf>
    <xf numFmtId="49" fontId="153" fillId="53" borderId="0">
      <alignment horizontal="center"/>
    </xf>
    <xf numFmtId="0" fontId="166" fillId="72" borderId="0">
      <alignment horizontal="left"/>
    </xf>
    <xf numFmtId="49" fontId="153" fillId="53" borderId="0">
      <alignment horizontal="left"/>
    </xf>
    <xf numFmtId="0" fontId="166" fillId="72" borderId="0">
      <alignment horizontal="centerContinuous"/>
    </xf>
    <xf numFmtId="0" fontId="166" fillId="72" borderId="0">
      <alignment horizontal="right"/>
    </xf>
    <xf numFmtId="49" fontId="54" fillId="53" borderId="0">
      <alignment horizontal="left"/>
    </xf>
    <xf numFmtId="0" fontId="167" fillId="72" borderId="0">
      <alignment horizontal="right"/>
    </xf>
    <xf numFmtId="0" fontId="11" fillId="0" borderId="110">
      <alignment horizontal="left"/>
    </xf>
    <xf numFmtId="0" fontId="13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110">
      <alignment horizontal="left"/>
    </xf>
    <xf numFmtId="0" fontId="22" fillId="0" borderId="111">
      <alignment horizontal="centerContinuous"/>
    </xf>
    <xf numFmtId="0" fontId="22" fillId="0" borderId="111">
      <alignment horizontal="centerContinuous"/>
    </xf>
    <xf numFmtId="0" fontId="22" fillId="0" borderId="111">
      <alignment horizontal="centerContinuous"/>
    </xf>
    <xf numFmtId="0" fontId="22" fillId="0" borderId="111">
      <alignment horizontal="centerContinuous"/>
    </xf>
    <xf numFmtId="0" fontId="22" fillId="0" borderId="111">
      <alignment horizontal="centerContinuous"/>
    </xf>
    <xf numFmtId="0" fontId="22" fillId="0" borderId="111">
      <alignment horizontal="centerContinuous"/>
    </xf>
    <xf numFmtId="0" fontId="153" fillId="8" borderId="0">
      <alignment horizontal="center"/>
    </xf>
    <xf numFmtId="0" fontId="222" fillId="8" borderId="0">
      <alignment horizontal="center"/>
    </xf>
    <xf numFmtId="4" fontId="118" fillId="56" borderId="75" applyNumberFormat="0" applyProtection="0">
      <alignment vertical="center"/>
    </xf>
    <xf numFmtId="4" fontId="119" fillId="56" borderId="75" applyNumberFormat="0" applyProtection="0">
      <alignment vertical="center"/>
    </xf>
    <xf numFmtId="4" fontId="120" fillId="56" borderId="75" applyNumberFormat="0" applyProtection="0">
      <alignment horizontal="left" vertical="center" indent="1"/>
    </xf>
    <xf numFmtId="4" fontId="120" fillId="58" borderId="75" applyNumberFormat="0" applyProtection="0">
      <alignment horizontal="right" vertical="center"/>
    </xf>
    <xf numFmtId="4" fontId="120" fillId="59" borderId="75" applyNumberFormat="0" applyProtection="0">
      <alignment horizontal="right" vertical="center"/>
    </xf>
    <xf numFmtId="4" fontId="120" fillId="60" borderId="75" applyNumberFormat="0" applyProtection="0">
      <alignment horizontal="right" vertical="center"/>
    </xf>
    <xf numFmtId="4" fontId="120" fillId="61" borderId="75" applyNumberFormat="0" applyProtection="0">
      <alignment horizontal="right" vertical="center"/>
    </xf>
    <xf numFmtId="4" fontId="120" fillId="62" borderId="75" applyNumberFormat="0" applyProtection="0">
      <alignment horizontal="right" vertical="center"/>
    </xf>
    <xf numFmtId="4" fontId="120" fillId="63" borderId="75" applyNumberFormat="0" applyProtection="0">
      <alignment horizontal="right" vertical="center"/>
    </xf>
    <xf numFmtId="4" fontId="120" fillId="64" borderId="75" applyNumberFormat="0" applyProtection="0">
      <alignment horizontal="right" vertical="center"/>
    </xf>
    <xf numFmtId="4" fontId="120" fillId="65" borderId="75" applyNumberFormat="0" applyProtection="0">
      <alignment horizontal="right" vertical="center"/>
    </xf>
    <xf numFmtId="4" fontId="120" fillId="66" borderId="75" applyNumberFormat="0" applyProtection="0">
      <alignment horizontal="right" vertical="center"/>
    </xf>
    <xf numFmtId="4" fontId="120" fillId="51" borderId="75" applyNumberFormat="0" applyProtection="0">
      <alignment horizontal="right" vertical="center"/>
    </xf>
    <xf numFmtId="4" fontId="120" fillId="68" borderId="75" applyNumberFormat="0" applyProtection="0">
      <alignment vertical="center"/>
    </xf>
    <xf numFmtId="4" fontId="121" fillId="68" borderId="75" applyNumberFormat="0" applyProtection="0">
      <alignment vertical="center"/>
    </xf>
    <xf numFmtId="4" fontId="118" fillId="51" borderId="77" applyNumberFormat="0" applyProtection="0">
      <alignment horizontal="left" vertical="center" indent="1"/>
    </xf>
    <xf numFmtId="4" fontId="120" fillId="68" borderId="75" applyNumberFormat="0" applyProtection="0">
      <alignment horizontal="right" vertical="center"/>
    </xf>
    <xf numFmtId="4" fontId="121" fillId="68" borderId="75" applyNumberFormat="0" applyProtection="0">
      <alignment horizontal="right" vertical="center"/>
    </xf>
    <xf numFmtId="4" fontId="118" fillId="51" borderId="75" applyNumberFormat="0" applyProtection="0">
      <alignment horizontal="left" vertical="center" indent="1"/>
    </xf>
    <xf numFmtId="4" fontId="122" fillId="69" borderId="77" applyNumberFormat="0" applyProtection="0">
      <alignment horizontal="left" vertical="center" indent="1"/>
    </xf>
    <xf numFmtId="4" fontId="123" fillId="68" borderId="75" applyNumberFormat="0" applyProtection="0">
      <alignment horizontal="right" vertical="center"/>
    </xf>
    <xf numFmtId="0" fontId="223" fillId="0" borderId="0"/>
    <xf numFmtId="9" fontId="224" fillId="0" borderId="0"/>
    <xf numFmtId="0" fontId="11" fillId="0" borderId="0" applyNumberFormat="0" applyFill="0" applyBorder="0"/>
    <xf numFmtId="0" fontId="17" fillId="76" borderId="0" applyNumberFormat="0" applyFont="0" applyBorder="0" applyAlignment="0" applyProtection="0"/>
    <xf numFmtId="177" fontId="19" fillId="0" borderId="0" applyNumberFormat="0" applyFont="0" applyAlignment="0"/>
    <xf numFmtId="294" fontId="22" fillId="0" borderId="0">
      <alignment horizontal="right"/>
    </xf>
    <xf numFmtId="0" fontId="225" fillId="0" borderId="0" applyNumberFormat="0" applyFill="0" applyBorder="0" applyAlignment="0" applyProtection="0">
      <alignment vertical="top"/>
      <protection locked="0"/>
    </xf>
    <xf numFmtId="0" fontId="226" fillId="0" borderId="0" applyNumberFormat="0">
      <alignment horizontal="left"/>
    </xf>
    <xf numFmtId="0" fontId="215" fillId="0" borderId="111"/>
    <xf numFmtId="177" fontId="227" fillId="0" borderId="0"/>
    <xf numFmtId="0" fontId="228" fillId="0" borderId="9">
      <alignment horizontal="center"/>
    </xf>
    <xf numFmtId="0" fontId="11" fillId="0" borderId="0"/>
    <xf numFmtId="0" fontId="11" fillId="0" borderId="0" applyNumberFormat="0" applyFill="0" applyBorder="0" applyAlignment="0" applyProtection="0"/>
    <xf numFmtId="0" fontId="111" fillId="0" borderId="0"/>
    <xf numFmtId="0" fontId="126" fillId="0" borderId="0">
      <alignment vertical="top"/>
    </xf>
    <xf numFmtId="0" fontId="228" fillId="0" borderId="0">
      <alignment horizontal="center" vertical="center"/>
    </xf>
    <xf numFmtId="0" fontId="229" fillId="77" borderId="0" applyNumberFormat="0" applyFill="0">
      <alignment horizontal="left" vertical="center"/>
    </xf>
    <xf numFmtId="3" fontId="230" fillId="0" borderId="0" applyNumberFormat="0" applyAlignment="0">
      <alignment horizontal="right"/>
    </xf>
    <xf numFmtId="177" fontId="231" fillId="0" borderId="86" applyNumberFormat="0" applyFill="0">
      <alignment horizontal="left"/>
    </xf>
    <xf numFmtId="0" fontId="98" fillId="33" borderId="0" applyNumberFormat="0" applyFont="0" applyBorder="0" applyAlignment="0" applyProtection="0"/>
    <xf numFmtId="0" fontId="16" fillId="78" borderId="51">
      <alignment horizontal="center" wrapText="1"/>
      <protection locked="0"/>
    </xf>
    <xf numFmtId="246" fontId="87" fillId="0" borderId="0">
      <alignment horizontal="left"/>
    </xf>
    <xf numFmtId="0" fontId="154" fillId="0" borderId="45">
      <alignment horizontal="center"/>
    </xf>
    <xf numFmtId="0" fontId="154" fillId="0" borderId="45">
      <alignment horizontal="center"/>
    </xf>
    <xf numFmtId="0" fontId="154" fillId="0" borderId="45">
      <alignment horizontal="center"/>
    </xf>
    <xf numFmtId="0" fontId="154" fillId="0" borderId="45">
      <alignment horizontal="center"/>
    </xf>
    <xf numFmtId="0" fontId="154" fillId="0" borderId="45">
      <alignment horizontal="center"/>
    </xf>
    <xf numFmtId="0" fontId="154" fillId="0" borderId="45">
      <alignment horizontal="center"/>
    </xf>
    <xf numFmtId="0" fontId="100" fillId="0" borderId="102"/>
    <xf numFmtId="0" fontId="100" fillId="0" borderId="102"/>
    <xf numFmtId="0" fontId="76" fillId="0" borderId="0" applyFill="0" applyBorder="0" applyProtection="0">
      <alignment horizontal="center" vertical="center"/>
    </xf>
    <xf numFmtId="3" fontId="232" fillId="0" borderId="0" applyFont="0" applyBorder="0" applyAlignment="0"/>
    <xf numFmtId="0" fontId="233" fillId="0" borderId="0" applyBorder="0" applyProtection="0">
      <alignment vertical="center"/>
    </xf>
    <xf numFmtId="263" fontId="233" fillId="0" borderId="45" applyBorder="0" applyProtection="0">
      <alignment horizontal="right" vertical="center"/>
    </xf>
    <xf numFmtId="0" fontId="234" fillId="79" borderId="0" applyBorder="0" applyProtection="0">
      <alignment horizontal="centerContinuous" vertical="center"/>
    </xf>
    <xf numFmtId="0" fontId="234" fillId="54" borderId="45" applyBorder="0" applyProtection="0">
      <alignment horizontal="centerContinuous" vertical="center"/>
    </xf>
    <xf numFmtId="0" fontId="124" fillId="0" borderId="0" applyNumberFormat="0" applyFill="0" applyBorder="0" applyProtection="0">
      <alignment horizontal="left"/>
    </xf>
    <xf numFmtId="0" fontId="149" fillId="0" borderId="0" applyNumberFormat="0" applyFill="0" applyBorder="0" applyProtection="0">
      <alignment horizontal="left"/>
    </xf>
    <xf numFmtId="0" fontId="76" fillId="0" borderId="0" applyFill="0" applyBorder="0" applyProtection="0"/>
    <xf numFmtId="0" fontId="235" fillId="0" borderId="0" applyNumberFormat="0">
      <alignment horizontal="left"/>
    </xf>
    <xf numFmtId="0" fontId="194" fillId="0" borderId="0" applyNumberFormat="0" applyFill="0" applyBorder="0" applyProtection="0"/>
    <xf numFmtId="0" fontId="236" fillId="0" borderId="0" applyNumberFormat="0">
      <alignment horizontal="left"/>
    </xf>
    <xf numFmtId="0" fontId="237" fillId="0" borderId="0" applyNumberFormat="0">
      <alignment horizontal="left"/>
    </xf>
    <xf numFmtId="0" fontId="238" fillId="0" borderId="45"/>
    <xf numFmtId="0" fontId="153" fillId="52" borderId="42" applyNumberFormat="0" applyFont="0" applyFill="0" applyAlignment="0" applyProtection="0">
      <protection locked="0"/>
    </xf>
    <xf numFmtId="0" fontId="153" fillId="52" borderId="42" applyNumberFormat="0" applyFont="0" applyFill="0" applyAlignment="0" applyProtection="0">
      <protection locked="0"/>
    </xf>
    <xf numFmtId="0" fontId="239" fillId="0" borderId="0" applyFill="0" applyBorder="0" applyProtection="0">
      <alignment horizontal="center" vertical="center"/>
    </xf>
    <xf numFmtId="0" fontId="153" fillId="52" borderId="112" applyNumberFormat="0" applyFont="0" applyFill="0" applyAlignment="0" applyProtection="0">
      <protection locked="0"/>
    </xf>
    <xf numFmtId="0" fontId="240" fillId="0" borderId="0" applyFill="0" applyBorder="0" applyProtection="0">
      <alignment vertical="top"/>
    </xf>
    <xf numFmtId="0" fontId="241" fillId="0" borderId="0" applyFill="0" applyBorder="0" applyProtection="0">
      <alignment vertical="center"/>
    </xf>
    <xf numFmtId="0" fontId="154" fillId="0" borderId="0" applyFill="0" applyBorder="0" applyProtection="0"/>
    <xf numFmtId="0" fontId="242" fillId="0" borderId="0" applyNumberFormat="0" applyFill="0" applyBorder="0" applyProtection="0"/>
    <xf numFmtId="0" fontId="242" fillId="0" borderId="0" applyNumberFormat="0" applyFill="0" applyBorder="0" applyProtection="0"/>
    <xf numFmtId="0" fontId="243" fillId="0" borderId="0" applyNumberFormat="0" applyFill="0" applyBorder="0" applyProtection="0"/>
    <xf numFmtId="0" fontId="243" fillId="0" borderId="0" applyNumberFormat="0" applyFill="0" applyBorder="0" applyProtection="0"/>
    <xf numFmtId="0" fontId="242" fillId="0" borderId="0" applyNumberFormat="0" applyFill="0" applyBorder="0" applyProtection="0"/>
    <xf numFmtId="0" fontId="242" fillId="0" borderId="0"/>
    <xf numFmtId="295" fontId="11" fillId="0" borderId="0" applyFill="0" applyBorder="0" applyAlignment="0"/>
    <xf numFmtId="295" fontId="11" fillId="0" borderId="0" applyFill="0" applyBorder="0" applyAlignment="0"/>
    <xf numFmtId="295" fontId="11" fillId="0" borderId="0" applyFill="0" applyBorder="0" applyAlignment="0"/>
    <xf numFmtId="295" fontId="11" fillId="0" borderId="0" applyFill="0" applyBorder="0" applyAlignment="0"/>
    <xf numFmtId="295" fontId="11" fillId="0" borderId="0" applyFill="0" applyBorder="0" applyAlignment="0"/>
    <xf numFmtId="295" fontId="11" fillId="0" borderId="0" applyFill="0" applyBorder="0" applyAlignment="0"/>
    <xf numFmtId="296" fontId="11" fillId="0" borderId="0" applyFill="0" applyBorder="0" applyAlignment="0"/>
    <xf numFmtId="296" fontId="11" fillId="0" borderId="0" applyFill="0" applyBorder="0" applyAlignment="0"/>
    <xf numFmtId="296" fontId="11" fillId="0" borderId="0" applyFill="0" applyBorder="0" applyAlignment="0"/>
    <xf numFmtId="296" fontId="11" fillId="0" borderId="0" applyFill="0" applyBorder="0" applyAlignment="0"/>
    <xf numFmtId="296" fontId="11" fillId="0" borderId="0" applyFill="0" applyBorder="0" applyAlignment="0"/>
    <xf numFmtId="296" fontId="11" fillId="0" borderId="0" applyFill="0" applyBorder="0" applyAlignment="0"/>
    <xf numFmtId="168" fontId="11" fillId="0" borderId="0" applyFont="0" applyFill="0" applyBorder="0" applyAlignment="0" applyProtection="0"/>
    <xf numFmtId="168" fontId="11" fillId="0" borderId="0" applyFont="0" applyFill="0" applyBorder="0" applyAlignment="0" applyProtection="0"/>
    <xf numFmtId="0" fontId="12" fillId="0" borderId="0"/>
    <xf numFmtId="0" fontId="210" fillId="0" borderId="0" applyNumberFormat="0" applyFill="0" applyBorder="0" applyAlignment="0" applyProtection="0"/>
    <xf numFmtId="18" fontId="153" fillId="52" borderId="0" applyFont="0" applyFill="0" applyBorder="0" applyAlignment="0" applyProtection="0">
      <protection locked="0"/>
    </xf>
    <xf numFmtId="0" fontId="244" fillId="72"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45" fillId="80" borderId="0" applyNumberFormat="0" applyBorder="0" applyProtection="0">
      <alignment horizontal="left" vertical="center"/>
    </xf>
    <xf numFmtId="1" fontId="21" fillId="0" borderId="38" applyNumberFormat="0" applyFill="0" applyProtection="0">
      <alignment horizontal="left" vertical="center"/>
    </xf>
    <xf numFmtId="1" fontId="21" fillId="0" borderId="95" applyNumberFormat="0" applyFill="0" applyProtection="0">
      <alignment horizontal="left" vertical="center"/>
    </xf>
    <xf numFmtId="0" fontId="243" fillId="0" borderId="0"/>
    <xf numFmtId="0" fontId="242" fillId="0" borderId="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265" fontId="11" fillId="0" borderId="0" applyFill="0" applyBorder="0" applyProtection="0"/>
    <xf numFmtId="297" fontId="11" fillId="0" borderId="0" applyFill="0" applyBorder="0" applyProtection="0"/>
    <xf numFmtId="0" fontId="203" fillId="0" borderId="113"/>
    <xf numFmtId="0" fontId="203" fillId="0" borderId="102"/>
    <xf numFmtId="0" fontId="203" fillId="0" borderId="102"/>
    <xf numFmtId="0" fontId="154" fillId="0" borderId="0"/>
    <xf numFmtId="0" fontId="11" fillId="0" borderId="0" applyNumberFormat="0" applyFill="0" applyBorder="0"/>
    <xf numFmtId="214" fontId="11" fillId="0" borderId="64" applyFont="0" applyFill="0" applyBorder="0" applyProtection="0">
      <alignment horizontal="center"/>
      <protection locked="0"/>
    </xf>
    <xf numFmtId="214" fontId="11" fillId="0" borderId="64" applyFont="0" applyFill="0" applyBorder="0" applyProtection="0">
      <alignment horizontal="center"/>
      <protection locked="0"/>
    </xf>
    <xf numFmtId="214" fontId="11" fillId="0" borderId="64" applyFont="0" applyFill="0" applyBorder="0" applyProtection="0">
      <alignment horizontal="center"/>
      <protection locked="0"/>
    </xf>
    <xf numFmtId="214" fontId="11" fillId="0" borderId="64" applyFont="0" applyFill="0" applyBorder="0" applyProtection="0">
      <alignment horizontal="center"/>
      <protection locked="0"/>
    </xf>
    <xf numFmtId="214" fontId="11" fillId="0" borderId="64" applyFont="0" applyFill="0" applyBorder="0" applyProtection="0">
      <alignment horizontal="center"/>
      <protection locked="0"/>
    </xf>
    <xf numFmtId="214" fontId="11" fillId="0" borderId="64" applyFont="0" applyFill="0" applyBorder="0" applyProtection="0">
      <alignment horizontal="center"/>
      <protection locked="0"/>
    </xf>
    <xf numFmtId="215" fontId="21" fillId="0" borderId="42" applyFont="0" applyFill="0" applyBorder="0" applyProtection="0">
      <alignment horizontal="center"/>
    </xf>
    <xf numFmtId="38" fontId="11" fillId="0" borderId="9" applyFont="0" applyFill="0" applyBorder="0" applyAlignment="0" applyProtection="0">
      <protection locked="0"/>
    </xf>
    <xf numFmtId="38" fontId="11" fillId="0" borderId="9" applyFont="0" applyFill="0" applyBorder="0" applyAlignment="0" applyProtection="0">
      <protection locked="0"/>
    </xf>
    <xf numFmtId="38" fontId="11" fillId="0" borderId="9" applyFont="0" applyFill="0" applyBorder="0" applyAlignment="0" applyProtection="0">
      <protection locked="0"/>
    </xf>
    <xf numFmtId="38" fontId="11" fillId="0" borderId="9" applyFont="0" applyFill="0" applyBorder="0" applyAlignment="0" applyProtection="0">
      <protection locked="0"/>
    </xf>
    <xf numFmtId="38" fontId="11" fillId="0" borderId="9" applyFont="0" applyFill="0" applyBorder="0" applyAlignment="0" applyProtection="0">
      <protection locked="0"/>
    </xf>
    <xf numFmtId="38" fontId="11" fillId="0" borderId="9" applyFont="0" applyFill="0" applyBorder="0" applyAlignment="0" applyProtection="0">
      <protection locked="0"/>
    </xf>
    <xf numFmtId="15" fontId="11" fillId="0" borderId="9" applyFont="0" applyFill="0" applyBorder="0" applyProtection="0">
      <alignment horizontal="center"/>
      <protection locked="0"/>
    </xf>
    <xf numFmtId="15" fontId="11" fillId="0" borderId="9" applyFont="0" applyFill="0" applyBorder="0" applyProtection="0">
      <alignment horizontal="center"/>
      <protection locked="0"/>
    </xf>
    <xf numFmtId="15" fontId="11" fillId="0" borderId="9" applyFont="0" applyFill="0" applyBorder="0" applyProtection="0">
      <alignment horizontal="center"/>
      <protection locked="0"/>
    </xf>
    <xf numFmtId="15" fontId="11" fillId="0" borderId="9" applyFont="0" applyFill="0" applyBorder="0" applyProtection="0">
      <alignment horizontal="center"/>
      <protection locked="0"/>
    </xf>
    <xf numFmtId="15" fontId="11" fillId="0" borderId="9" applyFont="0" applyFill="0" applyBorder="0" applyProtection="0">
      <alignment horizontal="center"/>
      <protection locked="0"/>
    </xf>
    <xf numFmtId="15" fontId="11" fillId="0" borderId="9" applyFont="0" applyFill="0" applyBorder="0" applyProtection="0">
      <alignment horizontal="center"/>
      <protection locked="0"/>
    </xf>
    <xf numFmtId="10" fontId="11" fillId="0" borderId="9" applyFont="0" applyFill="0" applyBorder="0" applyProtection="0">
      <alignment horizontal="center"/>
      <protection locked="0"/>
    </xf>
    <xf numFmtId="10" fontId="11" fillId="0" borderId="9" applyFont="0" applyFill="0" applyBorder="0" applyProtection="0">
      <alignment horizontal="center"/>
      <protection locked="0"/>
    </xf>
    <xf numFmtId="10" fontId="11" fillId="0" borderId="9" applyFont="0" applyFill="0" applyBorder="0" applyProtection="0">
      <alignment horizontal="center"/>
      <protection locked="0"/>
    </xf>
    <xf numFmtId="10" fontId="11" fillId="0" borderId="9" applyFont="0" applyFill="0" applyBorder="0" applyProtection="0">
      <alignment horizontal="center"/>
      <protection locked="0"/>
    </xf>
    <xf numFmtId="10" fontId="11" fillId="0" borderId="9" applyFont="0" applyFill="0" applyBorder="0" applyProtection="0">
      <alignment horizontal="center"/>
      <protection locked="0"/>
    </xf>
    <xf numFmtId="10" fontId="11" fillId="0" borderId="9" applyFont="0" applyFill="0" applyBorder="0" applyProtection="0">
      <alignment horizontal="center"/>
      <protection locked="0"/>
    </xf>
    <xf numFmtId="216" fontId="11" fillId="0" borderId="9" applyFont="0" applyFill="0" applyBorder="0" applyProtection="0">
      <alignment horizontal="center"/>
    </xf>
    <xf numFmtId="216" fontId="11" fillId="0" borderId="9" applyFont="0" applyFill="0" applyBorder="0" applyProtection="0">
      <alignment horizontal="center"/>
    </xf>
    <xf numFmtId="216" fontId="11" fillId="0" borderId="9" applyFont="0" applyFill="0" applyBorder="0" applyProtection="0">
      <alignment horizontal="center"/>
    </xf>
    <xf numFmtId="216" fontId="11" fillId="0" borderId="9" applyFont="0" applyFill="0" applyBorder="0" applyProtection="0">
      <alignment horizontal="center"/>
    </xf>
    <xf numFmtId="216" fontId="11" fillId="0" borderId="9" applyFont="0" applyFill="0" applyBorder="0" applyProtection="0">
      <alignment horizontal="center"/>
    </xf>
    <xf numFmtId="216" fontId="11" fillId="0" borderId="9" applyFont="0" applyFill="0" applyBorder="0" applyProtection="0">
      <alignment horizontal="center"/>
    </xf>
    <xf numFmtId="37" fontId="12" fillId="56" borderId="0" applyNumberFormat="0" applyBorder="0" applyAlignment="0" applyProtection="0"/>
    <xf numFmtId="37" fontId="12" fillId="0" borderId="0"/>
    <xf numFmtId="3" fontId="222" fillId="0" borderId="73" applyProtection="0"/>
    <xf numFmtId="0" fontId="246" fillId="53" borderId="0">
      <alignment horizontal="center"/>
    </xf>
    <xf numFmtId="0" fontId="17" fillId="0" borderId="0" applyFont="0" applyAlignment="0"/>
    <xf numFmtId="1" fontId="247" fillId="0" borderId="95" applyNumberFormat="0" applyFill="0" applyAlignment="0" applyProtection="0">
      <alignment horizontal="left"/>
    </xf>
    <xf numFmtId="0" fontId="17" fillId="0" borderId="0"/>
    <xf numFmtId="298" fontId="53" fillId="0" borderId="0" applyFont="0" applyFill="0" applyBorder="0" applyAlignment="0" applyProtection="0"/>
    <xf numFmtId="299" fontId="53"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98" fillId="52" borderId="0" applyNumberFormat="0" applyFont="0" applyAlignment="0" applyProtection="0"/>
    <xf numFmtId="0" fontId="98" fillId="52" borderId="42" applyNumberFormat="0" applyFont="0" applyAlignment="0" applyProtection="0">
      <protection locked="0"/>
    </xf>
    <xf numFmtId="0" fontId="98" fillId="52" borderId="42" applyNumberFormat="0" applyFont="0" applyAlignment="0" applyProtection="0">
      <protection locked="0"/>
    </xf>
    <xf numFmtId="0" fontId="248" fillId="0" borderId="0" applyNumberFormat="0" applyFill="0" applyBorder="0" applyAlignment="0" applyProtection="0"/>
    <xf numFmtId="0" fontId="194" fillId="0" borderId="0" applyNumberFormat="0" applyFont="0" applyFill="0" applyBorder="0" applyProtection="0">
      <alignment horizontal="center" wrapText="1"/>
    </xf>
    <xf numFmtId="0" fontId="249" fillId="0" borderId="0" applyNumberFormat="0" applyFill="0" applyBorder="0" applyAlignment="0" applyProtection="0"/>
    <xf numFmtId="263" fontId="87" fillId="0" borderId="0" applyFont="0" applyFill="0" applyBorder="0" applyProtection="0">
      <alignment horizontal="right"/>
    </xf>
    <xf numFmtId="234" fontId="156" fillId="0" borderId="0">
      <alignment horizontal="right"/>
    </xf>
    <xf numFmtId="300" fontId="22" fillId="0" borderId="0" applyFont="0" applyFill="0" applyBorder="0" applyProtection="0">
      <alignment horizontal="right"/>
    </xf>
    <xf numFmtId="301" fontId="250" fillId="0" borderId="0" applyFont="0" applyFill="0" applyBorder="0" applyProtection="0">
      <alignment horizontal="right"/>
    </xf>
    <xf numFmtId="0" fontId="251" fillId="0" borderId="0" applyNumberFormat="0" applyFill="0" applyBorder="0" applyAlignment="0" applyProtection="0">
      <alignment vertical="top"/>
      <protection locked="0"/>
    </xf>
    <xf numFmtId="0" fontId="252" fillId="0" borderId="0" applyFont="0" applyFill="0" applyBorder="0" applyAlignment="0" applyProtection="0"/>
    <xf numFmtId="0" fontId="252" fillId="0" borderId="0" applyFont="0" applyFill="0" applyBorder="0" applyAlignment="0" applyProtection="0"/>
    <xf numFmtId="0" fontId="25" fillId="0" borderId="0">
      <alignment vertical="center"/>
    </xf>
    <xf numFmtId="40" fontId="253" fillId="0" borderId="0" applyFont="0" applyFill="0" applyBorder="0" applyAlignment="0" applyProtection="0"/>
    <xf numFmtId="38" fontId="253" fillId="0" borderId="0" applyFont="0" applyFill="0" applyBorder="0" applyAlignment="0" applyProtection="0"/>
    <xf numFmtId="0" fontId="253" fillId="0" borderId="0" applyFont="0" applyFill="0" applyBorder="0" applyAlignment="0" applyProtection="0"/>
    <xf numFmtId="0" fontId="253" fillId="0" borderId="0" applyFont="0" applyFill="0" applyBorder="0" applyAlignment="0" applyProtection="0"/>
    <xf numFmtId="9" fontId="254" fillId="0" borderId="0" applyFont="0" applyFill="0" applyBorder="0" applyAlignment="0" applyProtection="0"/>
    <xf numFmtId="0" fontId="255" fillId="0" borderId="0"/>
    <xf numFmtId="168" fontId="150" fillId="0" borderId="0" applyFont="0" applyFill="0" applyBorder="0" applyAlignment="0" applyProtection="0"/>
    <xf numFmtId="41" fontId="150" fillId="0" borderId="0" applyFont="0" applyFill="0" applyBorder="0" applyAlignment="0" applyProtection="0"/>
    <xf numFmtId="302" fontId="256" fillId="0" borderId="0" applyFont="0" applyFill="0" applyBorder="0" applyAlignment="0" applyProtection="0"/>
    <xf numFmtId="303" fontId="256" fillId="0" borderId="0" applyFont="0" applyFill="0" applyBorder="0" applyAlignment="0" applyProtection="0"/>
    <xf numFmtId="304" fontId="256" fillId="0" borderId="0" applyFont="0" applyFill="0" applyBorder="0" applyAlignment="0" applyProtection="0"/>
    <xf numFmtId="0" fontId="257" fillId="0" borderId="0"/>
    <xf numFmtId="0" fontId="27" fillId="0" borderId="0"/>
    <xf numFmtId="168" fontId="126" fillId="0" borderId="0" applyFont="0" applyFill="0" applyBorder="0" applyAlignment="0" applyProtection="0"/>
    <xf numFmtId="169" fontId="126" fillId="0" borderId="0" applyFont="0" applyFill="0" applyBorder="0" applyAlignment="0" applyProtection="0"/>
    <xf numFmtId="167" fontId="11" fillId="0" borderId="0" applyFont="0" applyFill="0" applyBorder="0" applyAlignment="0" applyProtection="0"/>
    <xf numFmtId="38" fontId="258" fillId="0" borderId="0" applyFont="0" applyFill="0" applyBorder="0" applyAlignment="0" applyProtection="0"/>
    <xf numFmtId="0" fontId="11" fillId="0" borderId="0"/>
    <xf numFmtId="0" fontId="259" fillId="0" borderId="0" applyNumberFormat="0" applyFill="0" applyBorder="0" applyAlignment="0" applyProtection="0">
      <alignment vertical="top"/>
      <protection locked="0"/>
    </xf>
    <xf numFmtId="305" fontId="126" fillId="0" borderId="0" applyFont="0" applyFill="0" applyBorder="0" applyAlignment="0" applyProtection="0"/>
    <xf numFmtId="248" fontId="260" fillId="0" borderId="0" applyFont="0" applyFill="0" applyBorder="0" applyAlignment="0" applyProtection="0"/>
    <xf numFmtId="306" fontId="126" fillId="0" borderId="0" applyFont="0" applyFill="0" applyBorder="0" applyAlignment="0" applyProtection="0"/>
    <xf numFmtId="166" fontId="11" fillId="0" borderId="0" applyFont="0" applyFill="0" applyBorder="0" applyAlignment="0" applyProtection="0"/>
    <xf numFmtId="164" fontId="11" fillId="0" borderId="0" applyFont="0" applyFill="0" applyBorder="0" applyAlignment="0" applyProtection="0"/>
    <xf numFmtId="209" fontId="258" fillId="0" borderId="63">
      <alignment horizontal="center"/>
    </xf>
    <xf numFmtId="209" fontId="258" fillId="0" borderId="63">
      <alignment horizontal="center"/>
    </xf>
    <xf numFmtId="5" fontId="11" fillId="0" borderId="0"/>
    <xf numFmtId="5" fontId="11" fillId="0" borderId="0"/>
    <xf numFmtId="5" fontId="11" fillId="0" borderId="0"/>
    <xf numFmtId="5" fontId="11" fillId="0" borderId="0"/>
    <xf numFmtId="167" fontId="1" fillId="0" borderId="0" applyFont="0" applyFill="0" applyBorder="0" applyAlignment="0" applyProtection="0"/>
  </cellStyleXfs>
  <cellXfs count="1220">
    <xf numFmtId="0" fontId="0" fillId="0" borderId="0" xfId="0"/>
    <xf numFmtId="37" fontId="17" fillId="0" borderId="0" xfId="252" applyNumberFormat="1" applyFont="1"/>
    <xf numFmtId="37" fontId="18" fillId="0" borderId="0" xfId="252" applyNumberFormat="1" applyFont="1" applyAlignment="1">
      <alignment horizontal="right"/>
    </xf>
    <xf numFmtId="0" fontId="17" fillId="0" borderId="0" xfId="258" applyFont="1" applyAlignment="1" applyProtection="1">
      <alignment horizontal="left"/>
    </xf>
    <xf numFmtId="0" fontId="17" fillId="0" borderId="0" xfId="219" applyFont="1"/>
    <xf numFmtId="0" fontId="17" fillId="0" borderId="0" xfId="0" applyFont="1"/>
    <xf numFmtId="0" fontId="17" fillId="0" borderId="0" xfId="259" applyFont="1" applyFill="1"/>
    <xf numFmtId="0" fontId="17" fillId="0" borderId="0" xfId="259" applyFont="1" applyFill="1" applyAlignment="1" applyProtection="1">
      <alignment horizontal="left"/>
    </xf>
    <xf numFmtId="37" fontId="17" fillId="0" borderId="0" xfId="253" applyNumberFormat="1" applyFont="1"/>
    <xf numFmtId="0" fontId="19" fillId="0" borderId="0" xfId="219" applyFont="1"/>
    <xf numFmtId="0" fontId="17" fillId="0" borderId="0" xfId="219" applyFont="1" applyAlignment="1">
      <alignment horizontal="center"/>
    </xf>
    <xf numFmtId="37" fontId="19" fillId="0" borderId="17" xfId="252" applyNumberFormat="1" applyFont="1" applyBorder="1"/>
    <xf numFmtId="0" fontId="17" fillId="0" borderId="18" xfId="219" applyFont="1" applyBorder="1" applyAlignment="1">
      <alignment horizontal="center"/>
    </xf>
    <xf numFmtId="0" fontId="17" fillId="0" borderId="19" xfId="219" applyFont="1" applyBorder="1" applyAlignment="1">
      <alignment horizontal="center"/>
    </xf>
    <xf numFmtId="0" fontId="17" fillId="0" borderId="20" xfId="219" applyFont="1" applyBorder="1" applyAlignment="1">
      <alignment horizontal="center"/>
    </xf>
    <xf numFmtId="0" fontId="17" fillId="0" borderId="0" xfId="0" applyFont="1" applyAlignment="1"/>
    <xf numFmtId="37" fontId="17" fillId="0" borderId="0" xfId="254" applyNumberFormat="1" applyFont="1" applyFill="1"/>
    <xf numFmtId="0" fontId="13" fillId="0" borderId="0" xfId="219"/>
    <xf numFmtId="0" fontId="13" fillId="0" borderId="0" xfId="219" applyFill="1"/>
    <xf numFmtId="171" fontId="13" fillId="0" borderId="0" xfId="144" applyNumberFormat="1" applyFont="1"/>
    <xf numFmtId="37" fontId="20" fillId="0" borderId="0" xfId="254" applyNumberFormat="1" applyFont="1" applyFill="1" applyAlignment="1">
      <alignment horizontal="right"/>
    </xf>
    <xf numFmtId="37" fontId="17" fillId="0" borderId="15" xfId="254" applyNumberFormat="1" applyFont="1" applyFill="1" applyBorder="1"/>
    <xf numFmtId="37" fontId="19" fillId="0" borderId="0" xfId="254" applyNumberFormat="1" applyFont="1" applyFill="1" applyBorder="1" applyAlignment="1">
      <alignment horizontal="right"/>
    </xf>
    <xf numFmtId="37" fontId="19" fillId="0" borderId="15" xfId="254" applyNumberFormat="1" applyFont="1" applyFill="1" applyBorder="1"/>
    <xf numFmtId="37" fontId="19" fillId="0" borderId="15" xfId="254" applyNumberFormat="1" applyFont="1" applyFill="1" applyBorder="1" applyAlignment="1">
      <alignment horizontal="right"/>
    </xf>
    <xf numFmtId="37" fontId="17" fillId="0" borderId="0" xfId="254" applyNumberFormat="1" applyFont="1" applyFill="1" applyBorder="1"/>
    <xf numFmtId="0" fontId="13" fillId="0" borderId="0" xfId="219" applyFont="1"/>
    <xf numFmtId="171" fontId="21" fillId="0" borderId="0" xfId="144" applyNumberFormat="1" applyFont="1"/>
    <xf numFmtId="0" fontId="20" fillId="0" borderId="0" xfId="257" applyFont="1" applyAlignment="1">
      <alignment horizontal="right"/>
    </xf>
    <xf numFmtId="0" fontId="19" fillId="0" borderId="0" xfId="0" applyFont="1"/>
    <xf numFmtId="0" fontId="17" fillId="0" borderId="0" xfId="0" applyFont="1" applyFill="1" applyAlignment="1"/>
    <xf numFmtId="0" fontId="17" fillId="0" borderId="0" xfId="0" applyFont="1" applyFill="1"/>
    <xf numFmtId="0" fontId="19" fillId="0" borderId="0" xfId="0" applyFont="1" applyFill="1"/>
    <xf numFmtId="0" fontId="19" fillId="0" borderId="17" xfId="0" applyFont="1" applyFill="1" applyBorder="1" applyAlignment="1">
      <alignment horizontal="center"/>
    </xf>
    <xf numFmtId="0" fontId="17" fillId="0" borderId="0" xfId="219" applyFont="1" applyFill="1" applyBorder="1" applyAlignment="1"/>
    <xf numFmtId="0" fontId="22" fillId="0" borderId="0" xfId="0" applyFont="1" applyFill="1" applyAlignment="1"/>
    <xf numFmtId="0" fontId="17" fillId="0" borderId="0" xfId="0" applyFont="1" applyFill="1" applyAlignment="1">
      <alignment horizontal="center"/>
    </xf>
    <xf numFmtId="0" fontId="17" fillId="0" borderId="0" xfId="0" applyFont="1" applyFill="1" applyAlignment="1">
      <alignment horizontal="center" wrapText="1"/>
    </xf>
    <xf numFmtId="0" fontId="17" fillId="0" borderId="0" xfId="0" applyFont="1" applyFill="1" applyAlignment="1">
      <alignment horizontal="left" wrapText="1"/>
    </xf>
    <xf numFmtId="0" fontId="17" fillId="0" borderId="0" xfId="0" applyFont="1" applyFill="1" applyAlignment="1">
      <alignment horizontal="left"/>
    </xf>
    <xf numFmtId="0" fontId="19" fillId="0" borderId="0" xfId="0" applyFont="1" applyFill="1" applyAlignment="1">
      <alignment horizontal="center" wrapText="1"/>
    </xf>
    <xf numFmtId="0" fontId="17" fillId="0" borderId="0" xfId="0" applyFont="1" applyBorder="1" applyAlignment="1">
      <alignment horizontal="center"/>
    </xf>
    <xf numFmtId="0" fontId="69" fillId="0" borderId="0" xfId="0" applyFont="1" applyFill="1"/>
    <xf numFmtId="167" fontId="17" fillId="0" borderId="9" xfId="115" applyFont="1" applyFill="1" applyBorder="1" applyAlignment="1">
      <alignment horizontal="right"/>
    </xf>
    <xf numFmtId="0" fontId="17" fillId="0" borderId="0" xfId="0" applyFont="1" applyBorder="1"/>
    <xf numFmtId="0" fontId="17" fillId="0" borderId="0" xfId="0" applyFont="1" applyFill="1" applyAlignment="1">
      <alignment vertical="top"/>
    </xf>
    <xf numFmtId="173" fontId="17" fillId="0" borderId="0" xfId="219" applyNumberFormat="1" applyFont="1"/>
    <xf numFmtId="0" fontId="19" fillId="0" borderId="17" xfId="0" applyFont="1" applyFill="1" applyBorder="1"/>
    <xf numFmtId="0" fontId="17" fillId="0" borderId="21" xfId="219" applyFont="1" applyFill="1" applyBorder="1"/>
    <xf numFmtId="0" fontId="20" fillId="0" borderId="0" xfId="257" applyFont="1" applyFill="1" applyAlignment="1">
      <alignment horizontal="center"/>
    </xf>
    <xf numFmtId="0" fontId="20" fillId="0" borderId="0" xfId="257" applyFont="1" applyAlignment="1">
      <alignment horizontal="center"/>
    </xf>
    <xf numFmtId="0" fontId="17" fillId="0" borderId="23" xfId="0" applyFont="1" applyFill="1" applyBorder="1" applyAlignment="1">
      <alignment horizontal="left"/>
    </xf>
    <xf numFmtId="171" fontId="19" fillId="0" borderId="27" xfId="144" applyNumberFormat="1" applyFont="1" applyFill="1" applyBorder="1"/>
    <xf numFmtId="0" fontId="17" fillId="0" borderId="0" xfId="226" applyFont="1" applyFill="1" applyAlignment="1">
      <alignment vertical="top" wrapText="1"/>
    </xf>
    <xf numFmtId="171" fontId="17" fillId="0" borderId="27" xfId="115" applyNumberFormat="1" applyFont="1" applyFill="1" applyBorder="1"/>
    <xf numFmtId="171" fontId="19" fillId="0" borderId="27" xfId="115" applyNumberFormat="1" applyFont="1" applyFill="1" applyBorder="1"/>
    <xf numFmtId="0" fontId="15" fillId="0" borderId="0" xfId="0" applyFont="1" applyFill="1"/>
    <xf numFmtId="37" fontId="17" fillId="0" borderId="0" xfId="255" applyNumberFormat="1" applyFont="1" applyFill="1"/>
    <xf numFmtId="37" fontId="17" fillId="0" borderId="0" xfId="255" applyNumberFormat="1" applyFont="1" applyFill="1" applyBorder="1"/>
    <xf numFmtId="37" fontId="19" fillId="0" borderId="34" xfId="255" applyNumberFormat="1" applyFont="1" applyFill="1" applyBorder="1" applyAlignment="1">
      <alignment horizontal="left"/>
    </xf>
    <xf numFmtId="37" fontId="19" fillId="0" borderId="14" xfId="255" applyNumberFormat="1" applyFont="1" applyFill="1" applyBorder="1"/>
    <xf numFmtId="37" fontId="13" fillId="0" borderId="0" xfId="219" applyNumberFormat="1"/>
    <xf numFmtId="37" fontId="19" fillId="0" borderId="35" xfId="255" applyNumberFormat="1" applyFont="1" applyFill="1" applyBorder="1"/>
    <xf numFmtId="37" fontId="19" fillId="0" borderId="15" xfId="255" applyNumberFormat="1" applyFont="1" applyFill="1" applyBorder="1"/>
    <xf numFmtId="37" fontId="17" fillId="0" borderId="27" xfId="255" applyNumberFormat="1" applyFont="1" applyFill="1" applyBorder="1"/>
    <xf numFmtId="37" fontId="17" fillId="0" borderId="27" xfId="251" applyNumberFormat="1" applyFont="1" applyFill="1" applyBorder="1"/>
    <xf numFmtId="37" fontId="17" fillId="0" borderId="0" xfId="251" applyNumberFormat="1" applyFont="1" applyFill="1" applyBorder="1"/>
    <xf numFmtId="37" fontId="21" fillId="0" borderId="0" xfId="219" applyNumberFormat="1" applyFont="1"/>
    <xf numFmtId="167" fontId="21" fillId="0" borderId="0" xfId="144" applyFont="1"/>
    <xf numFmtId="37" fontId="19" fillId="0" borderId="36" xfId="255" applyNumberFormat="1" applyFont="1" applyFill="1" applyBorder="1"/>
    <xf numFmtId="37" fontId="19" fillId="0" borderId="4" xfId="255" applyNumberFormat="1" applyFont="1" applyFill="1" applyBorder="1"/>
    <xf numFmtId="0" fontId="13" fillId="0" borderId="0" xfId="219" applyFont="1" applyBorder="1"/>
    <xf numFmtId="0" fontId="13" fillId="0" borderId="0" xfId="219" applyBorder="1"/>
    <xf numFmtId="170" fontId="17" fillId="0" borderId="0" xfId="226" applyNumberFormat="1" applyFont="1" applyAlignment="1">
      <alignment horizontal="right"/>
    </xf>
    <xf numFmtId="0" fontId="0" fillId="0" borderId="0" xfId="0" applyAlignment="1">
      <alignment vertical="top"/>
    </xf>
    <xf numFmtId="0" fontId="19" fillId="0" borderId="37" xfId="0" applyFont="1" applyBorder="1" applyAlignment="1">
      <alignment horizontal="center"/>
    </xf>
    <xf numFmtId="0" fontId="19" fillId="0" borderId="38" xfId="0" applyFont="1" applyBorder="1" applyAlignment="1">
      <alignment horizontal="center"/>
    </xf>
    <xf numFmtId="0" fontId="19" fillId="0" borderId="38" xfId="0" applyFont="1" applyBorder="1" applyAlignment="1">
      <alignment horizontal="center" wrapText="1"/>
    </xf>
    <xf numFmtId="39" fontId="19" fillId="0" borderId="38" xfId="0" applyNumberFormat="1" applyFont="1" applyBorder="1" applyAlignment="1" applyProtection="1">
      <alignment horizontal="center" wrapText="1"/>
    </xf>
    <xf numFmtId="0" fontId="19" fillId="0" borderId="39" xfId="0" applyFont="1" applyBorder="1" applyAlignment="1">
      <alignment horizontal="center" wrapText="1"/>
    </xf>
    <xf numFmtId="0" fontId="19" fillId="0" borderId="23" xfId="0" applyFont="1" applyFill="1" applyBorder="1" applyAlignment="1">
      <alignment horizontal="center"/>
    </xf>
    <xf numFmtId="0" fontId="13" fillId="0" borderId="0" xfId="0" applyFont="1"/>
    <xf numFmtId="171" fontId="17" fillId="0" borderId="23" xfId="0" applyNumberFormat="1" applyFont="1" applyFill="1" applyBorder="1"/>
    <xf numFmtId="171" fontId="17" fillId="0" borderId="21" xfId="129" applyNumberFormat="1" applyFont="1" applyFill="1" applyBorder="1"/>
    <xf numFmtId="0" fontId="19" fillId="0" borderId="27" xfId="0" applyFont="1" applyFill="1" applyBorder="1"/>
    <xf numFmtId="0" fontId="70" fillId="0" borderId="0" xfId="0" applyFont="1" applyFill="1"/>
    <xf numFmtId="171" fontId="17" fillId="0" borderId="0" xfId="144" applyNumberFormat="1" applyFont="1" applyFill="1" applyBorder="1"/>
    <xf numFmtId="0" fontId="69" fillId="0" borderId="0" xfId="0" applyNumberFormat="1" applyFont="1" applyFill="1"/>
    <xf numFmtId="0" fontId="17" fillId="0" borderId="9" xfId="0" applyFont="1" applyFill="1" applyBorder="1" applyAlignment="1">
      <alignment vertical="top" wrapText="1"/>
    </xf>
    <xf numFmtId="0" fontId="17" fillId="0" borderId="9" xfId="0" applyFont="1" applyFill="1" applyBorder="1" applyAlignment="1">
      <alignment wrapText="1"/>
    </xf>
    <xf numFmtId="0" fontId="17" fillId="0" borderId="9" xfId="0" applyFont="1" applyFill="1" applyBorder="1" applyAlignment="1"/>
    <xf numFmtId="0" fontId="69" fillId="0" borderId="9" xfId="0" applyFont="1" applyFill="1" applyBorder="1" applyAlignment="1">
      <alignment wrapText="1"/>
    </xf>
    <xf numFmtId="37" fontId="19" fillId="0" borderId="47" xfId="254" applyNumberFormat="1" applyFont="1" applyFill="1" applyBorder="1"/>
    <xf numFmtId="0" fontId="17" fillId="0" borderId="0" xfId="0" applyFont="1" applyAlignment="1">
      <alignment vertical="center"/>
    </xf>
    <xf numFmtId="0" fontId="17" fillId="0" borderId="0" xfId="0" applyFont="1" applyAlignment="1">
      <alignment horizontal="center" vertical="center"/>
    </xf>
    <xf numFmtId="0" fontId="69" fillId="0" borderId="0" xfId="0" applyFont="1" applyFill="1" applyAlignment="1"/>
    <xf numFmtId="0" fontId="69" fillId="0" borderId="0" xfId="0" applyFont="1" applyFill="1" applyAlignment="1">
      <alignment wrapText="1"/>
    </xf>
    <xf numFmtId="0" fontId="0" fillId="0" borderId="0" xfId="0" applyAlignment="1">
      <alignment vertical="center"/>
    </xf>
    <xf numFmtId="0" fontId="17" fillId="0" borderId="0" xfId="0" applyFont="1" applyFill="1" applyAlignment="1">
      <alignment horizontal="left" vertical="top"/>
    </xf>
    <xf numFmtId="0" fontId="73" fillId="0" borderId="0" xfId="223" applyFont="1" applyAlignment="1" applyProtection="1">
      <alignment horizontal="left"/>
    </xf>
    <xf numFmtId="0" fontId="73" fillId="0" borderId="0" xfId="223" applyFont="1"/>
    <xf numFmtId="0" fontId="17" fillId="0" borderId="0" xfId="0" applyFont="1" applyFill="1" applyAlignment="1">
      <alignment wrapText="1"/>
    </xf>
    <xf numFmtId="171" fontId="13" fillId="0" borderId="0" xfId="115" applyNumberFormat="1" applyFont="1"/>
    <xf numFmtId="171" fontId="0" fillId="0" borderId="0" xfId="115" applyNumberFormat="1" applyFont="1"/>
    <xf numFmtId="0" fontId="17" fillId="0" borderId="0" xfId="219" applyFont="1" applyFill="1" applyBorder="1"/>
    <xf numFmtId="0" fontId="13" fillId="40" borderId="0" xfId="219" applyFill="1"/>
    <xf numFmtId="171" fontId="17" fillId="0" borderId="43" xfId="144" applyNumberFormat="1" applyFont="1" applyFill="1" applyBorder="1"/>
    <xf numFmtId="171" fontId="17" fillId="0" borderId="43" xfId="144" applyNumberFormat="1" applyFont="1" applyFill="1" applyBorder="1" applyAlignment="1">
      <alignment vertical="top"/>
    </xf>
    <xf numFmtId="0" fontId="19" fillId="0" borderId="0" xfId="0" applyFont="1" applyFill="1" applyAlignment="1">
      <alignment horizontal="center"/>
    </xf>
    <xf numFmtId="171" fontId="19" fillId="0" borderId="16" xfId="144" applyNumberFormat="1" applyFont="1" applyFill="1" applyBorder="1"/>
    <xf numFmtId="37" fontId="17" fillId="0" borderId="0" xfId="254" applyNumberFormat="1" applyFont="1" applyFill="1" applyAlignment="1">
      <alignment wrapText="1"/>
    </xf>
    <xf numFmtId="0" fontId="17" fillId="0" borderId="43" xfId="219" applyFont="1" applyBorder="1" applyAlignment="1">
      <alignment horizontal="left" vertical="top"/>
    </xf>
    <xf numFmtId="0" fontId="17" fillId="0" borderId="43" xfId="219" applyFont="1" applyBorder="1" applyAlignment="1">
      <alignment horizontal="left" vertical="top" wrapText="1"/>
    </xf>
    <xf numFmtId="0" fontId="17" fillId="0" borderId="43" xfId="219" applyFont="1" applyFill="1" applyBorder="1" applyAlignment="1">
      <alignment horizontal="left" vertical="top" wrapText="1"/>
    </xf>
    <xf numFmtId="0" fontId="17" fillId="0" borderId="16" xfId="219" applyFont="1" applyBorder="1"/>
    <xf numFmtId="0" fontId="17" fillId="0" borderId="43" xfId="219" applyFont="1" applyFill="1" applyBorder="1" applyAlignment="1">
      <alignment horizontal="left" vertical="top"/>
    </xf>
    <xf numFmtId="0" fontId="19" fillId="0" borderId="16" xfId="219" applyFont="1" applyBorder="1"/>
    <xf numFmtId="0" fontId="17" fillId="0" borderId="17" xfId="219" applyFont="1" applyBorder="1" applyAlignment="1">
      <alignment horizontal="center"/>
    </xf>
    <xf numFmtId="0" fontId="17" fillId="0" borderId="46" xfId="219" applyFont="1" applyBorder="1" applyAlignment="1">
      <alignment horizontal="center"/>
    </xf>
    <xf numFmtId="0" fontId="17" fillId="0" borderId="56" xfId="219" applyFont="1" applyBorder="1" applyAlignment="1">
      <alignment horizontal="left" vertical="top"/>
    </xf>
    <xf numFmtId="0" fontId="17" fillId="0" borderId="56" xfId="219" applyFont="1" applyFill="1" applyBorder="1" applyAlignment="1">
      <alignment horizontal="left" vertical="top" wrapText="1"/>
    </xf>
    <xf numFmtId="0" fontId="19" fillId="0" borderId="17" xfId="219" applyFont="1" applyBorder="1" applyAlignment="1">
      <alignment horizontal="center" vertical="center"/>
    </xf>
    <xf numFmtId="0" fontId="19" fillId="0" borderId="16" xfId="219" applyFont="1" applyBorder="1" applyAlignment="1">
      <alignment horizontal="center" vertical="center"/>
    </xf>
    <xf numFmtId="0" fontId="19" fillId="0" borderId="16" xfId="219" applyFont="1" applyBorder="1" applyAlignment="1">
      <alignment horizontal="center" vertical="center" wrapText="1"/>
    </xf>
    <xf numFmtId="171" fontId="17" fillId="0" borderId="0" xfId="0" applyNumberFormat="1" applyFont="1" applyFill="1"/>
    <xf numFmtId="171" fontId="17" fillId="0" borderId="0" xfId="115" applyNumberFormat="1" applyFont="1" applyFill="1"/>
    <xf numFmtId="0" fontId="20" fillId="0" borderId="0" xfId="257" applyFont="1" applyFill="1" applyAlignment="1">
      <alignment horizontal="right"/>
    </xf>
    <xf numFmtId="0" fontId="19" fillId="0" borderId="27" xfId="0" applyFont="1" applyFill="1" applyBorder="1" applyAlignment="1">
      <alignment horizontal="center"/>
    </xf>
    <xf numFmtId="171" fontId="19" fillId="0" borderId="23" xfId="115" applyNumberFormat="1" applyFont="1" applyFill="1" applyBorder="1" applyAlignment="1">
      <alignment horizontal="center" wrapText="1"/>
    </xf>
    <xf numFmtId="0" fontId="17" fillId="0" borderId="23" xfId="0" applyFont="1" applyFill="1" applyBorder="1"/>
    <xf numFmtId="0" fontId="17" fillId="0" borderId="27" xfId="0" applyFont="1" applyFill="1" applyBorder="1"/>
    <xf numFmtId="172" fontId="19" fillId="0" borderId="27" xfId="0" applyNumberFormat="1" applyFont="1" applyFill="1" applyBorder="1"/>
    <xf numFmtId="171" fontId="19" fillId="0" borderId="4" xfId="115" applyNumberFormat="1" applyFont="1" applyFill="1" applyBorder="1" applyAlignment="1">
      <alignment horizontal="center"/>
    </xf>
    <xf numFmtId="14" fontId="17" fillId="0" borderId="17" xfId="0" applyNumberFormat="1" applyFont="1" applyFill="1" applyBorder="1" applyAlignment="1">
      <alignment horizontal="center"/>
    </xf>
    <xf numFmtId="0" fontId="19" fillId="0" borderId="0" xfId="226" applyFont="1" applyFill="1" applyAlignment="1">
      <alignment horizontal="left"/>
    </xf>
    <xf numFmtId="171" fontId="19" fillId="0" borderId="17" xfId="144" applyNumberFormat="1" applyFont="1" applyFill="1" applyBorder="1" applyAlignment="1">
      <alignment vertical="center"/>
    </xf>
    <xf numFmtId="49" fontId="19" fillId="0" borderId="57" xfId="0" applyNumberFormat="1" applyFont="1" applyFill="1" applyBorder="1" applyAlignment="1">
      <alignment horizontal="center"/>
    </xf>
    <xf numFmtId="49" fontId="19" fillId="0" borderId="58" xfId="0" applyNumberFormat="1" applyFont="1" applyFill="1" applyBorder="1" applyAlignment="1">
      <alignment horizontal="center"/>
    </xf>
    <xf numFmtId="49" fontId="19" fillId="0" borderId="59" xfId="0" applyNumberFormat="1" applyFont="1" applyFill="1" applyBorder="1" applyAlignment="1">
      <alignment horizontal="center"/>
    </xf>
    <xf numFmtId="0" fontId="17" fillId="0" borderId="51" xfId="0" applyFont="1" applyFill="1" applyBorder="1"/>
    <xf numFmtId="0" fontId="17" fillId="0" borderId="52" xfId="0" applyFont="1" applyFill="1" applyBorder="1"/>
    <xf numFmtId="171" fontId="17" fillId="0" borderId="52" xfId="124" applyNumberFormat="1" applyFont="1" applyFill="1" applyBorder="1"/>
    <xf numFmtId="0" fontId="17" fillId="0" borderId="48" xfId="0" applyFont="1" applyFill="1" applyBorder="1"/>
    <xf numFmtId="0" fontId="17" fillId="0" borderId="9" xfId="0" applyFont="1" applyFill="1" applyBorder="1"/>
    <xf numFmtId="171" fontId="17" fillId="0" borderId="9" xfId="124" applyNumberFormat="1" applyFont="1" applyFill="1" applyBorder="1"/>
    <xf numFmtId="0" fontId="17" fillId="0" borderId="32" xfId="0" applyFont="1" applyFill="1" applyBorder="1"/>
    <xf numFmtId="0" fontId="17" fillId="0" borderId="33" xfId="0" applyFont="1" applyFill="1" applyBorder="1" applyAlignment="1">
      <alignment horizontal="left"/>
    </xf>
    <xf numFmtId="0" fontId="17" fillId="0" borderId="33" xfId="0" applyFont="1" applyFill="1" applyBorder="1"/>
    <xf numFmtId="0" fontId="17" fillId="0" borderId="50" xfId="0" applyFont="1" applyFill="1" applyBorder="1"/>
    <xf numFmtId="171" fontId="17" fillId="0" borderId="33" xfId="124" applyNumberFormat="1" applyFont="1" applyFill="1" applyBorder="1"/>
    <xf numFmtId="171" fontId="69" fillId="0" borderId="46" xfId="144" applyNumberFormat="1" applyFont="1" applyFill="1" applyBorder="1"/>
    <xf numFmtId="171" fontId="0" fillId="0" borderId="0" xfId="115" applyNumberFormat="1" applyFont="1" applyBorder="1"/>
    <xf numFmtId="0" fontId="17" fillId="0" borderId="0" xfId="0" applyFont="1" applyFill="1" applyBorder="1"/>
    <xf numFmtId="0" fontId="17" fillId="0" borderId="27" xfId="0" applyFont="1" applyFill="1" applyBorder="1" applyAlignment="1">
      <alignment horizontal="center"/>
    </xf>
    <xf numFmtId="0" fontId="17" fillId="0" borderId="0" xfId="0" applyFont="1" applyFill="1" applyBorder="1" applyAlignment="1"/>
    <xf numFmtId="0" fontId="17" fillId="0" borderId="0" xfId="0" applyFont="1" applyFill="1" applyBorder="1" applyAlignment="1">
      <alignment horizontal="center"/>
    </xf>
    <xf numFmtId="0" fontId="17" fillId="0" borderId="52" xfId="0" applyFont="1" applyFill="1" applyBorder="1" applyAlignment="1">
      <alignment horizontal="left"/>
    </xf>
    <xf numFmtId="0" fontId="17" fillId="0" borderId="9" xfId="0" applyFont="1" applyFill="1" applyBorder="1" applyAlignment="1">
      <alignment horizontal="left"/>
    </xf>
    <xf numFmtId="0" fontId="17" fillId="0" borderId="0" xfId="214" applyFont="1"/>
    <xf numFmtId="173" fontId="17" fillId="0" borderId="0" xfId="214" applyNumberFormat="1" applyFont="1"/>
    <xf numFmtId="0" fontId="17" fillId="0" borderId="0" xfId="214" applyFont="1" applyAlignment="1">
      <alignment horizontal="left"/>
    </xf>
    <xf numFmtId="0" fontId="17" fillId="0" borderId="0" xfId="214" applyFont="1" applyAlignment="1"/>
    <xf numFmtId="0" fontId="19" fillId="0" borderId="0" xfId="214" applyFont="1" applyAlignment="1"/>
    <xf numFmtId="0" fontId="19" fillId="0" borderId="17" xfId="214" applyFont="1" applyBorder="1" applyAlignment="1">
      <alignment horizontal="center" vertical="center"/>
    </xf>
    <xf numFmtId="0" fontId="19" fillId="0" borderId="17" xfId="214" applyFont="1" applyBorder="1" applyAlignment="1">
      <alignment horizontal="center" wrapText="1"/>
    </xf>
    <xf numFmtId="0" fontId="19" fillId="0" borderId="17" xfId="214" applyFont="1" applyBorder="1" applyAlignment="1">
      <alignment horizontal="center" vertical="center" wrapText="1"/>
    </xf>
    <xf numFmtId="173" fontId="19" fillId="0" borderId="16" xfId="214" applyNumberFormat="1" applyFont="1" applyBorder="1" applyAlignment="1">
      <alignment horizontal="center" wrapText="1"/>
    </xf>
    <xf numFmtId="173" fontId="19" fillId="0" borderId="0" xfId="214" applyNumberFormat="1" applyFont="1" applyBorder="1" applyAlignment="1">
      <alignment horizontal="center" wrapText="1"/>
    </xf>
    <xf numFmtId="174" fontId="20" fillId="0" borderId="46" xfId="214" applyNumberFormat="1" applyFont="1" applyFill="1" applyBorder="1"/>
    <xf numFmtId="172" fontId="17" fillId="0" borderId="46" xfId="214" applyNumberFormat="1" applyFont="1" applyFill="1" applyBorder="1" applyAlignment="1">
      <alignment horizontal="center"/>
    </xf>
    <xf numFmtId="15" fontId="17" fillId="0" borderId="56" xfId="214" applyNumberFormat="1" applyFont="1" applyBorder="1"/>
    <xf numFmtId="15" fontId="17" fillId="0" borderId="0" xfId="214" applyNumberFormat="1" applyFont="1" applyBorder="1"/>
    <xf numFmtId="172" fontId="17" fillId="0" borderId="19" xfId="214" applyNumberFormat="1" applyFont="1" applyFill="1" applyBorder="1" applyAlignment="1">
      <alignment horizontal="center"/>
    </xf>
    <xf numFmtId="172" fontId="17" fillId="0" borderId="0" xfId="214" applyNumberFormat="1" applyFont="1" applyFill="1" applyBorder="1" applyAlignment="1">
      <alignment horizontal="center"/>
    </xf>
    <xf numFmtId="17" fontId="17" fillId="0" borderId="19" xfId="214" applyNumberFormat="1" applyFont="1" applyFill="1" applyBorder="1"/>
    <xf numFmtId="175" fontId="17" fillId="0" borderId="19" xfId="124" applyNumberFormat="1" applyFont="1" applyFill="1" applyBorder="1"/>
    <xf numFmtId="174" fontId="17" fillId="0" borderId="40" xfId="214" applyNumberFormat="1" applyFont="1" applyFill="1" applyBorder="1"/>
    <xf numFmtId="171" fontId="69" fillId="0" borderId="40" xfId="144" applyNumberFormat="1" applyFont="1" applyFill="1" applyBorder="1"/>
    <xf numFmtId="172" fontId="17" fillId="0" borderId="40" xfId="214" applyNumberFormat="1" applyFont="1" applyFill="1" applyBorder="1" applyAlignment="1">
      <alignment horizontal="center"/>
    </xf>
    <xf numFmtId="174" fontId="19" fillId="0" borderId="17" xfId="214" applyNumberFormat="1" applyFont="1" applyFill="1" applyBorder="1" applyAlignment="1">
      <alignment horizontal="center"/>
    </xf>
    <xf numFmtId="173" fontId="19" fillId="0" borderId="17" xfId="214" applyNumberFormat="1" applyFont="1" applyFill="1" applyBorder="1"/>
    <xf numFmtId="3" fontId="19" fillId="0" borderId="17" xfId="214" applyNumberFormat="1" applyFont="1" applyFill="1" applyBorder="1" applyAlignment="1">
      <alignment horizontal="right"/>
    </xf>
    <xf numFmtId="173" fontId="19" fillId="0" borderId="16" xfId="214" applyNumberFormat="1" applyFont="1" applyFill="1" applyBorder="1"/>
    <xf numFmtId="173" fontId="19" fillId="0" borderId="0" xfId="214" applyNumberFormat="1" applyFont="1" applyFill="1" applyBorder="1"/>
    <xf numFmtId="171" fontId="17" fillId="0" borderId="0" xfId="214" applyNumberFormat="1" applyFont="1"/>
    <xf numFmtId="167" fontId="17" fillId="0" borderId="0" xfId="214" applyNumberFormat="1" applyFont="1"/>
    <xf numFmtId="0" fontId="17" fillId="0" borderId="0" xfId="214" applyFont="1" applyFill="1" applyAlignment="1">
      <alignment wrapText="1"/>
    </xf>
    <xf numFmtId="175" fontId="17" fillId="0" borderId="0" xfId="214" applyNumberFormat="1" applyFont="1"/>
    <xf numFmtId="15" fontId="17" fillId="0" borderId="44" xfId="214" applyNumberFormat="1" applyFont="1" applyFill="1" applyBorder="1"/>
    <xf numFmtId="0" fontId="20" fillId="0" borderId="0" xfId="260" applyFont="1" applyFill="1" applyBorder="1" applyAlignment="1">
      <alignment horizontal="right"/>
    </xf>
    <xf numFmtId="0" fontId="19" fillId="0" borderId="0" xfId="260" applyFont="1" applyBorder="1" applyAlignment="1"/>
    <xf numFmtId="0" fontId="17" fillId="0" borderId="0" xfId="214" applyFont="1" applyAlignment="1">
      <alignment horizontal="center" vertical="center"/>
    </xf>
    <xf numFmtId="0" fontId="17" fillId="0" borderId="23" xfId="219" applyFont="1" applyFill="1" applyBorder="1"/>
    <xf numFmtId="0" fontId="17" fillId="0" borderId="25" xfId="219" applyFont="1" applyFill="1" applyBorder="1"/>
    <xf numFmtId="171" fontId="17" fillId="0" borderId="23" xfId="129" applyNumberFormat="1" applyFont="1" applyFill="1" applyBorder="1"/>
    <xf numFmtId="171" fontId="17" fillId="0" borderId="25" xfId="129" applyNumberFormat="1" applyFont="1" applyFill="1" applyBorder="1"/>
    <xf numFmtId="0" fontId="19" fillId="0" borderId="25" xfId="219" applyFont="1" applyFill="1" applyBorder="1" applyAlignment="1">
      <alignment horizontal="center"/>
    </xf>
    <xf numFmtId="0" fontId="19" fillId="0" borderId="25" xfId="219" applyFont="1" applyFill="1" applyBorder="1"/>
    <xf numFmtId="176" fontId="74" fillId="0" borderId="0" xfId="0" applyNumberFormat="1" applyFont="1" applyAlignment="1">
      <alignment horizontal="right" vertical="top"/>
    </xf>
    <xf numFmtId="171" fontId="17" fillId="0" borderId="0" xfId="115" applyNumberFormat="1" applyFont="1" applyFill="1" applyBorder="1"/>
    <xf numFmtId="171" fontId="19" fillId="0" borderId="21" xfId="115" applyNumberFormat="1" applyFont="1" applyFill="1" applyBorder="1" applyAlignment="1">
      <alignment horizontal="right" wrapText="1"/>
    </xf>
    <xf numFmtId="171" fontId="19" fillId="0" borderId="21" xfId="115" applyNumberFormat="1" applyFont="1" applyFill="1" applyBorder="1" applyAlignment="1">
      <alignment horizontal="right"/>
    </xf>
    <xf numFmtId="171" fontId="19" fillId="0" borderId="25" xfId="115" applyNumberFormat="1" applyFont="1" applyFill="1" applyBorder="1" applyAlignment="1">
      <alignment horizontal="right"/>
    </xf>
    <xf numFmtId="171" fontId="19" fillId="0" borderId="15" xfId="115" applyNumberFormat="1" applyFont="1" applyFill="1" applyBorder="1" applyAlignment="1">
      <alignment horizontal="right"/>
    </xf>
    <xf numFmtId="171" fontId="17" fillId="0" borderId="23" xfId="115" applyNumberFormat="1" applyFont="1" applyFill="1" applyBorder="1"/>
    <xf numFmtId="171" fontId="19" fillId="0" borderId="17" xfId="115" applyNumberFormat="1" applyFont="1" applyFill="1" applyBorder="1"/>
    <xf numFmtId="171" fontId="13" fillId="0" borderId="0" xfId="115" applyNumberFormat="1" applyFont="1" applyAlignment="1">
      <alignment horizontal="center"/>
    </xf>
    <xf numFmtId="171" fontId="13" fillId="0" borderId="0" xfId="115" applyNumberFormat="1" applyFont="1" applyBorder="1"/>
    <xf numFmtId="171" fontId="0" fillId="0" borderId="0" xfId="115" applyNumberFormat="1" applyFont="1" applyBorder="1" applyAlignment="1">
      <alignment horizontal="center"/>
    </xf>
    <xf numFmtId="171" fontId="13" fillId="0" borderId="0" xfId="115" applyNumberFormat="1" applyFont="1" applyBorder="1" applyAlignment="1">
      <alignment horizontal="center"/>
    </xf>
    <xf numFmtId="0" fontId="17" fillId="0" borderId="19" xfId="214" applyFont="1" applyBorder="1"/>
    <xf numFmtId="0" fontId="17" fillId="0" borderId="20" xfId="214" applyFont="1" applyBorder="1"/>
    <xf numFmtId="0" fontId="17" fillId="0" borderId="46" xfId="214" applyFont="1" applyBorder="1"/>
    <xf numFmtId="0" fontId="72" fillId="0" borderId="16" xfId="214" applyFont="1" applyFill="1" applyBorder="1" applyAlignment="1">
      <alignment horizontal="center" vertical="center" wrapText="1"/>
    </xf>
    <xf numFmtId="0" fontId="19" fillId="0" borderId="17" xfId="223" applyFont="1" applyBorder="1" applyAlignment="1">
      <alignment horizontal="center" vertical="center"/>
    </xf>
    <xf numFmtId="0" fontId="72" fillId="0" borderId="17" xfId="214" applyFont="1" applyFill="1" applyBorder="1" applyAlignment="1">
      <alignment horizontal="center" vertical="center" wrapText="1"/>
    </xf>
    <xf numFmtId="0" fontId="72" fillId="0" borderId="17" xfId="214" applyFont="1" applyFill="1" applyBorder="1" applyAlignment="1">
      <alignment horizontal="center" vertical="center"/>
    </xf>
    <xf numFmtId="172" fontId="72" fillId="0" borderId="17" xfId="214" applyNumberFormat="1" applyFont="1" applyFill="1" applyBorder="1" applyAlignment="1">
      <alignment horizontal="center" vertical="center" wrapText="1"/>
    </xf>
    <xf numFmtId="0" fontId="17" fillId="0" borderId="9" xfId="219" applyFont="1" applyFill="1" applyBorder="1" applyAlignment="1">
      <alignment horizontal="left" wrapText="1"/>
    </xf>
    <xf numFmtId="0" fontId="17" fillId="0" borderId="48" xfId="219" applyFont="1" applyBorder="1" applyAlignment="1">
      <alignment horizontal="center"/>
    </xf>
    <xf numFmtId="171" fontId="17" fillId="0" borderId="49" xfId="144" applyNumberFormat="1" applyFont="1" applyFill="1" applyBorder="1" applyAlignment="1">
      <alignment horizontal="right"/>
    </xf>
    <xf numFmtId="0" fontId="17" fillId="0" borderId="30" xfId="219" applyFont="1" applyBorder="1" applyAlignment="1">
      <alignment horizontal="center"/>
    </xf>
    <xf numFmtId="0" fontId="19" fillId="0" borderId="37" xfId="219" applyFont="1" applyBorder="1" applyAlignment="1">
      <alignment horizontal="center"/>
    </xf>
    <xf numFmtId="0" fontId="19" fillId="0" borderId="38" xfId="219" applyFont="1" applyBorder="1" applyAlignment="1">
      <alignment horizontal="center"/>
    </xf>
    <xf numFmtId="0" fontId="19" fillId="0" borderId="39" xfId="219" applyFont="1" applyBorder="1" applyAlignment="1">
      <alignment horizontal="center"/>
    </xf>
    <xf numFmtId="0" fontId="17" fillId="0" borderId="61" xfId="219" applyFont="1" applyBorder="1" applyAlignment="1">
      <alignment horizontal="center"/>
    </xf>
    <xf numFmtId="0" fontId="17" fillId="0" borderId="62" xfId="219" applyFont="1" applyFill="1" applyBorder="1" applyAlignment="1">
      <alignment horizontal="left" wrapText="1"/>
    </xf>
    <xf numFmtId="171" fontId="17" fillId="0" borderId="55" xfId="144" applyNumberFormat="1" applyFont="1" applyFill="1" applyBorder="1" applyAlignment="1">
      <alignment horizontal="right"/>
    </xf>
    <xf numFmtId="0" fontId="17" fillId="0" borderId="37" xfId="219" applyFont="1" applyBorder="1" applyAlignment="1"/>
    <xf numFmtId="171" fontId="19" fillId="0" borderId="39" xfId="144" applyNumberFormat="1" applyFont="1" applyBorder="1" applyAlignment="1">
      <alignment horizontal="right"/>
    </xf>
    <xf numFmtId="0" fontId="17" fillId="0" borderId="31" xfId="219" applyFont="1" applyFill="1" applyBorder="1" applyAlignment="1">
      <alignment horizontal="left" wrapText="1"/>
    </xf>
    <xf numFmtId="171" fontId="17" fillId="0" borderId="53" xfId="144" applyNumberFormat="1" applyFont="1" applyFill="1" applyBorder="1" applyAlignment="1">
      <alignment horizontal="right"/>
    </xf>
    <xf numFmtId="171" fontId="17" fillId="0" borderId="52" xfId="118" applyNumberFormat="1" applyFont="1" applyFill="1" applyBorder="1"/>
    <xf numFmtId="171" fontId="17" fillId="0" borderId="54" xfId="118" applyNumberFormat="1" applyFont="1" applyFill="1" applyBorder="1"/>
    <xf numFmtId="171" fontId="17" fillId="0" borderId="9" xfId="118" applyNumberFormat="1" applyFont="1" applyFill="1" applyBorder="1"/>
    <xf numFmtId="171" fontId="17" fillId="0" borderId="49" xfId="118" applyNumberFormat="1" applyFont="1" applyFill="1" applyBorder="1"/>
    <xf numFmtId="171" fontId="17" fillId="0" borderId="33" xfId="118" applyNumberFormat="1" applyFont="1" applyFill="1" applyBorder="1"/>
    <xf numFmtId="49" fontId="19" fillId="0" borderId="0" xfId="0" applyNumberFormat="1" applyFont="1" applyFill="1" applyBorder="1" applyAlignment="1">
      <alignment horizontal="center"/>
    </xf>
    <xf numFmtId="0" fontId="19" fillId="0" borderId="0" xfId="0" applyFont="1" applyBorder="1" applyAlignment="1">
      <alignment horizontal="center" wrapText="1"/>
    </xf>
    <xf numFmtId="171" fontId="17" fillId="0" borderId="0" xfId="118" applyNumberFormat="1" applyFont="1" applyFill="1" applyBorder="1"/>
    <xf numFmtId="37" fontId="18" fillId="0" borderId="0" xfId="252" applyNumberFormat="1" applyFont="1" applyAlignment="1">
      <alignment horizontal="right"/>
    </xf>
    <xf numFmtId="10" fontId="17" fillId="0" borderId="0" xfId="268" applyNumberFormat="1" applyFont="1" applyFill="1"/>
    <xf numFmtId="167" fontId="17" fillId="0" borderId="0" xfId="115" applyFont="1" applyFill="1"/>
    <xf numFmtId="0" fontId="17" fillId="0" borderId="46" xfId="214" applyFont="1" applyFill="1" applyBorder="1" applyAlignment="1">
      <alignment horizontal="center" vertical="center"/>
    </xf>
    <xf numFmtId="0" fontId="17" fillId="0" borderId="56" xfId="214" applyFont="1" applyFill="1" applyBorder="1" applyAlignment="1">
      <alignment horizontal="center" vertical="center"/>
    </xf>
    <xf numFmtId="0" fontId="17" fillId="0" borderId="19" xfId="223" applyFont="1" applyFill="1" applyBorder="1" applyAlignment="1">
      <alignment horizontal="left"/>
    </xf>
    <xf numFmtId="0" fontId="17" fillId="0" borderId="19" xfId="223" applyFont="1" applyFill="1" applyBorder="1" applyAlignment="1">
      <alignment horizontal="center"/>
    </xf>
    <xf numFmtId="188" fontId="17" fillId="0" borderId="19" xfId="214" applyNumberFormat="1" applyFont="1" applyFill="1" applyBorder="1"/>
    <xf numFmtId="188" fontId="17" fillId="0" borderId="19" xfId="214" applyNumberFormat="1" applyFont="1" applyFill="1" applyBorder="1" applyAlignment="1">
      <alignment horizontal="center"/>
    </xf>
    <xf numFmtId="0" fontId="17" fillId="0" borderId="43" xfId="214" applyFont="1" applyFill="1" applyBorder="1" applyAlignment="1">
      <alignment horizontal="center" vertical="center"/>
    </xf>
    <xf numFmtId="0" fontId="17" fillId="0" borderId="20" xfId="223" applyFont="1" applyFill="1" applyBorder="1" applyAlignment="1">
      <alignment horizontal="left"/>
    </xf>
    <xf numFmtId="0" fontId="17" fillId="0" borderId="20" xfId="223" applyFont="1" applyFill="1" applyBorder="1" applyAlignment="1">
      <alignment horizontal="center"/>
    </xf>
    <xf numFmtId="0" fontId="21" fillId="0" borderId="0" xfId="214" applyFont="1" applyFill="1" applyAlignment="1">
      <alignment horizontal="center"/>
    </xf>
    <xf numFmtId="0" fontId="13" fillId="0" borderId="0" xfId="214" applyFill="1"/>
    <xf numFmtId="0" fontId="13" fillId="0" borderId="0" xfId="214" applyFont="1" applyFill="1" applyAlignment="1">
      <alignment horizontal="justify" vertical="center" wrapText="1"/>
    </xf>
    <xf numFmtId="0" fontId="13" fillId="0" borderId="0" xfId="214" applyFill="1" applyAlignment="1">
      <alignment horizontal="left"/>
    </xf>
    <xf numFmtId="0" fontId="13" fillId="0" borderId="0" xfId="214" applyFill="1" applyAlignment="1">
      <alignment horizontal="justify" vertical="center" wrapText="1"/>
    </xf>
    <xf numFmtId="0" fontId="77" fillId="0" borderId="0" xfId="214" applyFont="1" applyFill="1" applyAlignment="1">
      <alignment horizontal="justify"/>
    </xf>
    <xf numFmtId="0" fontId="13" fillId="0" borderId="0" xfId="214" applyFill="1" applyBorder="1"/>
    <xf numFmtId="0" fontId="69" fillId="0" borderId="9" xfId="0" applyFont="1" applyFill="1" applyBorder="1" applyAlignment="1">
      <alignment horizontal="center" wrapText="1"/>
    </xf>
    <xf numFmtId="0" fontId="19" fillId="0" borderId="0" xfId="0" applyFont="1" applyFill="1" applyAlignment="1"/>
    <xf numFmtId="0" fontId="17" fillId="0" borderId="0" xfId="219" applyFont="1" applyFill="1" applyAlignment="1"/>
    <xf numFmtId="0" fontId="69" fillId="0" borderId="0" xfId="0" applyFont="1" applyFill="1" applyAlignment="1">
      <alignment horizontal="left"/>
    </xf>
    <xf numFmtId="9" fontId="17" fillId="0" borderId="0" xfId="268" applyFont="1" applyFill="1" applyAlignment="1">
      <alignment horizontal="center"/>
    </xf>
    <xf numFmtId="9" fontId="17" fillId="0" borderId="0" xfId="0" applyNumberFormat="1" applyFont="1" applyFill="1" applyAlignment="1">
      <alignment horizontal="center"/>
    </xf>
    <xf numFmtId="0" fontId="17" fillId="0" borderId="0" xfId="219" applyFont="1" applyFill="1" applyAlignment="1">
      <alignment vertical="top" wrapText="1"/>
    </xf>
    <xf numFmtId="0" fontId="22" fillId="0" borderId="0" xfId="0" applyFont="1" applyFill="1"/>
    <xf numFmtId="0" fontId="69" fillId="0" borderId="9" xfId="0" applyFont="1" applyFill="1" applyBorder="1" applyAlignment="1">
      <alignment horizontal="left" vertical="top" wrapText="1"/>
    </xf>
    <xf numFmtId="0" fontId="69" fillId="0" borderId="9" xfId="0" applyFont="1" applyFill="1" applyBorder="1" applyAlignment="1">
      <alignment vertical="top" wrapText="1"/>
    </xf>
    <xf numFmtId="0" fontId="17" fillId="0" borderId="9" xfId="0" applyFont="1" applyFill="1" applyBorder="1" applyAlignment="1">
      <alignment horizontal="center"/>
    </xf>
    <xf numFmtId="0" fontId="17" fillId="0" borderId="9" xfId="0" applyFont="1" applyFill="1" applyBorder="1" applyAlignment="1">
      <alignment horizontal="left" vertical="top" wrapText="1"/>
    </xf>
    <xf numFmtId="0" fontId="69" fillId="0" borderId="9" xfId="0" applyFont="1" applyFill="1" applyBorder="1" applyAlignment="1">
      <alignment horizontal="left" vertical="top"/>
    </xf>
    <xf numFmtId="0" fontId="69" fillId="0" borderId="66" xfId="0" applyFont="1" applyFill="1" applyBorder="1" applyAlignment="1">
      <alignment wrapText="1"/>
    </xf>
    <xf numFmtId="0" fontId="69" fillId="0" borderId="67" xfId="0" applyFont="1" applyFill="1" applyBorder="1" applyAlignment="1">
      <alignment wrapText="1"/>
    </xf>
    <xf numFmtId="0" fontId="69" fillId="0" borderId="0" xfId="0" applyNumberFormat="1" applyFont="1" applyFill="1" applyAlignment="1">
      <alignment horizontal="left"/>
    </xf>
    <xf numFmtId="0" fontId="69" fillId="0" borderId="9" xfId="0" applyFont="1" applyFill="1" applyBorder="1"/>
    <xf numFmtId="0" fontId="23" fillId="0" borderId="0" xfId="0" applyFont="1" applyFill="1" applyAlignment="1">
      <alignment vertical="center"/>
    </xf>
    <xf numFmtId="0" fontId="17" fillId="0" borderId="0" xfId="0" applyNumberFormat="1" applyFont="1" applyFill="1"/>
    <xf numFmtId="0" fontId="17" fillId="0" borderId="0" xfId="0" applyFont="1" applyFill="1" applyBorder="1" applyAlignment="1">
      <alignment horizontal="center" wrapText="1"/>
    </xf>
    <xf numFmtId="0" fontId="69" fillId="0" borderId="9" xfId="0" applyFont="1" applyFill="1" applyBorder="1" applyAlignment="1">
      <alignment horizontal="right" wrapText="1"/>
    </xf>
    <xf numFmtId="0" fontId="17" fillId="0" borderId="0" xfId="219" applyFont="1" applyFill="1"/>
    <xf numFmtId="0" fontId="19" fillId="0" borderId="0" xfId="219" applyFont="1" applyFill="1"/>
    <xf numFmtId="0" fontId="17" fillId="0" borderId="0" xfId="0" applyFont="1" applyFill="1" applyAlignment="1">
      <alignment horizontal="center"/>
    </xf>
    <xf numFmtId="0" fontId="17" fillId="0" borderId="9" xfId="0" applyFont="1" applyFill="1" applyBorder="1" applyAlignment="1">
      <alignment horizontal="left"/>
    </xf>
    <xf numFmtId="0" fontId="21" fillId="0" borderId="0" xfId="0" applyFont="1" applyFill="1" applyAlignment="1">
      <alignment horizontal="left" vertical="top"/>
    </xf>
    <xf numFmtId="0" fontId="0" fillId="0" borderId="0" xfId="0" applyFill="1" applyAlignment="1">
      <alignment horizontal="left"/>
    </xf>
    <xf numFmtId="0" fontId="21" fillId="0" borderId="0" xfId="0" applyFont="1" applyFill="1" applyAlignment="1">
      <alignment horizontal="left"/>
    </xf>
    <xf numFmtId="0" fontId="13" fillId="0" borderId="0" xfId="0" applyFont="1" applyFill="1" applyAlignment="1">
      <alignment horizontal="justify"/>
    </xf>
    <xf numFmtId="0" fontId="68" fillId="0" borderId="9" xfId="0" applyFont="1" applyBorder="1" applyAlignment="1">
      <alignment horizontal="center" vertical="center"/>
    </xf>
    <xf numFmtId="0" fontId="68" fillId="0" borderId="9" xfId="0" applyFont="1" applyBorder="1" applyAlignment="1">
      <alignment horizontal="center"/>
    </xf>
    <xf numFmtId="0" fontId="68" fillId="0" borderId="9" xfId="0" applyFont="1" applyBorder="1" applyAlignment="1">
      <alignment horizontal="center" wrapText="1"/>
    </xf>
    <xf numFmtId="37" fontId="19" fillId="0" borderId="0" xfId="252" applyNumberFormat="1" applyFont="1"/>
    <xf numFmtId="0" fontId="19" fillId="0" borderId="0" xfId="259" applyFont="1" applyFill="1"/>
    <xf numFmtId="0" fontId="19" fillId="0" borderId="0" xfId="258" applyFont="1" applyAlignment="1" applyProtection="1">
      <alignment horizontal="left"/>
    </xf>
    <xf numFmtId="37" fontId="19" fillId="0" borderId="0" xfId="253" applyNumberFormat="1" applyFont="1"/>
    <xf numFmtId="0" fontId="15" fillId="0" borderId="9" xfId="0" applyFont="1" applyBorder="1" applyAlignment="1">
      <alignment horizontal="center" vertical="center"/>
    </xf>
    <xf numFmtId="0" fontId="15" fillId="0" borderId="9" xfId="0" applyFont="1" applyBorder="1" applyAlignment="1"/>
    <xf numFmtId="0" fontId="15" fillId="0" borderId="9" xfId="0" quotePrefix="1" applyFont="1" applyBorder="1" applyAlignment="1">
      <alignment horizontal="left"/>
    </xf>
    <xf numFmtId="0" fontId="15" fillId="0" borderId="9" xfId="0" applyFont="1" applyBorder="1" applyAlignment="1">
      <alignment wrapText="1"/>
    </xf>
    <xf numFmtId="0" fontId="15" fillId="0" borderId="9" xfId="0" quotePrefix="1" applyFont="1" applyBorder="1" applyAlignment="1"/>
    <xf numFmtId="0" fontId="15" fillId="0" borderId="9" xfId="0" applyFont="1" applyBorder="1" applyAlignment="1">
      <alignment vertical="center"/>
    </xf>
    <xf numFmtId="0" fontId="15" fillId="0" borderId="9" xfId="0" quotePrefix="1" applyFont="1" applyBorder="1" applyAlignment="1">
      <alignment horizontal="left" vertical="center"/>
    </xf>
    <xf numFmtId="173" fontId="20" fillId="0" borderId="0" xfId="257" applyNumberFormat="1" applyFont="1" applyAlignment="1">
      <alignment horizontal="right"/>
    </xf>
    <xf numFmtId="0" fontId="79" fillId="0" borderId="17" xfId="301" applyFont="1" applyBorder="1" applyAlignment="1">
      <alignment horizontal="center" vertical="center" wrapText="1"/>
    </xf>
    <xf numFmtId="0" fontId="79" fillId="0" borderId="4" xfId="301" applyFont="1" applyBorder="1" applyAlignment="1">
      <alignment horizontal="center" vertical="center" wrapText="1"/>
    </xf>
    <xf numFmtId="0" fontId="22" fillId="0" borderId="0" xfId="301" applyFont="1" applyFill="1"/>
    <xf numFmtId="0" fontId="17" fillId="0" borderId="0" xfId="0" applyFont="1" applyFill="1" applyAlignment="1">
      <alignment horizontal="center" vertical="top"/>
    </xf>
    <xf numFmtId="37" fontId="19" fillId="0" borderId="0" xfId="254" applyNumberFormat="1" applyFont="1" applyFill="1"/>
    <xf numFmtId="0" fontId="81" fillId="0" borderId="21" xfId="302" applyFont="1" applyFill="1" applyBorder="1" applyAlignment="1">
      <alignment horizontal="center"/>
    </xf>
    <xf numFmtId="0" fontId="81" fillId="0" borderId="25" xfId="302" applyFont="1" applyFill="1" applyBorder="1" applyAlignment="1">
      <alignment horizontal="center"/>
    </xf>
    <xf numFmtId="0" fontId="21" fillId="0" borderId="0" xfId="257" applyFont="1" applyFill="1" applyBorder="1"/>
    <xf numFmtId="37" fontId="19" fillId="0" borderId="0" xfId="251" applyNumberFormat="1" applyFont="1" applyFill="1" applyBorder="1" applyAlignment="1"/>
    <xf numFmtId="0" fontId="19" fillId="0" borderId="0" xfId="214" applyFont="1"/>
    <xf numFmtId="173" fontId="19" fillId="0" borderId="0" xfId="214" applyNumberFormat="1" applyFont="1"/>
    <xf numFmtId="0" fontId="19" fillId="0" borderId="0" xfId="257" applyFont="1" applyFill="1"/>
    <xf numFmtId="17" fontId="17" fillId="0" borderId="40" xfId="214" applyNumberFormat="1" applyFont="1" applyFill="1" applyBorder="1"/>
    <xf numFmtId="175" fontId="17" fillId="0" borderId="40" xfId="124" applyNumberFormat="1" applyFont="1" applyFill="1" applyBorder="1"/>
    <xf numFmtId="172" fontId="17" fillId="0" borderId="44" xfId="214" applyNumberFormat="1" applyFont="1" applyFill="1" applyBorder="1" applyAlignment="1">
      <alignment horizontal="center"/>
    </xf>
    <xf numFmtId="0" fontId="69" fillId="0" borderId="63" xfId="0" applyFont="1" applyFill="1" applyBorder="1" applyAlignment="1">
      <alignment vertical="top"/>
    </xf>
    <xf numFmtId="0" fontId="69" fillId="0" borderId="5" xfId="0" applyFont="1" applyFill="1" applyBorder="1" applyAlignment="1">
      <alignment vertical="top"/>
    </xf>
    <xf numFmtId="0" fontId="69" fillId="0" borderId="64" xfId="0" applyFont="1" applyFill="1" applyBorder="1" applyAlignment="1">
      <alignment vertical="top"/>
    </xf>
    <xf numFmtId="0" fontId="17" fillId="0" borderId="63" xfId="0" applyFont="1" applyFill="1" applyBorder="1" applyAlignment="1">
      <alignment horizontal="left" vertical="top"/>
    </xf>
    <xf numFmtId="0" fontId="17" fillId="0" borderId="5" xfId="0" applyFont="1" applyFill="1" applyBorder="1" applyAlignment="1">
      <alignment horizontal="left" vertical="top"/>
    </xf>
    <xf numFmtId="0" fontId="17" fillId="0" borderId="64" xfId="0" applyFont="1" applyFill="1" applyBorder="1" applyAlignment="1">
      <alignment horizontal="left" vertical="top"/>
    </xf>
    <xf numFmtId="0" fontId="18" fillId="0" borderId="0" xfId="221" applyFont="1" applyFill="1"/>
    <xf numFmtId="0" fontId="17" fillId="0" borderId="0" xfId="214" applyFont="1" applyFill="1"/>
    <xf numFmtId="0" fontId="17" fillId="0" borderId="56" xfId="219" applyFont="1" applyFill="1" applyBorder="1" applyAlignment="1">
      <alignment horizontal="center" vertical="top" wrapText="1"/>
    </xf>
    <xf numFmtId="0" fontId="17" fillId="0" borderId="43" xfId="219" applyFont="1" applyFill="1" applyBorder="1" applyAlignment="1">
      <alignment horizontal="center" vertical="top" wrapText="1"/>
    </xf>
    <xf numFmtId="0" fontId="17" fillId="0" borderId="43" xfId="219" applyFont="1" applyBorder="1" applyAlignment="1">
      <alignment horizontal="center" vertical="top" wrapText="1"/>
    </xf>
    <xf numFmtId="0" fontId="17" fillId="0" borderId="43" xfId="219" applyFont="1" applyFill="1" applyBorder="1" applyAlignment="1">
      <alignment horizontal="center" vertical="top"/>
    </xf>
    <xf numFmtId="0" fontId="17" fillId="0" borderId="16" xfId="219" applyFont="1" applyBorder="1" applyAlignment="1">
      <alignment horizontal="center"/>
    </xf>
    <xf numFmtId="0" fontId="73" fillId="0" borderId="0" xfId="223" applyFont="1" applyAlignment="1">
      <alignment horizontal="center"/>
    </xf>
    <xf numFmtId="0" fontId="0" fillId="0" borderId="0" xfId="0" applyAlignment="1">
      <alignment horizontal="center"/>
    </xf>
    <xf numFmtId="167" fontId="19" fillId="0" borderId="0" xfId="129" applyFont="1" applyAlignment="1"/>
    <xf numFmtId="167" fontId="19" fillId="0" borderId="0" xfId="129" applyFont="1" applyAlignment="1">
      <alignment horizontal="center"/>
    </xf>
    <xf numFmtId="0" fontId="19" fillId="0" borderId="0" xfId="257" applyFont="1"/>
    <xf numFmtId="0" fontId="19" fillId="0" borderId="0" xfId="257" applyFont="1" applyAlignment="1">
      <alignment horizontal="center"/>
    </xf>
    <xf numFmtId="0" fontId="19" fillId="0" borderId="0" xfId="256" applyFont="1"/>
    <xf numFmtId="0" fontId="19" fillId="0" borderId="0" xfId="256" applyFont="1" applyAlignment="1">
      <alignment horizontal="center"/>
    </xf>
    <xf numFmtId="0" fontId="17" fillId="0" borderId="0" xfId="223" applyFont="1" applyAlignment="1" applyProtection="1">
      <alignment horizontal="left"/>
    </xf>
    <xf numFmtId="171" fontId="19" fillId="0" borderId="0" xfId="115" applyNumberFormat="1" applyFont="1" applyFill="1"/>
    <xf numFmtId="37" fontId="19" fillId="0" borderId="0" xfId="255" applyNumberFormat="1" applyFont="1" applyFill="1"/>
    <xf numFmtId="171" fontId="20" fillId="0" borderId="0" xfId="115" applyNumberFormat="1" applyFont="1" applyAlignment="1">
      <alignment horizontal="right"/>
    </xf>
    <xf numFmtId="0" fontId="19" fillId="0" borderId="0" xfId="214" applyFont="1" applyAlignment="1">
      <alignment horizontal="center"/>
    </xf>
    <xf numFmtId="170" fontId="20" fillId="0" borderId="0" xfId="226" applyNumberFormat="1" applyFont="1" applyAlignment="1">
      <alignment horizontal="right"/>
    </xf>
    <xf numFmtId="0" fontId="19" fillId="0" borderId="0" xfId="214" applyFont="1" applyAlignment="1">
      <alignment horizontal="left"/>
    </xf>
    <xf numFmtId="0" fontId="19" fillId="0" borderId="0" xfId="220" applyFont="1" applyAlignment="1">
      <alignment horizontal="left" vertical="center"/>
    </xf>
    <xf numFmtId="188" fontId="17" fillId="0" borderId="9" xfId="0" applyNumberFormat="1" applyFont="1" applyBorder="1"/>
    <xf numFmtId="188" fontId="17" fillId="0" borderId="9" xfId="0" applyNumberFormat="1" applyFont="1" applyBorder="1" applyAlignment="1">
      <alignment horizontal="center"/>
    </xf>
    <xf numFmtId="0" fontId="17" fillId="0" borderId="9" xfId="0" applyFont="1" applyBorder="1"/>
    <xf numFmtId="0" fontId="19" fillId="0" borderId="0" xfId="259" applyFont="1" applyFill="1" applyAlignment="1" applyProtection="1">
      <alignment horizontal="left"/>
    </xf>
    <xf numFmtId="0" fontId="17" fillId="0" borderId="19" xfId="214" applyFont="1" applyFill="1" applyBorder="1" applyAlignment="1">
      <alignment horizontal="center"/>
    </xf>
    <xf numFmtId="0" fontId="17" fillId="0" borderId="42" xfId="214" applyFont="1" applyFill="1" applyBorder="1"/>
    <xf numFmtId="0" fontId="78" fillId="0" borderId="0" xfId="214" applyFont="1"/>
    <xf numFmtId="0" fontId="81" fillId="0" borderId="0" xfId="214" applyFont="1"/>
    <xf numFmtId="171" fontId="78" fillId="0" borderId="0" xfId="214" applyNumberFormat="1" applyFont="1"/>
    <xf numFmtId="37" fontId="19" fillId="0" borderId="0" xfId="251" applyNumberFormat="1" applyFont="1"/>
    <xf numFmtId="170" fontId="19" fillId="0" borderId="0" xfId="226" applyNumberFormat="1" applyFont="1" applyAlignment="1">
      <alignment horizontal="right"/>
    </xf>
    <xf numFmtId="0" fontId="72" fillId="0" borderId="0" xfId="0" applyFont="1"/>
    <xf numFmtId="171" fontId="19" fillId="0" borderId="0" xfId="115" applyNumberFormat="1" applyFont="1" applyFill="1" applyAlignment="1" applyProtection="1">
      <alignment horizontal="left"/>
    </xf>
    <xf numFmtId="0" fontId="17" fillId="0" borderId="9" xfId="214" applyFont="1" applyBorder="1"/>
    <xf numFmtId="0" fontId="17" fillId="0" borderId="18" xfId="219" applyFont="1" applyBorder="1" applyAlignment="1">
      <alignment horizontal="left"/>
    </xf>
    <xf numFmtId="0" fontId="17" fillId="0" borderId="19" xfId="219" applyFont="1" applyBorder="1" applyAlignment="1">
      <alignment horizontal="left"/>
    </xf>
    <xf numFmtId="0" fontId="17" fillId="0" borderId="20" xfId="219" applyFont="1" applyBorder="1" applyAlignment="1">
      <alignment horizontal="left"/>
    </xf>
    <xf numFmtId="0" fontId="15" fillId="0" borderId="0" xfId="0" quotePrefix="1" applyFont="1" applyFill="1" applyAlignment="1">
      <alignment horizontal="center" vertical="center"/>
    </xf>
    <xf numFmtId="171" fontId="17" fillId="0" borderId="27" xfId="115" applyNumberFormat="1" applyFont="1" applyFill="1" applyBorder="1" applyAlignment="1">
      <alignment horizontal="right"/>
    </xf>
    <xf numFmtId="171" fontId="19" fillId="0" borderId="23" xfId="115" applyNumberFormat="1" applyFont="1" applyFill="1" applyBorder="1"/>
    <xf numFmtId="172" fontId="19" fillId="0" borderId="23" xfId="115" applyNumberFormat="1" applyFont="1" applyFill="1" applyBorder="1" applyAlignment="1">
      <alignment horizontal="center" wrapText="1"/>
    </xf>
    <xf numFmtId="172" fontId="17" fillId="0" borderId="27" xfId="115" applyNumberFormat="1" applyFont="1" applyFill="1" applyBorder="1" applyAlignment="1">
      <alignment horizontal="center"/>
    </xf>
    <xf numFmtId="172" fontId="19" fillId="0" borderId="0" xfId="115" applyNumberFormat="1" applyFont="1" applyFill="1" applyAlignment="1">
      <alignment horizontal="center"/>
    </xf>
    <xf numFmtId="172" fontId="17" fillId="0" borderId="0" xfId="115" applyNumberFormat="1" applyFont="1" applyFill="1" applyAlignment="1">
      <alignment horizontal="center"/>
    </xf>
    <xf numFmtId="172" fontId="19" fillId="0" borderId="27" xfId="115" applyNumberFormat="1" applyFont="1" applyFill="1" applyBorder="1" applyAlignment="1">
      <alignment horizontal="center"/>
    </xf>
    <xf numFmtId="0" fontId="20" fillId="0" borderId="0" xfId="628" applyFont="1" applyFill="1" applyAlignment="1" applyProtection="1">
      <alignment horizontal="left"/>
    </xf>
    <xf numFmtId="0" fontId="19" fillId="0" borderId="9" xfId="221" applyFont="1" applyFill="1" applyBorder="1"/>
    <xf numFmtId="171" fontId="19" fillId="0" borderId="9" xfId="129" applyNumberFormat="1" applyFont="1" applyFill="1" applyBorder="1"/>
    <xf numFmtId="0" fontId="19" fillId="0" borderId="9" xfId="214" applyFont="1" applyBorder="1"/>
    <xf numFmtId="0" fontId="17" fillId="0" borderId="9" xfId="214" applyFont="1" applyFill="1" applyBorder="1"/>
    <xf numFmtId="171" fontId="17" fillId="0" borderId="9" xfId="124" applyNumberFormat="1" applyFont="1" applyFill="1" applyBorder="1" applyAlignment="1">
      <alignment vertical="center"/>
    </xf>
    <xf numFmtId="171" fontId="19" fillId="0" borderId="9" xfId="214" applyNumberFormat="1" applyFont="1" applyBorder="1"/>
    <xf numFmtId="37" fontId="20" fillId="0" borderId="0" xfId="252" applyNumberFormat="1" applyFont="1" applyAlignment="1">
      <alignment horizontal="right"/>
    </xf>
    <xf numFmtId="0" fontId="17" fillId="0" borderId="0" xfId="257" applyFont="1"/>
    <xf numFmtId="0" fontId="17" fillId="0" borderId="0" xfId="257" applyFont="1" applyAlignment="1">
      <alignment horizontal="center"/>
    </xf>
    <xf numFmtId="0" fontId="17" fillId="0" borderId="0" xfId="257" applyFont="1" applyFill="1"/>
    <xf numFmtId="0" fontId="13" fillId="0" borderId="0" xfId="257"/>
    <xf numFmtId="0" fontId="13" fillId="0" borderId="0" xfId="257" applyBorder="1"/>
    <xf numFmtId="0" fontId="13" fillId="0" borderId="0" xfId="257" applyBorder="1" applyAlignment="1">
      <alignment horizontal="center"/>
    </xf>
    <xf numFmtId="0" fontId="13" fillId="0" borderId="0" xfId="257" applyFill="1" applyBorder="1"/>
    <xf numFmtId="0" fontId="16" fillId="0" borderId="0" xfId="257" applyFont="1" applyBorder="1"/>
    <xf numFmtId="0" fontId="17" fillId="0" borderId="0" xfId="257" applyFont="1" applyBorder="1"/>
    <xf numFmtId="0" fontId="17" fillId="0" borderId="0" xfId="257" applyFont="1" applyBorder="1" applyAlignment="1">
      <alignment horizontal="center"/>
    </xf>
    <xf numFmtId="0" fontId="17" fillId="0" borderId="0" xfId="257" applyFont="1" applyFill="1" applyBorder="1"/>
    <xf numFmtId="0" fontId="13" fillId="0" borderId="0" xfId="256" applyBorder="1"/>
    <xf numFmtId="0" fontId="13" fillId="0" borderId="0" xfId="256" applyBorder="1" applyAlignment="1">
      <alignment horizontal="center"/>
    </xf>
    <xf numFmtId="0" fontId="19" fillId="0" borderId="21" xfId="257" applyFont="1" applyFill="1" applyBorder="1" applyAlignment="1">
      <alignment horizontal="center"/>
    </xf>
    <xf numFmtId="0" fontId="19" fillId="0" borderId="14" xfId="257" applyFont="1" applyBorder="1" applyAlignment="1">
      <alignment horizontal="center"/>
    </xf>
    <xf numFmtId="0" fontId="19" fillId="0" borderId="21" xfId="257" applyFont="1" applyBorder="1" applyAlignment="1">
      <alignment horizontal="center"/>
    </xf>
    <xf numFmtId="0" fontId="19" fillId="0" borderId="22" xfId="257" applyFont="1" applyBorder="1" applyAlignment="1">
      <alignment horizontal="center"/>
    </xf>
    <xf numFmtId="0" fontId="19" fillId="0" borderId="23" xfId="257" applyFont="1" applyFill="1" applyBorder="1" applyAlignment="1">
      <alignment horizontal="center"/>
    </xf>
    <xf numFmtId="0" fontId="19" fillId="0" borderId="0" xfId="257" applyFont="1" applyBorder="1" applyAlignment="1">
      <alignment horizontal="center"/>
    </xf>
    <xf numFmtId="0" fontId="19" fillId="0" borderId="23" xfId="257" applyFont="1" applyBorder="1" applyAlignment="1">
      <alignment horizontal="center"/>
    </xf>
    <xf numFmtId="0" fontId="19" fillId="0" borderId="0" xfId="257" applyFont="1" applyFill="1" applyBorder="1" applyAlignment="1">
      <alignment horizontal="center"/>
    </xf>
    <xf numFmtId="0" fontId="19" fillId="0" borderId="24" xfId="257" applyFont="1" applyBorder="1" applyAlignment="1">
      <alignment horizontal="center"/>
    </xf>
    <xf numFmtId="0" fontId="19" fillId="0" borderId="25" xfId="257" applyFont="1" applyFill="1" applyBorder="1" applyAlignment="1">
      <alignment horizontal="center"/>
    </xf>
    <xf numFmtId="0" fontId="19" fillId="0" borderId="15" xfId="257" applyFont="1" applyBorder="1" applyAlignment="1">
      <alignment horizontal="center"/>
    </xf>
    <xf numFmtId="0" fontId="19" fillId="0" borderId="25" xfId="257" applyFont="1" applyBorder="1" applyAlignment="1">
      <alignment horizontal="center"/>
    </xf>
    <xf numFmtId="0" fontId="19" fillId="0" borderId="15" xfId="257" applyFont="1" applyFill="1" applyBorder="1" applyAlignment="1">
      <alignment horizontal="center"/>
    </xf>
    <xf numFmtId="0" fontId="19" fillId="0" borderId="26" xfId="257" applyFont="1" applyBorder="1" applyAlignment="1">
      <alignment horizontal="center"/>
    </xf>
    <xf numFmtId="0" fontId="19" fillId="0" borderId="23" xfId="257" applyFont="1" applyFill="1" applyBorder="1"/>
    <xf numFmtId="0" fontId="17" fillId="0" borderId="23" xfId="257" applyFont="1" applyBorder="1"/>
    <xf numFmtId="219" fontId="17" fillId="0" borderId="24" xfId="129" applyNumberFormat="1" applyFont="1" applyBorder="1"/>
    <xf numFmtId="219" fontId="17" fillId="0" borderId="0" xfId="129" applyNumberFormat="1" applyFont="1" applyBorder="1" applyAlignment="1">
      <alignment horizontal="center"/>
    </xf>
    <xf numFmtId="219" fontId="17" fillId="0" borderId="23" xfId="129" applyNumberFormat="1" applyFont="1" applyFill="1" applyBorder="1"/>
    <xf numFmtId="219" fontId="17" fillId="0" borderId="0" xfId="129" applyNumberFormat="1" applyFont="1" applyFill="1" applyBorder="1"/>
    <xf numFmtId="219" fontId="17" fillId="0" borderId="0" xfId="129" applyNumberFormat="1" applyFont="1" applyBorder="1"/>
    <xf numFmtId="219" fontId="17" fillId="0" borderId="23" xfId="129" applyNumberFormat="1" applyFont="1" applyBorder="1"/>
    <xf numFmtId="0" fontId="17" fillId="0" borderId="23" xfId="257" applyFont="1" applyFill="1" applyBorder="1"/>
    <xf numFmtId="0" fontId="17" fillId="0" borderId="23" xfId="257" applyFont="1" applyBorder="1" applyAlignment="1">
      <alignment horizontal="center"/>
    </xf>
    <xf numFmtId="219" fontId="17" fillId="0" borderId="24" xfId="129" applyNumberFormat="1" applyFont="1" applyBorder="1" applyAlignment="1">
      <alignment horizontal="right"/>
    </xf>
    <xf numFmtId="219" fontId="17" fillId="0" borderId="23" xfId="129" applyNumberFormat="1" applyFont="1" applyFill="1" applyBorder="1" applyAlignment="1">
      <alignment horizontal="right"/>
    </xf>
    <xf numFmtId="219" fontId="17" fillId="0" borderId="0" xfId="129" applyNumberFormat="1" applyFont="1" applyFill="1" applyBorder="1" applyAlignment="1">
      <alignment horizontal="center"/>
    </xf>
    <xf numFmtId="219" fontId="17" fillId="0" borderId="23" xfId="129" applyNumberFormat="1" applyFont="1" applyFill="1" applyBorder="1" applyAlignment="1">
      <alignment horizontal="center"/>
    </xf>
    <xf numFmtId="219" fontId="17" fillId="0" borderId="23" xfId="129" applyNumberFormat="1" applyFont="1" applyBorder="1" applyAlignment="1">
      <alignment horizontal="center"/>
    </xf>
    <xf numFmtId="219" fontId="17" fillId="0" borderId="24" xfId="129" applyNumberFormat="1" applyFont="1" applyBorder="1" applyAlignment="1">
      <alignment horizontal="center"/>
    </xf>
    <xf numFmtId="171" fontId="17" fillId="0" borderId="24" xfId="629" quotePrefix="1" applyNumberFormat="1" applyFont="1" applyBorder="1" applyAlignment="1">
      <alignment horizontal="right"/>
    </xf>
    <xf numFmtId="171" fontId="17" fillId="0" borderId="0" xfId="629" applyNumberFormat="1" applyFont="1" applyBorder="1" applyAlignment="1">
      <alignment horizontal="center"/>
    </xf>
    <xf numFmtId="171" fontId="17" fillId="0" borderId="23" xfId="629" applyNumberFormat="1" applyFont="1" applyFill="1" applyBorder="1" applyAlignment="1">
      <alignment horizontal="right"/>
    </xf>
    <xf numFmtId="171" fontId="17" fillId="0" borderId="0" xfId="629" applyNumberFormat="1" applyFont="1" applyFill="1" applyBorder="1" applyAlignment="1">
      <alignment horizontal="right"/>
    </xf>
    <xf numFmtId="171" fontId="17" fillId="0" borderId="0" xfId="629" applyNumberFormat="1" applyFont="1" applyBorder="1" applyAlignment="1">
      <alignment horizontal="right"/>
    </xf>
    <xf numFmtId="171" fontId="17" fillId="0" borderId="23" xfId="629" applyNumberFormat="1" applyFont="1" applyBorder="1" applyAlignment="1">
      <alignment horizontal="right"/>
    </xf>
    <xf numFmtId="171" fontId="17" fillId="0" borderId="24" xfId="629" applyNumberFormat="1" applyFont="1" applyBorder="1" applyAlignment="1">
      <alignment horizontal="right"/>
    </xf>
    <xf numFmtId="171" fontId="17" fillId="0" borderId="17" xfId="629" applyNumberFormat="1" applyFont="1" applyBorder="1" applyAlignment="1">
      <alignment horizontal="right"/>
    </xf>
    <xf numFmtId="171" fontId="17" fillId="0" borderId="17" xfId="629" applyNumberFormat="1" applyFont="1" applyBorder="1" applyAlignment="1">
      <alignment horizontal="center"/>
    </xf>
    <xf numFmtId="171" fontId="17" fillId="0" borderId="17" xfId="629" applyNumberFormat="1" applyFont="1" applyFill="1" applyBorder="1" applyAlignment="1">
      <alignment horizontal="right"/>
    </xf>
    <xf numFmtId="0" fontId="17" fillId="0" borderId="23" xfId="257" applyFont="1" applyFill="1" applyBorder="1" applyAlignment="1">
      <alignment horizontal="center"/>
    </xf>
    <xf numFmtId="171" fontId="17" fillId="0" borderId="24" xfId="629" quotePrefix="1" applyNumberFormat="1" applyFont="1" applyBorder="1" applyAlignment="1">
      <alignment horizontal="center"/>
    </xf>
    <xf numFmtId="0" fontId="17" fillId="0" borderId="27" xfId="257" applyFont="1" applyBorder="1" applyAlignment="1">
      <alignment horizontal="center"/>
    </xf>
    <xf numFmtId="171" fontId="17" fillId="0" borderId="23" xfId="629" quotePrefix="1" applyNumberFormat="1" applyFont="1" applyBorder="1" applyAlignment="1">
      <alignment horizontal="right"/>
    </xf>
    <xf numFmtId="171" fontId="17" fillId="0" borderId="25" xfId="629" applyNumberFormat="1" applyFont="1" applyBorder="1" applyAlignment="1">
      <alignment horizontal="right"/>
    </xf>
    <xf numFmtId="171" fontId="17" fillId="0" borderId="25" xfId="629" applyNumberFormat="1" applyFont="1" applyFill="1" applyBorder="1" applyAlignment="1">
      <alignment horizontal="right"/>
    </xf>
    <xf numFmtId="171" fontId="17" fillId="0" borderId="15" xfId="629" applyNumberFormat="1" applyFont="1" applyFill="1" applyBorder="1" applyAlignment="1">
      <alignment horizontal="right"/>
    </xf>
    <xf numFmtId="171" fontId="17" fillId="0" borderId="15" xfId="629" applyNumberFormat="1" applyFont="1" applyBorder="1" applyAlignment="1">
      <alignment horizontal="right"/>
    </xf>
    <xf numFmtId="171" fontId="17" fillId="0" borderId="26" xfId="629" applyNumberFormat="1" applyFont="1" applyBorder="1" applyAlignment="1">
      <alignment horizontal="right"/>
    </xf>
    <xf numFmtId="171" fontId="17" fillId="0" borderId="23" xfId="629" applyNumberFormat="1" applyFont="1" applyFill="1" applyBorder="1" applyAlignment="1">
      <alignment horizontal="center"/>
    </xf>
    <xf numFmtId="171" fontId="17" fillId="0" borderId="0" xfId="629" applyNumberFormat="1" applyFont="1" applyFill="1" applyBorder="1" applyAlignment="1">
      <alignment horizontal="center"/>
    </xf>
    <xf numFmtId="171" fontId="17" fillId="0" borderId="23" xfId="629" applyNumberFormat="1" applyFont="1" applyBorder="1" applyAlignment="1">
      <alignment horizontal="center"/>
    </xf>
    <xf numFmtId="171" fontId="17" fillId="0" borderId="24" xfId="629" applyNumberFormat="1" applyFont="1" applyBorder="1" applyAlignment="1">
      <alignment horizontal="center"/>
    </xf>
    <xf numFmtId="171" fontId="17" fillId="0" borderId="4" xfId="629" applyNumberFormat="1" applyFont="1" applyFill="1" applyBorder="1" applyAlignment="1">
      <alignment horizontal="center"/>
    </xf>
    <xf numFmtId="171" fontId="17" fillId="0" borderId="17" xfId="629" applyNumberFormat="1" applyFont="1" applyFill="1" applyBorder="1" applyAlignment="1">
      <alignment horizontal="center"/>
    </xf>
    <xf numFmtId="171" fontId="17" fillId="0" borderId="4" xfId="629" applyNumberFormat="1" applyFont="1" applyBorder="1" applyAlignment="1">
      <alignment horizontal="center"/>
    </xf>
    <xf numFmtId="171" fontId="17" fillId="0" borderId="4" xfId="629" applyNumberFormat="1" applyFont="1" applyBorder="1" applyAlignment="1">
      <alignment horizontal="right"/>
    </xf>
    <xf numFmtId="0" fontId="17" fillId="0" borderId="23" xfId="257" applyFont="1" applyFill="1" applyBorder="1" applyAlignment="1">
      <alignment horizontal="left" wrapText="1"/>
    </xf>
    <xf numFmtId="0" fontId="17" fillId="0" borderId="23" xfId="257" applyFont="1" applyFill="1" applyBorder="1" applyAlignment="1">
      <alignment horizontal="center" wrapText="1"/>
    </xf>
    <xf numFmtId="0" fontId="19" fillId="0" borderId="23" xfId="257" applyFont="1" applyFill="1" applyBorder="1" applyAlignment="1">
      <alignment horizontal="right"/>
    </xf>
    <xf numFmtId="0" fontId="19" fillId="0" borderId="23" xfId="257" applyFont="1" applyBorder="1"/>
    <xf numFmtId="171" fontId="19" fillId="0" borderId="28" xfId="629" applyNumberFormat="1" applyFont="1" applyBorder="1" applyAlignment="1">
      <alignment horizontal="right"/>
    </xf>
    <xf numFmtId="171" fontId="19" fillId="0" borderId="28" xfId="629" applyNumberFormat="1" applyFont="1" applyFill="1" applyBorder="1" applyAlignment="1">
      <alignment horizontal="right"/>
    </xf>
    <xf numFmtId="0" fontId="19" fillId="0" borderId="25" xfId="257" applyFont="1" applyFill="1" applyBorder="1" applyAlignment="1">
      <alignment horizontal="right"/>
    </xf>
    <xf numFmtId="0" fontId="19" fillId="0" borderId="25" xfId="257" applyFont="1" applyBorder="1"/>
    <xf numFmtId="171" fontId="19" fillId="0" borderId="26" xfId="629" applyNumberFormat="1" applyFont="1" applyBorder="1" applyAlignment="1">
      <alignment horizontal="right"/>
    </xf>
    <xf numFmtId="171" fontId="19" fillId="0" borderId="15" xfId="629" applyNumberFormat="1" applyFont="1" applyBorder="1" applyAlignment="1">
      <alignment horizontal="right"/>
    </xf>
    <xf numFmtId="171" fontId="19" fillId="0" borderId="25" xfId="629" applyNumberFormat="1" applyFont="1" applyFill="1" applyBorder="1" applyAlignment="1">
      <alignment horizontal="right"/>
    </xf>
    <xf numFmtId="171" fontId="19" fillId="0" borderId="15" xfId="629" applyNumberFormat="1" applyFont="1" applyFill="1" applyBorder="1" applyAlignment="1">
      <alignment horizontal="right"/>
    </xf>
    <xf numFmtId="171" fontId="19" fillId="0" borderId="25" xfId="629" applyNumberFormat="1" applyFont="1" applyBorder="1" applyAlignment="1">
      <alignment horizontal="right"/>
    </xf>
    <xf numFmtId="171" fontId="0" fillId="0" borderId="0" xfId="0" applyNumberFormat="1" applyFill="1"/>
    <xf numFmtId="0" fontId="0" fillId="0" borderId="0" xfId="0" applyFill="1"/>
    <xf numFmtId="0" fontId="18" fillId="0" borderId="0" xfId="257" applyFont="1" applyFill="1" applyAlignment="1">
      <alignment horizontal="right"/>
    </xf>
    <xf numFmtId="0" fontId="20" fillId="0" borderId="0" xfId="0" applyFont="1" applyFill="1"/>
    <xf numFmtId="0" fontId="18" fillId="0" borderId="0" xfId="0" applyFont="1" applyFill="1"/>
    <xf numFmtId="0" fontId="19" fillId="0" borderId="21" xfId="0" applyFont="1" applyFill="1" applyBorder="1" applyAlignment="1">
      <alignment horizontal="center"/>
    </xf>
    <xf numFmtId="0" fontId="19" fillId="0" borderId="23" xfId="0" applyFont="1" applyFill="1" applyBorder="1" applyAlignment="1"/>
    <xf numFmtId="0" fontId="19" fillId="0" borderId="25" xfId="0" applyFont="1" applyFill="1" applyBorder="1" applyAlignment="1">
      <alignment horizontal="center"/>
    </xf>
    <xf numFmtId="0" fontId="19" fillId="0" borderId="25" xfId="0" applyFont="1" applyFill="1" applyBorder="1" applyAlignment="1"/>
    <xf numFmtId="0" fontId="19" fillId="0" borderId="36" xfId="0" applyFont="1" applyFill="1" applyBorder="1" applyAlignment="1">
      <alignment horizontal="center"/>
    </xf>
    <xf numFmtId="0" fontId="19" fillId="0" borderId="16" xfId="0" applyFont="1" applyFill="1" applyBorder="1" applyAlignment="1">
      <alignment horizontal="center"/>
    </xf>
    <xf numFmtId="0" fontId="17" fillId="0" borderId="23" xfId="0" applyFont="1" applyFill="1" applyBorder="1" applyAlignment="1">
      <alignment horizontal="center"/>
    </xf>
    <xf numFmtId="172" fontId="69" fillId="0" borderId="21" xfId="0" applyNumberFormat="1" applyFont="1" applyFill="1" applyBorder="1" applyAlignment="1">
      <alignment horizontal="center" vertical="center"/>
    </xf>
    <xf numFmtId="171" fontId="17" fillId="0" borderId="21" xfId="629" applyNumberFormat="1" applyFont="1" applyFill="1" applyBorder="1"/>
    <xf numFmtId="171" fontId="17" fillId="0" borderId="23" xfId="629" applyNumberFormat="1" applyFont="1" applyFill="1" applyBorder="1"/>
    <xf numFmtId="172" fontId="69" fillId="0" borderId="23" xfId="0" applyNumberFormat="1" applyFont="1" applyFill="1" applyBorder="1" applyAlignment="1">
      <alignment horizontal="center" vertical="center"/>
    </xf>
    <xf numFmtId="0" fontId="17" fillId="0" borderId="25" xfId="0" applyFont="1" applyFill="1" applyBorder="1" applyAlignment="1">
      <alignment horizontal="center"/>
    </xf>
    <xf numFmtId="172" fontId="69" fillId="0" borderId="25" xfId="0" applyNumberFormat="1" applyFont="1" applyFill="1" applyBorder="1" applyAlignment="1">
      <alignment horizontal="center" vertical="center"/>
    </xf>
    <xf numFmtId="171" fontId="17" fillId="0" borderId="25" xfId="629" applyNumberFormat="1" applyFont="1" applyFill="1" applyBorder="1"/>
    <xf numFmtId="173" fontId="17" fillId="0" borderId="25" xfId="0" applyNumberFormat="1" applyFont="1" applyFill="1" applyBorder="1" applyAlignment="1">
      <alignment horizontal="center"/>
    </xf>
    <xf numFmtId="171" fontId="19" fillId="0" borderId="25" xfId="0" applyNumberFormat="1" applyFont="1" applyFill="1" applyBorder="1"/>
    <xf numFmtId="173" fontId="20" fillId="0" borderId="0" xfId="0" applyNumberFormat="1" applyFont="1" applyFill="1"/>
    <xf numFmtId="173" fontId="17" fillId="0" borderId="0" xfId="0" applyNumberFormat="1" applyFont="1" applyFill="1"/>
    <xf numFmtId="0" fontId="19" fillId="0" borderId="34" xfId="0" applyFont="1" applyFill="1" applyBorder="1" applyAlignment="1">
      <alignment horizontal="center"/>
    </xf>
    <xf numFmtId="0" fontId="19" fillId="0" borderId="22" xfId="0" applyFont="1" applyFill="1" applyBorder="1" applyAlignment="1">
      <alignment horizontal="center"/>
    </xf>
    <xf numFmtId="0" fontId="19" fillId="0" borderId="26" xfId="0" applyFont="1" applyFill="1" applyBorder="1" applyAlignment="1">
      <alignment horizontal="center"/>
    </xf>
    <xf numFmtId="0" fontId="17" fillId="0" borderId="34" xfId="0" applyFont="1" applyFill="1" applyBorder="1" applyAlignment="1">
      <alignment horizontal="center"/>
    </xf>
    <xf numFmtId="172" fontId="69" fillId="0" borderId="21" xfId="0" applyNumberFormat="1" applyFont="1" applyFill="1" applyBorder="1" applyAlignment="1">
      <alignment horizontal="center" vertical="top"/>
    </xf>
    <xf numFmtId="0" fontId="17" fillId="0" borderId="14" xfId="0" applyFont="1" applyFill="1" applyBorder="1" applyAlignment="1"/>
    <xf numFmtId="171" fontId="69" fillId="0" borderId="21" xfId="629" applyNumberFormat="1" applyFont="1" applyFill="1" applyBorder="1" applyAlignment="1">
      <alignment horizontal="right" vertical="top"/>
    </xf>
    <xf numFmtId="171" fontId="17" fillId="0" borderId="14" xfId="629" applyNumberFormat="1" applyFont="1" applyFill="1" applyBorder="1" applyAlignment="1">
      <alignment horizontal="right"/>
    </xf>
    <xf numFmtId="171" fontId="19" fillId="0" borderId="23" xfId="629" applyNumberFormat="1" applyFont="1" applyFill="1" applyBorder="1" applyAlignment="1">
      <alignment horizontal="center"/>
    </xf>
    <xf numFmtId="172" fontId="69" fillId="0" borderId="23" xfId="0" applyNumberFormat="1" applyFont="1" applyFill="1" applyBorder="1" applyAlignment="1">
      <alignment horizontal="center" vertical="top"/>
    </xf>
    <xf numFmtId="171" fontId="22" fillId="0" borderId="23" xfId="629" applyNumberFormat="1" applyFont="1" applyFill="1" applyBorder="1" applyAlignment="1"/>
    <xf numFmtId="0" fontId="17" fillId="0" borderId="36" xfId="0" applyFont="1" applyFill="1" applyBorder="1" applyAlignment="1">
      <alignment horizontal="center"/>
    </xf>
    <xf numFmtId="173" fontId="17" fillId="0" borderId="4" xfId="0" applyNumberFormat="1" applyFont="1" applyFill="1" applyBorder="1" applyAlignment="1">
      <alignment horizontal="center"/>
    </xf>
    <xf numFmtId="0" fontId="19" fillId="0" borderId="4" xfId="0" applyFont="1" applyFill="1" applyBorder="1" applyAlignment="1"/>
    <xf numFmtId="171" fontId="19" fillId="0" borderId="36" xfId="629" applyNumberFormat="1" applyFont="1" applyFill="1" applyBorder="1" applyAlignment="1">
      <alignment horizontal="center"/>
    </xf>
    <xf numFmtId="171" fontId="19" fillId="0" borderId="17" xfId="629" applyNumberFormat="1" applyFont="1" applyFill="1" applyBorder="1" applyAlignment="1">
      <alignment horizontal="center"/>
    </xf>
    <xf numFmtId="171" fontId="19" fillId="0" borderId="16" xfId="629" applyNumberFormat="1" applyFont="1" applyFill="1" applyBorder="1" applyAlignment="1">
      <alignment horizontal="center"/>
    </xf>
    <xf numFmtId="0" fontId="19" fillId="0" borderId="24" xfId="0" applyFont="1" applyFill="1" applyBorder="1" applyAlignment="1">
      <alignment horizontal="center"/>
    </xf>
    <xf numFmtId="0" fontId="19" fillId="0" borderId="24" xfId="0" applyFont="1" applyFill="1" applyBorder="1" applyAlignment="1"/>
    <xf numFmtId="0" fontId="19" fillId="0" borderId="26" xfId="0" applyFont="1" applyFill="1" applyBorder="1" applyAlignment="1"/>
    <xf numFmtId="0" fontId="17" fillId="0" borderId="21" xfId="0" applyFont="1" applyFill="1" applyBorder="1" applyAlignment="1">
      <alignment horizontal="left" wrapText="1"/>
    </xf>
    <xf numFmtId="171" fontId="19" fillId="0" borderId="21" xfId="629" applyNumberFormat="1" applyFont="1" applyFill="1" applyBorder="1" applyAlignment="1">
      <alignment horizontal="right"/>
    </xf>
    <xf numFmtId="172" fontId="69" fillId="0" borderId="25" xfId="0" applyNumberFormat="1" applyFont="1" applyFill="1" applyBorder="1" applyAlignment="1">
      <alignment horizontal="center" vertical="top"/>
    </xf>
    <xf numFmtId="0" fontId="17" fillId="0" borderId="25" xfId="0" applyFont="1" applyFill="1" applyBorder="1" applyAlignment="1">
      <alignment horizontal="left" wrapText="1"/>
    </xf>
    <xf numFmtId="171" fontId="69" fillId="0" borderId="25" xfId="629" applyNumberFormat="1" applyFont="1" applyFill="1" applyBorder="1" applyAlignment="1">
      <alignment horizontal="right" vertical="top"/>
    </xf>
    <xf numFmtId="0" fontId="17" fillId="0" borderId="17" xfId="0" applyFont="1" applyFill="1" applyBorder="1" applyAlignment="1">
      <alignment horizontal="center"/>
    </xf>
    <xf numFmtId="0" fontId="19" fillId="0" borderId="4" xfId="0" applyFont="1" applyFill="1" applyBorder="1" applyAlignment="1">
      <alignment horizontal="center"/>
    </xf>
    <xf numFmtId="171" fontId="19" fillId="0" borderId="17" xfId="629" applyNumberFormat="1" applyFont="1" applyFill="1" applyBorder="1" applyAlignment="1">
      <alignment horizontal="right"/>
    </xf>
    <xf numFmtId="0" fontId="19" fillId="0" borderId="0" xfId="0" applyFont="1" applyFill="1" applyBorder="1" applyAlignment="1">
      <alignment horizontal="center"/>
    </xf>
    <xf numFmtId="0" fontId="19" fillId="0" borderId="0" xfId="0" applyFont="1" applyFill="1" applyBorder="1" applyAlignment="1"/>
    <xf numFmtId="0" fontId="17" fillId="0" borderId="21" xfId="0" applyFont="1" applyFill="1" applyBorder="1" applyAlignment="1">
      <alignment horizontal="center"/>
    </xf>
    <xf numFmtId="172" fontId="69" fillId="0" borderId="34" xfId="0" applyNumberFormat="1" applyFont="1" applyFill="1" applyBorder="1" applyAlignment="1">
      <alignment horizontal="center" vertical="top"/>
    </xf>
    <xf numFmtId="0" fontId="17" fillId="0" borderId="21" xfId="0" applyFont="1" applyFill="1" applyBorder="1" applyAlignment="1"/>
    <xf numFmtId="171" fontId="69" fillId="0" borderId="22" xfId="629" applyNumberFormat="1" applyFont="1" applyFill="1" applyBorder="1" applyAlignment="1">
      <alignment horizontal="right" vertical="top"/>
    </xf>
    <xf numFmtId="171" fontId="69" fillId="0" borderId="0" xfId="629" applyNumberFormat="1" applyFont="1" applyFill="1" applyBorder="1" applyAlignment="1">
      <alignment horizontal="right" vertical="top"/>
    </xf>
    <xf numFmtId="171" fontId="19" fillId="0" borderId="21" xfId="629" applyNumberFormat="1" applyFont="1" applyFill="1" applyBorder="1" applyAlignment="1">
      <alignment horizontal="center"/>
    </xf>
    <xf numFmtId="172" fontId="69" fillId="0" borderId="27" xfId="0" applyNumberFormat="1" applyFont="1" applyFill="1" applyBorder="1" applyAlignment="1">
      <alignment horizontal="center" vertical="top"/>
    </xf>
    <xf numFmtId="0" fontId="17" fillId="0" borderId="23" xfId="0" applyFont="1" applyFill="1" applyBorder="1" applyAlignment="1"/>
    <xf numFmtId="171" fontId="69" fillId="0" borderId="24" xfId="629" applyNumberFormat="1" applyFont="1" applyFill="1" applyBorder="1" applyAlignment="1">
      <alignment horizontal="right" vertical="top"/>
    </xf>
    <xf numFmtId="171" fontId="17" fillId="0" borderId="24" xfId="629" applyNumberFormat="1" applyFont="1" applyFill="1" applyBorder="1"/>
    <xf numFmtId="172" fontId="69" fillId="0" borderId="35" xfId="0" applyNumberFormat="1" applyFont="1" applyFill="1" applyBorder="1" applyAlignment="1">
      <alignment horizontal="center" vertical="top"/>
    </xf>
    <xf numFmtId="0" fontId="17" fillId="0" borderId="25" xfId="0" applyFont="1" applyFill="1" applyBorder="1" applyAlignment="1"/>
    <xf numFmtId="172" fontId="69" fillId="0" borderId="79" xfId="0" applyNumberFormat="1" applyFont="1" applyFill="1" applyBorder="1" applyAlignment="1">
      <alignment horizontal="center" vertical="top"/>
    </xf>
    <xf numFmtId="171" fontId="22" fillId="0" borderId="22" xfId="629" applyNumberFormat="1" applyFont="1" applyFill="1" applyBorder="1" applyAlignment="1"/>
    <xf numFmtId="171" fontId="17" fillId="0" borderId="14" xfId="629" applyNumberFormat="1" applyFont="1" applyFill="1" applyBorder="1"/>
    <xf numFmtId="0" fontId="17" fillId="0" borderId="23" xfId="0" applyFont="1" applyFill="1" applyBorder="1" applyAlignment="1">
      <alignment horizontal="left" wrapText="1"/>
    </xf>
    <xf numFmtId="171" fontId="22" fillId="0" borderId="24" xfId="629" applyNumberFormat="1" applyFont="1" applyFill="1" applyBorder="1" applyAlignment="1"/>
    <xf numFmtId="171" fontId="19" fillId="0" borderId="23" xfId="629" applyNumberFormat="1" applyFont="1" applyFill="1" applyBorder="1" applyAlignment="1">
      <alignment horizontal="right"/>
    </xf>
    <xf numFmtId="173" fontId="17" fillId="0" borderId="17" xfId="0" applyNumberFormat="1" applyFont="1" applyFill="1" applyBorder="1" applyAlignment="1">
      <alignment horizontal="center"/>
    </xf>
    <xf numFmtId="171" fontId="19" fillId="0" borderId="4" xfId="629" applyNumberFormat="1" applyFont="1" applyFill="1" applyBorder="1" applyAlignment="1">
      <alignment horizontal="right"/>
    </xf>
    <xf numFmtId="0" fontId="17" fillId="0" borderId="14" xfId="0" applyFont="1" applyFill="1" applyBorder="1" applyAlignment="1">
      <alignment horizontal="left" wrapText="1"/>
    </xf>
    <xf numFmtId="171" fontId="22" fillId="0" borderId="21" xfId="629" applyNumberFormat="1" applyFont="1" applyFill="1" applyBorder="1" applyAlignment="1"/>
    <xf numFmtId="171" fontId="22" fillId="0" borderId="14" xfId="629" applyNumberFormat="1" applyFont="1" applyFill="1" applyBorder="1"/>
    <xf numFmtId="171" fontId="19" fillId="0" borderId="4" xfId="629" applyNumberFormat="1" applyFont="1" applyFill="1" applyBorder="1" applyAlignment="1">
      <alignment horizontal="center"/>
    </xf>
    <xf numFmtId="173" fontId="17" fillId="0" borderId="0" xfId="0" applyNumberFormat="1" applyFont="1" applyFill="1" applyBorder="1" applyAlignment="1">
      <alignment horizontal="center"/>
    </xf>
    <xf numFmtId="171" fontId="19" fillId="0" borderId="0" xfId="629" applyNumberFormat="1" applyFont="1" applyFill="1" applyBorder="1" applyAlignment="1">
      <alignment horizontal="center"/>
    </xf>
    <xf numFmtId="171" fontId="19" fillId="0" borderId="0" xfId="629" applyNumberFormat="1" applyFont="1" applyFill="1" applyBorder="1" applyAlignment="1">
      <alignment horizontal="right"/>
    </xf>
    <xf numFmtId="171" fontId="22" fillId="0" borderId="0" xfId="629" applyNumberFormat="1" applyFont="1" applyFill="1" applyBorder="1"/>
    <xf numFmtId="0" fontId="19" fillId="0" borderId="15" xfId="0" applyFont="1" applyFill="1" applyBorder="1" applyAlignment="1">
      <alignment horizontal="center"/>
    </xf>
    <xf numFmtId="171" fontId="22" fillId="0" borderId="25" xfId="629" applyNumberFormat="1" applyFont="1" applyFill="1" applyBorder="1" applyAlignment="1"/>
    <xf numFmtId="0" fontId="17" fillId="0" borderId="35" xfId="0" applyFont="1" applyFill="1" applyBorder="1" applyAlignment="1">
      <alignment horizontal="center"/>
    </xf>
    <xf numFmtId="173" fontId="17" fillId="0" borderId="15" xfId="0" applyNumberFormat="1" applyFont="1" applyFill="1" applyBorder="1" applyAlignment="1">
      <alignment horizontal="center"/>
    </xf>
    <xf numFmtId="0" fontId="19" fillId="0" borderId="18" xfId="0" applyFont="1" applyFill="1" applyBorder="1" applyAlignment="1">
      <alignment horizontal="center"/>
    </xf>
    <xf numFmtId="0" fontId="19" fillId="0" borderId="19" xfId="0" applyFont="1" applyFill="1" applyBorder="1" applyAlignment="1">
      <alignment horizontal="center"/>
    </xf>
    <xf numFmtId="0" fontId="19" fillId="0" borderId="81" xfId="0" applyFont="1" applyFill="1" applyBorder="1" applyAlignment="1">
      <alignment horizontal="center"/>
    </xf>
    <xf numFmtId="0" fontId="19" fillId="0" borderId="52" xfId="0" applyFont="1" applyFill="1" applyBorder="1" applyAlignment="1">
      <alignment horizontal="center"/>
    </xf>
    <xf numFmtId="0" fontId="19" fillId="0" borderId="54" xfId="0" applyFont="1" applyFill="1" applyBorder="1" applyAlignment="1">
      <alignment horizontal="center"/>
    </xf>
    <xf numFmtId="0" fontId="19" fillId="0" borderId="19" xfId="0" applyFont="1" applyFill="1" applyBorder="1" applyAlignment="1"/>
    <xf numFmtId="0" fontId="19" fillId="0" borderId="82" xfId="0" applyFont="1" applyFill="1" applyBorder="1" applyAlignment="1">
      <alignment horizontal="center"/>
    </xf>
    <xf numFmtId="0" fontId="19" fillId="0" borderId="33" xfId="0" applyFont="1" applyFill="1" applyBorder="1" applyAlignment="1">
      <alignment horizontal="center"/>
    </xf>
    <xf numFmtId="0" fontId="19" fillId="0" borderId="50" xfId="0" applyFont="1" applyFill="1" applyBorder="1" applyAlignment="1">
      <alignment horizontal="center"/>
    </xf>
    <xf numFmtId="0" fontId="19" fillId="0" borderId="83" xfId="0" applyFont="1" applyFill="1" applyBorder="1" applyAlignment="1">
      <alignment horizontal="center"/>
    </xf>
    <xf numFmtId="0" fontId="19" fillId="0" borderId="84" xfId="0" applyFont="1" applyFill="1" applyBorder="1" applyAlignment="1">
      <alignment horizontal="center"/>
    </xf>
    <xf numFmtId="0" fontId="19" fillId="0" borderId="85" xfId="0" applyFont="1" applyFill="1" applyBorder="1" applyAlignment="1">
      <alignment horizontal="center"/>
    </xf>
    <xf numFmtId="0" fontId="17" fillId="0" borderId="19" xfId="0" applyFont="1" applyFill="1" applyBorder="1" applyAlignment="1">
      <alignment horizontal="center"/>
    </xf>
    <xf numFmtId="172" fontId="69" fillId="0" borderId="19" xfId="215" applyNumberFormat="1" applyFont="1" applyFill="1" applyBorder="1" applyAlignment="1">
      <alignment horizontal="center" vertical="top"/>
    </xf>
    <xf numFmtId="0" fontId="69" fillId="0" borderId="19" xfId="0" applyFont="1" applyFill="1" applyBorder="1"/>
    <xf numFmtId="171" fontId="17" fillId="0" borderId="18" xfId="129" applyNumberFormat="1" applyFont="1" applyFill="1" applyBorder="1" applyAlignment="1"/>
    <xf numFmtId="171" fontId="22" fillId="0" borderId="18" xfId="629" applyNumberFormat="1" applyFont="1" applyFill="1" applyBorder="1" applyAlignment="1"/>
    <xf numFmtId="171" fontId="19" fillId="0" borderId="56" xfId="629" applyNumberFormat="1" applyFont="1" applyFill="1" applyBorder="1" applyAlignment="1">
      <alignment horizontal="right"/>
    </xf>
    <xf numFmtId="171" fontId="17" fillId="0" borderId="19" xfId="129" applyNumberFormat="1" applyFont="1" applyFill="1" applyBorder="1" applyAlignment="1"/>
    <xf numFmtId="171" fontId="22" fillId="0" borderId="19" xfId="629" applyNumberFormat="1" applyFont="1" applyFill="1" applyBorder="1" applyAlignment="1"/>
    <xf numFmtId="171" fontId="19" fillId="0" borderId="43" xfId="629" applyNumberFormat="1" applyFont="1" applyFill="1" applyBorder="1" applyAlignment="1">
      <alignment horizontal="right"/>
    </xf>
    <xf numFmtId="172" fontId="69" fillId="0" borderId="19" xfId="0" applyNumberFormat="1" applyFont="1" applyFill="1" applyBorder="1" applyAlignment="1">
      <alignment horizontal="center" vertical="top"/>
    </xf>
    <xf numFmtId="0" fontId="17" fillId="0" borderId="19" xfId="0" applyFont="1" applyFill="1" applyBorder="1" applyAlignment="1">
      <alignment horizontal="left" wrapText="1"/>
    </xf>
    <xf numFmtId="171" fontId="22" fillId="0" borderId="40" xfId="629" applyNumberFormat="1" applyFont="1" applyFill="1" applyBorder="1" applyAlignment="1"/>
    <xf numFmtId="171" fontId="19" fillId="0" borderId="44" xfId="629" applyNumberFormat="1" applyFont="1" applyFill="1" applyBorder="1" applyAlignment="1">
      <alignment horizontal="right"/>
    </xf>
    <xf numFmtId="171" fontId="19" fillId="0" borderId="16" xfId="629" applyNumberFormat="1" applyFont="1" applyFill="1" applyBorder="1" applyAlignment="1">
      <alignment horizontal="right"/>
    </xf>
    <xf numFmtId="37" fontId="19" fillId="0" borderId="0" xfId="251" applyNumberFormat="1" applyFont="1" applyFill="1"/>
    <xf numFmtId="0" fontId="19" fillId="0" borderId="0" xfId="258" applyFont="1" applyFill="1" applyBorder="1" applyAlignment="1" applyProtection="1">
      <alignment horizontal="left"/>
    </xf>
    <xf numFmtId="0" fontId="19" fillId="0" borderId="0" xfId="258" applyFont="1" applyFill="1" applyAlignment="1" applyProtection="1">
      <alignment horizontal="left"/>
    </xf>
    <xf numFmtId="37" fontId="19" fillId="0" borderId="0" xfId="0" applyNumberFormat="1" applyFont="1" applyFill="1"/>
    <xf numFmtId="0" fontId="19" fillId="0" borderId="17" xfId="214" applyFont="1" applyFill="1" applyBorder="1" applyAlignment="1">
      <alignment horizontal="center"/>
    </xf>
    <xf numFmtId="0" fontId="19" fillId="0" borderId="23" xfId="214" applyFont="1" applyFill="1" applyBorder="1" applyAlignment="1">
      <alignment horizontal="center"/>
    </xf>
    <xf numFmtId="37" fontId="17" fillId="0" borderId="0" xfId="630" applyNumberFormat="1" applyFont="1"/>
    <xf numFmtId="0" fontId="17" fillId="0" borderId="0" xfId="260" applyFont="1" applyBorder="1" applyAlignment="1"/>
    <xf numFmtId="0" fontId="15" fillId="0" borderId="0" xfId="224" applyFont="1"/>
    <xf numFmtId="0" fontId="71" fillId="0" borderId="0" xfId="214" applyFont="1"/>
    <xf numFmtId="0" fontId="19" fillId="0" borderId="21" xfId="224" applyFont="1" applyBorder="1" applyAlignment="1" applyProtection="1">
      <alignment horizontal="left"/>
    </xf>
    <xf numFmtId="0" fontId="19" fillId="0" borderId="22" xfId="224" applyFont="1" applyBorder="1" applyAlignment="1" applyProtection="1">
      <alignment horizontal="left"/>
    </xf>
    <xf numFmtId="0" fontId="69" fillId="0" borderId="0" xfId="214" applyFont="1"/>
    <xf numFmtId="0" fontId="19" fillId="0" borderId="23" xfId="224" applyFont="1" applyBorder="1" applyAlignment="1" applyProtection="1">
      <alignment horizontal="left"/>
    </xf>
    <xf numFmtId="0" fontId="19" fillId="0" borderId="24" xfId="224" applyFont="1" applyBorder="1" applyAlignment="1" applyProtection="1">
      <alignment horizontal="left"/>
    </xf>
    <xf numFmtId="0" fontId="19" fillId="0" borderId="25" xfId="224" applyFont="1" applyBorder="1"/>
    <xf numFmtId="0" fontId="19" fillId="0" borderId="26" xfId="224" applyFont="1" applyBorder="1"/>
    <xf numFmtId="0" fontId="17" fillId="0" borderId="23" xfId="224" applyFont="1" applyBorder="1"/>
    <xf numFmtId="0" fontId="17" fillId="0" borderId="21" xfId="224" applyFont="1" applyFill="1" applyBorder="1"/>
    <xf numFmtId="0" fontId="17" fillId="0" borderId="23" xfId="224" applyFont="1" applyBorder="1" applyAlignment="1" applyProtection="1">
      <alignment horizontal="left"/>
    </xf>
    <xf numFmtId="37" fontId="17" fillId="0" borderId="23" xfId="224" applyNumberFormat="1" applyFont="1" applyFill="1" applyBorder="1" applyProtection="1"/>
    <xf numFmtId="37" fontId="17" fillId="0" borderId="23" xfId="224" applyNumberFormat="1" applyFont="1" applyFill="1" applyBorder="1"/>
    <xf numFmtId="171" fontId="17" fillId="0" borderId="23" xfId="632" applyNumberFormat="1" applyFont="1" applyFill="1" applyBorder="1"/>
    <xf numFmtId="0" fontId="17" fillId="0" borderId="23" xfId="224" applyFont="1" applyFill="1" applyBorder="1"/>
    <xf numFmtId="37" fontId="71" fillId="0" borderId="0" xfId="214" applyNumberFormat="1" applyFont="1"/>
    <xf numFmtId="175" fontId="17" fillId="0" borderId="23" xfId="224" applyNumberFormat="1" applyFont="1" applyFill="1" applyBorder="1" applyAlignment="1">
      <alignment horizontal="center"/>
    </xf>
    <xf numFmtId="0" fontId="17" fillId="0" borderId="23" xfId="224" applyFont="1" applyFill="1" applyBorder="1" applyAlignment="1">
      <alignment horizontal="right"/>
    </xf>
    <xf numFmtId="167" fontId="17" fillId="0" borderId="23" xfId="124" applyFont="1" applyFill="1" applyBorder="1" applyAlignment="1" applyProtection="1">
      <alignment horizontal="center"/>
    </xf>
    <xf numFmtId="0" fontId="17" fillId="0" borderId="25" xfId="224" applyFont="1" applyBorder="1" applyAlignment="1" applyProtection="1">
      <alignment horizontal="left"/>
    </xf>
    <xf numFmtId="0" fontId="17" fillId="0" borderId="25" xfId="224" applyFont="1" applyFill="1" applyBorder="1"/>
    <xf numFmtId="0" fontId="15" fillId="0" borderId="0" xfId="224" applyFont="1" applyAlignment="1" applyProtection="1">
      <alignment horizontal="left"/>
    </xf>
    <xf numFmtId="0" fontId="128" fillId="0" borderId="0" xfId="224" applyFont="1"/>
    <xf numFmtId="167" fontId="17" fillId="0" borderId="0" xfId="129" applyFont="1" applyAlignment="1"/>
    <xf numFmtId="0" fontId="18" fillId="0" borderId="0" xfId="257" applyFont="1" applyAlignment="1">
      <alignment horizontal="right"/>
    </xf>
    <xf numFmtId="0" fontId="17" fillId="0" borderId="0" xfId="224" applyFont="1"/>
    <xf numFmtId="0" fontId="17" fillId="0" borderId="0" xfId="224" applyFont="1" applyAlignment="1" applyProtection="1">
      <alignment horizontal="right"/>
    </xf>
    <xf numFmtId="0" fontId="19" fillId="0" borderId="21" xfId="224" applyFont="1" applyBorder="1" applyAlignment="1" applyProtection="1">
      <alignment horizontal="left" vertical="center"/>
    </xf>
    <xf numFmtId="0" fontId="19" fillId="0" borderId="21" xfId="224" applyFont="1" applyBorder="1" applyAlignment="1" applyProtection="1">
      <alignment horizontal="center" vertical="center" wrapText="1"/>
    </xf>
    <xf numFmtId="0" fontId="72" fillId="0" borderId="21" xfId="214" applyFont="1" applyBorder="1" applyAlignment="1">
      <alignment horizontal="center" vertical="center" wrapText="1"/>
    </xf>
    <xf numFmtId="0" fontId="72" fillId="0" borderId="0" xfId="214" applyFont="1" applyAlignment="1">
      <alignment vertical="center"/>
    </xf>
    <xf numFmtId="0" fontId="17" fillId="0" borderId="21" xfId="224" applyFont="1" applyBorder="1"/>
    <xf numFmtId="0" fontId="17" fillId="0" borderId="14" xfId="224" applyFont="1" applyFill="1" applyBorder="1"/>
    <xf numFmtId="0" fontId="69" fillId="0" borderId="21" xfId="214" applyFont="1" applyFill="1" applyBorder="1"/>
    <xf numFmtId="3" fontId="17" fillId="0" borderId="0" xfId="224" applyNumberFormat="1" applyFont="1" applyFill="1" applyBorder="1" applyAlignment="1" applyProtection="1">
      <alignment horizontal="right"/>
    </xf>
    <xf numFmtId="171" fontId="17" fillId="0" borderId="23" xfId="129" applyNumberFormat="1" applyFont="1" applyFill="1" applyBorder="1" applyAlignment="1" applyProtection="1">
      <alignment horizontal="center"/>
    </xf>
    <xf numFmtId="3" fontId="69" fillId="0" borderId="0" xfId="214" applyNumberFormat="1" applyFont="1"/>
    <xf numFmtId="171" fontId="69" fillId="0" borderId="0" xfId="214" applyNumberFormat="1" applyFont="1"/>
    <xf numFmtId="3" fontId="17" fillId="0" borderId="0" xfId="224" applyNumberFormat="1" applyFont="1" applyFill="1" applyBorder="1"/>
    <xf numFmtId="167" fontId="17" fillId="0" borderId="23" xfId="129" applyFont="1" applyFill="1" applyBorder="1"/>
    <xf numFmtId="0" fontId="69" fillId="0" borderId="23" xfId="214" applyFont="1" applyFill="1" applyBorder="1" applyAlignment="1">
      <alignment horizontal="center"/>
    </xf>
    <xf numFmtId="167" fontId="17" fillId="0" borderId="0" xfId="129" applyFont="1" applyFill="1" applyBorder="1" applyAlignment="1" applyProtection="1">
      <alignment horizontal="right"/>
    </xf>
    <xf numFmtId="167" fontId="17" fillId="0" borderId="23" xfId="129" applyFont="1" applyFill="1" applyBorder="1" applyAlignment="1" applyProtection="1">
      <alignment horizontal="right"/>
    </xf>
    <xf numFmtId="3" fontId="17" fillId="0" borderId="23" xfId="224" applyNumberFormat="1" applyFont="1" applyFill="1" applyBorder="1"/>
    <xf numFmtId="0" fontId="69" fillId="0" borderId="23" xfId="214" applyFont="1" applyFill="1" applyBorder="1"/>
    <xf numFmtId="171" fontId="17" fillId="0" borderId="0" xfId="129" applyNumberFormat="1" applyFont="1" applyFill="1" applyBorder="1" applyAlignment="1" applyProtection="1">
      <alignment horizontal="right"/>
    </xf>
    <xf numFmtId="171" fontId="17" fillId="0" borderId="23" xfId="129" applyNumberFormat="1" applyFont="1" applyFill="1" applyBorder="1" applyAlignment="1" applyProtection="1">
      <alignment horizontal="right"/>
    </xf>
    <xf numFmtId="0" fontId="69" fillId="0" borderId="23" xfId="214" applyFont="1" applyFill="1" applyBorder="1" applyAlignment="1">
      <alignment horizontal="right"/>
    </xf>
    <xf numFmtId="3" fontId="17" fillId="0" borderId="0" xfId="224" applyNumberFormat="1" applyFont="1" applyFill="1" applyBorder="1" applyProtection="1"/>
    <xf numFmtId="3" fontId="17" fillId="0" borderId="23" xfId="224" applyNumberFormat="1" applyFont="1" applyFill="1" applyBorder="1" applyProtection="1"/>
    <xf numFmtId="0" fontId="69" fillId="0" borderId="0" xfId="214" applyNumberFormat="1" applyFont="1"/>
    <xf numFmtId="3" fontId="17" fillId="0" borderId="23" xfId="224" applyNumberFormat="1" applyFont="1" applyFill="1" applyBorder="1" applyAlignment="1" applyProtection="1">
      <alignment horizontal="right"/>
    </xf>
    <xf numFmtId="37" fontId="17" fillId="0" borderId="0" xfId="224" applyNumberFormat="1" applyFont="1" applyFill="1" applyBorder="1" applyAlignment="1" applyProtection="1">
      <alignment horizontal="right"/>
    </xf>
    <xf numFmtId="37" fontId="17" fillId="0" borderId="23" xfId="224" applyNumberFormat="1" applyFont="1" applyFill="1" applyBorder="1" applyAlignment="1" applyProtection="1">
      <alignment horizontal="right"/>
    </xf>
    <xf numFmtId="37" fontId="17" fillId="0" borderId="15" xfId="224" applyNumberFormat="1" applyFont="1" applyFill="1" applyBorder="1" applyAlignment="1" applyProtection="1">
      <alignment horizontal="right"/>
    </xf>
    <xf numFmtId="37" fontId="17" fillId="0" borderId="25" xfId="224" applyNumberFormat="1" applyFont="1" applyFill="1" applyBorder="1" applyAlignment="1" applyProtection="1">
      <alignment horizontal="right"/>
    </xf>
    <xf numFmtId="0" fontId="69" fillId="0" borderId="25" xfId="214" applyFont="1" applyFill="1" applyBorder="1" applyAlignment="1">
      <alignment horizontal="right"/>
    </xf>
    <xf numFmtId="170" fontId="17" fillId="0" borderId="0" xfId="214" applyNumberFormat="1" applyFont="1"/>
    <xf numFmtId="170" fontId="20" fillId="0" borderId="0" xfId="214" applyNumberFormat="1" applyFont="1"/>
    <xf numFmtId="0" fontId="19" fillId="0" borderId="18" xfId="214" applyFont="1" applyBorder="1" applyAlignment="1">
      <alignment horizontal="center"/>
    </xf>
    <xf numFmtId="170" fontId="19" fillId="0" borderId="46" xfId="214" applyNumberFormat="1" applyFont="1" applyBorder="1" applyAlignment="1">
      <alignment horizontal="center"/>
    </xf>
    <xf numFmtId="0" fontId="19" fillId="0" borderId="25" xfId="214" applyFont="1" applyBorder="1" applyAlignment="1">
      <alignment horizontal="center"/>
    </xf>
    <xf numFmtId="0" fontId="19" fillId="0" borderId="25" xfId="214" applyFont="1" applyBorder="1"/>
    <xf numFmtId="170" fontId="19" fillId="0" borderId="25" xfId="214" applyNumberFormat="1" applyFont="1" applyBorder="1" applyAlignment="1">
      <alignment horizontal="center"/>
    </xf>
    <xf numFmtId="0" fontId="19" fillId="0" borderId="21" xfId="214" applyFont="1" applyFill="1" applyBorder="1" applyAlignment="1">
      <alignment horizontal="center"/>
    </xf>
    <xf numFmtId="170" fontId="19" fillId="0" borderId="23" xfId="214" applyNumberFormat="1" applyFont="1" applyBorder="1" applyAlignment="1">
      <alignment horizontal="center"/>
    </xf>
    <xf numFmtId="0" fontId="17" fillId="0" borderId="18" xfId="214" applyFont="1" applyBorder="1" applyAlignment="1">
      <alignment horizontal="center"/>
    </xf>
    <xf numFmtId="0" fontId="17" fillId="0" borderId="41" xfId="214" applyFont="1" applyBorder="1"/>
    <xf numFmtId="0" fontId="17" fillId="0" borderId="18" xfId="214" applyFont="1" applyFill="1" applyBorder="1" applyAlignment="1">
      <alignment horizontal="center"/>
    </xf>
    <xf numFmtId="170" fontId="17" fillId="0" borderId="86" xfId="214" applyNumberFormat="1" applyFont="1" applyBorder="1" applyAlignment="1">
      <alignment horizontal="center"/>
    </xf>
    <xf numFmtId="0" fontId="17" fillId="0" borderId="18" xfId="214" applyFont="1" applyBorder="1"/>
    <xf numFmtId="0" fontId="19" fillId="0" borderId="23" xfId="214" applyFont="1" applyBorder="1" applyAlignment="1">
      <alignment horizontal="center"/>
    </xf>
    <xf numFmtId="0" fontId="19" fillId="0" borderId="0" xfId="214" applyFont="1" applyBorder="1"/>
    <xf numFmtId="0" fontId="17" fillId="0" borderId="23" xfId="214" applyFont="1" applyFill="1" applyBorder="1" applyAlignment="1">
      <alignment horizontal="center"/>
    </xf>
    <xf numFmtId="10" fontId="19" fillId="0" borderId="23" xfId="129" applyNumberFormat="1" applyFont="1" applyBorder="1" applyAlignment="1">
      <alignment horizontal="center"/>
    </xf>
    <xf numFmtId="0" fontId="17" fillId="0" borderId="19" xfId="214" applyFont="1" applyBorder="1" applyAlignment="1">
      <alignment horizontal="center"/>
    </xf>
    <xf numFmtId="0" fontId="17" fillId="0" borderId="5" xfId="214" applyFont="1" applyBorder="1"/>
    <xf numFmtId="170" fontId="17" fillId="0" borderId="87" xfId="214" applyNumberFormat="1" applyFont="1" applyBorder="1" applyAlignment="1">
      <alignment horizontal="center"/>
    </xf>
    <xf numFmtId="0" fontId="17" fillId="0" borderId="23" xfId="214" applyFont="1" applyBorder="1" applyAlignment="1">
      <alignment horizontal="center"/>
    </xf>
    <xf numFmtId="171" fontId="17" fillId="0" borderId="19" xfId="124" applyNumberFormat="1" applyFont="1" applyFill="1" applyBorder="1" applyAlignment="1">
      <alignment horizontal="center"/>
    </xf>
    <xf numFmtId="170" fontId="17" fillId="0" borderId="27" xfId="214" applyNumberFormat="1" applyFont="1" applyBorder="1" applyAlignment="1">
      <alignment horizontal="center"/>
    </xf>
    <xf numFmtId="171" fontId="17" fillId="0" borderId="19" xfId="124" applyNumberFormat="1" applyFont="1" applyBorder="1"/>
    <xf numFmtId="0" fontId="17" fillId="0" borderId="42" xfId="214" applyFont="1" applyBorder="1"/>
    <xf numFmtId="171" fontId="17" fillId="0" borderId="40" xfId="124" applyNumberFormat="1" applyFont="1" applyFill="1" applyBorder="1" applyAlignment="1">
      <alignment horizontal="center"/>
    </xf>
    <xf numFmtId="171" fontId="17" fillId="0" borderId="40" xfId="124" applyNumberFormat="1" applyFont="1" applyBorder="1"/>
    <xf numFmtId="0" fontId="17" fillId="0" borderId="16" xfId="214" applyFont="1" applyBorder="1" applyAlignment="1">
      <alignment horizontal="center"/>
    </xf>
    <xf numFmtId="171" fontId="17" fillId="0" borderId="17" xfId="632" applyNumberFormat="1" applyFont="1" applyFill="1" applyBorder="1" applyAlignment="1">
      <alignment horizontal="center"/>
    </xf>
    <xf numFmtId="171" fontId="17" fillId="0" borderId="17" xfId="214" applyNumberFormat="1" applyFont="1" applyBorder="1"/>
    <xf numFmtId="0" fontId="17" fillId="0" borderId="24" xfId="214" applyFont="1" applyBorder="1"/>
    <xf numFmtId="171" fontId="17" fillId="0" borderId="23" xfId="632" applyNumberFormat="1" applyFont="1" applyFill="1" applyBorder="1" applyAlignment="1">
      <alignment horizontal="center"/>
    </xf>
    <xf numFmtId="0" fontId="17" fillId="0" borderId="43" xfId="214" applyFont="1" applyBorder="1"/>
    <xf numFmtId="0" fontId="17" fillId="0" borderId="44" xfId="214" applyFont="1" applyBorder="1"/>
    <xf numFmtId="171" fontId="17" fillId="0" borderId="40" xfId="632" applyNumberFormat="1" applyFont="1" applyFill="1" applyBorder="1" applyAlignment="1">
      <alignment horizontal="center"/>
    </xf>
    <xf numFmtId="171" fontId="17" fillId="0" borderId="17" xfId="124" applyNumberFormat="1" applyFont="1" applyBorder="1"/>
    <xf numFmtId="0" fontId="17" fillId="0" borderId="45" xfId="214" applyFont="1" applyBorder="1"/>
    <xf numFmtId="171" fontId="17" fillId="0" borderId="18" xfId="632" applyNumberFormat="1" applyFont="1" applyFill="1" applyBorder="1" applyAlignment="1">
      <alignment horizontal="center"/>
    </xf>
    <xf numFmtId="0" fontId="17" fillId="0" borderId="0" xfId="214" applyFont="1" applyBorder="1"/>
    <xf numFmtId="170" fontId="19" fillId="0" borderId="27" xfId="129" applyNumberFormat="1" applyFont="1" applyBorder="1" applyAlignment="1">
      <alignment horizontal="center"/>
    </xf>
    <xf numFmtId="171" fontId="17" fillId="0" borderId="19" xfId="632" applyNumberFormat="1" applyFont="1" applyFill="1" applyBorder="1" applyAlignment="1">
      <alignment horizontal="center"/>
    </xf>
    <xf numFmtId="10" fontId="19" fillId="0" borderId="87" xfId="214" applyNumberFormat="1" applyFont="1" applyBorder="1" applyAlignment="1">
      <alignment horizontal="center"/>
    </xf>
    <xf numFmtId="10" fontId="19" fillId="0" borderId="19" xfId="272" applyNumberFormat="1" applyFont="1" applyBorder="1"/>
    <xf numFmtId="0" fontId="17" fillId="0" borderId="87" xfId="214" applyFont="1" applyBorder="1" applyAlignment="1">
      <alignment horizontal="center"/>
    </xf>
    <xf numFmtId="0" fontId="17" fillId="0" borderId="5" xfId="214" applyFont="1" applyBorder="1" applyAlignment="1">
      <alignment horizontal="center"/>
    </xf>
    <xf numFmtId="171" fontId="17" fillId="0" borderId="19" xfId="214" applyNumberFormat="1" applyFont="1" applyBorder="1"/>
    <xf numFmtId="4" fontId="17" fillId="0" borderId="87" xfId="214" applyNumberFormat="1" applyFont="1" applyBorder="1" applyAlignment="1"/>
    <xf numFmtId="171" fontId="17" fillId="0" borderId="46" xfId="632" applyNumberFormat="1" applyFont="1" applyFill="1" applyBorder="1" applyAlignment="1">
      <alignment horizontal="center"/>
    </xf>
    <xf numFmtId="0" fontId="19" fillId="0" borderId="19" xfId="214" applyFont="1" applyBorder="1" applyAlignment="1">
      <alignment horizontal="center"/>
    </xf>
    <xf numFmtId="0" fontId="19" fillId="0" borderId="5" xfId="214" applyFont="1" applyBorder="1"/>
    <xf numFmtId="10" fontId="19" fillId="0" borderId="87" xfId="272" applyNumberFormat="1" applyFont="1" applyBorder="1" applyAlignment="1">
      <alignment horizontal="center"/>
    </xf>
    <xf numFmtId="170" fontId="19" fillId="0" borderId="87" xfId="214" applyNumberFormat="1" applyFont="1" applyBorder="1" applyAlignment="1">
      <alignment horizontal="center"/>
    </xf>
    <xf numFmtId="0" fontId="17" fillId="0" borderId="20" xfId="214" applyFont="1" applyBorder="1" applyAlignment="1">
      <alignment horizontal="center"/>
    </xf>
    <xf numFmtId="0" fontId="17" fillId="0" borderId="47" xfId="214" applyFont="1" applyBorder="1"/>
    <xf numFmtId="0" fontId="17" fillId="0" borderId="20" xfId="214" applyFont="1" applyFill="1" applyBorder="1" applyAlignment="1">
      <alignment horizontal="center"/>
    </xf>
    <xf numFmtId="170" fontId="17" fillId="0" borderId="88" xfId="214" applyNumberFormat="1" applyFont="1" applyBorder="1" applyAlignment="1">
      <alignment horizontal="center"/>
    </xf>
    <xf numFmtId="0" fontId="17" fillId="0" borderId="34" xfId="214" applyFont="1" applyBorder="1"/>
    <xf numFmtId="0" fontId="17" fillId="0" borderId="14" xfId="214" applyFont="1" applyBorder="1"/>
    <xf numFmtId="170" fontId="17" fillId="0" borderId="18" xfId="214" applyNumberFormat="1" applyFont="1" applyBorder="1" applyAlignment="1">
      <alignment horizontal="center"/>
    </xf>
    <xf numFmtId="170" fontId="17" fillId="0" borderId="19" xfId="214" applyNumberFormat="1" applyFont="1" applyBorder="1" applyAlignment="1">
      <alignment horizontal="center"/>
    </xf>
    <xf numFmtId="170" fontId="17" fillId="0" borderId="23" xfId="214" applyNumberFormat="1" applyFont="1" applyBorder="1" applyAlignment="1">
      <alignment horizontal="center"/>
    </xf>
    <xf numFmtId="170" fontId="19" fillId="0" borderId="23" xfId="129" applyNumberFormat="1" applyFont="1" applyBorder="1" applyAlignment="1">
      <alignment horizontal="center"/>
    </xf>
    <xf numFmtId="10" fontId="19" fillId="0" borderId="19" xfId="214" applyNumberFormat="1" applyFont="1" applyBorder="1" applyAlignment="1">
      <alignment horizontal="center"/>
    </xf>
    <xf numFmtId="4" fontId="17" fillId="0" borderId="19" xfId="214" applyNumberFormat="1" applyFont="1" applyBorder="1" applyAlignment="1"/>
    <xf numFmtId="10" fontId="19" fillId="0" borderId="19" xfId="272" applyNumberFormat="1" applyFont="1" applyBorder="1" applyAlignment="1">
      <alignment horizontal="center"/>
    </xf>
    <xf numFmtId="170" fontId="19" fillId="0" borderId="19" xfId="214" applyNumberFormat="1" applyFont="1" applyBorder="1" applyAlignment="1">
      <alignment horizontal="center"/>
    </xf>
    <xf numFmtId="170" fontId="17" fillId="0" borderId="20" xfId="214" applyNumberFormat="1" applyFont="1" applyBorder="1" applyAlignment="1">
      <alignment horizontal="center"/>
    </xf>
    <xf numFmtId="0" fontId="69" fillId="0" borderId="0" xfId="633" applyFont="1" applyFill="1" applyAlignment="1">
      <alignment horizontal="center"/>
    </xf>
    <xf numFmtId="0" fontId="69" fillId="0" borderId="0" xfId="633" applyFont="1" applyFill="1"/>
    <xf numFmtId="0" fontId="69" fillId="0" borderId="0" xfId="633" applyFont="1" applyFill="1" applyAlignment="1">
      <alignment horizontal="center" wrapText="1"/>
    </xf>
    <xf numFmtId="0" fontId="72" fillId="0" borderId="36" xfId="633" applyFont="1" applyFill="1" applyBorder="1" applyAlignment="1">
      <alignment horizontal="center"/>
    </xf>
    <xf numFmtId="0" fontId="72" fillId="0" borderId="4" xfId="633" applyFont="1" applyFill="1" applyBorder="1" applyAlignment="1">
      <alignment horizontal="center"/>
    </xf>
    <xf numFmtId="0" fontId="72" fillId="0" borderId="17" xfId="633" applyFont="1" applyFill="1" applyBorder="1" applyAlignment="1">
      <alignment horizontal="left"/>
    </xf>
    <xf numFmtId="0" fontId="72" fillId="0" borderId="17" xfId="633" applyFont="1" applyFill="1" applyBorder="1" applyAlignment="1">
      <alignment horizontal="center" wrapText="1"/>
    </xf>
    <xf numFmtId="0" fontId="69" fillId="0" borderId="30" xfId="633" applyFont="1" applyFill="1" applyBorder="1" applyAlignment="1">
      <alignment vertical="top"/>
    </xf>
    <xf numFmtId="0" fontId="69" fillId="0" borderId="31" xfId="633" applyFont="1" applyFill="1" applyBorder="1" applyAlignment="1">
      <alignment horizontal="center" vertical="top"/>
    </xf>
    <xf numFmtId="0" fontId="69" fillId="0" borderId="31" xfId="633" applyFont="1" applyFill="1" applyBorder="1" applyAlignment="1">
      <alignment vertical="top"/>
    </xf>
    <xf numFmtId="39" fontId="17" fillId="0" borderId="53" xfId="0" applyNumberFormat="1" applyFont="1" applyFill="1" applyBorder="1" applyAlignment="1" applyProtection="1">
      <alignment vertical="top" wrapText="1"/>
      <protection locked="0"/>
    </xf>
    <xf numFmtId="0" fontId="69" fillId="0" borderId="48" xfId="633" applyFont="1" applyFill="1" applyBorder="1" applyAlignment="1">
      <alignment vertical="top"/>
    </xf>
    <xf numFmtId="0" fontId="69" fillId="0" borderId="9" xfId="633" applyFont="1" applyFill="1" applyBorder="1" applyAlignment="1">
      <alignment horizontal="center" vertical="top"/>
    </xf>
    <xf numFmtId="0" fontId="69" fillId="0" borderId="9" xfId="633" applyFont="1" applyFill="1" applyBorder="1" applyAlignment="1">
      <alignment vertical="top"/>
    </xf>
    <xf numFmtId="0" fontId="69" fillId="0" borderId="49" xfId="633" applyFont="1" applyFill="1" applyBorder="1" applyAlignment="1">
      <alignment horizontal="center" wrapText="1"/>
    </xf>
    <xf numFmtId="0" fontId="69" fillId="0" borderId="9" xfId="633" applyFont="1" applyFill="1" applyBorder="1" applyAlignment="1">
      <alignment vertical="top" wrapText="1"/>
    </xf>
    <xf numFmtId="0" fontId="69" fillId="0" borderId="89" xfId="633" applyFont="1" applyFill="1" applyBorder="1" applyAlignment="1">
      <alignment vertical="top"/>
    </xf>
    <xf numFmtId="0" fontId="69" fillId="0" borderId="84" xfId="633" applyFont="1" applyFill="1" applyBorder="1" applyAlignment="1">
      <alignment horizontal="center" vertical="top"/>
    </xf>
    <xf numFmtId="0" fontId="69" fillId="0" borderId="15" xfId="633" applyFont="1" applyFill="1" applyBorder="1" applyAlignment="1">
      <alignment vertical="top" wrapText="1"/>
    </xf>
    <xf numFmtId="0" fontId="69" fillId="0" borderId="50" xfId="633" applyFont="1" applyFill="1" applyBorder="1" applyAlignment="1">
      <alignment horizontal="center" wrapText="1"/>
    </xf>
    <xf numFmtId="0" fontId="69" fillId="0" borderId="94" xfId="633" applyFont="1" applyFill="1" applyBorder="1"/>
    <xf numFmtId="0" fontId="69" fillId="0" borderId="95" xfId="633" applyFont="1" applyFill="1" applyBorder="1" applyAlignment="1">
      <alignment horizontal="center"/>
    </xf>
    <xf numFmtId="0" fontId="72" fillId="0" borderId="0" xfId="633" applyFont="1" applyFill="1" applyBorder="1" applyAlignment="1">
      <alignment horizontal="left"/>
    </xf>
    <xf numFmtId="0" fontId="69" fillId="0" borderId="39" xfId="633" applyFont="1" applyFill="1" applyBorder="1" applyAlignment="1">
      <alignment horizontal="center" wrapText="1"/>
    </xf>
    <xf numFmtId="0" fontId="69" fillId="0" borderId="51" xfId="633" applyFont="1" applyFill="1" applyBorder="1" applyAlignment="1">
      <alignment vertical="top"/>
    </xf>
    <xf numFmtId="0" fontId="69" fillId="0" borderId="52" xfId="633" applyFont="1" applyFill="1" applyBorder="1" applyAlignment="1">
      <alignment horizontal="center" vertical="top" wrapText="1"/>
    </xf>
    <xf numFmtId="0" fontId="69" fillId="0" borderId="52" xfId="633" applyFont="1" applyFill="1" applyBorder="1" applyAlignment="1">
      <alignment vertical="top" wrapText="1"/>
    </xf>
    <xf numFmtId="39" fontId="17" fillId="0" borderId="53" xfId="0" applyNumberFormat="1" applyFont="1" applyFill="1" applyBorder="1" applyAlignment="1" applyProtection="1">
      <alignment vertical="center" wrapText="1"/>
      <protection locked="0"/>
    </xf>
    <xf numFmtId="0" fontId="69" fillId="0" borderId="9" xfId="633" applyFont="1" applyFill="1" applyBorder="1" applyAlignment="1">
      <alignment horizontal="center" vertical="top" wrapText="1"/>
    </xf>
    <xf numFmtId="0" fontId="69" fillId="0" borderId="53" xfId="633" applyFont="1" applyFill="1" applyBorder="1" applyAlignment="1">
      <alignment horizontal="center" vertical="center" wrapText="1"/>
    </xf>
    <xf numFmtId="0" fontId="69" fillId="0" borderId="53" xfId="633" applyFont="1" applyFill="1" applyBorder="1" applyAlignment="1">
      <alignment horizontal="left" vertical="center" wrapText="1"/>
    </xf>
    <xf numFmtId="0" fontId="69" fillId="0" borderId="35" xfId="633" applyFont="1" applyFill="1" applyBorder="1"/>
    <xf numFmtId="0" fontId="69" fillId="0" borderId="15" xfId="633" applyFont="1" applyFill="1" applyBorder="1" applyAlignment="1">
      <alignment horizontal="center"/>
    </xf>
    <xf numFmtId="0" fontId="69" fillId="0" borderId="15" xfId="633" applyFont="1" applyFill="1" applyBorder="1"/>
    <xf numFmtId="0" fontId="69" fillId="0" borderId="26" xfId="633" applyFont="1" applyFill="1" applyBorder="1" applyAlignment="1">
      <alignment horizontal="center" wrapText="1"/>
    </xf>
    <xf numFmtId="0" fontId="69" fillId="0" borderId="27" xfId="633" applyFont="1" applyFill="1" applyBorder="1"/>
    <xf numFmtId="0" fontId="69" fillId="0" borderId="0" xfId="633" applyFont="1" applyFill="1" applyBorder="1" applyAlignment="1">
      <alignment horizontal="center"/>
    </xf>
    <xf numFmtId="0" fontId="69" fillId="0" borderId="24" xfId="633" applyFont="1" applyFill="1" applyBorder="1" applyAlignment="1">
      <alignment horizontal="center" wrapText="1"/>
    </xf>
    <xf numFmtId="0" fontId="69" fillId="0" borderId="48" xfId="633" applyFont="1" applyFill="1" applyBorder="1"/>
    <xf numFmtId="0" fontId="69" fillId="0" borderId="9" xfId="633" applyFont="1" applyFill="1" applyBorder="1" applyAlignment="1">
      <alignment horizontal="center"/>
    </xf>
    <xf numFmtId="0" fontId="69" fillId="0" borderId="9" xfId="633" applyFont="1" applyFill="1" applyBorder="1" applyAlignment="1">
      <alignment wrapText="1"/>
    </xf>
    <xf numFmtId="0" fontId="129" fillId="0" borderId="9" xfId="633" applyFont="1" applyFill="1" applyBorder="1" applyAlignment="1">
      <alignment wrapText="1"/>
    </xf>
    <xf numFmtId="0" fontId="69" fillId="0" borderId="48" xfId="633" applyFont="1" applyFill="1" applyBorder="1" applyAlignment="1">
      <alignment horizontal="right"/>
    </xf>
    <xf numFmtId="0" fontId="69" fillId="0" borderId="31" xfId="633" applyFont="1" applyFill="1" applyBorder="1" applyAlignment="1">
      <alignment horizontal="center" vertical="top" wrapText="1"/>
    </xf>
    <xf numFmtId="0" fontId="69" fillId="0" borderId="31" xfId="633" applyFont="1" applyFill="1" applyBorder="1" applyAlignment="1">
      <alignment vertical="top" wrapText="1"/>
    </xf>
    <xf numFmtId="0" fontId="69" fillId="0" borderId="27" xfId="633" applyFont="1" applyFill="1" applyBorder="1" applyAlignment="1">
      <alignment vertical="top"/>
    </xf>
    <xf numFmtId="0" fontId="69" fillId="0" borderId="48" xfId="633" applyFont="1" applyFill="1" applyBorder="1" applyAlignment="1">
      <alignment horizontal="right" vertical="top"/>
    </xf>
    <xf numFmtId="0" fontId="69" fillId="0" borderId="51" xfId="633" applyFont="1" applyFill="1" applyBorder="1" applyAlignment="1">
      <alignment horizontal="right" vertical="top"/>
    </xf>
    <xf numFmtId="0" fontId="69" fillId="0" borderId="15" xfId="633" applyFont="1" applyFill="1" applyBorder="1" applyAlignment="1">
      <alignment wrapText="1"/>
    </xf>
    <xf numFmtId="0" fontId="69" fillId="0" borderId="52" xfId="633" applyFont="1" applyFill="1" applyBorder="1" applyAlignment="1">
      <alignment horizontal="center" vertical="top"/>
    </xf>
    <xf numFmtId="0" fontId="69" fillId="0" borderId="52" xfId="633" applyFont="1" applyFill="1" applyBorder="1" applyAlignment="1">
      <alignment vertical="top"/>
    </xf>
    <xf numFmtId="0" fontId="69" fillId="0" borderId="54" xfId="633" applyFont="1" applyFill="1" applyBorder="1" applyAlignment="1">
      <alignment horizontal="left" vertical="top" wrapText="1"/>
    </xf>
    <xf numFmtId="0" fontId="69" fillId="0" borderId="51" xfId="633" applyFont="1" applyFill="1" applyBorder="1"/>
    <xf numFmtId="0" fontId="69" fillId="0" borderId="52" xfId="633" applyFont="1" applyFill="1" applyBorder="1" applyAlignment="1">
      <alignment horizontal="center"/>
    </xf>
    <xf numFmtId="0" fontId="69" fillId="0" borderId="52" xfId="633" applyFont="1" applyFill="1" applyBorder="1"/>
    <xf numFmtId="0" fontId="69" fillId="0" borderId="9" xfId="633" applyFont="1" applyFill="1" applyBorder="1"/>
    <xf numFmtId="0" fontId="69" fillId="0" borderId="9" xfId="633" applyFont="1" applyFill="1" applyBorder="1" applyAlignment="1">
      <alignment horizontal="center" wrapText="1"/>
    </xf>
    <xf numFmtId="0" fontId="69" fillId="0" borderId="0" xfId="633" applyFont="1" applyFill="1" applyBorder="1"/>
    <xf numFmtId="0" fontId="69" fillId="0" borderId="34" xfId="633" applyFont="1" applyFill="1" applyBorder="1"/>
    <xf numFmtId="0" fontId="69" fillId="0" borderId="14" xfId="633" applyFont="1" applyFill="1" applyBorder="1" applyAlignment="1">
      <alignment horizontal="center"/>
    </xf>
    <xf numFmtId="0" fontId="72" fillId="0" borderId="14" xfId="633" applyFont="1" applyFill="1" applyBorder="1" applyAlignment="1">
      <alignment horizontal="left"/>
    </xf>
    <xf numFmtId="0" fontId="69" fillId="0" borderId="22" xfId="633" applyFont="1" applyFill="1" applyBorder="1" applyAlignment="1">
      <alignment horizontal="center" wrapText="1"/>
    </xf>
    <xf numFmtId="0" fontId="17" fillId="0" borderId="0" xfId="0" applyFont="1" applyFill="1" applyAlignment="1">
      <alignment horizontal="left" vertical="top" wrapText="1"/>
    </xf>
    <xf numFmtId="0" fontId="17" fillId="0" borderId="0" xfId="0" applyFont="1" applyFill="1" applyAlignment="1">
      <alignment horizontal="left" wrapText="1"/>
    </xf>
    <xf numFmtId="0" fontId="17" fillId="0" borderId="0" xfId="0" applyFont="1" applyFill="1" applyAlignment="1">
      <alignment horizontal="center"/>
    </xf>
    <xf numFmtId="0" fontId="17" fillId="0" borderId="0" xfId="0" applyFont="1" applyFill="1" applyAlignment="1">
      <alignment horizontal="left" vertical="top"/>
    </xf>
    <xf numFmtId="0" fontId="69" fillId="0" borderId="53" xfId="633" applyFont="1" applyFill="1" applyBorder="1" applyAlignment="1">
      <alignment horizontal="center" vertical="center" wrapText="1"/>
    </xf>
    <xf numFmtId="0" fontId="17" fillId="0" borderId="0" xfId="0" applyFont="1" applyFill="1" applyAlignment="1">
      <alignment horizontal="center" vertical="center"/>
    </xf>
    <xf numFmtId="39" fontId="17" fillId="0" borderId="9" xfId="0" applyNumberFormat="1" applyFont="1" applyFill="1" applyBorder="1" applyAlignment="1" applyProtection="1">
      <alignment horizontal="left" vertical="top" wrapText="1"/>
      <protection locked="0"/>
    </xf>
    <xf numFmtId="0" fontId="69" fillId="0" borderId="9" xfId="297" applyFont="1" applyFill="1" applyBorder="1"/>
    <xf numFmtId="39" fontId="17" fillId="0" borderId="9" xfId="0" applyNumberFormat="1" applyFont="1" applyFill="1" applyBorder="1" applyAlignment="1" applyProtection="1">
      <alignment horizontal="left" wrapText="1"/>
      <protection locked="0"/>
    </xf>
    <xf numFmtId="0" fontId="75" fillId="0" borderId="0" xfId="297" applyFont="1" applyFill="1" applyBorder="1"/>
    <xf numFmtId="39" fontId="17" fillId="0" borderId="0" xfId="0" applyNumberFormat="1" applyFont="1" applyFill="1" applyBorder="1" applyAlignment="1" applyProtection="1">
      <alignment horizontal="left" vertical="top" wrapText="1"/>
      <protection locked="0"/>
    </xf>
    <xf numFmtId="0" fontId="69" fillId="0" borderId="9" xfId="297" applyFont="1" applyFill="1" applyBorder="1" applyAlignment="1">
      <alignment vertical="top"/>
    </xf>
    <xf numFmtId="0" fontId="11" fillId="0" borderId="0" xfId="214" applyFont="1" applyFill="1" applyAlignment="1">
      <alignment horizontal="justify" vertical="center" wrapText="1"/>
    </xf>
    <xf numFmtId="0" fontId="69" fillId="0" borderId="49" xfId="633" applyFont="1" applyFill="1" applyBorder="1" applyAlignment="1">
      <alignment horizontal="center" vertical="center" wrapText="1"/>
    </xf>
    <xf numFmtId="0" fontId="69" fillId="0" borderId="49" xfId="633" applyFont="1" applyFill="1" applyBorder="1" applyAlignment="1">
      <alignment horizontal="left" vertical="center" wrapText="1"/>
    </xf>
    <xf numFmtId="0" fontId="69" fillId="0" borderId="54" xfId="633" applyFont="1" applyFill="1" applyBorder="1" applyAlignment="1">
      <alignment horizontal="center" vertical="center" wrapText="1"/>
    </xf>
    <xf numFmtId="0" fontId="17" fillId="0" borderId="25" xfId="214" applyFont="1" applyBorder="1"/>
    <xf numFmtId="188" fontId="17" fillId="0" borderId="20" xfId="214" applyNumberFormat="1" applyFont="1" applyFill="1" applyBorder="1"/>
    <xf numFmtId="0" fontId="17" fillId="0" borderId="87" xfId="214" applyFont="1" applyFill="1" applyBorder="1" applyAlignment="1">
      <alignment horizontal="center"/>
    </xf>
    <xf numFmtId="0" fontId="17" fillId="0" borderId="9" xfId="0" applyFont="1" applyBorder="1" applyAlignment="1">
      <alignment horizontal="center"/>
    </xf>
    <xf numFmtId="171" fontId="69" fillId="0" borderId="9" xfId="115" applyNumberFormat="1" applyFont="1" applyBorder="1" applyAlignment="1">
      <alignment horizontal="right" vertical="top"/>
    </xf>
    <xf numFmtId="171" fontId="17" fillId="0" borderId="9" xfId="115" applyNumberFormat="1" applyFont="1" applyFill="1" applyBorder="1"/>
    <xf numFmtId="0" fontId="17" fillId="0" borderId="9" xfId="0" applyFont="1" applyBorder="1" applyAlignment="1">
      <alignment horizontal="left"/>
    </xf>
    <xf numFmtId="0" fontId="72" fillId="0" borderId="51" xfId="0" applyFont="1" applyBorder="1" applyAlignment="1">
      <alignment wrapText="1"/>
    </xf>
    <xf numFmtId="0" fontId="72" fillId="0" borderId="52" xfId="0" applyFont="1" applyBorder="1" applyAlignment="1">
      <alignment horizontal="center" vertical="center" wrapText="1"/>
    </xf>
    <xf numFmtId="171" fontId="72" fillId="0" borderId="52" xfId="115" applyNumberFormat="1" applyFont="1" applyFill="1" applyBorder="1" applyAlignment="1">
      <alignment horizontal="center" wrapText="1"/>
    </xf>
    <xf numFmtId="0" fontId="72" fillId="0" borderId="54" xfId="0" applyFont="1" applyBorder="1" applyAlignment="1">
      <alignment horizontal="center" wrapText="1"/>
    </xf>
    <xf numFmtId="0" fontId="17" fillId="0" borderId="48" xfId="0" applyFont="1" applyBorder="1"/>
    <xf numFmtId="188" fontId="17" fillId="0" borderId="49" xfId="214" applyNumberFormat="1" applyFont="1" applyFill="1" applyBorder="1" applyAlignment="1">
      <alignment horizontal="center"/>
    </xf>
    <xf numFmtId="15" fontId="17" fillId="0" borderId="49" xfId="0" applyNumberFormat="1" applyFont="1" applyBorder="1"/>
    <xf numFmtId="0" fontId="19" fillId="0" borderId="32" xfId="0" applyFont="1" applyBorder="1"/>
    <xf numFmtId="0" fontId="19" fillId="0" borderId="33" xfId="0" applyFont="1" applyBorder="1"/>
    <xf numFmtId="171" fontId="19" fillId="0" borderId="33" xfId="115" applyNumberFormat="1" applyFont="1" applyFill="1" applyBorder="1"/>
    <xf numFmtId="0" fontId="19" fillId="0" borderId="50" xfId="0" applyFont="1" applyBorder="1"/>
    <xf numFmtId="37" fontId="19" fillId="0" borderId="0" xfId="636" applyNumberFormat="1" applyFont="1"/>
    <xf numFmtId="37" fontId="20" fillId="0" borderId="0" xfId="636" applyNumberFormat="1" applyFont="1" applyAlignment="1">
      <alignment horizontal="right"/>
    </xf>
    <xf numFmtId="0" fontId="19" fillId="0" borderId="0" xfId="637" applyFont="1"/>
    <xf numFmtId="0" fontId="17" fillId="0" borderId="0" xfId="637" applyFont="1"/>
    <xf numFmtId="0" fontId="18" fillId="0" borderId="0" xfId="638" applyFont="1" applyFill="1"/>
    <xf numFmtId="0" fontId="19" fillId="0" borderId="51" xfId="638" applyFont="1" applyFill="1" applyBorder="1"/>
    <xf numFmtId="0" fontId="17" fillId="0" borderId="48" xfId="637" applyFont="1" applyBorder="1"/>
    <xf numFmtId="171" fontId="17" fillId="0" borderId="9" xfId="640" applyNumberFormat="1" applyFont="1" applyFill="1" applyBorder="1"/>
    <xf numFmtId="0" fontId="17" fillId="0" borderId="9" xfId="637" applyFont="1" applyBorder="1"/>
    <xf numFmtId="0" fontId="19" fillId="0" borderId="52" xfId="638" applyFont="1" applyFill="1" applyBorder="1" applyAlignment="1">
      <alignment horizontal="center"/>
    </xf>
    <xf numFmtId="171" fontId="19" fillId="0" borderId="52" xfId="639" applyNumberFormat="1" applyFont="1" applyFill="1" applyBorder="1" applyAlignment="1">
      <alignment horizontal="center"/>
    </xf>
    <xf numFmtId="0" fontId="19" fillId="0" borderId="52" xfId="637" applyFont="1" applyBorder="1" applyAlignment="1">
      <alignment horizontal="center"/>
    </xf>
    <xf numFmtId="0" fontId="19" fillId="0" borderId="54" xfId="637" applyFont="1" applyBorder="1" applyAlignment="1">
      <alignment horizontal="center"/>
    </xf>
    <xf numFmtId="171" fontId="17" fillId="0" borderId="56" xfId="144" applyNumberFormat="1" applyFont="1" applyFill="1" applyBorder="1"/>
    <xf numFmtId="171" fontId="17" fillId="0" borderId="43" xfId="144" applyNumberFormat="1" applyFont="1" applyFill="1" applyBorder="1" applyAlignment="1">
      <alignment horizontal="left" indent="1"/>
    </xf>
    <xf numFmtId="37" fontId="17" fillId="0" borderId="0" xfId="636" applyNumberFormat="1" applyFont="1"/>
    <xf numFmtId="0" fontId="17" fillId="0" borderId="9" xfId="0" applyFont="1" applyFill="1" applyBorder="1" applyAlignment="1">
      <alignment horizontal="center"/>
    </xf>
    <xf numFmtId="0" fontId="17" fillId="0" borderId="27" xfId="219" applyFont="1" applyFill="1" applyBorder="1"/>
    <xf numFmtId="0" fontId="19" fillId="0" borderId="0" xfId="0" applyFont="1" applyAlignment="1">
      <alignment vertical="top"/>
    </xf>
    <xf numFmtId="171" fontId="17" fillId="0" borderId="9" xfId="115" applyNumberFormat="1" applyFont="1" applyFill="1" applyBorder="1" applyAlignment="1">
      <alignment horizontal="center"/>
    </xf>
    <xf numFmtId="0" fontId="19" fillId="0" borderId="51" xfId="0" applyFont="1" applyBorder="1" applyAlignment="1">
      <alignment horizontal="center" vertical="center"/>
    </xf>
    <xf numFmtId="0" fontId="19" fillId="0" borderId="52" xfId="0" applyFont="1" applyBorder="1" applyAlignment="1">
      <alignment horizontal="center" vertical="center"/>
    </xf>
    <xf numFmtId="0" fontId="19" fillId="0" borderId="54" xfId="0" applyFont="1" applyBorder="1" applyAlignment="1">
      <alignment horizontal="center" vertical="center" wrapText="1"/>
    </xf>
    <xf numFmtId="0" fontId="17" fillId="0" borderId="48" xfId="0" applyFont="1" applyBorder="1" applyAlignment="1">
      <alignment horizontal="center"/>
    </xf>
    <xf numFmtId="0" fontId="17" fillId="0" borderId="49" xfId="0" applyFont="1" applyFill="1" applyBorder="1" applyAlignment="1">
      <alignment horizontal="center"/>
    </xf>
    <xf numFmtId="0" fontId="17" fillId="0" borderId="32" xfId="0" applyFont="1" applyBorder="1"/>
    <xf numFmtId="0" fontId="17" fillId="0" borderId="33" xfId="0" applyFont="1" applyBorder="1"/>
    <xf numFmtId="0" fontId="19" fillId="0" borderId="33" xfId="0" applyFont="1" applyBorder="1" applyAlignment="1">
      <alignment horizontal="center"/>
    </xf>
    <xf numFmtId="171" fontId="19" fillId="0" borderId="33" xfId="0" applyNumberFormat="1" applyFont="1" applyBorder="1"/>
    <xf numFmtId="0" fontId="17" fillId="0" borderId="50" xfId="0" applyFont="1" applyBorder="1"/>
    <xf numFmtId="0" fontId="17" fillId="0" borderId="64" xfId="637" applyFont="1" applyBorder="1"/>
    <xf numFmtId="171" fontId="19" fillId="0" borderId="24" xfId="115" applyNumberFormat="1" applyFont="1" applyFill="1" applyBorder="1" applyAlignment="1">
      <alignment horizontal="center" wrapText="1"/>
    </xf>
    <xf numFmtId="171" fontId="19" fillId="0" borderId="0" xfId="115" applyNumberFormat="1" applyFont="1" applyFill="1" applyBorder="1"/>
    <xf numFmtId="0" fontId="19" fillId="0" borderId="23" xfId="0" applyFont="1" applyFill="1" applyBorder="1"/>
    <xf numFmtId="172" fontId="19" fillId="0" borderId="17" xfId="115" applyNumberFormat="1" applyFont="1" applyFill="1" applyBorder="1" applyAlignment="1">
      <alignment horizontal="center"/>
    </xf>
    <xf numFmtId="171" fontId="19" fillId="0" borderId="17" xfId="115" applyNumberFormat="1" applyFont="1" applyFill="1" applyBorder="1" applyAlignment="1">
      <alignment horizontal="center"/>
    </xf>
    <xf numFmtId="188" fontId="17" fillId="0" borderId="9" xfId="0" applyNumberFormat="1" applyFont="1" applyFill="1" applyBorder="1" applyAlignment="1">
      <alignment horizontal="center"/>
    </xf>
    <xf numFmtId="37" fontId="19" fillId="0" borderId="0" xfId="252" applyNumberFormat="1" applyFont="1" applyFill="1"/>
    <xf numFmtId="0" fontId="19" fillId="0" borderId="37" xfId="512" applyFont="1" applyFill="1" applyBorder="1" applyAlignment="1">
      <alignment horizontal="center"/>
    </xf>
    <xf numFmtId="0" fontId="19" fillId="0" borderId="38" xfId="512" applyFont="1" applyFill="1" applyBorder="1" applyAlignment="1">
      <alignment horizontal="center"/>
    </xf>
    <xf numFmtId="0" fontId="19" fillId="0" borderId="39" xfId="512" applyFont="1" applyFill="1" applyBorder="1" applyAlignment="1">
      <alignment horizontal="center"/>
    </xf>
    <xf numFmtId="0" fontId="19" fillId="0" borderId="16" xfId="512" applyFont="1" applyFill="1" applyBorder="1" applyAlignment="1">
      <alignment horizontal="center" vertical="center" wrapText="1"/>
    </xf>
    <xf numFmtId="0" fontId="19" fillId="0" borderId="17" xfId="512" applyFont="1" applyFill="1" applyBorder="1" applyAlignment="1">
      <alignment horizontal="center" vertical="center" wrapText="1"/>
    </xf>
    <xf numFmtId="171" fontId="69" fillId="0" borderId="0" xfId="115" applyNumberFormat="1" applyFont="1" applyFill="1" applyAlignment="1">
      <alignment horizontal="right" vertical="top"/>
    </xf>
    <xf numFmtId="0" fontId="17" fillId="0" borderId="0" xfId="226" applyFont="1" applyFill="1" applyAlignment="1">
      <alignment vertical="top"/>
    </xf>
    <xf numFmtId="171" fontId="17" fillId="0" borderId="0" xfId="115" applyNumberFormat="1" applyFont="1" applyFill="1" applyAlignment="1">
      <alignment vertical="top" wrapText="1"/>
    </xf>
    <xf numFmtId="172" fontId="17" fillId="0" borderId="0" xfId="115" applyNumberFormat="1" applyFont="1" applyFill="1" applyAlignment="1">
      <alignment horizontal="center" vertical="top" wrapText="1"/>
    </xf>
    <xf numFmtId="0" fontId="13" fillId="0" borderId="0" xfId="219" applyFont="1" applyFill="1"/>
    <xf numFmtId="0" fontId="20" fillId="0" borderId="0" xfId="219" applyFont="1" applyFill="1"/>
    <xf numFmtId="0" fontId="26" fillId="0" borderId="0" xfId="219" applyFont="1" applyFill="1"/>
    <xf numFmtId="0" fontId="27" fillId="0" borderId="0" xfId="219" applyFont="1" applyFill="1"/>
    <xf numFmtId="0" fontId="19" fillId="0" borderId="17" xfId="512" applyFont="1" applyFill="1" applyBorder="1" applyAlignment="1">
      <alignment horizontal="center"/>
    </xf>
    <xf numFmtId="0" fontId="17" fillId="0" borderId="17" xfId="512" applyFont="1" applyFill="1" applyBorder="1" applyAlignment="1">
      <alignment horizontal="center"/>
    </xf>
    <xf numFmtId="0" fontId="19" fillId="0" borderId="17" xfId="219" applyFont="1" applyFill="1" applyBorder="1"/>
    <xf numFmtId="0" fontId="17" fillId="0" borderId="21" xfId="219" applyFont="1" applyFill="1" applyBorder="1" applyAlignment="1">
      <alignment horizontal="center"/>
    </xf>
    <xf numFmtId="14" fontId="17" fillId="0" borderId="21" xfId="219" applyNumberFormat="1" applyFont="1" applyFill="1" applyBorder="1" applyAlignment="1">
      <alignment horizontal="center"/>
    </xf>
    <xf numFmtId="171" fontId="17" fillId="0" borderId="22" xfId="129" applyNumberFormat="1" applyFont="1" applyFill="1" applyBorder="1" applyAlignment="1">
      <alignment horizontal="center"/>
    </xf>
    <xf numFmtId="0" fontId="17" fillId="0" borderId="23" xfId="219" applyFont="1" applyFill="1" applyBorder="1" applyAlignment="1">
      <alignment horizontal="center"/>
    </xf>
    <xf numFmtId="14" fontId="17" fillId="0" borderId="23" xfId="219" applyNumberFormat="1" applyFont="1" applyFill="1" applyBorder="1" applyAlignment="1">
      <alignment horizontal="center"/>
    </xf>
    <xf numFmtId="171" fontId="17" fillId="0" borderId="24" xfId="129" applyNumberFormat="1" applyFont="1" applyFill="1" applyBorder="1" applyAlignment="1">
      <alignment horizontal="center"/>
    </xf>
    <xf numFmtId="171" fontId="13" fillId="0" borderId="0" xfId="219" applyNumberFormat="1" applyFill="1"/>
    <xf numFmtId="14" fontId="17" fillId="0" borderId="25" xfId="219" applyNumberFormat="1" applyFont="1" applyFill="1" applyBorder="1" applyAlignment="1">
      <alignment horizontal="center"/>
    </xf>
    <xf numFmtId="171" fontId="17" fillId="0" borderId="26" xfId="129" applyNumberFormat="1" applyFont="1" applyFill="1" applyBorder="1" applyAlignment="1">
      <alignment horizontal="center"/>
    </xf>
    <xf numFmtId="171" fontId="19" fillId="0" borderId="25" xfId="129" applyNumberFormat="1" applyFont="1" applyFill="1" applyBorder="1"/>
    <xf numFmtId="171" fontId="19" fillId="0" borderId="25" xfId="129" quotePrefix="1" applyNumberFormat="1" applyFont="1" applyFill="1" applyBorder="1" applyAlignment="1">
      <alignment horizontal="center"/>
    </xf>
    <xf numFmtId="171" fontId="19" fillId="0" borderId="26" xfId="129" applyNumberFormat="1" applyFont="1" applyFill="1" applyBorder="1" applyAlignment="1">
      <alignment horizontal="center"/>
    </xf>
    <xf numFmtId="0" fontId="21" fillId="0" borderId="0" xfId="219" applyFont="1" applyFill="1"/>
    <xf numFmtId="171" fontId="17" fillId="0" borderId="0" xfId="219" applyNumberFormat="1" applyFont="1" applyFill="1"/>
    <xf numFmtId="0" fontId="17" fillId="0" borderId="9" xfId="0" applyFont="1" applyFill="1" applyBorder="1" applyAlignment="1">
      <alignment horizontal="right"/>
    </xf>
    <xf numFmtId="171" fontId="19" fillId="0" borderId="9" xfId="115" applyNumberFormat="1" applyFont="1" applyFill="1" applyBorder="1" applyAlignment="1"/>
    <xf numFmtId="0" fontId="19" fillId="0" borderId="9" xfId="0" applyFont="1" applyFill="1" applyBorder="1" applyAlignment="1"/>
    <xf numFmtId="0" fontId="17" fillId="0" borderId="63" xfId="637" applyFont="1" applyBorder="1"/>
    <xf numFmtId="172" fontId="17" fillId="0" borderId="9" xfId="640" applyNumberFormat="1" applyFont="1" applyFill="1" applyBorder="1" applyAlignment="1">
      <alignment horizontal="center"/>
    </xf>
    <xf numFmtId="171" fontId="69" fillId="0" borderId="9" xfId="653" applyNumberFormat="1" applyFont="1" applyBorder="1"/>
    <xf numFmtId="49" fontId="69" fillId="0" borderId="9" xfId="652" applyNumberFormat="1" applyFont="1" applyBorder="1" applyAlignment="1">
      <alignment vertical="top"/>
    </xf>
    <xf numFmtId="171" fontId="69" fillId="0" borderId="49" xfId="653" applyNumberFormat="1" applyFont="1" applyBorder="1" applyAlignment="1">
      <alignment horizontal="right" vertical="top"/>
    </xf>
    <xf numFmtId="0" fontId="19" fillId="0" borderId="48" xfId="637" applyFont="1" applyBorder="1"/>
    <xf numFmtId="172" fontId="19" fillId="0" borderId="9" xfId="640" applyNumberFormat="1" applyFont="1" applyFill="1" applyBorder="1" applyAlignment="1">
      <alignment horizontal="center"/>
    </xf>
    <xf numFmtId="171" fontId="19" fillId="0" borderId="9" xfId="653" applyNumberFormat="1" applyFont="1" applyBorder="1"/>
    <xf numFmtId="0" fontId="19" fillId="0" borderId="9" xfId="637" applyFont="1" applyBorder="1"/>
    <xf numFmtId="171" fontId="19" fillId="0" borderId="49" xfId="653" applyNumberFormat="1" applyFont="1" applyBorder="1"/>
    <xf numFmtId="171" fontId="17" fillId="0" borderId="9" xfId="653" applyNumberFormat="1" applyFont="1" applyFill="1" applyBorder="1"/>
    <xf numFmtId="171" fontId="17" fillId="0" borderId="49" xfId="653" applyNumberFormat="1" applyFont="1" applyBorder="1"/>
    <xf numFmtId="171" fontId="17" fillId="0" borderId="9" xfId="653" applyNumberFormat="1" applyFont="1" applyBorder="1"/>
    <xf numFmtId="49" fontId="72" fillId="0" borderId="9" xfId="652" applyNumberFormat="1" applyFont="1" applyBorder="1" applyAlignment="1">
      <alignment vertical="top"/>
    </xf>
    <xf numFmtId="171" fontId="19" fillId="0" borderId="9" xfId="637" applyNumberFormat="1" applyFont="1" applyBorder="1"/>
    <xf numFmtId="0" fontId="17" fillId="0" borderId="61" xfId="637" applyFont="1" applyBorder="1"/>
    <xf numFmtId="0" fontId="17" fillId="0" borderId="62" xfId="637" applyFont="1" applyBorder="1"/>
    <xf numFmtId="0" fontId="17" fillId="0" borderId="55" xfId="637" applyFont="1" applyBorder="1"/>
    <xf numFmtId="0" fontId="19" fillId="0" borderId="37" xfId="637" applyFont="1" applyBorder="1"/>
    <xf numFmtId="0" fontId="19" fillId="0" borderId="38" xfId="637" applyFont="1" applyBorder="1" applyAlignment="1">
      <alignment horizontal="center"/>
    </xf>
    <xf numFmtId="171" fontId="19" fillId="0" borderId="38" xfId="637" applyNumberFormat="1" applyFont="1" applyBorder="1"/>
    <xf numFmtId="0" fontId="19" fillId="0" borderId="38" xfId="637" applyFont="1" applyBorder="1"/>
    <xf numFmtId="49" fontId="69" fillId="0" borderId="63" xfId="652" applyNumberFormat="1" applyFont="1" applyBorder="1" applyAlignment="1">
      <alignment vertical="top"/>
    </xf>
    <xf numFmtId="0" fontId="19" fillId="0" borderId="63" xfId="637" applyFont="1" applyBorder="1"/>
    <xf numFmtId="49" fontId="72" fillId="0" borderId="63" xfId="652" applyNumberFormat="1" applyFont="1" applyBorder="1" applyAlignment="1">
      <alignment vertical="top"/>
    </xf>
    <xf numFmtId="0" fontId="17" fillId="0" borderId="90" xfId="637" applyFont="1" applyBorder="1"/>
    <xf numFmtId="0" fontId="19" fillId="0" borderId="69" xfId="637" applyFont="1" applyBorder="1"/>
    <xf numFmtId="0" fontId="17" fillId="0" borderId="0" xfId="637" applyFont="1" applyAlignment="1">
      <alignment horizontal="center"/>
    </xf>
    <xf numFmtId="0" fontId="19" fillId="0" borderId="37" xfId="638" applyFont="1" applyFill="1" applyBorder="1"/>
    <xf numFmtId="0" fontId="19" fillId="0" borderId="38" xfId="638" applyFont="1" applyFill="1" applyBorder="1" applyAlignment="1">
      <alignment horizontal="center"/>
    </xf>
    <xf numFmtId="171" fontId="19" fillId="0" borderId="38" xfId="639" applyNumberFormat="1" applyFont="1" applyFill="1" applyBorder="1"/>
    <xf numFmtId="0" fontId="19" fillId="0" borderId="39" xfId="637" applyFont="1" applyBorder="1" applyAlignment="1">
      <alignment horizontal="center"/>
    </xf>
    <xf numFmtId="0" fontId="17" fillId="0" borderId="30" xfId="637" applyFont="1" applyBorder="1"/>
    <xf numFmtId="172" fontId="17" fillId="0" borderId="31" xfId="637" applyNumberFormat="1" applyFont="1" applyBorder="1" applyAlignment="1">
      <alignment horizontal="center"/>
    </xf>
    <xf numFmtId="171" fontId="17" fillId="0" borderId="31" xfId="640" applyNumberFormat="1" applyFont="1" applyFill="1" applyBorder="1"/>
    <xf numFmtId="0" fontId="17" fillId="0" borderId="31" xfId="637" applyFont="1" applyBorder="1"/>
    <xf numFmtId="0" fontId="17" fillId="0" borderId="61" xfId="637" applyFont="1" applyFill="1" applyBorder="1"/>
    <xf numFmtId="0" fontId="17" fillId="0" borderId="62" xfId="637" applyFont="1" applyFill="1" applyBorder="1" applyAlignment="1">
      <alignment horizontal="center" vertical="center"/>
    </xf>
    <xf numFmtId="171" fontId="17" fillId="0" borderId="62" xfId="640" applyNumberFormat="1" applyFont="1" applyFill="1" applyBorder="1" applyAlignment="1">
      <alignment vertical="center"/>
    </xf>
    <xf numFmtId="0" fontId="17" fillId="0" borderId="62" xfId="637" applyFont="1" applyFill="1" applyBorder="1"/>
    <xf numFmtId="0" fontId="17" fillId="0" borderId="37" xfId="637" applyFont="1" applyBorder="1"/>
    <xf numFmtId="0" fontId="17" fillId="0" borderId="38" xfId="637" applyFont="1" applyBorder="1"/>
    <xf numFmtId="0" fontId="17" fillId="0" borderId="39" xfId="637" applyFont="1" applyBorder="1"/>
    <xf numFmtId="171" fontId="17" fillId="0" borderId="0" xfId="637" applyNumberFormat="1" applyFont="1"/>
    <xf numFmtId="0" fontId="17" fillId="0" borderId="62" xfId="0" applyFont="1" applyFill="1" applyBorder="1" applyAlignment="1">
      <alignment horizontal="left"/>
    </xf>
    <xf numFmtId="0" fontId="17" fillId="0" borderId="62" xfId="0" applyFont="1" applyFill="1" applyBorder="1"/>
    <xf numFmtId="171" fontId="17" fillId="0" borderId="62" xfId="124" applyNumberFormat="1" applyFont="1" applyFill="1" applyBorder="1"/>
    <xf numFmtId="171" fontId="17" fillId="0" borderId="62" xfId="118" applyNumberFormat="1" applyFont="1" applyFill="1" applyBorder="1"/>
    <xf numFmtId="171" fontId="17" fillId="0" borderId="55" xfId="118" applyNumberFormat="1" applyFont="1" applyFill="1" applyBorder="1"/>
    <xf numFmtId="0" fontId="17" fillId="0" borderId="9" xfId="0" applyFont="1" applyFill="1" applyBorder="1" applyAlignment="1">
      <alignment horizontal="right"/>
    </xf>
    <xf numFmtId="37" fontId="20" fillId="0" borderId="0" xfId="252" applyNumberFormat="1" applyFont="1" applyFill="1" applyAlignment="1">
      <alignment horizontal="right"/>
    </xf>
    <xf numFmtId="171" fontId="19" fillId="0" borderId="14" xfId="115" applyNumberFormat="1" applyFont="1" applyFill="1" applyBorder="1" applyAlignment="1">
      <alignment horizontal="center" wrapText="1"/>
    </xf>
    <xf numFmtId="188" fontId="17" fillId="0" borderId="20" xfId="214" applyNumberFormat="1" applyFont="1" applyFill="1" applyBorder="1" applyAlignment="1">
      <alignment horizontal="center"/>
    </xf>
    <xf numFmtId="0" fontId="17" fillId="0" borderId="60" xfId="214" applyFont="1" applyFill="1" applyBorder="1" applyAlignment="1">
      <alignment horizontal="center" vertical="center"/>
    </xf>
    <xf numFmtId="0" fontId="69" fillId="0" borderId="0" xfId="655" applyFont="1"/>
    <xf numFmtId="0" fontId="69" fillId="0" borderId="0" xfId="655" applyFont="1" applyAlignment="1">
      <alignment horizontal="right"/>
    </xf>
    <xf numFmtId="171" fontId="69" fillId="0" borderId="0" xfId="115" applyNumberFormat="1" applyFont="1"/>
    <xf numFmtId="0" fontId="69" fillId="0" borderId="0" xfId="655" applyFont="1" applyBorder="1" applyAlignment="1">
      <alignment horizontal="center"/>
    </xf>
    <xf numFmtId="0" fontId="69" fillId="0" borderId="9" xfId="655" applyFont="1" applyBorder="1"/>
    <xf numFmtId="0" fontId="72" fillId="0" borderId="51" xfId="655" applyFont="1" applyBorder="1"/>
    <xf numFmtId="0" fontId="72" fillId="0" borderId="52" xfId="655" applyFont="1" applyBorder="1"/>
    <xf numFmtId="0" fontId="72" fillId="0" borderId="54" xfId="655" applyFont="1" applyBorder="1" applyAlignment="1">
      <alignment horizontal="right"/>
    </xf>
    <xf numFmtId="171" fontId="69" fillId="0" borderId="49" xfId="656" applyNumberFormat="1" applyFont="1" applyBorder="1"/>
    <xf numFmtId="0" fontId="69" fillId="0" borderId="32" xfId="655" applyFont="1" applyBorder="1"/>
    <xf numFmtId="0" fontId="72" fillId="0" borderId="33" xfId="655" applyFont="1" applyBorder="1"/>
    <xf numFmtId="171" fontId="72" fillId="0" borderId="50" xfId="656" applyNumberFormat="1" applyFont="1" applyBorder="1"/>
    <xf numFmtId="37" fontId="20" fillId="0" borderId="0" xfId="252" applyNumberFormat="1" applyFont="1" applyFill="1" applyAlignment="1"/>
    <xf numFmtId="172" fontId="69" fillId="0" borderId="48" xfId="0" applyNumberFormat="1" applyFont="1" applyFill="1" applyBorder="1" applyAlignment="1">
      <alignment horizontal="center" vertical="center"/>
    </xf>
    <xf numFmtId="10" fontId="19" fillId="0" borderId="23" xfId="129" applyNumberFormat="1" applyFont="1" applyFill="1" applyBorder="1" applyAlignment="1">
      <alignment horizontal="center"/>
    </xf>
    <xf numFmtId="0" fontId="17" fillId="0" borderId="0" xfId="0" applyFont="1" applyFill="1" applyAlignment="1">
      <alignment horizontal="center"/>
    </xf>
    <xf numFmtId="171" fontId="69" fillId="0" borderId="23" xfId="124" applyNumberFormat="1" applyFont="1" applyFill="1" applyBorder="1" applyAlignment="1">
      <alignment horizontal="right"/>
    </xf>
    <xf numFmtId="0" fontId="17" fillId="0" borderId="31" xfId="637" applyFont="1" applyFill="1" applyBorder="1"/>
    <xf numFmtId="0" fontId="130" fillId="0" borderId="0" xfId="0" applyFont="1" applyFill="1"/>
    <xf numFmtId="0" fontId="17" fillId="0" borderId="9" xfId="637" applyFont="1" applyFill="1" applyBorder="1"/>
    <xf numFmtId="0" fontId="17" fillId="0" borderId="49" xfId="637" applyFont="1" applyFill="1" applyBorder="1"/>
    <xf numFmtId="0" fontId="131" fillId="0" borderId="0" xfId="0" applyFont="1" applyFill="1"/>
    <xf numFmtId="49" fontId="17" fillId="0" borderId="0" xfId="637" applyNumberFormat="1" applyFont="1"/>
    <xf numFmtId="0" fontId="69" fillId="0" borderId="9" xfId="0" applyFont="1" applyFill="1" applyBorder="1" applyAlignment="1">
      <alignment horizontal="center" wrapText="1"/>
    </xf>
    <xf numFmtId="0" fontId="17" fillId="0" borderId="0" xfId="0" applyFont="1" applyFill="1" applyAlignment="1">
      <alignment horizontal="left" vertical="top" wrapText="1"/>
    </xf>
    <xf numFmtId="0" fontId="17" fillId="0" borderId="63" xfId="0" applyFont="1" applyFill="1" applyBorder="1" applyAlignment="1">
      <alignment horizontal="center"/>
    </xf>
    <xf numFmtId="0" fontId="17" fillId="0" borderId="64" xfId="0" applyFont="1" applyFill="1" applyBorder="1" applyAlignment="1">
      <alignment horizontal="center"/>
    </xf>
    <xf numFmtId="0" fontId="17" fillId="0" borderId="5" xfId="0" applyFont="1" applyFill="1" applyBorder="1" applyAlignment="1">
      <alignment horizontal="center"/>
    </xf>
    <xf numFmtId="0" fontId="17" fillId="0" borderId="63" xfId="0" applyFont="1" applyFill="1" applyBorder="1" applyAlignment="1">
      <alignment horizontal="left" vertical="top" wrapText="1"/>
    </xf>
    <xf numFmtId="0" fontId="17" fillId="0" borderId="0" xfId="0" applyFont="1" applyFill="1" applyAlignment="1">
      <alignment horizontal="left" vertical="top"/>
    </xf>
    <xf numFmtId="0" fontId="19" fillId="0" borderId="0" xfId="0" applyFont="1" applyFill="1" applyAlignment="1">
      <alignment horizontal="center"/>
    </xf>
    <xf numFmtId="0" fontId="17" fillId="0" borderId="0" xfId="0" applyFont="1" applyFill="1" applyAlignment="1">
      <alignment horizontal="center"/>
    </xf>
    <xf numFmtId="0" fontId="17" fillId="0" borderId="0" xfId="0" applyFont="1" applyAlignment="1">
      <alignment horizontal="left" vertical="top" wrapText="1"/>
    </xf>
    <xf numFmtId="0" fontId="69" fillId="0" borderId="9" xfId="0" applyFont="1" applyFill="1" applyBorder="1" applyAlignment="1">
      <alignment horizontal="center" vertical="top" wrapText="1"/>
    </xf>
    <xf numFmtId="0" fontId="17" fillId="0" borderId="9" xfId="0" applyFont="1" applyFill="1" applyBorder="1" applyAlignment="1">
      <alignment horizontal="center"/>
    </xf>
    <xf numFmtId="37" fontId="20" fillId="0" borderId="0" xfId="252" applyNumberFormat="1" applyFont="1" applyAlignment="1">
      <alignment horizontal="right"/>
    </xf>
    <xf numFmtId="37" fontId="20" fillId="0" borderId="0" xfId="252" applyNumberFormat="1" applyFont="1" applyFill="1" applyAlignment="1">
      <alignment horizontal="right"/>
    </xf>
    <xf numFmtId="0" fontId="17" fillId="0" borderId="9" xfId="0" applyFont="1" applyFill="1" applyBorder="1" applyAlignment="1">
      <alignment horizontal="center"/>
    </xf>
    <xf numFmtId="0" fontId="17" fillId="0" borderId="63" xfId="0" applyFont="1" applyFill="1" applyBorder="1" applyAlignment="1">
      <alignment horizontal="center"/>
    </xf>
    <xf numFmtId="0" fontId="17" fillId="0" borderId="64" xfId="0" applyFont="1" applyFill="1" applyBorder="1" applyAlignment="1">
      <alignment horizontal="center"/>
    </xf>
    <xf numFmtId="0" fontId="17" fillId="0" borderId="5" xfId="0" applyFont="1" applyFill="1" applyBorder="1" applyAlignment="1">
      <alignment horizontal="center"/>
    </xf>
    <xf numFmtId="0" fontId="17" fillId="0" borderId="0" xfId="0" applyFont="1" applyFill="1" applyAlignment="1">
      <alignment horizontal="center"/>
    </xf>
    <xf numFmtId="0" fontId="69" fillId="0" borderId="9" xfId="0" applyFont="1" applyFill="1" applyBorder="1" applyAlignment="1">
      <alignment horizontal="center" wrapText="1"/>
    </xf>
    <xf numFmtId="0" fontId="17" fillId="0" borderId="9" xfId="0" applyFont="1" applyFill="1" applyBorder="1" applyAlignment="1">
      <alignment horizontal="center" wrapText="1"/>
    </xf>
    <xf numFmtId="0" fontId="17" fillId="0" borderId="0" xfId="0" applyFont="1" applyFill="1" applyAlignment="1">
      <alignment horizontal="left" vertical="top"/>
    </xf>
    <xf numFmtId="0" fontId="11" fillId="0" borderId="0" xfId="214" applyFont="1" applyFill="1" applyAlignment="1">
      <alignment horizontal="left"/>
    </xf>
    <xf numFmtId="0" fontId="11" fillId="0" borderId="0" xfId="0" applyFont="1" applyFill="1" applyAlignment="1">
      <alignment horizontal="left"/>
    </xf>
    <xf numFmtId="0" fontId="11" fillId="0" borderId="0" xfId="0" applyFont="1" applyFill="1" applyAlignment="1">
      <alignment horizontal="justify"/>
    </xf>
    <xf numFmtId="0" fontId="17" fillId="0" borderId="61" xfId="0" applyFont="1" applyBorder="1" applyAlignment="1">
      <alignment horizontal="center"/>
    </xf>
    <xf numFmtId="0" fontId="17" fillId="0" borderId="62" xfId="0" applyFont="1" applyBorder="1" applyAlignment="1">
      <alignment horizontal="center"/>
    </xf>
    <xf numFmtId="171" fontId="17" fillId="0" borderId="62" xfId="115" applyNumberFormat="1" applyFont="1" applyFill="1" applyBorder="1" applyAlignment="1">
      <alignment horizontal="center"/>
    </xf>
    <xf numFmtId="0" fontId="17" fillId="0" borderId="55" xfId="0" applyFont="1" applyFill="1" applyBorder="1" applyAlignment="1">
      <alignment horizontal="center"/>
    </xf>
    <xf numFmtId="0" fontId="17" fillId="0" borderId="0" xfId="0" applyFont="1" applyAlignment="1">
      <alignment horizontal="justify" vertical="center"/>
    </xf>
    <xf numFmtId="37" fontId="17" fillId="0" borderId="0" xfId="710" applyNumberFormat="1" applyFont="1"/>
    <xf numFmtId="170" fontId="20" fillId="0" borderId="0" xfId="711" applyNumberFormat="1" applyFont="1" applyAlignment="1">
      <alignment horizontal="right"/>
    </xf>
    <xf numFmtId="0" fontId="11" fillId="0" borderId="0" xfId="637"/>
    <xf numFmtId="170" fontId="17" fillId="0" borderId="0" xfId="711" applyNumberFormat="1" applyFont="1" applyAlignment="1">
      <alignment horizontal="right"/>
    </xf>
    <xf numFmtId="0" fontId="19" fillId="0" borderId="0" xfId="711" applyFont="1"/>
    <xf numFmtId="0" fontId="17" fillId="0" borderId="0" xfId="712" applyFont="1"/>
    <xf numFmtId="170" fontId="17" fillId="0" borderId="0" xfId="713" applyNumberFormat="1" applyFont="1"/>
    <xf numFmtId="170" fontId="17" fillId="0" borderId="0" xfId="711" applyNumberFormat="1" applyFont="1"/>
    <xf numFmtId="0" fontId="19" fillId="0" borderId="9" xfId="711" applyFont="1" applyBorder="1" applyAlignment="1">
      <alignment vertical="top" wrapText="1"/>
    </xf>
    <xf numFmtId="0" fontId="19" fillId="0" borderId="9" xfId="711" applyFont="1" applyBorder="1" applyAlignment="1">
      <alignment horizontal="center" vertical="top" wrapText="1"/>
    </xf>
    <xf numFmtId="0" fontId="11" fillId="0" borderId="0" xfId="637" applyAlignment="1">
      <alignment vertical="top"/>
    </xf>
    <xf numFmtId="0" fontId="11" fillId="0" borderId="9" xfId="637" applyFont="1" applyBorder="1" applyAlignment="1">
      <alignment wrapText="1"/>
    </xf>
    <xf numFmtId="0" fontId="11" fillId="0" borderId="9" xfId="637" applyBorder="1" applyAlignment="1">
      <alignment wrapText="1"/>
    </xf>
    <xf numFmtId="0" fontId="11" fillId="0" borderId="9" xfId="637" applyBorder="1"/>
    <xf numFmtId="171" fontId="0" fillId="0" borderId="9" xfId="2234" applyNumberFormat="1" applyFont="1" applyBorder="1"/>
    <xf numFmtId="0" fontId="11" fillId="0" borderId="9" xfId="637" applyFont="1" applyBorder="1"/>
    <xf numFmtId="0" fontId="17" fillId="0" borderId="9" xfId="637" applyFont="1" applyFill="1" applyBorder="1" applyAlignment="1">
      <alignment vertical="top" wrapText="1"/>
    </xf>
    <xf numFmtId="0" fontId="17" fillId="0" borderId="9" xfId="637" applyFont="1" applyBorder="1" applyAlignment="1">
      <alignment vertical="top" wrapText="1"/>
    </xf>
    <xf numFmtId="0" fontId="17" fillId="0" borderId="9" xfId="637" applyFont="1" applyBorder="1" applyAlignment="1">
      <alignment vertical="top"/>
    </xf>
    <xf numFmtId="171" fontId="17" fillId="0" borderId="9" xfId="2234" applyNumberFormat="1" applyFont="1" applyBorder="1" applyAlignment="1">
      <alignment vertical="top"/>
    </xf>
    <xf numFmtId="37" fontId="17" fillId="0" borderId="0" xfId="3211" applyNumberFormat="1" applyFont="1"/>
    <xf numFmtId="37" fontId="17" fillId="0" borderId="0" xfId="3212" applyNumberFormat="1" applyFont="1"/>
    <xf numFmtId="0" fontId="17" fillId="0" borderId="9" xfId="637" applyFont="1" applyFill="1" applyBorder="1" applyAlignment="1">
      <alignment horizontal="left" vertical="center" wrapText="1"/>
    </xf>
    <xf numFmtId="0" fontId="261" fillId="0" borderId="9" xfId="637" applyFont="1" applyBorder="1" applyAlignment="1">
      <alignment horizontal="center" vertical="center" wrapText="1"/>
    </xf>
    <xf numFmtId="0" fontId="17" fillId="0" borderId="9" xfId="637" applyFont="1" applyBorder="1" applyAlignment="1">
      <alignment horizontal="center" vertical="center"/>
    </xf>
    <xf numFmtId="171" fontId="17" fillId="0" borderId="9" xfId="2234" applyNumberFormat="1" applyFont="1" applyBorder="1" applyAlignment="1">
      <alignment vertical="center"/>
    </xf>
    <xf numFmtId="0" fontId="17" fillId="0" borderId="9" xfId="637" applyFont="1" applyBorder="1" applyAlignment="1">
      <alignment horizontal="center" vertical="center" wrapText="1"/>
    </xf>
    <xf numFmtId="37" fontId="17" fillId="0" borderId="0" xfId="3213" applyNumberFormat="1" applyFont="1"/>
    <xf numFmtId="37" fontId="17" fillId="0" borderId="0" xfId="3214" applyNumberFormat="1" applyFont="1"/>
    <xf numFmtId="0" fontId="17" fillId="0" borderId="0" xfId="638" applyFont="1" applyFill="1"/>
    <xf numFmtId="37" fontId="17" fillId="0" borderId="0" xfId="638" applyNumberFormat="1" applyFont="1" applyFill="1"/>
    <xf numFmtId="0" fontId="20" fillId="0" borderId="0" xfId="638" applyFont="1" applyFill="1"/>
    <xf numFmtId="0" fontId="19" fillId="0" borderId="51" xfId="637" applyFont="1" applyFill="1" applyBorder="1"/>
    <xf numFmtId="0" fontId="19" fillId="0" borderId="54" xfId="637" applyFont="1" applyFill="1" applyBorder="1" applyAlignment="1">
      <alignment horizontal="center"/>
    </xf>
    <xf numFmtId="0" fontId="19" fillId="0" borderId="0" xfId="637" applyFont="1" applyFill="1" applyAlignment="1">
      <alignment horizontal="center"/>
    </xf>
    <xf numFmtId="0" fontId="17" fillId="0" borderId="48" xfId="637" applyFont="1" applyFill="1" applyBorder="1"/>
    <xf numFmtId="171" fontId="17" fillId="0" borderId="49" xfId="640" applyNumberFormat="1" applyFont="1" applyFill="1" applyBorder="1"/>
    <xf numFmtId="171" fontId="17" fillId="0" borderId="0" xfId="640" applyNumberFormat="1" applyFont="1" applyFill="1"/>
    <xf numFmtId="0" fontId="17" fillId="0" borderId="32" xfId="637" applyFont="1" applyBorder="1"/>
    <xf numFmtId="171" fontId="17" fillId="0" borderId="50" xfId="640" applyNumberFormat="1" applyFont="1" applyFill="1" applyBorder="1"/>
    <xf numFmtId="171" fontId="17" fillId="0" borderId="0" xfId="640" applyNumberFormat="1" applyFont="1" applyFill="1" applyBorder="1"/>
    <xf numFmtId="0" fontId="17" fillId="0" borderId="0" xfId="637" applyFont="1" applyFill="1"/>
    <xf numFmtId="171" fontId="19" fillId="0" borderId="0" xfId="640" applyNumberFormat="1" applyFont="1" applyFill="1"/>
    <xf numFmtId="171" fontId="19" fillId="0" borderId="0" xfId="640" applyNumberFormat="1" applyFont="1" applyFill="1" applyBorder="1"/>
    <xf numFmtId="0" fontId="17" fillId="0" borderId="0" xfId="638" applyFont="1" applyFill="1" applyBorder="1"/>
    <xf numFmtId="37" fontId="19" fillId="0" borderId="0" xfId="636" applyNumberFormat="1" applyFont="1" applyAlignment="1">
      <alignment horizontal="right"/>
    </xf>
    <xf numFmtId="37" fontId="19" fillId="0" borderId="14" xfId="636" applyNumberFormat="1" applyFont="1" applyBorder="1"/>
    <xf numFmtId="37" fontId="19" fillId="0" borderId="14" xfId="636" applyNumberFormat="1" applyFont="1" applyBorder="1" applyAlignment="1">
      <alignment horizontal="center"/>
    </xf>
    <xf numFmtId="37" fontId="19" fillId="0" borderId="0" xfId="636" applyNumberFormat="1" applyFont="1" applyBorder="1"/>
    <xf numFmtId="37" fontId="19" fillId="0" borderId="0" xfId="636" applyNumberFormat="1" applyFont="1" applyBorder="1" applyAlignment="1">
      <alignment horizontal="center"/>
    </xf>
    <xf numFmtId="37" fontId="19" fillId="0" borderId="15" xfId="636" applyNumberFormat="1" applyFont="1" applyBorder="1"/>
    <xf numFmtId="37" fontId="19" fillId="0" borderId="15" xfId="636" applyNumberFormat="1" applyFont="1" applyBorder="1" applyAlignment="1">
      <alignment horizontal="center"/>
    </xf>
    <xf numFmtId="37" fontId="17" fillId="0" borderId="0" xfId="636" applyNumberFormat="1" applyFont="1" applyBorder="1"/>
    <xf numFmtId="37" fontId="17" fillId="0" borderId="0" xfId="636" applyNumberFormat="1" applyFont="1" applyBorder="1" applyAlignment="1">
      <alignment horizontal="center"/>
    </xf>
    <xf numFmtId="37" fontId="17" fillId="0" borderId="0" xfId="636" applyNumberFormat="1" applyFont="1" applyAlignment="1">
      <alignment wrapText="1"/>
    </xf>
    <xf numFmtId="167" fontId="17" fillId="0" borderId="0" xfId="637" applyNumberFormat="1" applyFont="1" applyFill="1"/>
    <xf numFmtId="171" fontId="17" fillId="0" borderId="0" xfId="637" applyNumberFormat="1" applyFont="1" applyFill="1"/>
    <xf numFmtId="171" fontId="17" fillId="0" borderId="0" xfId="3215" applyNumberFormat="1" applyFont="1" applyFill="1"/>
    <xf numFmtId="37" fontId="17" fillId="0" borderId="0" xfId="637" applyNumberFormat="1" applyFont="1"/>
    <xf numFmtId="37" fontId="17" fillId="0" borderId="0" xfId="636" applyNumberFormat="1" applyFont="1" applyFill="1"/>
    <xf numFmtId="37" fontId="17" fillId="0" borderId="15" xfId="636" applyNumberFormat="1" applyFont="1" applyBorder="1"/>
    <xf numFmtId="0" fontId="17" fillId="0" borderId="15" xfId="637" applyFont="1" applyBorder="1"/>
    <xf numFmtId="37" fontId="19" fillId="0" borderId="17" xfId="636" applyNumberFormat="1" applyFont="1" applyBorder="1" applyAlignment="1">
      <alignment horizontal="center"/>
    </xf>
    <xf numFmtId="37" fontId="19" fillId="0" borderId="16" xfId="636" applyNumberFormat="1" applyFont="1" applyBorder="1"/>
    <xf numFmtId="171" fontId="17" fillId="0" borderId="0" xfId="3215" applyNumberFormat="1" applyFont="1"/>
    <xf numFmtId="37" fontId="17" fillId="0" borderId="0" xfId="636" applyNumberFormat="1" applyFont="1" applyAlignment="1">
      <alignment horizontal="right"/>
    </xf>
    <xf numFmtId="0" fontId="17" fillId="0" borderId="0" xfId="0" applyFont="1" applyFill="1" applyAlignment="1">
      <alignment horizontal="left"/>
    </xf>
    <xf numFmtId="0" fontId="17" fillId="0" borderId="0" xfId="0" applyFont="1" applyFill="1" applyAlignment="1">
      <alignment horizontal="right" vertical="top"/>
    </xf>
    <xf numFmtId="0" fontId="69" fillId="0" borderId="0" xfId="0" applyFont="1" applyFill="1" applyAlignment="1">
      <alignment horizontal="center"/>
    </xf>
    <xf numFmtId="0" fontId="69" fillId="0" borderId="0" xfId="0" applyFont="1" applyFill="1" applyAlignment="1">
      <alignment horizontal="left" vertical="top" wrapText="1"/>
    </xf>
    <xf numFmtId="0" fontId="22" fillId="0" borderId="0" xfId="0" applyFont="1" applyFill="1" applyAlignment="1">
      <alignment horizontal="center"/>
    </xf>
    <xf numFmtId="0" fontId="17" fillId="0" borderId="29" xfId="0" applyFont="1" applyFill="1" applyBorder="1" applyAlignment="1">
      <alignment horizontal="center"/>
    </xf>
    <xf numFmtId="0" fontId="69" fillId="0" borderId="0" xfId="0" applyFont="1" applyFill="1" applyAlignment="1">
      <alignment horizontal="left" vertical="top"/>
    </xf>
    <xf numFmtId="0" fontId="19" fillId="0" borderId="0" xfId="0" applyFont="1" applyFill="1" applyAlignment="1">
      <alignment horizontal="right" vertical="top"/>
    </xf>
    <xf numFmtId="0" fontId="22" fillId="0" borderId="0" xfId="0" applyFont="1" applyFill="1" applyAlignment="1">
      <alignment horizontal="right" vertical="top"/>
    </xf>
    <xf numFmtId="0" fontId="19" fillId="0" borderId="9" xfId="0" applyFont="1" applyFill="1" applyBorder="1" applyAlignment="1">
      <alignment horizontal="left" vertical="top" wrapText="1"/>
    </xf>
    <xf numFmtId="0" fontId="19" fillId="0" borderId="9" xfId="0" applyFont="1" applyFill="1" applyBorder="1" applyAlignment="1">
      <alignment horizontal="center" vertical="top" wrapText="1"/>
    </xf>
    <xf numFmtId="0" fontId="17" fillId="0" borderId="0" xfId="0" applyFont="1" applyFill="1" applyBorder="1" applyAlignment="1">
      <alignment horizontal="left" vertical="top" wrapText="1"/>
    </xf>
    <xf numFmtId="0" fontId="17" fillId="0" borderId="0" xfId="0" applyFont="1" applyFill="1" applyAlignment="1">
      <alignment horizontal="right"/>
    </xf>
    <xf numFmtId="0" fontId="19" fillId="0" borderId="0" xfId="0" applyFont="1" applyFill="1" applyAlignment="1">
      <alignment horizontal="left" vertical="top"/>
    </xf>
    <xf numFmtId="0" fontId="0" fillId="0" borderId="9" xfId="0" applyFill="1" applyBorder="1" applyAlignment="1">
      <alignment horizontal="left" vertical="top"/>
    </xf>
    <xf numFmtId="0" fontId="22" fillId="0" borderId="0" xfId="0" applyFont="1" applyFill="1" applyAlignment="1">
      <alignment horizontal="left" vertical="top"/>
    </xf>
    <xf numFmtId="0" fontId="69" fillId="0" borderId="63" xfId="0" applyFont="1" applyFill="1" applyBorder="1" applyAlignment="1">
      <alignment horizontal="left" vertical="top"/>
    </xf>
    <xf numFmtId="0" fontId="69" fillId="0" borderId="0" xfId="0" applyNumberFormat="1" applyFont="1" applyFill="1" applyAlignment="1">
      <alignment horizontal="left" vertical="top"/>
    </xf>
    <xf numFmtId="0" fontId="17" fillId="0" borderId="0" xfId="219" applyFont="1" applyFill="1" applyAlignment="1">
      <alignment horizontal="left" vertical="top"/>
    </xf>
    <xf numFmtId="0" fontId="19" fillId="0" borderId="0" xfId="0" applyFont="1" applyBorder="1" applyAlignment="1" applyProtection="1">
      <alignment horizontal="left" vertical="top"/>
    </xf>
    <xf numFmtId="0" fontId="17" fillId="0" borderId="0" xfId="0" applyFont="1" applyBorder="1" applyAlignment="1" applyProtection="1">
      <alignment horizontal="left" vertical="top"/>
    </xf>
    <xf numFmtId="0" fontId="17" fillId="0" borderId="0" xfId="0" applyFont="1" applyBorder="1" applyAlignment="1">
      <alignment horizontal="left" vertical="top"/>
    </xf>
    <xf numFmtId="0" fontId="69" fillId="0" borderId="9" xfId="0" quotePrefix="1" applyFont="1" applyFill="1" applyBorder="1" applyAlignment="1">
      <alignment wrapText="1"/>
    </xf>
    <xf numFmtId="0" fontId="69" fillId="0" borderId="9" xfId="0" quotePrefix="1" applyFont="1" applyFill="1" applyBorder="1" applyAlignment="1">
      <alignment horizontal="center" wrapText="1"/>
    </xf>
    <xf numFmtId="0" fontId="17" fillId="0" borderId="9" xfId="0" quotePrefix="1" applyFont="1" applyFill="1" applyBorder="1" applyAlignment="1">
      <alignment horizontal="center"/>
    </xf>
    <xf numFmtId="188" fontId="17" fillId="0" borderId="9" xfId="214" applyNumberFormat="1" applyFont="1" applyFill="1" applyBorder="1" applyAlignment="1">
      <alignment horizontal="center"/>
    </xf>
    <xf numFmtId="15" fontId="17" fillId="0" borderId="9" xfId="0" applyNumberFormat="1" applyFont="1" applyBorder="1"/>
    <xf numFmtId="0" fontId="17" fillId="0" borderId="49" xfId="0" applyFont="1" applyBorder="1"/>
    <xf numFmtId="0" fontId="17" fillId="0" borderId="30" xfId="0" applyFont="1" applyBorder="1"/>
    <xf numFmtId="0" fontId="17" fillId="0" borderId="31" xfId="0" applyFont="1" applyBorder="1" applyAlignment="1">
      <alignment horizontal="center"/>
    </xf>
    <xf numFmtId="171" fontId="69" fillId="0" borderId="31" xfId="115" applyNumberFormat="1" applyFont="1" applyBorder="1" applyAlignment="1">
      <alignment horizontal="right" vertical="top"/>
    </xf>
    <xf numFmtId="188" fontId="17" fillId="0" borderId="31" xfId="214" applyNumberFormat="1" applyFont="1" applyFill="1" applyBorder="1" applyAlignment="1">
      <alignment horizontal="center"/>
    </xf>
    <xf numFmtId="0" fontId="17" fillId="0" borderId="53" xfId="0" applyFont="1" applyBorder="1"/>
    <xf numFmtId="0" fontId="72" fillId="0" borderId="37" xfId="0" applyFont="1" applyFill="1" applyBorder="1" applyAlignment="1">
      <alignment vertical="top" wrapText="1"/>
    </xf>
    <xf numFmtId="0" fontId="72" fillId="0" borderId="38" xfId="0" applyFont="1" applyFill="1" applyBorder="1" applyAlignment="1">
      <alignment vertical="top" wrapText="1"/>
    </xf>
    <xf numFmtId="0" fontId="72" fillId="0" borderId="38" xfId="0" applyFont="1" applyFill="1" applyBorder="1" applyAlignment="1">
      <alignment horizontal="center" vertical="top" wrapText="1"/>
    </xf>
    <xf numFmtId="0" fontId="72" fillId="0" borderId="39" xfId="0" applyFont="1" applyFill="1" applyBorder="1" applyAlignment="1">
      <alignment horizontal="center" vertical="top" wrapText="1"/>
    </xf>
    <xf numFmtId="0" fontId="72" fillId="0" borderId="9"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72" fillId="0" borderId="51" xfId="0" applyFont="1" applyFill="1" applyBorder="1" applyAlignment="1">
      <alignment horizontal="center" vertical="center" wrapText="1"/>
    </xf>
    <xf numFmtId="0" fontId="72" fillId="0" borderId="52" xfId="0" applyFont="1" applyFill="1" applyBorder="1" applyAlignment="1">
      <alignment horizontal="center" vertical="center" wrapText="1"/>
    </xf>
    <xf numFmtId="0" fontId="72" fillId="0" borderId="54" xfId="0" applyFont="1" applyFill="1" applyBorder="1" applyAlignment="1">
      <alignment horizontal="center" vertical="center" wrapText="1"/>
    </xf>
    <xf numFmtId="0" fontId="72" fillId="0" borderId="48" xfId="0" applyFont="1" applyFill="1" applyBorder="1" applyAlignment="1">
      <alignment horizontal="center" vertical="center" wrapText="1"/>
    </xf>
    <xf numFmtId="0" fontId="72" fillId="0" borderId="49" xfId="0" applyFont="1" applyFill="1" applyBorder="1" applyAlignment="1">
      <alignment horizontal="center" vertical="center" wrapText="1"/>
    </xf>
    <xf numFmtId="0" fontId="17" fillId="0" borderId="31" xfId="0" applyFont="1" applyBorder="1"/>
    <xf numFmtId="0" fontId="72" fillId="0" borderId="32" xfId="0" quotePrefix="1" applyFont="1" applyFill="1" applyBorder="1" applyAlignment="1">
      <alignment horizontal="center" vertical="center" wrapText="1"/>
    </xf>
    <xf numFmtId="0" fontId="72" fillId="0" borderId="33" xfId="0" quotePrefix="1" applyFont="1" applyFill="1" applyBorder="1" applyAlignment="1">
      <alignment horizontal="center" vertical="center" wrapText="1"/>
    </xf>
    <xf numFmtId="0" fontId="19" fillId="0" borderId="33" xfId="0" quotePrefix="1" applyFont="1" applyFill="1" applyBorder="1" applyAlignment="1">
      <alignment horizontal="center" vertical="center"/>
    </xf>
    <xf numFmtId="0" fontId="19" fillId="0" borderId="33" xfId="0" quotePrefix="1" applyFont="1" applyFill="1" applyBorder="1" applyAlignment="1">
      <alignment horizontal="center" vertical="center" wrapText="1"/>
    </xf>
    <xf numFmtId="0" fontId="72" fillId="0" borderId="50" xfId="0" quotePrefix="1" applyFont="1" applyFill="1" applyBorder="1" applyAlignment="1">
      <alignment horizontal="center" vertical="center" wrapText="1"/>
    </xf>
    <xf numFmtId="172" fontId="69" fillId="0" borderId="61" xfId="0" applyNumberFormat="1" applyFont="1" applyFill="1" applyBorder="1" applyAlignment="1">
      <alignment horizontal="center" vertical="center"/>
    </xf>
    <xf numFmtId="0" fontId="69" fillId="0" borderId="62" xfId="655" applyFont="1" applyBorder="1"/>
    <xf numFmtId="171" fontId="69" fillId="0" borderId="55" xfId="656" applyNumberFormat="1" applyFont="1" applyBorder="1"/>
    <xf numFmtId="0" fontId="69" fillId="0" borderId="63" xfId="0" applyFont="1" applyFill="1" applyBorder="1" applyAlignment="1">
      <alignment horizontal="center" vertical="top" wrapText="1"/>
    </xf>
    <xf numFmtId="0" fontId="69" fillId="0" borderId="5" xfId="0" applyFont="1" applyFill="1" applyBorder="1" applyAlignment="1">
      <alignment horizontal="center" vertical="top" wrapText="1"/>
    </xf>
    <xf numFmtId="0" fontId="69" fillId="0" borderId="64" xfId="0" applyFont="1" applyFill="1" applyBorder="1" applyAlignment="1">
      <alignment horizontal="center" vertical="top" wrapText="1"/>
    </xf>
    <xf numFmtId="0" fontId="69" fillId="0" borderId="62" xfId="0" applyFont="1" applyFill="1" applyBorder="1" applyAlignment="1">
      <alignment horizontal="center" wrapText="1"/>
    </xf>
    <xf numFmtId="0" fontId="69" fillId="0" borderId="62" xfId="0" quotePrefix="1" applyFont="1" applyFill="1" applyBorder="1" applyAlignment="1">
      <alignment horizontal="center" wrapText="1"/>
    </xf>
    <xf numFmtId="0" fontId="69" fillId="0" borderId="9" xfId="0" applyFont="1" applyFill="1" applyBorder="1" applyAlignment="1">
      <alignment horizontal="center" wrapText="1"/>
    </xf>
    <xf numFmtId="0" fontId="17" fillId="0" borderId="63" xfId="0" applyFont="1" applyFill="1" applyBorder="1" applyAlignment="1">
      <alignment horizontal="center" vertical="top" wrapText="1"/>
    </xf>
    <xf numFmtId="0" fontId="17" fillId="0" borderId="64" xfId="0" applyFont="1" applyFill="1" applyBorder="1" applyAlignment="1">
      <alignment horizontal="center" vertical="top" wrapText="1"/>
    </xf>
    <xf numFmtId="0" fontId="17" fillId="0" borderId="63" xfId="0" quotePrefix="1" applyFont="1" applyFill="1" applyBorder="1" applyAlignment="1">
      <alignment horizontal="center" vertical="top" wrapText="1"/>
    </xf>
    <xf numFmtId="0" fontId="69" fillId="0" borderId="9" xfId="0" applyFont="1" applyFill="1" applyBorder="1" applyAlignment="1">
      <alignment horizontal="center" vertical="top" wrapText="1"/>
    </xf>
    <xf numFmtId="0" fontId="69" fillId="0" borderId="9" xfId="0" quotePrefix="1" applyFont="1" applyFill="1" applyBorder="1" applyAlignment="1">
      <alignment horizontal="center" wrapText="1"/>
    </xf>
    <xf numFmtId="0" fontId="17" fillId="0" borderId="0" xfId="0" applyFont="1" applyFill="1" applyAlignment="1">
      <alignment horizontal="left" vertical="top" wrapText="1"/>
    </xf>
    <xf numFmtId="0" fontId="17" fillId="0" borderId="0" xfId="0" applyFont="1" applyFill="1" applyAlignment="1">
      <alignment horizontal="left"/>
    </xf>
    <xf numFmtId="0" fontId="69" fillId="0" borderId="62" xfId="0" applyFont="1" applyFill="1" applyBorder="1" applyAlignment="1">
      <alignment horizontal="center" vertical="top" wrapText="1"/>
    </xf>
    <xf numFmtId="0" fontId="69" fillId="0" borderId="0" xfId="0" applyFont="1" applyFill="1" applyAlignment="1">
      <alignment horizontal="left" vertical="top" wrapText="1"/>
    </xf>
    <xf numFmtId="0" fontId="69" fillId="0" borderId="0" xfId="0" applyFont="1" applyFill="1" applyAlignment="1">
      <alignment horizontal="left" vertical="top"/>
    </xf>
    <xf numFmtId="0" fontId="17" fillId="0" borderId="0" xfId="0" applyFont="1" applyFill="1" applyAlignment="1">
      <alignment horizontal="left" wrapText="1"/>
    </xf>
    <xf numFmtId="0" fontId="17" fillId="0" borderId="0" xfId="0" applyFont="1" applyFill="1" applyAlignment="1">
      <alignment horizontal="left" vertical="top"/>
    </xf>
    <xf numFmtId="0" fontId="17" fillId="0" borderId="5" xfId="0" applyFont="1" applyFill="1" applyBorder="1" applyAlignment="1">
      <alignment horizontal="center" vertical="top" wrapText="1"/>
    </xf>
    <xf numFmtId="0" fontId="69" fillId="0" borderId="63" xfId="0" applyFont="1" applyFill="1" applyBorder="1" applyAlignment="1">
      <alignment horizontal="center" wrapText="1"/>
    </xf>
    <xf numFmtId="0" fontId="69" fillId="0" borderId="64" xfId="0" applyFont="1" applyFill="1" applyBorder="1" applyAlignment="1">
      <alignment horizontal="center" wrapText="1"/>
    </xf>
    <xf numFmtId="0" fontId="69" fillId="0" borderId="5" xfId="0" applyFont="1" applyFill="1" applyBorder="1" applyAlignment="1">
      <alignment horizontal="center" wrapText="1"/>
    </xf>
    <xf numFmtId="0" fontId="69" fillId="0" borderId="67" xfId="0" applyFont="1" applyFill="1" applyBorder="1" applyAlignment="1">
      <alignment horizontal="center" wrapText="1"/>
    </xf>
    <xf numFmtId="0" fontId="69" fillId="0" borderId="68" xfId="0" applyFont="1" applyFill="1" applyBorder="1" applyAlignment="1">
      <alignment horizontal="center" wrapText="1"/>
    </xf>
    <xf numFmtId="0" fontId="17" fillId="0" borderId="63" xfId="0" applyFont="1" applyFill="1" applyBorder="1" applyAlignment="1">
      <alignment horizontal="center"/>
    </xf>
    <xf numFmtId="0" fontId="17" fillId="0" borderId="64" xfId="0" applyFont="1" applyFill="1" applyBorder="1" applyAlignment="1">
      <alignment horizontal="center"/>
    </xf>
    <xf numFmtId="0" fontId="17" fillId="0" borderId="5" xfId="0" applyFont="1" applyFill="1" applyBorder="1" applyAlignment="1">
      <alignment horizontal="center"/>
    </xf>
    <xf numFmtId="0" fontId="17" fillId="0" borderId="63" xfId="0" applyFont="1" applyFill="1" applyBorder="1" applyAlignment="1">
      <alignment horizontal="center" wrapText="1"/>
    </xf>
    <xf numFmtId="0" fontId="17" fillId="0" borderId="64" xfId="0" applyFont="1" applyFill="1" applyBorder="1" applyAlignment="1">
      <alignment horizontal="center" wrapText="1"/>
    </xf>
    <xf numFmtId="0" fontId="17" fillId="0" borderId="5" xfId="0" applyFont="1" applyFill="1" applyBorder="1" applyAlignment="1">
      <alignment horizontal="center" wrapText="1"/>
    </xf>
    <xf numFmtId="0" fontId="17" fillId="0" borderId="63" xfId="0" applyFont="1" applyFill="1" applyBorder="1" applyAlignment="1">
      <alignment horizontal="left" vertical="top" wrapText="1"/>
    </xf>
    <xf numFmtId="0" fontId="0" fillId="0" borderId="5" xfId="0" applyBorder="1" applyAlignment="1">
      <alignment horizontal="left" vertical="top" wrapText="1"/>
    </xf>
    <xf numFmtId="0" fontId="0" fillId="0" borderId="64" xfId="0" applyBorder="1" applyAlignment="1">
      <alignment horizontal="left" vertical="top" wrapText="1"/>
    </xf>
    <xf numFmtId="0" fontId="17" fillId="0" borderId="9" xfId="0" applyFont="1" applyFill="1" applyBorder="1" applyAlignment="1">
      <alignment horizontal="center" wrapText="1"/>
    </xf>
    <xf numFmtId="0" fontId="69" fillId="0" borderId="63" xfId="0" applyFont="1" applyFill="1" applyBorder="1" applyAlignment="1">
      <alignment horizontal="right" wrapText="1"/>
    </xf>
    <xf numFmtId="0" fontId="69" fillId="0" borderId="64" xfId="0" applyFont="1" applyFill="1" applyBorder="1" applyAlignment="1">
      <alignment horizontal="right" wrapText="1"/>
    </xf>
    <xf numFmtId="167" fontId="17" fillId="0" borderId="9" xfId="115" applyFont="1" applyFill="1" applyBorder="1" applyAlignment="1">
      <alignment horizontal="center"/>
    </xf>
    <xf numFmtId="0" fontId="69" fillId="0" borderId="63" xfId="0" applyFont="1" applyFill="1" applyBorder="1" applyAlignment="1">
      <alignment horizontal="left" vertical="top" wrapText="1"/>
    </xf>
    <xf numFmtId="0" fontId="69" fillId="0" borderId="64" xfId="0" applyFont="1" applyFill="1" applyBorder="1" applyAlignment="1">
      <alignment horizontal="left" vertical="top" wrapText="1"/>
    </xf>
    <xf numFmtId="0" fontId="17" fillId="0" borderId="9" xfId="0" applyFont="1" applyFill="1" applyBorder="1" applyAlignment="1">
      <alignment horizontal="left" vertical="top"/>
    </xf>
    <xf numFmtId="0" fontId="19" fillId="0" borderId="0" xfId="0" applyFont="1" applyFill="1" applyAlignment="1">
      <alignment horizontal="center"/>
    </xf>
    <xf numFmtId="0" fontId="17" fillId="0" borderId="0" xfId="0" applyFont="1" applyFill="1" applyAlignment="1">
      <alignment horizontal="center"/>
    </xf>
    <xf numFmtId="0" fontId="19" fillId="0" borderId="0" xfId="0" applyFont="1" applyFill="1" applyAlignment="1">
      <alignment horizontal="center" wrapText="1"/>
    </xf>
    <xf numFmtId="0" fontId="17" fillId="0" borderId="5" xfId="0" applyFont="1" applyFill="1" applyBorder="1" applyAlignment="1">
      <alignment horizontal="left" vertical="top" wrapText="1"/>
    </xf>
    <xf numFmtId="0" fontId="17" fillId="0" borderId="64" xfId="0" applyFont="1" applyFill="1" applyBorder="1" applyAlignment="1">
      <alignment horizontal="left" vertical="top" wrapText="1"/>
    </xf>
    <xf numFmtId="0" fontId="17" fillId="0" borderId="0" xfId="0" applyFont="1" applyAlignment="1">
      <alignment horizontal="left" vertical="top" wrapText="1"/>
    </xf>
    <xf numFmtId="39" fontId="17" fillId="0" borderId="0" xfId="0" applyNumberFormat="1" applyFont="1" applyFill="1" applyBorder="1" applyAlignment="1" applyProtection="1">
      <alignment horizontal="left" vertical="top" wrapText="1"/>
      <protection locked="0"/>
    </xf>
    <xf numFmtId="39" fontId="17" fillId="0" borderId="0" xfId="0" applyNumberFormat="1" applyFont="1" applyFill="1" applyBorder="1" applyAlignment="1" applyProtection="1">
      <alignment horizontal="left" wrapText="1"/>
      <protection locked="0"/>
    </xf>
    <xf numFmtId="0" fontId="17" fillId="0" borderId="9" xfId="0" applyFont="1" applyFill="1" applyBorder="1" applyAlignment="1">
      <alignment horizontal="right"/>
    </xf>
    <xf numFmtId="0" fontId="17" fillId="0" borderId="9" xfId="0" applyFont="1" applyFill="1" applyBorder="1" applyAlignment="1">
      <alignment horizontal="center"/>
    </xf>
    <xf numFmtId="171" fontId="19" fillId="0" borderId="9" xfId="115" applyNumberFormat="1" applyFont="1" applyFill="1" applyBorder="1" applyAlignment="1">
      <alignment horizontal="center"/>
    </xf>
    <xf numFmtId="39" fontId="17" fillId="0" borderId="90" xfId="0" applyNumberFormat="1" applyFont="1" applyFill="1" applyBorder="1" applyAlignment="1" applyProtection="1">
      <alignment horizontal="center" vertical="center" wrapText="1"/>
      <protection locked="0"/>
    </xf>
    <xf numFmtId="39" fontId="17" fillId="0" borderId="42" xfId="0" applyNumberFormat="1" applyFont="1" applyFill="1" applyBorder="1" applyAlignment="1" applyProtection="1">
      <alignment horizontal="center" vertical="center" wrapText="1"/>
      <protection locked="0"/>
    </xf>
    <xf numFmtId="39" fontId="17" fillId="0" borderId="91" xfId="0" applyNumberFormat="1" applyFont="1" applyFill="1" applyBorder="1" applyAlignment="1" applyProtection="1">
      <alignment horizontal="center" vertical="center" wrapText="1"/>
      <protection locked="0"/>
    </xf>
    <xf numFmtId="39" fontId="17" fillId="0" borderId="29" xfId="0" applyNumberFormat="1" applyFont="1" applyFill="1" applyBorder="1" applyAlignment="1" applyProtection="1">
      <alignment horizontal="center" vertical="center" wrapText="1"/>
      <protection locked="0"/>
    </xf>
    <xf numFmtId="39" fontId="17" fillId="0" borderId="0" xfId="0" applyNumberFormat="1" applyFont="1" applyFill="1" applyBorder="1" applyAlignment="1" applyProtection="1">
      <alignment horizontal="center" vertical="center" wrapText="1"/>
      <protection locked="0"/>
    </xf>
    <xf numFmtId="39" fontId="17" fillId="0" borderId="74" xfId="0" applyNumberFormat="1" applyFont="1" applyFill="1" applyBorder="1" applyAlignment="1" applyProtection="1">
      <alignment horizontal="center" vertical="center" wrapText="1"/>
      <protection locked="0"/>
    </xf>
    <xf numFmtId="39" fontId="17" fillId="0" borderId="92" xfId="0" applyNumberFormat="1" applyFont="1" applyFill="1" applyBorder="1" applyAlignment="1" applyProtection="1">
      <alignment horizontal="center" vertical="center" wrapText="1"/>
      <protection locked="0"/>
    </xf>
    <xf numFmtId="39" fontId="17" fillId="0" borderId="45" xfId="0" applyNumberFormat="1" applyFont="1" applyFill="1" applyBorder="1" applyAlignment="1" applyProtection="1">
      <alignment horizontal="center" vertical="center" wrapText="1"/>
      <protection locked="0"/>
    </xf>
    <xf numFmtId="39" fontId="17" fillId="0" borderId="93" xfId="0" applyNumberFormat="1" applyFont="1" applyFill="1" applyBorder="1" applyAlignment="1" applyProtection="1">
      <alignment horizontal="center" vertical="center" wrapText="1"/>
      <protection locked="0"/>
    </xf>
    <xf numFmtId="39" fontId="17" fillId="0" borderId="9" xfId="0" applyNumberFormat="1" applyFont="1" applyFill="1" applyBorder="1" applyAlignment="1" applyProtection="1">
      <alignment horizontal="center" vertical="top" wrapText="1"/>
      <protection locked="0"/>
    </xf>
    <xf numFmtId="0" fontId="72" fillId="0" borderId="9" xfId="297" applyFont="1" applyFill="1" applyBorder="1" applyAlignment="1">
      <alignment horizontal="center"/>
    </xf>
    <xf numFmtId="0" fontId="17" fillId="0" borderId="9" xfId="0" applyFont="1" applyFill="1" applyBorder="1" applyAlignment="1">
      <alignment horizontal="center" vertical="top" wrapText="1"/>
    </xf>
    <xf numFmtId="0" fontId="69" fillId="0" borderId="59" xfId="633" applyFont="1" applyFill="1" applyBorder="1" applyAlignment="1">
      <alignment horizontal="center" vertical="center" wrapText="1"/>
    </xf>
    <xf numFmtId="0" fontId="69" fillId="0" borderId="96" xfId="633" applyFont="1" applyFill="1" applyBorder="1" applyAlignment="1">
      <alignment horizontal="center" vertical="center" wrapText="1"/>
    </xf>
    <xf numFmtId="0" fontId="69" fillId="0" borderId="53" xfId="633" applyFont="1" applyFill="1" applyBorder="1" applyAlignment="1">
      <alignment horizontal="center" vertical="center" wrapText="1"/>
    </xf>
    <xf numFmtId="0" fontId="69" fillId="0" borderId="55" xfId="633" applyFont="1" applyFill="1" applyBorder="1" applyAlignment="1">
      <alignment horizontal="center" vertical="center" wrapText="1"/>
    </xf>
    <xf numFmtId="37" fontId="20" fillId="0" borderId="0" xfId="636" applyNumberFormat="1" applyFont="1" applyAlignment="1">
      <alignment horizontal="right"/>
    </xf>
    <xf numFmtId="37" fontId="19" fillId="0" borderId="0" xfId="636" applyNumberFormat="1" applyFont="1" applyAlignment="1">
      <alignment horizontal="right"/>
    </xf>
    <xf numFmtId="37" fontId="19" fillId="0" borderId="0" xfId="636" applyNumberFormat="1" applyFont="1" applyAlignment="1">
      <alignment horizontal="justify" vertical="top" wrapText="1"/>
    </xf>
    <xf numFmtId="37" fontId="17" fillId="0" borderId="0" xfId="636" applyNumberFormat="1" applyFont="1" applyAlignment="1">
      <alignment horizontal="left" shrinkToFit="1"/>
    </xf>
    <xf numFmtId="37" fontId="17" fillId="0" borderId="0" xfId="636" applyNumberFormat="1" applyFont="1" applyAlignment="1">
      <alignment horizontal="left" vertical="top" wrapText="1"/>
    </xf>
    <xf numFmtId="37" fontId="17" fillId="0" borderId="0" xfId="254" applyNumberFormat="1" applyFont="1" applyFill="1" applyAlignment="1">
      <alignment wrapText="1"/>
    </xf>
    <xf numFmtId="37" fontId="19" fillId="0" borderId="0" xfId="254" applyNumberFormat="1" applyFont="1" applyFill="1" applyAlignment="1"/>
    <xf numFmtId="37" fontId="17" fillId="0" borderId="0" xfId="254" applyNumberFormat="1" applyFont="1" applyFill="1" applyAlignment="1">
      <alignment horizontal="justify" vertical="justify" wrapText="1"/>
    </xf>
    <xf numFmtId="37" fontId="19" fillId="0" borderId="14" xfId="254" applyNumberFormat="1" applyFont="1" applyFill="1" applyBorder="1" applyAlignment="1">
      <alignment horizontal="center"/>
    </xf>
    <xf numFmtId="0" fontId="19" fillId="0" borderId="36" xfId="257" applyFont="1" applyFill="1" applyBorder="1" applyAlignment="1">
      <alignment horizontal="center"/>
    </xf>
    <xf numFmtId="0" fontId="19" fillId="0" borderId="4" xfId="257" applyFont="1" applyFill="1" applyBorder="1" applyAlignment="1">
      <alignment horizontal="center"/>
    </xf>
    <xf numFmtId="0" fontId="19" fillId="0" borderId="16" xfId="257" applyFont="1" applyFill="1" applyBorder="1" applyAlignment="1">
      <alignment horizontal="center"/>
    </xf>
    <xf numFmtId="0" fontId="19" fillId="0" borderId="36" xfId="257" applyFont="1" applyBorder="1" applyAlignment="1">
      <alignment horizontal="center"/>
    </xf>
    <xf numFmtId="0" fontId="19" fillId="0" borderId="4" xfId="257" applyFont="1" applyBorder="1" applyAlignment="1">
      <alignment horizontal="center"/>
    </xf>
    <xf numFmtId="0" fontId="19" fillId="0" borderId="16" xfId="257" applyFont="1" applyBorder="1" applyAlignment="1">
      <alignment horizontal="center"/>
    </xf>
    <xf numFmtId="0" fontId="19" fillId="0" borderId="4" xfId="0" applyFont="1" applyFill="1" applyBorder="1" applyAlignment="1">
      <alignment horizontal="center"/>
    </xf>
    <xf numFmtId="0" fontId="19" fillId="0" borderId="16" xfId="0" applyFont="1" applyFill="1" applyBorder="1" applyAlignment="1">
      <alignment horizontal="center"/>
    </xf>
    <xf numFmtId="0" fontId="19" fillId="0" borderId="80" xfId="0" applyFont="1" applyFill="1" applyBorder="1" applyAlignment="1">
      <alignment horizontal="center"/>
    </xf>
    <xf numFmtId="0" fontId="19" fillId="0" borderId="58" xfId="0" applyFont="1" applyFill="1" applyBorder="1" applyAlignment="1">
      <alignment horizontal="center"/>
    </xf>
    <xf numFmtId="0" fontId="19" fillId="0" borderId="59" xfId="0" applyFont="1" applyFill="1" applyBorder="1" applyAlignment="1">
      <alignment horizontal="center"/>
    </xf>
    <xf numFmtId="0" fontId="19" fillId="0" borderId="36" xfId="0" applyFont="1" applyFill="1" applyBorder="1" applyAlignment="1">
      <alignment horizontal="center"/>
    </xf>
    <xf numFmtId="37" fontId="20" fillId="0" borderId="0" xfId="252" applyNumberFormat="1" applyFont="1" applyFill="1" applyAlignment="1">
      <alignment horizontal="right"/>
    </xf>
    <xf numFmtId="0" fontId="19" fillId="0" borderId="0" xfId="214" applyFont="1" applyAlignment="1">
      <alignment horizontal="left"/>
    </xf>
    <xf numFmtId="0" fontId="17" fillId="0" borderId="0" xfId="637" applyFont="1" applyAlignment="1">
      <alignment horizontal="left" vertical="top" wrapText="1"/>
    </xf>
    <xf numFmtId="0" fontId="20" fillId="0" borderId="0" xfId="638" applyFont="1" applyFill="1" applyAlignment="1">
      <alignment horizontal="left"/>
    </xf>
    <xf numFmtId="0" fontId="15" fillId="0" borderId="0" xfId="0" applyFont="1" applyFill="1" applyAlignment="1">
      <alignment horizontal="left" vertical="top" wrapText="1"/>
    </xf>
    <xf numFmtId="0" fontId="17" fillId="0" borderId="0" xfId="226" applyFont="1" applyFill="1" applyAlignment="1">
      <alignment horizontal="left" wrapText="1"/>
    </xf>
    <xf numFmtId="0" fontId="19" fillId="0" borderId="69" xfId="512" applyFont="1" applyFill="1" applyBorder="1" applyAlignment="1">
      <alignment horizontal="center"/>
    </xf>
    <xf numFmtId="0" fontId="19" fillId="0" borderId="78" xfId="512" applyFont="1" applyFill="1" applyBorder="1" applyAlignment="1">
      <alignment horizontal="center"/>
    </xf>
    <xf numFmtId="0" fontId="19" fillId="0" borderId="36" xfId="512" applyFont="1" applyFill="1" applyBorder="1" applyAlignment="1">
      <alignment horizontal="center" vertical="center" wrapText="1"/>
    </xf>
    <xf numFmtId="0" fontId="19" fillId="0" borderId="16" xfId="512" applyFont="1" applyFill="1" applyBorder="1" applyAlignment="1">
      <alignment horizontal="center" vertical="center" wrapText="1"/>
    </xf>
    <xf numFmtId="37" fontId="19" fillId="0" borderId="0" xfId="255" applyNumberFormat="1" applyFont="1" applyFill="1" applyAlignment="1">
      <alignment horizontal="left" vertical="top" wrapText="1"/>
    </xf>
    <xf numFmtId="37" fontId="17" fillId="0" borderId="0" xfId="255" applyNumberFormat="1" applyFont="1" applyFill="1" applyAlignment="1">
      <alignment horizontal="justify" vertical="top" wrapText="1"/>
    </xf>
    <xf numFmtId="37" fontId="17" fillId="0" borderId="0" xfId="251" applyNumberFormat="1" applyFont="1" applyFill="1" applyAlignment="1">
      <alignment horizontal="left" vertical="top" wrapText="1"/>
    </xf>
    <xf numFmtId="171" fontId="13" fillId="0" borderId="0" xfId="115" applyNumberFormat="1" applyFont="1" applyAlignment="1">
      <alignment horizontal="center"/>
    </xf>
    <xf numFmtId="0" fontId="72" fillId="0" borderId="37" xfId="214" applyFont="1" applyBorder="1" applyAlignment="1">
      <alignment horizontal="center" wrapText="1"/>
    </xf>
    <xf numFmtId="0" fontId="72" fillId="0" borderId="39" xfId="214" applyFont="1" applyBorder="1" applyAlignment="1">
      <alignment horizontal="center" wrapText="1"/>
    </xf>
    <xf numFmtId="0" fontId="69" fillId="0" borderId="37" xfId="214" applyFont="1" applyBorder="1" applyAlignment="1">
      <alignment horizontal="center" wrapText="1"/>
    </xf>
    <xf numFmtId="0" fontId="69" fillId="0" borderId="39" xfId="214" applyFont="1" applyBorder="1" applyAlignment="1">
      <alignment horizontal="center" wrapText="1"/>
    </xf>
    <xf numFmtId="0" fontId="72" fillId="0" borderId="52" xfId="0" applyFont="1" applyFill="1" applyBorder="1" applyAlignment="1">
      <alignment horizontal="center" vertical="center" wrapText="1"/>
    </xf>
    <xf numFmtId="0" fontId="19" fillId="0" borderId="0" xfId="0" applyFont="1" applyBorder="1" applyAlignment="1" applyProtection="1">
      <alignment horizontal="left" vertical="top"/>
    </xf>
    <xf numFmtId="0" fontId="69" fillId="0" borderId="0" xfId="0" applyFont="1" applyFill="1" applyBorder="1" applyAlignment="1">
      <alignment horizontal="left" vertical="top" wrapText="1"/>
    </xf>
    <xf numFmtId="0" fontId="17" fillId="0" borderId="0" xfId="0" applyFont="1" applyFill="1" applyBorder="1" applyAlignment="1">
      <alignment horizontal="left"/>
    </xf>
    <xf numFmtId="0" fontId="69" fillId="0" borderId="0" xfId="297" applyFont="1"/>
    <xf numFmtId="0" fontId="69" fillId="0" borderId="9" xfId="297" applyFont="1" applyBorder="1" applyAlignment="1">
      <alignment vertical="top" wrapText="1"/>
    </xf>
    <xf numFmtId="0" fontId="69" fillId="0" borderId="9" xfId="297" applyFont="1" applyBorder="1" applyAlignment="1">
      <alignment horizontal="center" vertical="top" wrapText="1"/>
    </xf>
    <xf numFmtId="0" fontId="69" fillId="0" borderId="9" xfId="297" applyFont="1" applyBorder="1" applyAlignment="1" applyProtection="1">
      <alignment wrapText="1"/>
      <protection locked="0"/>
    </xf>
    <xf numFmtId="0" fontId="72" fillId="0" borderId="0" xfId="297" applyFont="1" applyAlignment="1">
      <alignment horizontal="center"/>
    </xf>
    <xf numFmtId="0" fontId="69" fillId="0" borderId="9" xfId="297" applyFont="1" applyBorder="1"/>
    <xf numFmtId="0" fontId="69" fillId="0" borderId="9" xfId="297" applyFont="1" applyBorder="1" applyAlignment="1">
      <alignment horizontal="center" wrapText="1"/>
    </xf>
    <xf numFmtId="169" fontId="69" fillId="0" borderId="9" xfId="298" applyNumberFormat="1" applyFont="1" applyBorder="1" applyAlignment="1" applyProtection="1">
      <alignment horizontal="right"/>
      <protection locked="0"/>
    </xf>
    <xf numFmtId="169" fontId="69" fillId="0" borderId="9" xfId="298" applyNumberFormat="1" applyFont="1" applyBorder="1"/>
  </cellXfs>
  <cellStyles count="3216">
    <cellStyle name="          _x000d_&#10;shell=progman.exe_x000d_&#10;m" xfId="715"/>
    <cellStyle name=" Task]_x000d_&#10;TaskName=Scan At_x000d_&#10;TaskID=3_x000d_&#10;WorkstationName=SmarTone_x000d_&#10;LastExecuted=0_x000d_&#10;LastSt" xfId="1"/>
    <cellStyle name="%" xfId="2"/>
    <cellStyle name="% 2" xfId="3"/>
    <cellStyle name="%_BS P&amp;L 30TH SEPT '11" xfId="716"/>
    <cellStyle name="&amp; Periodicals" xfId="303"/>
    <cellStyle name="&amp; Periodicals 2" xfId="717"/>
    <cellStyle name="&amp; Periodicals 3" xfId="718"/>
    <cellStyle name="&amp; Periodicals 4" xfId="719"/>
    <cellStyle name="&amp; Periodicals 5" xfId="720"/>
    <cellStyle name="&amp; Periodicals 6" xfId="721"/>
    <cellStyle name="&amp; Periodicals 7" xfId="722"/>
    <cellStyle name=",." xfId="723"/>
    <cellStyle name=";;;" xfId="724"/>
    <cellStyle name="??" xfId="725"/>
    <cellStyle name="?? [0.00]_PERSONAL" xfId="726"/>
    <cellStyle name="?? [0]" xfId="727"/>
    <cellStyle name="??&amp;???G_x0008_€ X&#10;_x0007__x0001__x0001_" xfId="728"/>
    <cellStyle name="??&amp;?G_x0008_ X&#10;_x0007__x0001__x0001_" xfId="729"/>
    <cellStyle name="???? [0.00]_PERSONAL" xfId="730"/>
    <cellStyle name="????_PERSONAL" xfId="731"/>
    <cellStyle name="???[0]_Book1" xfId="732"/>
    <cellStyle name="???_95" xfId="733"/>
    <cellStyle name="??_(????)??????" xfId="734"/>
    <cellStyle name="?Q\?1@" xfId="735"/>
    <cellStyle name="\" xfId="736"/>
    <cellStyle name="\_bluebirdacdil13" xfId="737"/>
    <cellStyle name="\_data" xfId="738"/>
    <cellStyle name="\_ecomps7w" xfId="739"/>
    <cellStyle name="\_equitycomps8" xfId="740"/>
    <cellStyle name="\_equitycomps9" xfId="741"/>
    <cellStyle name="\_houston Isabel" xfId="742"/>
    <cellStyle name="\_hybrid2" xfId="743"/>
    <cellStyle name="\_ITXCcomps" xfId="744"/>
    <cellStyle name="\_newcomps16" xfId="745"/>
    <cellStyle name="\_ravenpitch3" xfId="746"/>
    <cellStyle name="\_ravenpitch32" xfId="747"/>
    <cellStyle name="_~0908621" xfId="748"/>
    <cellStyle name="_~1621252" xfId="749"/>
    <cellStyle name="_~1933821" xfId="750"/>
    <cellStyle name="_~2069877" xfId="751"/>
    <cellStyle name="_~3128996" xfId="752"/>
    <cellStyle name="_~3128996_BS P&amp;L 30TH SEPT '11" xfId="753"/>
    <cellStyle name="_~3486140" xfId="754"/>
    <cellStyle name="_~3555066" xfId="755"/>
    <cellStyle name="_~5202506" xfId="756"/>
    <cellStyle name="_~6821066" xfId="757"/>
    <cellStyle name="_~7820296" xfId="758"/>
    <cellStyle name="_~7834844" xfId="759"/>
    <cellStyle name="_~9490023" xfId="760"/>
    <cellStyle name="_~9508918" xfId="761"/>
    <cellStyle name="_~9508918_BS P&amp;L 30TH SEPT '11" xfId="762"/>
    <cellStyle name="_1. ARPU Analysis" xfId="763"/>
    <cellStyle name="_1.PF REG APR'08" xfId="764"/>
    <cellStyle name="_1.PF REG APR'08_Book1_(2)" xfId="765"/>
    <cellStyle name="_1.PF REG APR'08_Employees_List_Datacom" xfId="766"/>
    <cellStyle name="_1.PF REG APR'08_Employees_List_Datacom (2)" xfId="767"/>
    <cellStyle name="_111601" xfId="768"/>
    <cellStyle name="_111601-1" xfId="769"/>
    <cellStyle name="_111701-Switching" xfId="770"/>
    <cellStyle name="_111702-FW clg" xfId="771"/>
    <cellStyle name="_111703-Transmission" xfId="772"/>
    <cellStyle name="_111704 - 1" xfId="773"/>
    <cellStyle name="_111704-OSP" xfId="774"/>
    <cellStyle name="_111751-Sub unit Wkg" xfId="775"/>
    <cellStyle name="_111752-Airconditioners" xfId="776"/>
    <cellStyle name="_111753-Elec Eqpt" xfId="777"/>
    <cellStyle name="_111754-DG" xfId="778"/>
    <cellStyle name="_111755-IT" xfId="779"/>
    <cellStyle name="_111756" xfId="780"/>
    <cellStyle name="_111757-tools" xfId="781"/>
    <cellStyle name="_111801" xfId="782"/>
    <cellStyle name="_111901" xfId="783"/>
    <cellStyle name="_112246" xfId="784"/>
    <cellStyle name="_1249 Sales from 13.10.05 to 30.12.05" xfId="785"/>
    <cellStyle name="_131001 - audit final" xfId="786"/>
    <cellStyle name="_134102 Prep Insr Exp Mar'05" xfId="787"/>
    <cellStyle name="_145A" xfId="788"/>
    <cellStyle name="_2ND_CONS_MAR-2005_22.04.2005" xfId="789"/>
    <cellStyle name="_2ND_CONS_MAR-2005_22.04.2005_MP" xfId="790"/>
    <cellStyle name="_3550-Activation Fees" xfId="791"/>
    <cellStyle name="_3550-Activation Fees_BS P&amp;L 30TH SEPT '11" xfId="792"/>
    <cellStyle name="_3CD Annexures AY05-06" xfId="793"/>
    <cellStyle name="_3CD Annexures AY05-06_MP" xfId="794"/>
    <cellStyle name="_3CD_Annexures_31(1).3.06_Consol_final___22.11.06" xfId="795"/>
    <cellStyle name="_ABN  Asset Register final" xfId="304"/>
    <cellStyle name="_Accelrated depreciation detail_Dec`06" xfId="796"/>
    <cellStyle name="_Accelrated depreciation detail_Jun`06" xfId="797"/>
    <cellStyle name="_Accelrated depreciation detail_Sep`06.01" xfId="798"/>
    <cellStyle name="_Access charges" xfId="799"/>
    <cellStyle name="_Access charges - UP East" xfId="800"/>
    <cellStyle name="_Access Charges - UP East_Sept" xfId="801"/>
    <cellStyle name="_Access Charges - UP West" xfId="802"/>
    <cellStyle name="_Access Charges - UP West_Sept" xfId="803"/>
    <cellStyle name="_Account Analysis_FOrex Gain-Loss and Sals PRoceeds" xfId="804"/>
    <cellStyle name="_ADC charges" xfId="805"/>
    <cellStyle name="_additions consolidated" xfId="806"/>
    <cellStyle name="_Additions detail sept_UPW" xfId="807"/>
    <cellStyle name="_Additions detail sept_UPW_MP" xfId="808"/>
    <cellStyle name="_Addl 3" xfId="809"/>
    <cellStyle name="_Adj JVs" xfId="810"/>
    <cellStyle name="_ageing summary april 05" xfId="811"/>
    <cellStyle name="_AGR Computation sheet Final" xfId="812"/>
    <cellStyle name="_AGR Computation Sheet KA Circle" xfId="813"/>
    <cellStyle name="_AGR Computation Sheet KK Final" xfId="814"/>
    <cellStyle name="_AGR Computation Sheet TN" xfId="815"/>
    <cellStyle name="_AGR Final" xfId="816"/>
    <cellStyle name="_ALLOCATION OF FOREX Dec`06 HO" xfId="817"/>
    <cellStyle name="_ALLOCATION OF FOREX FLUCTUATION 03-04" xfId="818"/>
    <cellStyle name="_ALLOCATION OF FOREX FLUCTUATION 03-04_MP" xfId="819"/>
    <cellStyle name="_ALLOCATION OF FOREX JUN`06 HO" xfId="820"/>
    <cellStyle name="_ALLOCATION OF FOREX Sep`06 HO" xfId="821"/>
    <cellStyle name="_AMC LIST-RE-Revised" xfId="822"/>
    <cellStyle name="_AMC LIST-RE-Revised_MP" xfId="823"/>
    <cellStyle name="_AMC_Prvn" xfId="824"/>
    <cellStyle name="_amended leasde fiber" xfId="825"/>
    <cellStyle name="_Annexures to Form 3CD 31.3.06" xfId="305"/>
    <cellStyle name="_Annexures to Form 3CD 31.3.06 2" xfId="826"/>
    <cellStyle name="_Annexures to Form 3CD 31.3.06 3" xfId="827"/>
    <cellStyle name="_Annexures to Form 3CD 31.3.06 4" xfId="828"/>
    <cellStyle name="_Annexures to Form 3CD 31.3.06 5" xfId="829"/>
    <cellStyle name="_Annexures to Form 3CD 31.3.06 6" xfId="830"/>
    <cellStyle name="_Annexures to Form 3CD 31.3.06 7" xfId="831"/>
    <cellStyle name="_Annexures to Form 3CD 31.3.06_Tax audit Annexure" xfId="306"/>
    <cellStyle name="_Annexures__05_06_" xfId="307"/>
    <cellStyle name="_Annexures__05_06_ 2" xfId="832"/>
    <cellStyle name="_Annexures__05_06_ 3" xfId="833"/>
    <cellStyle name="_Annexures__05_06_ 4" xfId="834"/>
    <cellStyle name="_Annexures__05_06_ 5" xfId="835"/>
    <cellStyle name="_Annexures__05_06_ 6" xfId="836"/>
    <cellStyle name="_Annexures__05_06_ 7" xfId="837"/>
    <cellStyle name="_Annexures__05_06__Tax audit Annexure" xfId="308"/>
    <cellStyle name="_AP BTS trf Chennai" xfId="838"/>
    <cellStyle name="_AP Rs 330 RCV details as on 31.03.05" xfId="839"/>
    <cellStyle name="_AP Switch trf Chennai" xfId="840"/>
    <cellStyle name="_ARO WORKING Dec'06" xfId="841"/>
    <cellStyle name="_ARO WORKING Jan-07" xfId="842"/>
    <cellStyle name="_ARO WORKING JUN'06" xfId="843"/>
    <cellStyle name="_ARO WORKING Sep'06" xfId="844"/>
    <cellStyle name="_Ashlok" xfId="845"/>
    <cellStyle name="_Ashlok sites" xfId="846"/>
    <cellStyle name="_Asset 1" xfId="847"/>
    <cellStyle name="_Asset 1_1" xfId="848"/>
    <cellStyle name="_Asset 1_2" xfId="849"/>
    <cellStyle name="_Asset 1_Sheet2" xfId="850"/>
    <cellStyle name="_Asset Capitalisation" xfId="851"/>
    <cellStyle name="_Asset Clearing - June 04" xfId="852"/>
    <cellStyle name="_Asset clearing -30th sep-05 (schedule)" xfId="853"/>
    <cellStyle name="_Asset clearing -30th sep-05 (schedule)_MP" xfId="854"/>
    <cellStyle name="_Asset Clearing -37451" xfId="855"/>
    <cellStyle name="_Asset Movement" xfId="856"/>
    <cellStyle name="_Asset Register - Oct 04" xfId="857"/>
    <cellStyle name="_Asset Retirement reprot Sep`06" xfId="858"/>
    <cellStyle name="_Asset to be capitalised" xfId="859"/>
    <cellStyle name="_Asset to capitalised diff 1" xfId="860"/>
    <cellStyle name="_Assets to capitalise - Dec 04" xfId="861"/>
    <cellStyle name="_ASSETS TRANSFER" xfId="862"/>
    <cellStyle name="_aUDIT INSTA AS ON 30NOV'" xfId="863"/>
    <cellStyle name="_aUDIT INSTA AS ON 30NOV'_BS P&amp;L 30TH SEPT '11" xfId="864"/>
    <cellStyle name="_AUDIT SCHEDULE 01-02_MAR02" xfId="865"/>
    <cellStyle name="_AUDIT SCHEDULE 01-02_MAR02_MP" xfId="866"/>
    <cellStyle name="_Audit Schedule 05-06_Dec 05" xfId="867"/>
    <cellStyle name="_Audit Schedule 05-06_Dec 05_MP" xfId="868"/>
    <cellStyle name="_Audit Schedule 06-07 Dec 06" xfId="869"/>
    <cellStyle name="_Audit Schedule 06-07 Dec 06_MP" xfId="870"/>
    <cellStyle name="_Audit Schedule 06-07 MAR 07" xfId="871"/>
    <cellStyle name="_Audit Schedule 06-07 MAR 07_MP" xfId="872"/>
    <cellStyle name="_AUDIT SCHEDULE MARCH 2003" xfId="873"/>
    <cellStyle name="_AUDIT SCHEDULE MARCH 2003_MP" xfId="874"/>
    <cellStyle name="_AUDIT SCHEDULE SEPTEMBER 2003" xfId="875"/>
    <cellStyle name="_AUDIT SCHEDULE SEPTEMBER 2003_MP" xfId="876"/>
    <cellStyle name="_Audit_sechedue_03-04" xfId="877"/>
    <cellStyle name="_Audit_sechedue_03-04_MP" xfId="878"/>
    <cellStyle name="_Bad debts - Usage - Schedule - 5" xfId="879"/>
    <cellStyle name="_Balance Sheet 2008 Eltek 3 July Recasted" xfId="880"/>
    <cellStyle name="_Balance Sheet 2008 Eltek 3 July Recasted_BS P&amp;L 30TH SEPT '11" xfId="881"/>
    <cellStyle name="_Balance sheet Dec 2004" xfId="309"/>
    <cellStyle name="_Balance sheet Dec 2004_Tax audit Annexure" xfId="310"/>
    <cellStyle name="_Balance Sheet Final" xfId="882"/>
    <cellStyle name="_Balance Sheet Final_BS P&amp;L 30TH SEPT '11" xfId="883"/>
    <cellStyle name="_Balance Sheet Sch VI_Version 1" xfId="884"/>
    <cellStyle name="_Balance Sheet Sch VI_Version 1_BS P&amp;L 30TH SEPT '11" xfId="885"/>
    <cellStyle name="_balancesheetmar05" xfId="886"/>
    <cellStyle name="_Bank gaurantee" xfId="887"/>
    <cellStyle name="_Bank Guararntee" xfId="888"/>
    <cellStyle name="_Bank Matrix" xfId="889"/>
    <cellStyle name="_Basis For Prov Cap" xfId="890"/>
    <cellStyle name="_BCL Sep-05" xfId="891"/>
    <cellStyle name="_BCL_Delhi_June'04_Addl.Info chetan -bhushan" xfId="892"/>
    <cellStyle name="_BD Reco with TB-Dec" xfId="893"/>
    <cellStyle name="_Billing MIS Nov  2005" xfId="894"/>
    <cellStyle name="_Billing MIS Oct  2005" xfId="895"/>
    <cellStyle name="_Billing MIS Sep  2005 - Final" xfId="896"/>
    <cellStyle name="_Book Closing Process Dec.,04" xfId="897"/>
    <cellStyle name="_Book1" xfId="898"/>
    <cellStyle name="_Book1_Book3" xfId="899"/>
    <cellStyle name="_Book1_Book8" xfId="900"/>
    <cellStyle name="_Book1_Book8_MP" xfId="901"/>
    <cellStyle name="_Book1_CONS_SEP-05_13.10.05_NEW VER_A" xfId="902"/>
    <cellStyle name="_Book1_CONS_SEP-05_13.10.05_NEW VER_A_MP" xfId="903"/>
    <cellStyle name="_Book1_DEP AS PER I.T WORKING" xfId="904"/>
    <cellStyle name="_Book1_DEP AS PER I.T WORKING_MP" xfId="905"/>
    <cellStyle name="_Book1_FBT Consol" xfId="906"/>
    <cellStyle name="_Book1_FBT Consol Final TAR 27102007" xfId="907"/>
    <cellStyle name="_Book1_FBT Q3 06-07 Haryana" xfId="908"/>
    <cellStyle name="_Book1_FBT Q3 06-07 Haryana Final" xfId="909"/>
    <cellStyle name="_Book1_Har Q4" xfId="910"/>
    <cellStyle name="_Book1_Haryana Q3" xfId="911"/>
    <cellStyle name="_Book1_ICL 06-07 Q3" xfId="912"/>
    <cellStyle name="_Book1_ITL Q4 with March actuals" xfId="913"/>
    <cellStyle name="_Book1_MATRIX TRIAL" xfId="914"/>
    <cellStyle name="_Book1_MATRIX TRIAL_MP" xfId="915"/>
    <cellStyle name="_Book1_MP" xfId="916"/>
    <cellStyle name="_Book1_Sheet2" xfId="917"/>
    <cellStyle name="_Book10" xfId="918"/>
    <cellStyle name="_Book10_MP" xfId="919"/>
    <cellStyle name="_Book2" xfId="920"/>
    <cellStyle name="_Book2_1" xfId="921"/>
    <cellStyle name="_Book2_1_MP" xfId="922"/>
    <cellStyle name="_Book2_3CD_Annexures_31(1).3.06_Consol_final___22.11.06" xfId="923"/>
    <cellStyle name="_Book2_40(a)" xfId="924"/>
    <cellStyle name="_Book2_ALLOCATION OF FOREX Dec`06 HO" xfId="925"/>
    <cellStyle name="_Book2_ALLOCATION OF FOREX JUN`06 HO" xfId="926"/>
    <cellStyle name="_Book2_ALLOCATION OF FOREX Sep`06 HO" xfId="927"/>
    <cellStyle name="_Book2_ASSETS TRANSFER" xfId="928"/>
    <cellStyle name="_Book2_Audit Schedule 05-06_Dec 05" xfId="929"/>
    <cellStyle name="_Book2_Audit Schedule 05-06_Dec 05_MP" xfId="930"/>
    <cellStyle name="_Book2_Audit Schedule 06-07 Dec 06" xfId="931"/>
    <cellStyle name="_Book2_Audit Schedule 06-07 Dec 06_MP" xfId="932"/>
    <cellStyle name="_Book2_Audit Schedule 06-07 MAR 07" xfId="933"/>
    <cellStyle name="_Book2_Audit Schedule 06-07 MAR 07_MP" xfId="934"/>
    <cellStyle name="_Book2_Audit_sechedue_03-04" xfId="935"/>
    <cellStyle name="_Book2_Audit_sechedue_03-04_MP" xfId="936"/>
    <cellStyle name="_Book2_Book11" xfId="937"/>
    <cellStyle name="_Book2_Book11_MP" xfId="938"/>
    <cellStyle name="_Book2_Book112" xfId="939"/>
    <cellStyle name="_Book2_Book112_MP" xfId="940"/>
    <cellStyle name="_Book2_Book2" xfId="941"/>
    <cellStyle name="_Book2_Book2_MP" xfId="942"/>
    <cellStyle name="_Book2_Book21" xfId="943"/>
    <cellStyle name="_Book2_Book21_MP" xfId="944"/>
    <cellStyle name="_Book2_Book3" xfId="945"/>
    <cellStyle name="_Book2_Book310" xfId="946"/>
    <cellStyle name="_Book2_Book8" xfId="947"/>
    <cellStyle name="_Book2_Book8_MP" xfId="948"/>
    <cellStyle name="_Book2_Consolidated Depreciation" xfId="949"/>
    <cellStyle name="_Book2_Consolidated Depreciation_MP" xfId="950"/>
    <cellStyle name="_Book2_Corp Q4" xfId="951"/>
    <cellStyle name="_Book2_Dep as per IT Act March'08_1.0" xfId="952"/>
    <cellStyle name="_Book2_Entry to be passed FA 2" xfId="953"/>
    <cellStyle name="_Book2_Entry to be passed FA 2_MP" xfId="954"/>
    <cellStyle name="_Book2_FA_DEL_JULY-2007" xfId="955"/>
    <cellStyle name="_Book2_FA_DEL_MAR-2005" xfId="956"/>
    <cellStyle name="_Book2_FA_DEL_MAR-2005_MP" xfId="957"/>
    <cellStyle name="_Book2_faannexure-II-Bker" xfId="958"/>
    <cellStyle name="_Book2_faannexure-II-Bker_MP" xfId="959"/>
    <cellStyle name="_Book2_FBT Advance pmnt Mar'06 revised2" xfId="960"/>
    <cellStyle name="_Book2_FBT Consol" xfId="961"/>
    <cellStyle name="_Book2_FBT Consol Final TAR 27102007" xfId="962"/>
    <cellStyle name="_Book2_FBT Q2 06-07" xfId="963"/>
    <cellStyle name="_Book2_FBT Q2 2005" xfId="964"/>
    <cellStyle name="_Book2_FBT Q3 06-07 Haryana" xfId="965"/>
    <cellStyle name="_Book2_FBT Q3 06-07 Haryana Final" xfId="966"/>
    <cellStyle name="_Book2_FBT Q3 2005" xfId="967"/>
    <cellStyle name="_Book2_FBT UPE" xfId="968"/>
    <cellStyle name="_Book2_FBT_3rd QTR. DEC-05" xfId="969"/>
    <cellStyle name="_Book2_FOREX FLUCTUATION MAR-05" xfId="970"/>
    <cellStyle name="_Book2_FOREX FLUCTUATION MAR-05_MP" xfId="971"/>
    <cellStyle name="_Book2_FOREX MIS 02-03_A" xfId="972"/>
    <cellStyle name="_Book2_FOREX MIS 02-03_A_MP" xfId="973"/>
    <cellStyle name="_Book2_Format BS  PL" xfId="974"/>
    <cellStyle name="_Book2_Format BS  PL_MP" xfId="975"/>
    <cellStyle name="_Book2_Guidelines_corp_FBT" xfId="976"/>
    <cellStyle name="_Book2_Har Q4" xfId="977"/>
    <cellStyle name="_Book2_Haryana Q3" xfId="978"/>
    <cellStyle name="_Book2_ICL 06-07 Q3" xfId="979"/>
    <cellStyle name="_Book2_ICL_standalone" xfId="980"/>
    <cellStyle name="_Book2_int var_dec-05" xfId="981"/>
    <cellStyle name="_Book2_int var_dec-05_MP" xfId="982"/>
    <cellStyle name="_Book2_Interest capitalisation - Allocation over circles TAR" xfId="983"/>
    <cellStyle name="_Book2_ITL Q4 with March actuals" xfId="984"/>
    <cellStyle name="_Book2_KER_APR-06" xfId="985"/>
    <cellStyle name="_Book2_KER_APR-06_MP" xfId="986"/>
    <cellStyle name="_Book2_MP" xfId="987"/>
    <cellStyle name="_Book2_Raj Q3" xfId="988"/>
    <cellStyle name="_Book2_Tax Audit requirements from circles V 1 0 Final - AP" xfId="989"/>
    <cellStyle name="_Book2_Tax Audit requirements from circles V 1 0 Final - Guj" xfId="990"/>
    <cellStyle name="_Book21" xfId="991"/>
    <cellStyle name="_Book21_Annexures" xfId="992"/>
    <cellStyle name="_Book21_MP" xfId="993"/>
    <cellStyle name="_Book21_UP west Nov06 Nov05  balance sheet for IPO (2)" xfId="994"/>
    <cellStyle name="_Book3" xfId="995"/>
    <cellStyle name="_Book3_1" xfId="996"/>
    <cellStyle name="_Book3_1_FBT Consol" xfId="997"/>
    <cellStyle name="_Book3_1_FBT Consol Final TAR 27102007" xfId="998"/>
    <cellStyle name="_Book3_Book3" xfId="999"/>
    <cellStyle name="_Book3_FBT Consol" xfId="1000"/>
    <cellStyle name="_Book3_FBT Consol Final TAR 27102007" xfId="1001"/>
    <cellStyle name="_Book3_FBT Q3 06-07 Haryana" xfId="1002"/>
    <cellStyle name="_Book3_FBT Q3 06-07 Haryana Final" xfId="1003"/>
    <cellStyle name="_Book3_Format BS  PL_Aug'06" xfId="1004"/>
    <cellStyle name="_Book3_Format BS  PL_July'06" xfId="1005"/>
    <cellStyle name="_Book3_Har Q4" xfId="1006"/>
    <cellStyle name="_Book3_Haryana Q3" xfId="1007"/>
    <cellStyle name="_Book3_ICL 06-07 Q3" xfId="1008"/>
    <cellStyle name="_Book3_ITL Q4 with March actuals" xfId="1009"/>
    <cellStyle name="_Book3_MP" xfId="1010"/>
    <cellStyle name="_Book3_Trial 1st cut" xfId="1011"/>
    <cellStyle name="_Book3_Trial with memo" xfId="1012"/>
    <cellStyle name="_Book35" xfId="1013"/>
    <cellStyle name="_Book4" xfId="1014"/>
    <cellStyle name="_Book6" xfId="1015"/>
    <cellStyle name="_Book7" xfId="1016"/>
    <cellStyle name="_Book8" xfId="1017"/>
    <cellStyle name="_Book8_Book3" xfId="1018"/>
    <cellStyle name="_Book8_FBT FEB 07 TRIAL" xfId="1019"/>
    <cellStyle name="_Book8_FBT Q2 06-07" xfId="1020"/>
    <cellStyle name="_Book8_FBT Q3 06-07 Haryana" xfId="1021"/>
    <cellStyle name="_Book8_FBT Q3 06-07 Haryana Final" xfId="1022"/>
    <cellStyle name="_Book8_Har Q4" xfId="1023"/>
    <cellStyle name="_Book8_Haryana Q3" xfId="1024"/>
    <cellStyle name="_Book8_HP Q4" xfId="1025"/>
    <cellStyle name="_Book8_MP" xfId="1026"/>
    <cellStyle name="_BS ELETEK-08 Version 1" xfId="1027"/>
    <cellStyle name="_BS ELETEK-08 Version 1_BS P&amp;L 30TH SEPT '11" xfId="1028"/>
    <cellStyle name="_BS5_Fixed Assets_UPW Q-2" xfId="1029"/>
    <cellStyle name="_BS9_Provisioning" xfId="1030"/>
    <cellStyle name="_BTA 06-07 Q4 with March actuals" xfId="1031"/>
    <cellStyle name="_BTS antennas" xfId="1032"/>
    <cellStyle name="_BTS cap (2)" xfId="1033"/>
    <cellStyle name="_BTST0305" xfId="1034"/>
    <cellStyle name="_BTST0305_MP" xfId="1035"/>
    <cellStyle name="_BTVL_AB 34.0-ARO 1.0" xfId="1036"/>
    <cellStyle name="_Budget" xfId="1037"/>
    <cellStyle name="_Budget Summary Annexure_2003-2004" xfId="1038"/>
    <cellStyle name="_Budget Summary Annexure_2003-2004_19.2.2003" xfId="1039"/>
    <cellStyle name="_Budget Summary Annexure_2003-2004_7.2.2003" xfId="1040"/>
    <cellStyle name="_Budget Summary Annexure_23.3.2003" xfId="1041"/>
    <cellStyle name="_Cap Crs_GRIR_Cap Adv as on 31.03.05(3)" xfId="1042"/>
    <cellStyle name="_Cap Crs_GRIR_Cap Advances as on 15.12.04_Final(2)_True Up" xfId="1043"/>
    <cellStyle name="_CAPEX Prov-June 05" xfId="311"/>
    <cellStyle name="_CAPEX Prov-June 05 2" xfId="1044"/>
    <cellStyle name="_CAPEX Prov-June 05 3" xfId="1045"/>
    <cellStyle name="_CAPEX Prov-June 05 4" xfId="1046"/>
    <cellStyle name="_CAPEX Prov-June 05 5" xfId="1047"/>
    <cellStyle name="_CAPEX Prov-June 05 6" xfId="1048"/>
    <cellStyle name="_CAPEX Prov-June 05 7" xfId="1049"/>
    <cellStyle name="_CAPEX Prov-June 05_Tax audit Annexure" xfId="312"/>
    <cellStyle name="_capex report sez june-071" xfId="313"/>
    <cellStyle name="_Capex Sheet" xfId="1050"/>
    <cellStyle name="_Cash Flows June 2007" xfId="1051"/>
    <cellStyle name="_Cash Flows June 2007_IG" xfId="1052"/>
    <cellStyle name="_CDOT system cost" xfId="1053"/>
    <cellStyle name="_CIF Value of Imports-15-Dec-04" xfId="1054"/>
    <cellStyle name="_CIF Value of Imports-30.9.04" xfId="1055"/>
    <cellStyle name="_CIMO prepaid revenue" xfId="1056"/>
    <cellStyle name="_CIMO RCV Activation Till Nov05" xfId="1057"/>
    <cellStyle name="_Closing  Dec  06 final" xfId="1058"/>
    <cellStyle name="_Closing  Oct  06" xfId="1059"/>
    <cellStyle name="_CMO True paid Rev Recog wkgs - Sep05" xfId="1060"/>
    <cellStyle name="_COI3" xfId="314"/>
    <cellStyle name="_Colocation sites - taken by other operators audit" xfId="1061"/>
    <cellStyle name="_Completeness" xfId="1062"/>
    <cellStyle name="_CONS_SEPT-04_23.11.2004_RUPEES1" xfId="1063"/>
    <cellStyle name="_CONS_SEPT-04_23.11.2004_RUPEES1_MP" xfId="1064"/>
    <cellStyle name="_Conso-booth" xfId="1065"/>
    <cellStyle name="_Consol Final" xfId="1066"/>
    <cellStyle name="_Consolidated Cap Crs_GRIR_Cap Advances as on 15.12" xfId="1067"/>
    <cellStyle name="_Consolidated Forex Final till Aug-05" xfId="1068"/>
    <cellStyle name="_Consolidated Forex Final V.1 For IAS" xfId="1069"/>
    <cellStyle name="_Consolidated ForexFinal Final V.1 For sumit" xfId="1070"/>
    <cellStyle name="_Consolidated Pre-paid Airtime" xfId="1071"/>
    <cellStyle name="_Consolidated Subsidy" xfId="1072"/>
    <cellStyle name="_Conso-PCO" xfId="1073"/>
    <cellStyle name="_Consumer cases - Revised  file_raj" xfId="1074"/>
    <cellStyle name="_Contingent-Summary-Sep-05" xfId="1075"/>
    <cellStyle name="_Contingent-Summary-Sep-05_MP" xfId="1076"/>
    <cellStyle name="_Copy of IDEA Delhi 04-05.(n)" xfId="1077"/>
    <cellStyle name="_Corp Q3" xfId="1078"/>
    <cellStyle name="_Corp Q4" xfId="1079"/>
    <cellStyle name="_Cost of Sales" xfId="1080"/>
    <cellStyle name="_CPA_DIC Reco_J05_PBC" xfId="1081"/>
    <cellStyle name="_Current Assets" xfId="1082"/>
    <cellStyle name="_Current Liabilities" xfId="1083"/>
    <cellStyle name="_CWIP - Jun 05 working audit grouping" xfId="1084"/>
    <cellStyle name="_Cwip Backup May-05 PWC" xfId="1085"/>
    <cellStyle name="_CWIP DATA Raj-28-Feb-06" xfId="1086"/>
    <cellStyle name="_CWIP DATA Raj-31-12-05" xfId="1087"/>
    <cellStyle name="_CWIP DATA Raj-31-mar-06" xfId="1088"/>
    <cellStyle name="_CWIP Jun'06a_Audit" xfId="1089"/>
    <cellStyle name="_CWIP till April'05 - sent" xfId="1090"/>
    <cellStyle name="_CWIP track 08 (gn) on 08 Feb.08" xfId="315"/>
    <cellStyle name="_cwip track 08 (gn) on 08jan08" xfId="316"/>
    <cellStyle name="_Cwip track 08 (gn) on 08-Mar-08" xfId="317"/>
    <cellStyle name="_cwip track 08 (gn) on 31mar08.xls-VIPAN" xfId="318"/>
    <cellStyle name="_cwip track 08 (gn) on 31may08" xfId="319"/>
    <cellStyle name="_cwip track 08 on 07nov07" xfId="320"/>
    <cellStyle name="_cwip track 08 on 08dec07 ( NOV-MIS )" xfId="321"/>
    <cellStyle name="_cwip track 08 on 08oct07" xfId="322"/>
    <cellStyle name="_Cwip-July-05" xfId="1091"/>
    <cellStyle name="_Cwip-July-05_BS P&amp;L 30TH SEPT '11" xfId="1092"/>
    <cellStyle name="_CWIP-Vipan-GN  30apr08" xfId="323"/>
    <cellStyle name="_Daily Reporting Tracker_May 07" xfId="324"/>
    <cellStyle name="_Data for Capex_Addtnl subs proj_4.8.2003" xfId="1093"/>
    <cellStyle name="_Debtors" xfId="1094"/>
    <cellStyle name="_Debtors final" xfId="1095"/>
    <cellStyle name="_Debtors Mar 05 KK CIRCLE " xfId="1096"/>
    <cellStyle name="_Debtors Summary format" xfId="1097"/>
    <cellStyle name="_Debtors31.03.05UPW" xfId="1098"/>
    <cellStyle name="_Dec NIU" xfId="1099"/>
    <cellStyle name="_Deff tax final - March, 05" xfId="1100"/>
    <cellStyle name="_Deff tax final - March, 05_MP" xfId="1101"/>
    <cellStyle name="_DEL Nos -- HP" xfId="1102"/>
    <cellStyle name="_Del Numbers - AP" xfId="1103"/>
    <cellStyle name="_DEL_Revenue_S05" xfId="1104"/>
    <cellStyle name="_Dell Report for the month of Nov05" xfId="1105"/>
    <cellStyle name="_Dell Report for the month of Sep05" xfId="1106"/>
    <cellStyle name="_Dep" xfId="1107"/>
    <cellStyle name="_DEP AS PER I.T WORKING" xfId="1108"/>
    <cellStyle name="_DEP AS PER I.T WORKING_MP" xfId="1109"/>
    <cellStyle name="_Dep on Manual Entries" xfId="1110"/>
    <cellStyle name="_Dep vs Cap" xfId="1111"/>
    <cellStyle name="_Dep_1" xfId="1112"/>
    <cellStyle name="_Deposits rationalisation" xfId="1113"/>
    <cellStyle name="_Depreciation" xfId="325"/>
    <cellStyle name="_Depreciation 2" xfId="1114"/>
    <cellStyle name="_Depreciation 3" xfId="1115"/>
    <cellStyle name="_Depreciation 4" xfId="1116"/>
    <cellStyle name="_Depreciation 5" xfId="1117"/>
    <cellStyle name="_Depreciation 6" xfId="1118"/>
    <cellStyle name="_Depreciation 7" xfId="1119"/>
    <cellStyle name="_Depreciation -CWIP to Assets Capitalization" xfId="1120"/>
    <cellStyle name="_Depreciation Dinesh" xfId="1121"/>
    <cellStyle name="_Depreciation Dinesh_BS P&amp;L 30TH SEPT '11" xfId="1122"/>
    <cellStyle name="_Detail Report-REG &amp; FTH" xfId="1123"/>
    <cellStyle name="_Details required for December LR_HO" xfId="1124"/>
    <cellStyle name="_Details required for December LR_HO_MP" xfId="1125"/>
    <cellStyle name="_Details_of_Corporate_Income" xfId="1126"/>
    <cellStyle name="_DisallowanceUS_40a" xfId="326"/>
    <cellStyle name="_DisallowanceUS_40a 2" xfId="1127"/>
    <cellStyle name="_DisallowanceUS_40a 3" xfId="1128"/>
    <cellStyle name="_DisallowanceUS_40a 4" xfId="1129"/>
    <cellStyle name="_DisallowanceUS_40a 5" xfId="1130"/>
    <cellStyle name="_DisallowanceUS_40a 6" xfId="1131"/>
    <cellStyle name="_DisallowanceUS_40a 7" xfId="1132"/>
    <cellStyle name="_DisallowanceUS_40a_Tax audit Annexure" xfId="327"/>
    <cellStyle name="_Discount Analysis till 30-09-05" xfId="1133"/>
    <cellStyle name="_DL March2005 Sch VI rev 01" xfId="1134"/>
    <cellStyle name="_DL March2005 Sch VI rev 02" xfId="1135"/>
    <cellStyle name="_DLB Assets Register" xfId="328"/>
    <cellStyle name="_DLC Capacity Status-31-08-04" xfId="1136"/>
    <cellStyle name="_Draft AGR Computation sheet" xfId="1137"/>
    <cellStyle name="_Drs Brk up_True up" xfId="1138"/>
    <cellStyle name="_Eastern HUB DEL MOVEMENT AS ON 311205" xfId="1139"/>
    <cellStyle name="_ECB_Movement_01-02" xfId="1140"/>
    <cellStyle name="_ECB_Movement_01-02_MP" xfId="1141"/>
    <cellStyle name="_ECI Mux" xfId="1142"/>
    <cellStyle name="_ECI-import" xfId="1143"/>
    <cellStyle name="_Employee count" xfId="1144"/>
    <cellStyle name="_entity pack stock del" xfId="1145"/>
    <cellStyle name="_epf May 2007_Final" xfId="1146"/>
    <cellStyle name="_epf May 2007_Final_Book1_(2)" xfId="1147"/>
    <cellStyle name="_epf May 2007_Final_Employees_List_Datacom" xfId="1148"/>
    <cellStyle name="_epf May 2007_Final_Employees_List_Datacom (2)" xfId="1149"/>
    <cellStyle name="_EQUITY BREAK DOWN" xfId="1150"/>
    <cellStyle name="_EQUITY BREAK DOWN_MP" xfId="1151"/>
    <cellStyle name="_ERA Reco as at 30-Sep-05" xfId="1152"/>
    <cellStyle name="_ERA Reco as at 31-Aug-05" xfId="1153"/>
    <cellStyle name="_ERA Reco as at 31-Jul-05 ver 1" xfId="1154"/>
    <cellStyle name="_ERA Recon as at 30-Jun-05 Final Entry" xfId="1155"/>
    <cellStyle name="_Ericsson" xfId="1156"/>
    <cellStyle name="_Ericsson Erlang Template Mar 05-final-21.04.2005 at 1100pm" xfId="1157"/>
    <cellStyle name="_Estimates - Template" xfId="1158"/>
    <cellStyle name="_Expenses- Final" xfId="1159"/>
    <cellStyle name="_Explanations to Liability Items Mar-07" xfId="1160"/>
    <cellStyle name="_F - Sundry Debtors UPW" xfId="1161"/>
    <cellStyle name="_F-1 Sundry Debtors" xfId="1162"/>
    <cellStyle name="_FA Rationalisation corporate format" xfId="1163"/>
    <cellStyle name="_FA Schedule-31 Mar'07-Audit" xfId="1164"/>
    <cellStyle name="_FA Schedule-PB-Sep-04" xfId="1165"/>
    <cellStyle name="_FA Template _Dec 05" xfId="1166"/>
    <cellStyle name="_FA Template_TN" xfId="1167"/>
    <cellStyle name="_FA TOP SHEET AS OF MAR 2007" xfId="1168"/>
    <cellStyle name="_FA_DEL_JULY-2007" xfId="1169"/>
    <cellStyle name="_FA_Templetate_final(1)" xfId="1170"/>
    <cellStyle name="_FA6-11DEC04COPY" xfId="1171"/>
    <cellStyle name="_FA6-11DEC04COPY_MP" xfId="1172"/>
    <cellStyle name="_FA6March05" xfId="1173"/>
    <cellStyle name="_FA6March05_MP" xfId="1174"/>
    <cellStyle name="_FA-GL Reco June'05_Delhi" xfId="1175"/>
    <cellStyle name="_FA-MASTER-Final-Category" xfId="1176"/>
    <cellStyle name="_FAR-MAR2006" xfId="1177"/>
    <cellStyle name="_FA-Schedule-Sep-05" xfId="1178"/>
    <cellStyle name="_FA-Schedules-Feb-06" xfId="1179"/>
    <cellStyle name="_FASUSPDEC04F" xfId="1180"/>
    <cellStyle name="_FASUSPDEC04F_MP" xfId="1181"/>
    <cellStyle name="_fasussep04" xfId="1182"/>
    <cellStyle name="_fasussep04_MP" xfId="1183"/>
    <cellStyle name="_FBT" xfId="329"/>
    <cellStyle name="_FBT 2" xfId="1184"/>
    <cellStyle name="_FBT 3" xfId="1185"/>
    <cellStyle name="_FBT 4" xfId="1186"/>
    <cellStyle name="_FBT 5" xfId="1187"/>
    <cellStyle name="_FBT 6" xfId="1188"/>
    <cellStyle name="_FBT 7" xfId="1189"/>
    <cellStyle name="_FBT Advance pmnt Mar'06 revised2" xfId="1190"/>
    <cellStyle name="_FBT April to June 2005 Cor. Format" xfId="1191"/>
    <cellStyle name="_FBT Consol" xfId="1192"/>
    <cellStyle name="_FBT Consol Final TAR 27102007" xfId="1193"/>
    <cellStyle name="_FBT CORP" xfId="1194"/>
    <cellStyle name="_FBT Depriciation Dec`06" xfId="1195"/>
    <cellStyle name="_FBT Q2 06-07" xfId="1196"/>
    <cellStyle name="_FBT Q2 2005" xfId="1197"/>
    <cellStyle name="_FBT Q3 06-07 Haryana" xfId="1198"/>
    <cellStyle name="_FBT Q3 06-07 Haryana Final" xfId="1199"/>
    <cellStyle name="_FBT Q3 2005" xfId="1200"/>
    <cellStyle name="_FBT UPE" xfId="1201"/>
    <cellStyle name="_FBT_3rd QTR. DEC-05" xfId="1202"/>
    <cellStyle name="_FBT_Tax audit Annexure" xfId="330"/>
    <cellStyle name="_Feb 07" xfId="1203"/>
    <cellStyle name="_febtrial19.03.05" xfId="1204"/>
    <cellStyle name="_Final CWIP to Auditors Mar 05" xfId="1205"/>
    <cellStyle name="_Final FA V GL manual dep" xfId="1206"/>
    <cellStyle name="_Final FA V GL Reco" xfId="1207"/>
    <cellStyle name="_Final FA V GL Reco for Summary" xfId="1208"/>
    <cellStyle name="_Final FA V GL Reco with Knocking Final" xfId="1209"/>
    <cellStyle name="_Final Reinstatement of Other Foreign Vendors" xfId="1210"/>
    <cellStyle name="_Final Rental Rationalisation Q1 0506 Delhi" xfId="1211"/>
    <cellStyle name="_Financial Statement Generator_1" xfId="1212"/>
    <cellStyle name="_Fixed Assets" xfId="1213"/>
    <cellStyle name="_Fixed Assets  30-09-2007 Final1" xfId="1214"/>
    <cellStyle name="_Fixed Assets  30-09-2007 Final1_BS P&amp;L 30TH SEPT '11" xfId="1215"/>
    <cellStyle name="_FIXED_ASSET_REGISTER-Mar-06-Rajsthan" xfId="1216"/>
    <cellStyle name="_Flash Aug05" xfId="1217"/>
    <cellStyle name="_flash details sep 05" xfId="1218"/>
    <cellStyle name="_Flexi March 04-Rawat" xfId="1219"/>
    <cellStyle name="_Foreign_Payments_0607" xfId="1220"/>
    <cellStyle name="_FOREX FLUCTUATION MAR-05" xfId="1221"/>
    <cellStyle name="_FOREX FLUCTUATION MAR-05_MP" xfId="1222"/>
    <cellStyle name="_FOREX MIS 02-03_A" xfId="1223"/>
    <cellStyle name="_FOREX MIS 02-03_A_MP" xfId="1224"/>
    <cellStyle name="_FOREX MIS 02-03_A1" xfId="1225"/>
    <cellStyle name="_FOREX MIS 02-03_A1_MP" xfId="1226"/>
    <cellStyle name="_Form 3cd" xfId="1227"/>
    <cellStyle name="_Format BS  PL" xfId="1228"/>
    <cellStyle name="_Format BS  PL_MP" xfId="1229"/>
    <cellStyle name="_Format for variances" xfId="1230"/>
    <cellStyle name="_Formats for Revenue-UPE" xfId="1231"/>
    <cellStyle name="_Formats for Revenue-UPW" xfId="1232"/>
    <cellStyle name="_Fringe Benefit Tax-Q-2-corp" xfId="1233"/>
    <cellStyle name="_FSA" xfId="1234"/>
    <cellStyle name="_FSA Checklist" xfId="1235"/>
    <cellStyle name="_FSA Dec04" xfId="1236"/>
    <cellStyle name="_FSA FA Dec04" xfId="1237"/>
    <cellStyle name="_FSA- TN June 2004" xfId="1238"/>
    <cellStyle name="_FSA Workpaper (version 3)" xfId="1239"/>
    <cellStyle name="_FSA___REVENUE_V_02" xfId="1240"/>
    <cellStyle name="_FSA_V02" xfId="1241"/>
    <cellStyle name="_FX allocation Sept051" xfId="1242"/>
    <cellStyle name="_Gain_Loss on Foreign Fluctuation March 03" xfId="1243"/>
    <cellStyle name="_Gain_Loss on Foreign Fluctuation March 03_MP" xfId="1244"/>
    <cellStyle name="_GEL  (18082005) NEW" xfId="1245"/>
    <cellStyle name="_GJ_Del movement_Dec05" xfId="1246"/>
    <cellStyle name="_GR Provision" xfId="1247"/>
    <cellStyle name="_Group Company Division" xfId="1248"/>
    <cellStyle name="_Group Company Division Check" xfId="1249"/>
    <cellStyle name="_Group Company Division Check_BS P&amp;L 30TH SEPT '11" xfId="1250"/>
    <cellStyle name="_Group Company Division_BS P&amp;L 30TH SEPT '11" xfId="1251"/>
    <cellStyle name="_Guidelines_corp_FBT" xfId="1252"/>
    <cellStyle name="_HAR PL  BS -Dec-05" xfId="1253"/>
    <cellStyle name="_HAR PL  BS -Dec-05_MP" xfId="1254"/>
    <cellStyle name="_HAR PL &amp; BS -May-06" xfId="1255"/>
    <cellStyle name="_Har Q4" xfId="1256"/>
    <cellStyle name="_Haryana Q3" xfId="1257"/>
    <cellStyle name="_Headcount Report for the month of August'04" xfId="1258"/>
    <cellStyle name="_HFCLSALE" xfId="1259"/>
    <cellStyle name="_HFCLSALE_MP" xfId="1260"/>
    <cellStyle name="_H-INV-SHEET (NOV  DEC-05)" xfId="1261"/>
    <cellStyle name="_hip_dg final" xfId="1262"/>
    <cellStyle name="_HPH_Del Nos - Q1 &amp; Q2" xfId="1263"/>
    <cellStyle name="_IAS - Forex Delhi Final" xfId="1264"/>
    <cellStyle name="_ICL 06-07 Q3" xfId="1265"/>
    <cellStyle name="_IDEA - Financials - V3.1 - Aug18, 2006" xfId="1266"/>
    <cellStyle name="_IDEA Delhi 04-05.(n)(VER2)" xfId="1267"/>
    <cellStyle name="_IDEA Maharashtra " xfId="1268"/>
    <cellStyle name="_IMCL 3CD Annexures" xfId="1269"/>
    <cellStyle name="_IN - Unused Rev" xfId="1270"/>
    <cellStyle name="_info basis 04-05(NEW)2" xfId="1271"/>
    <cellStyle name="_INFO EMMPLOYEE 04-05(del)(NEW)" xfId="1272"/>
    <cellStyle name="_INFO EMPL 04-05(maha)(FINAL)" xfId="1273"/>
    <cellStyle name="_Infra-Prov-Working" xfId="1274"/>
    <cellStyle name="_Insurance" xfId="1275"/>
    <cellStyle name="_int var_dec-05" xfId="1276"/>
    <cellStyle name="_int var_dec-05_MP" xfId="1277"/>
    <cellStyle name="_Inter Unit" xfId="1278"/>
    <cellStyle name="_Inter Unit_BS P&amp;L 30TH SEPT '11" xfId="1279"/>
    <cellStyle name="_Interest_FDs mar" xfId="1280"/>
    <cellStyle name="_Internal Discount detail" xfId="1281"/>
    <cellStyle name="_INTT 01-02" xfId="1282"/>
    <cellStyle name="_INTT 01-02_MP" xfId="1283"/>
    <cellStyle name="_Inventory - 121001 audit" xfId="1284"/>
    <cellStyle name="_INV-X-CAPEX SHEET (MAR-06)" xfId="1285"/>
    <cellStyle name="_Issue Matrix" xfId="1286"/>
    <cellStyle name="_Issue Memorandum _Idea_Kerala" xfId="1287"/>
    <cellStyle name="_ITL Q4 with March actuals" xfId="1288"/>
    <cellStyle name="_Jan-Feb on air1" xfId="1289"/>
    <cellStyle name="_JANUARY 2005" xfId="1290"/>
    <cellStyle name="_JANUARY 2005_MP" xfId="1291"/>
    <cellStyle name="_JOURNAL VOUCHER-Sep 05" xfId="1292"/>
    <cellStyle name="_JUN -20051" xfId="1293"/>
    <cellStyle name="_Karnataka" xfId="1294"/>
    <cellStyle name="_KER SEP2005 SCH VI" xfId="1295"/>
    <cellStyle name="_Kerala" xfId="1296"/>
    <cellStyle name="_KeyFA Database.(Chandani).Pivot" xfId="1297"/>
    <cellStyle name="_KK _ Circle DELs Nos - Q1 &amp; Q2" xfId="1298"/>
    <cellStyle name="_KK Circle Del Nos - Dec 2005" xfId="1299"/>
    <cellStyle name="_KK Mar FSA Final" xfId="1300"/>
    <cellStyle name="_KMF Schedule" xfId="1301"/>
    <cellStyle name="_Lead Schedule- 28.12.2004" xfId="1302"/>
    <cellStyle name="_List of Deactive DELS.Mar05- Productwise" xfId="1303"/>
    <cellStyle name="_List of requirements - Current Liab" xfId="1304"/>
    <cellStyle name="_List_of_requirements_-_Fixed_Assets" xfId="1305"/>
    <cellStyle name="_List_of_requirements_-_Loans___Advances-1" xfId="1306"/>
    <cellStyle name="_LL-Register-Nov'05" xfId="1307"/>
    <cellStyle name="_Loans" xfId="1308"/>
    <cellStyle name="_loans 01-02" xfId="1309"/>
    <cellStyle name="_loans 01-02_MP" xfId="1310"/>
    <cellStyle name="_Loans-March 31, 2005_2" xfId="1311"/>
    <cellStyle name="_Location Wise Grids - 30 Nov 07" xfId="331"/>
    <cellStyle name="_Long Term Forex Liability March 03" xfId="1312"/>
    <cellStyle name="_Long Term Forex Liability March 03_MP" xfId="1313"/>
    <cellStyle name="_Lucent reco as on 15.12.04(1)" xfId="1314"/>
    <cellStyle name="_Manpower costs 30.09.04" xfId="1315"/>
    <cellStyle name="_manpowerjune" xfId="332"/>
    <cellStyle name="_March'06" xfId="1316"/>
    <cellStyle name="_MASS-J CAP SHEET-07-JUN-06" xfId="1317"/>
    <cellStyle name="_Master" xfId="1318"/>
    <cellStyle name="_Master Data Base" xfId="1319"/>
    <cellStyle name="_Master Data for Per Site CapexNov19 2008-Pushpdeep" xfId="1320"/>
    <cellStyle name="_MATRIX TRIAL" xfId="1321"/>
    <cellStyle name="_MATRIX TRIAL_MP" xfId="1322"/>
    <cellStyle name="_MAY-2005 FINAL" xfId="1323"/>
    <cellStyle name="_Merger Working Nov 06 2" xfId="1324"/>
    <cellStyle name="_MIS 2004-05 Final Feb'2005 at 14.03.05" xfId="1325"/>
    <cellStyle name="_mis inputfile 05-06" xfId="1326"/>
    <cellStyle name="_mis inputfile 05-06_MP" xfId="1327"/>
    <cellStyle name="_MIS JULY" xfId="1328"/>
    <cellStyle name="_MIS Report for July 2005" xfId="1329"/>
    <cellStyle name="_MIS SEP" xfId="1330"/>
    <cellStyle name="_Misc" xfId="1331"/>
    <cellStyle name="_Misc (2)" xfId="1332"/>
    <cellStyle name="_Misc_1" xfId="1333"/>
    <cellStyle name="_Moon walk ph- II 23.03.05" xfId="1334"/>
    <cellStyle name="_Movement Analysis TN" xfId="1335"/>
    <cellStyle name="_Movement of Fixed Assets-Final" xfId="1336"/>
    <cellStyle name="_MP_Del Movement_Dec 05" xfId="1337"/>
    <cellStyle name="_MSCLISTMAR03" xfId="1338"/>
    <cellStyle name="_MSCLISTMAR03_MP" xfId="1339"/>
    <cellStyle name="_MW" xfId="1340"/>
    <cellStyle name="_MW Ph 1" xfId="1341"/>
    <cellStyle name="_MW-BTS RFS Tracking" xfId="1342"/>
    <cellStyle name="_MW-BTS RFS Tracking (2)" xfId="1343"/>
    <cellStyle name="_Network Capex_03.08.2003" xfId="1344"/>
    <cellStyle name="_network capex10th feb" xfId="1345"/>
    <cellStyle name="_Network_Budget_10Feb03" xfId="1346"/>
    <cellStyle name="_New 2" xfId="1347"/>
    <cellStyle name="_NEW AGR Format" xfId="1348"/>
    <cellStyle name="_New locations" xfId="1349"/>
    <cellStyle name="_NIU - Dec 04" xfId="1350"/>
    <cellStyle name="_NIU ASSET MOVT SEPT 20051" xfId="1351"/>
    <cellStyle name="_NIU Data" xfId="1352"/>
    <cellStyle name="_NIU Reco" xfId="1353"/>
    <cellStyle name="_NIU Reco - corporate requirement" xfId="1354"/>
    <cellStyle name="_NIU Reco Details" xfId="1355"/>
    <cellStyle name="_NOKIA STATES" xfId="1356"/>
    <cellStyle name="_NOTES SCHEDULES" xfId="1357"/>
    <cellStyle name="_NOTES SCHEDULES_MP" xfId="1358"/>
    <cellStyle name="_Notes to Accounts" xfId="1359"/>
    <cellStyle name="_Notes to accounts - Sep 04" xfId="1360"/>
    <cellStyle name="_Notes to Accounts for Dec'04" xfId="1361"/>
    <cellStyle name="_Notes to Accounts_3" xfId="1362"/>
    <cellStyle name="_NRC - rationalisation Q4 rajasthan" xfId="1363"/>
    <cellStyle name="_NRC activation backup" xfId="1364"/>
    <cellStyle name="_NRC Rationalisation" xfId="1365"/>
    <cellStyle name="_NRC rationalisation for Q1 0506" xfId="1366"/>
    <cellStyle name="_NRC rationalisation for Q2 0506" xfId="1367"/>
    <cellStyle name="_NRC Rationalisation Sameer_Punjab" xfId="1368"/>
    <cellStyle name="_NRC Rationalisation_Punjab_Q!" xfId="1369"/>
    <cellStyle name="_NSM Accounting Final - Dec 05-Revised" xfId="1370"/>
    <cellStyle name="_nsm sale nov&amp;Dec'05" xfId="1371"/>
    <cellStyle name="_NSM validity vouchers for oct,nov,dec,05" xfId="1372"/>
    <cellStyle name="_NW Cap costing" xfId="1373"/>
    <cellStyle name="_NW Integration Status - 30.06.2005" xfId="1374"/>
    <cellStyle name="_NW PROV CAP Q1" xfId="1375"/>
    <cellStyle name="_Oct incoming" xfId="1376"/>
    <cellStyle name="_OGB reversal details" xfId="1377"/>
    <cellStyle name="_OGB-TSP-Nov04" xfId="1378"/>
    <cellStyle name="_Opex_1" xfId="1379"/>
    <cellStyle name="_Other Current Assets" xfId="1380"/>
    <cellStyle name="_other Sched 02-03" xfId="1381"/>
    <cellStyle name="_other Sched 02-03_MP" xfId="1382"/>
    <cellStyle name="_OUT 29-FE-08_31Mar-08 PAYMENT RECE IN Mar_Apr08" xfId="333"/>
    <cellStyle name="_OUT 29-FE-08_31Mar-08 PAYMENT RECE IN Mar_Apr08_BS_PL_120910" xfId="334"/>
    <cellStyle name="_OUT 29-FE-08_31Mar-08 PAYMENT RECE IN Mar_Apr08_FA_ITax" xfId="335"/>
    <cellStyle name="_OUT 29-FE-08_31Mar-08 PAYMENT RECE IN Mar_Apr08_IBSL_Balance_Sheet_as_on_31.3.2010_15.9.2010_Kulraj_Sharma(1)" xfId="336"/>
    <cellStyle name="_OUT 29-FE-08_31Mar-08 PAYMENT RECE IN Mar_Apr08_Tax audit Annexure" xfId="337"/>
    <cellStyle name="_outputfile" xfId="1383"/>
    <cellStyle name="_Packagewise del count June-05 final" xfId="1384"/>
    <cellStyle name="_Parts of Working Model" xfId="1385"/>
    <cellStyle name="_payout" xfId="1386"/>
    <cellStyle name="_Payroll cost Oct 04" xfId="1387"/>
    <cellStyle name="_Payroll Inputs Aug-04" xfId="1388"/>
    <cellStyle name="_Payroll.xls - Hyd" xfId="1389"/>
    <cellStyle name="_PBCs" xfId="1390"/>
    <cellStyle name="_pendig car 07-08FINAL" xfId="338"/>
    <cellStyle name="_personnel data" xfId="1391"/>
    <cellStyle name="_PES Bo - Feb 2006" xfId="1392"/>
    <cellStyle name="_PES Bo - Feb 2006_Book1_(2)" xfId="1393"/>
    <cellStyle name="_PES Bo - Feb 2006_Employees_List_Datacom" xfId="1394"/>
    <cellStyle name="_PES Bo - Feb 2006_Employees_List_Datacom (2)" xfId="1395"/>
    <cellStyle name="_POI Engg Calc_3.2.2003" xfId="1396"/>
    <cellStyle name="_POI Engg Calc_8.2.2003" xfId="1397"/>
    <cellStyle name="_Pre Ops" xfId="1398"/>
    <cellStyle name="_Pre Pd Card Liability Account Reco" xfId="1399"/>
    <cellStyle name="_Preop Site Expenses Jun`06" xfId="1400"/>
    <cellStyle name="_Preop Site Expenses till Sep`06" xfId="1401"/>
    <cellStyle name="_Preop Site Expenses_Dec`06" xfId="1402"/>
    <cellStyle name="_Preop Site Expenses_Jan-2007" xfId="1403"/>
    <cellStyle name="_Prepaid Isurance - 134102" xfId="1404"/>
    <cellStyle name="_Prepaid Mobile Revenue" xfId="1405"/>
    <cellStyle name="_prepaid subsidy apr05" xfId="1406"/>
    <cellStyle name="_Prepaidreport_format_31st MAR 05-KAR" xfId="1407"/>
    <cellStyle name="_Project Foundation - Credit Stats - JMMS Mar06" xfId="1408"/>
    <cellStyle name="_Project Sky - Draft Model - Dec 10 v4" xfId="1409"/>
    <cellStyle name="_Project Snapshot-28-NOV-05" xfId="1410"/>
    <cellStyle name="_Project Suraj Status- 25th Aug06" xfId="1411"/>
    <cellStyle name="_Projections for Prepaid Exps-Oct 04" xfId="1412"/>
    <cellStyle name="_properative_aug_06" xfId="1413"/>
    <cellStyle name="_Pro-Sep-04" xfId="1414"/>
    <cellStyle name="_Pro-Sep-04_MP" xfId="1415"/>
    <cellStyle name="_Prov Capitalisation" xfId="1416"/>
    <cellStyle name="_Prov Cap-PB-Nov-04" xfId="1417"/>
    <cellStyle name="_Prov. for Infra  _ Jan to Mar '05 _Del entry 20.04.2005" xfId="1418"/>
    <cellStyle name="_Prov. written back" xfId="1419"/>
    <cellStyle name="_Provision for Infra Material August 05" xfId="1420"/>
    <cellStyle name="_Provision for Infra Material July 05-FINAL" xfId="1421"/>
    <cellStyle name="_Provision for Infra May-June-05" xfId="1422"/>
    <cellStyle name="_Provisional Capitalisation Apr`06- Jun`06" xfId="1423"/>
    <cellStyle name="_Provisional Capitalisation Apr`06- Sep`06_Final" xfId="1424"/>
    <cellStyle name="_Provisional Capitalisation Apr`06-Dec`06" xfId="1425"/>
    <cellStyle name="_Provisional Capitalisation-PB-Sep-04" xfId="1426"/>
    <cellStyle name="_Provisional Copuitalisation-Mar-07-Fianl" xfId="1427"/>
    <cellStyle name="_PTB Cap data - Sep 04" xfId="1428"/>
    <cellStyle name="_PTB Equip sales" xfId="1429"/>
    <cellStyle name="_Pun_Del no q1 - q2" xfId="1430"/>
    <cellStyle name="_Pun_NIU RECONCILIATION_S05" xfId="1431"/>
    <cellStyle name="_Punjab hub del nos" xfId="1432"/>
    <cellStyle name="_Q1-Q2 DEL movement" xfId="1433"/>
    <cellStyle name="_Qtly Reco" xfId="1434"/>
    <cellStyle name="_R - Access Charges - UP West" xfId="1435"/>
    <cellStyle name="_R_3_REVENUE_FSA_V_02" xfId="1436"/>
    <cellStyle name="_R-2 ARPU Analysis-final" xfId="1437"/>
    <cellStyle name="_R-3 Revenue FSA V 02" xfId="1438"/>
    <cellStyle name="_Raj Q3" xfId="1439"/>
    <cellStyle name="_RCV activation Jan to March 2005-Updated" xfId="1440"/>
    <cellStyle name="_RCV DATA DIC." xfId="1441"/>
    <cellStyle name="_RCV DATA TTSL SURAT" xfId="1442"/>
    <cellStyle name="_RCV Details" xfId="1443"/>
    <cellStyle name="_RCV details-Final for Revenue Recognition-Corporate Policy" xfId="1444"/>
    <cellStyle name="_RCV details-Final for Revenue Recognition-Corporate Policy-AP" xfId="1445"/>
    <cellStyle name="_RCV ISSUE TO PO_OFFICE SURAT FOR SEP05" xfId="1446"/>
    <cellStyle name="_RE - Expenses" xfId="1447"/>
    <cellStyle name="_Reco Tally Vs Wherehouse March'09 (2)" xfId="1448"/>
    <cellStyle name="_Reinstatement Delhi _Final_March'05.0.5xls" xfId="1449"/>
    <cellStyle name="_Reinstatement of Ericssion" xfId="1450"/>
    <cellStyle name="_Reinstatement of Ericssion Jun-05 Delhi" xfId="1451"/>
    <cellStyle name="_Reinstatement of Forex Creditors June'05_Delhi" xfId="1452"/>
    <cellStyle name="_Reinstatement of Other Vendorsxls" xfId="1453"/>
    <cellStyle name="_Reinstatement Others Vendors - Aug 05" xfId="1454"/>
    <cellStyle name="_Related Party Input Board_15-Dec-04" xfId="1455"/>
    <cellStyle name="_Related Party Input Board_Sep-04" xfId="1456"/>
    <cellStyle name="_Related Party Input Board_Sep-04_final" xfId="1457"/>
    <cellStyle name="_Rent" xfId="1458"/>
    <cellStyle name="_Rent Schedule" xfId="1459"/>
    <cellStyle name="_rent_ detail_sep-041" xfId="1460"/>
    <cellStyle name="_rent_ detail_sep-041_MP" xfId="1461"/>
    <cellStyle name="_Rental Rationalisation Q2 Delhi" xfId="1462"/>
    <cellStyle name="_Renuka Sugars - JMMS Model - FINAL" xfId="1463"/>
    <cellStyle name="_RERIRED Mar-07" xfId="1464"/>
    <cellStyle name="_Results Jun-07" xfId="1465"/>
    <cellStyle name="_Retrieval Bill Status" xfId="1466"/>
    <cellStyle name="_Revenue Consol analysis" xfId="1467"/>
    <cellStyle name="_Revenue Estimate Dec '04-Final 30.12.2004" xfId="1468"/>
    <cellStyle name="_Revenue Reco" xfId="1469"/>
    <cellStyle name="_Revenue Workbook" xfId="1470"/>
    <cellStyle name="_Revenue Workbook_Intec revenue vs cost_Gujarat+MP" xfId="1471"/>
    <cellStyle name="_Revenue Workbook_Interconnect charges" xfId="1472"/>
    <cellStyle name="_Revenue Workbook_Rajasthan" xfId="1473"/>
    <cellStyle name="_Revenue Workbook_v2" xfId="1474"/>
    <cellStyle name="_Revenue WorkbookV2" xfId="1475"/>
    <cellStyle name="_Revenue Workings " xfId="1476"/>
    <cellStyle name="_Revenue Workings - Haryana" xfId="1477"/>
    <cellStyle name="_Revenue Worksheet" xfId="1478"/>
    <cellStyle name="_Revenue Worksheet I" xfId="1479"/>
    <cellStyle name="_Revenues" xfId="1480"/>
    <cellStyle name="_Reversal of Reinstatement Working" xfId="1481"/>
    <cellStyle name="_Revised by Ranjan 03.11" xfId="1482"/>
    <cellStyle name="_Revised ERA Reco" xfId="1483"/>
    <cellStyle name="_RFS Q2" xfId="1484"/>
    <cellStyle name="_RP-Aquila-June'05" xfId="1485"/>
    <cellStyle name="_RP-HCLT BPO Services-June'05" xfId="1486"/>
    <cellStyle name="_RP-Shipara-June'05" xfId="1487"/>
    <cellStyle name="_RPT Dec Corporate" xfId="1488"/>
    <cellStyle name="_Salary June 2004.xls-1" xfId="1489"/>
    <cellStyle name="_Salary JV_1815_ vishal mahajan" xfId="1490"/>
    <cellStyle name="_Salary reg May 04" xfId="1491"/>
    <cellStyle name="_SASTRY DATA" xfId="1492"/>
    <cellStyle name="_Sch 4 &amp; IAS Delhi Aug _05 " xfId="1493"/>
    <cellStyle name="_Sch 4 &amp; IAS Delhi JuL _05 " xfId="1494"/>
    <cellStyle name="_Sch 4 &amp; IAS Delhi Jun _05 Revised Final Final  post audit" xfId="1495"/>
    <cellStyle name="_Sch 4 &amp; IAS Delhi May -05" xfId="1496"/>
    <cellStyle name="_Sch 4 &amp; IAS Delhi Sep _05 " xfId="1497"/>
    <cellStyle name="_Sch VI - June 04 first cut" xfId="1498"/>
    <cellStyle name="_Sch VI - June 04_v2" xfId="1499"/>
    <cellStyle name="_SCH-5" xfId="1500"/>
    <cellStyle name="_Sch-Aug'05-Anjali D" xfId="1501"/>
    <cellStyle name="_Sch-Aug'05-Anjali D_BS P&amp;L 30TH SEPT '11" xfId="1502"/>
    <cellStyle name="_Schedule IUC Revenue" xfId="1503"/>
    <cellStyle name="_Schedule VI - SEP'07-FINAL-AUDITOR" xfId="1504"/>
    <cellStyle name="_Schedule VI_Dec'04_ver_02" xfId="1505"/>
    <cellStyle name="_schedule-04-05" xfId="1506"/>
    <cellStyle name="_schedule-04-05_MP" xfId="1507"/>
    <cellStyle name="_schedules 02-03" xfId="1508"/>
    <cellStyle name="_schedules 02-03_MP" xfId="1509"/>
    <cellStyle name="_SCHEDULES TEMPLATE MOBILITY_DEL" xfId="1510"/>
    <cellStyle name="_Security deposit Distributors" xfId="1511"/>
    <cellStyle name="_Sep'05 - Direct Cost Provision" xfId="1512"/>
    <cellStyle name="_Sep05 Vertex-Voucher  Email" xfId="1513"/>
    <cellStyle name="_Sep05 Vertex-Voucher  Email_Book1_(2)" xfId="1514"/>
    <cellStyle name="_Sep05 Vertex-Voucher  Email_Employees_List_Datacom" xfId="1515"/>
    <cellStyle name="_Sep05 Vertex-Voucher  Email_Employees_List_Datacom (2)" xfId="1516"/>
    <cellStyle name="_Separation" xfId="1517"/>
    <cellStyle name="_Sheet1" xfId="1518"/>
    <cellStyle name="_Sheet1_1" xfId="1519"/>
    <cellStyle name="_Sheet1_Book3" xfId="1520"/>
    <cellStyle name="_Sheet1_Schedule VI (Depreciation working) as on mar-08_1 2 (3)" xfId="1521"/>
    <cellStyle name="_Sheet15" xfId="1522"/>
    <cellStyle name="_Sheet2" xfId="1523"/>
    <cellStyle name="_Sheet2_~7820296" xfId="1524"/>
    <cellStyle name="_Sheet2_ARPU" xfId="1525"/>
    <cellStyle name="_Sheet2_Book3" xfId="1526"/>
    <cellStyle name="_Sheet2_Critical worksteps_June 05" xfId="1527"/>
    <cellStyle name="_Sheet2_FA Template _Dec 05" xfId="1528"/>
    <cellStyle name="_Sheet2_GJ_Del movement_Dec05" xfId="1529"/>
    <cellStyle name="_Sheet2_HPH_Del Nos - Q1 &amp; Q2" xfId="1530"/>
    <cellStyle name="_Sheet2_KK _ Circle DELs Nos - Q1 &amp; Q2" xfId="1531"/>
    <cellStyle name="_Sheet2_KK Circle Del Nos - Dec 2005" xfId="1532"/>
    <cellStyle name="_Sheet2_KK_Revenue_S_05" xfId="1533"/>
    <cellStyle name="_Sheet2_MP_Del Movement_Dec 05" xfId="1534"/>
    <cellStyle name="_Sheet2_NIU Reco all circles" xfId="1535"/>
    <cellStyle name="_Sheet2_OGB reversal details" xfId="1536"/>
    <cellStyle name="_Sheet2_Pun_Del no q1 - q2" xfId="1537"/>
    <cellStyle name="_Sheet2_Punjab hub del nos" xfId="1538"/>
    <cellStyle name="_Sheet2_Q1-Q2 DEL movement" xfId="1539"/>
    <cellStyle name="_Sheet2_Revenue Schedules" xfId="1540"/>
    <cellStyle name="_Sheet2_Schedule VI (Depreciation working) as on mar-08_1 2 (3)" xfId="1541"/>
    <cellStyle name="_Sheet2_Sub movement" xfId="1542"/>
    <cellStyle name="_Sheet2_TN" xfId="1543"/>
    <cellStyle name="_Sheet2_TN Circle DEL Nos" xfId="1544"/>
    <cellStyle name="_Sheet2_TN_Revenue_S05" xfId="1545"/>
    <cellStyle name="_Sheet2_TN_Revenues and COS details" xfId="1546"/>
    <cellStyle name="_Sheet2_UP Hub" xfId="1547"/>
    <cellStyle name="_Sheet3" xfId="1548"/>
    <cellStyle name="_Sheet3_Book1" xfId="1549"/>
    <cellStyle name="_Siemens AG_SPA 30-Jun-06" xfId="1550"/>
    <cellStyle name="_Site Sharing - Expense" xfId="1551"/>
    <cellStyle name="_Site Sharing - Expense_BS P&amp;L 30TH SEPT '11" xfId="1552"/>
    <cellStyle name="_site up details-master -2005-2006" xfId="1553"/>
    <cellStyle name="_Site Wise Analysis-Jul to Sep05" xfId="1554"/>
    <cellStyle name="_Sitewise Analysis June'05-Delhi" xfId="1555"/>
    <cellStyle name="_sitewise expenditure" xfId="1556"/>
    <cellStyle name="_Snapshot for June 05" xfId="1557"/>
    <cellStyle name="_Standard Format for 3 CD 0607" xfId="1558"/>
    <cellStyle name="_STOCK VERIFICATION_VALUATION" xfId="1559"/>
    <cellStyle name="_Sub movement" xfId="1560"/>
    <cellStyle name="_Sub-base Apr 2005" xfId="1561"/>
    <cellStyle name="_Subbu" xfId="1562"/>
    <cellStyle name="_Subscriber Base _dec 05" xfId="1563"/>
    <cellStyle name="_subsidy oct 05 1" xfId="1564"/>
    <cellStyle name="_Summary.Walky Periodic Fees reco.Jan05 to Mar05.14 04 05" xfId="1565"/>
    <cellStyle name="_summy" xfId="1566"/>
    <cellStyle name="_Superannuation 06-07" xfId="1567"/>
    <cellStyle name="_TB" xfId="1568"/>
    <cellStyle name="_TB Jun 05 Q1 -05" xfId="1569"/>
    <cellStyle name="_TB reco MP-Mar-05 (23-04-05)" xfId="1570"/>
    <cellStyle name="_TB-Dec-05-FBT070106-Corp" xfId="1571"/>
    <cellStyle name="_TB-Haryana-Apr-05" xfId="1572"/>
    <cellStyle name="_TB-Haryana-Apr-05_MP" xfId="1573"/>
    <cellStyle name="_TDS" xfId="339"/>
    <cellStyle name="_TDS 2" xfId="1574"/>
    <cellStyle name="_TDS 3" xfId="1575"/>
    <cellStyle name="_TDS 4" xfId="1576"/>
    <cellStyle name="_TDS 5" xfId="1577"/>
    <cellStyle name="_TDS 6" xfId="1578"/>
    <cellStyle name="_TDS 7" xfId="1579"/>
    <cellStyle name="_TDS_Tax audit Annexure" xfId="340"/>
    <cellStyle name="_Template 2" xfId="1580"/>
    <cellStyle name="_Template OSP" xfId="1581"/>
    <cellStyle name="_TKK" xfId="1582"/>
    <cellStyle name="_TKK_MP" xfId="1583"/>
    <cellStyle name="_TN" xfId="1584"/>
    <cellStyle name="_tn bud0203 for cashflow" xfId="1585"/>
    <cellStyle name="_TN Circle DEL Nos" xfId="1586"/>
    <cellStyle name="_TN FA and CWIP June 05 TEMPLATE" xfId="1587"/>
    <cellStyle name="_TN_Revenue_S05" xfId="1588"/>
    <cellStyle name="_to cap in Feb 04" xfId="1589"/>
    <cellStyle name="_TOTAL_Additions" xfId="1590"/>
    <cellStyle name="_TOTAL_Additions_Circlewise" xfId="1591"/>
    <cellStyle name="_TOTAL_Additions_Circlewise_MP" xfId="1592"/>
    <cellStyle name="_TOTAL_Additions_MP" xfId="1593"/>
    <cellStyle name="_Transmission" xfId="1594"/>
    <cellStyle name="_Trial Balance 31st Dec`06" xfId="1595"/>
    <cellStyle name="_Trial with Memo Dec`06" xfId="1596"/>
    <cellStyle name="_True Paid Reco Oct05" xfId="1597"/>
    <cellStyle name="_True paid Revenue HPH YTD october" xfId="1598"/>
    <cellStyle name="_TSP Work Approval - 30th Dec (2)" xfId="1599"/>
    <cellStyle name="_TTL_Cr Consol 5 circles_mar05" xfId="1600"/>
    <cellStyle name="_TTSL -- Loan Funds Interest workings" xfId="1601"/>
    <cellStyle name="_TTSL 062005_Wkps" xfId="1602"/>
    <cellStyle name="_TTSL AGR  Revised sent on 300604 1830hrs" xfId="1603"/>
    <cellStyle name="_TTSL AGR_Kar -- AGR Final KK" xfId="1604"/>
    <cellStyle name="_TTSL_OVERALL ANALYSIS_Sep'04qtr2" xfId="1605"/>
    <cellStyle name="_TTSL_Vendor Confirmation_March05 KK circle" xfId="1606"/>
    <cellStyle name="_UP Hub" xfId="1607"/>
    <cellStyle name="_UP OTG" xfId="1608"/>
    <cellStyle name="_UPW_Schedule FAR as per Auditor Format-Final" xfId="1609"/>
    <cellStyle name="_VAS rationalisation final Del Q1" xfId="1610"/>
    <cellStyle name="_VAS rationalisation Q2 Del" xfId="1611"/>
    <cellStyle name="_VAS rationalisation Q4 raj" xfId="1612"/>
    <cellStyle name="_Vendor Confirmation Revised" xfId="1613"/>
    <cellStyle name="_WIPBTSELECBALMAR05" xfId="1614"/>
    <cellStyle name="_WIPBTSELECBALMAR05_MP" xfId="1615"/>
    <cellStyle name="_Working" xfId="1616"/>
    <cellStyle name="_Works Provision - OSP addl" xfId="1617"/>
    <cellStyle name="_wp_Capital assets_DCCL" xfId="4"/>
    <cellStyle name="_Year End Provision For TDS" xfId="1618"/>
    <cellStyle name="£ BP" xfId="1619"/>
    <cellStyle name="¥ JY" xfId="1620"/>
    <cellStyle name="=C:\WINNT\SYSTEM32\COMMAND.COM" xfId="5"/>
    <cellStyle name="=F:\WINNT\SYSTEM32\COMMAND.COM" xfId="1621"/>
    <cellStyle name="W_OVERSEAS" xfId="341"/>
    <cellStyle name="0,0_x000d_&#10;NA_x000d_&#10;" xfId="6"/>
    <cellStyle name="0,0_x000d_&#10;NA_x000d_&#10; 2" xfId="1622"/>
    <cellStyle name="0,0_x000d_&#10;NA_x000d_&#10;_Book3" xfId="1623"/>
    <cellStyle name="1" xfId="1624"/>
    <cellStyle name="18" xfId="1625"/>
    <cellStyle name="2" xfId="1626"/>
    <cellStyle name="20% - Accent1 10" xfId="1627"/>
    <cellStyle name="20% - Accent1 11" xfId="1628"/>
    <cellStyle name="20% - Accent1 12" xfId="1629"/>
    <cellStyle name="20% - Accent1 13" xfId="1630"/>
    <cellStyle name="20% - Accent1 2" xfId="7"/>
    <cellStyle name="20% - Accent1 2 10" xfId="1631"/>
    <cellStyle name="20% - Accent1 2 11" xfId="1632"/>
    <cellStyle name="20% - Accent1 2 2" xfId="342"/>
    <cellStyle name="20% - Accent1 2 3" xfId="1633"/>
    <cellStyle name="20% - Accent1 2 4" xfId="1634"/>
    <cellStyle name="20% - Accent1 2 5" xfId="1635"/>
    <cellStyle name="20% - Accent1 2 6" xfId="1636"/>
    <cellStyle name="20% - Accent1 2 7" xfId="1637"/>
    <cellStyle name="20% - Accent1 2 8" xfId="1638"/>
    <cellStyle name="20% - Accent1 2 9" xfId="1639"/>
    <cellStyle name="20% - Accent1 3" xfId="8"/>
    <cellStyle name="20% - Accent1 3 2" xfId="343"/>
    <cellStyle name="20% - Accent1 4" xfId="9"/>
    <cellStyle name="20% - Accent1 5" xfId="1640"/>
    <cellStyle name="20% - Accent1 6" xfId="1641"/>
    <cellStyle name="20% - Accent1 7" xfId="1642"/>
    <cellStyle name="20% - Accent1 8" xfId="1643"/>
    <cellStyle name="20% - Accent1 9" xfId="1644"/>
    <cellStyle name="20% - Accent2 10" xfId="1645"/>
    <cellStyle name="20% - Accent2 11" xfId="1646"/>
    <cellStyle name="20% - Accent2 12" xfId="1647"/>
    <cellStyle name="20% - Accent2 13" xfId="1648"/>
    <cellStyle name="20% - Accent2 2" xfId="10"/>
    <cellStyle name="20% - Accent2 2 10" xfId="1649"/>
    <cellStyle name="20% - Accent2 2 11" xfId="1650"/>
    <cellStyle name="20% - Accent2 2 2" xfId="344"/>
    <cellStyle name="20% - Accent2 2 3" xfId="1651"/>
    <cellStyle name="20% - Accent2 2 4" xfId="1652"/>
    <cellStyle name="20% - Accent2 2 5" xfId="1653"/>
    <cellStyle name="20% - Accent2 2 6" xfId="1654"/>
    <cellStyle name="20% - Accent2 2 7" xfId="1655"/>
    <cellStyle name="20% - Accent2 2 8" xfId="1656"/>
    <cellStyle name="20% - Accent2 2 9" xfId="1657"/>
    <cellStyle name="20% - Accent2 3" xfId="11"/>
    <cellStyle name="20% - Accent2 3 2" xfId="345"/>
    <cellStyle name="20% - Accent2 4" xfId="12"/>
    <cellStyle name="20% - Accent2 5" xfId="1658"/>
    <cellStyle name="20% - Accent2 6" xfId="1659"/>
    <cellStyle name="20% - Accent2 7" xfId="1660"/>
    <cellStyle name="20% - Accent2 8" xfId="1661"/>
    <cellStyle name="20% - Accent2 9" xfId="1662"/>
    <cellStyle name="20% - Accent3 10" xfId="1663"/>
    <cellStyle name="20% - Accent3 11" xfId="1664"/>
    <cellStyle name="20% - Accent3 12" xfId="1665"/>
    <cellStyle name="20% - Accent3 13" xfId="1666"/>
    <cellStyle name="20% - Accent3 2" xfId="13"/>
    <cellStyle name="20% - Accent3 2 10" xfId="1667"/>
    <cellStyle name="20% - Accent3 2 11" xfId="1668"/>
    <cellStyle name="20% - Accent3 2 2" xfId="346"/>
    <cellStyle name="20% - Accent3 2 3" xfId="1669"/>
    <cellStyle name="20% - Accent3 2 4" xfId="1670"/>
    <cellStyle name="20% - Accent3 2 5" xfId="1671"/>
    <cellStyle name="20% - Accent3 2 6" xfId="1672"/>
    <cellStyle name="20% - Accent3 2 7" xfId="1673"/>
    <cellStyle name="20% - Accent3 2 8" xfId="1674"/>
    <cellStyle name="20% - Accent3 2 9" xfId="1675"/>
    <cellStyle name="20% - Accent3 3" xfId="14"/>
    <cellStyle name="20% - Accent3 3 2" xfId="347"/>
    <cellStyle name="20% - Accent3 4" xfId="15"/>
    <cellStyle name="20% - Accent3 5" xfId="1676"/>
    <cellStyle name="20% - Accent3 6" xfId="1677"/>
    <cellStyle name="20% - Accent3 7" xfId="1678"/>
    <cellStyle name="20% - Accent3 8" xfId="1679"/>
    <cellStyle name="20% - Accent3 9" xfId="1680"/>
    <cellStyle name="20% - Accent4 10" xfId="1681"/>
    <cellStyle name="20% - Accent4 11" xfId="1682"/>
    <cellStyle name="20% - Accent4 12" xfId="1683"/>
    <cellStyle name="20% - Accent4 13" xfId="1684"/>
    <cellStyle name="20% - Accent4 2" xfId="16"/>
    <cellStyle name="20% - Accent4 2 10" xfId="1685"/>
    <cellStyle name="20% - Accent4 2 11" xfId="1686"/>
    <cellStyle name="20% - Accent4 2 2" xfId="348"/>
    <cellStyle name="20% - Accent4 2 3" xfId="1687"/>
    <cellStyle name="20% - Accent4 2 4" xfId="1688"/>
    <cellStyle name="20% - Accent4 2 5" xfId="1689"/>
    <cellStyle name="20% - Accent4 2 6" xfId="1690"/>
    <cellStyle name="20% - Accent4 2 7" xfId="1691"/>
    <cellStyle name="20% - Accent4 2 8" xfId="1692"/>
    <cellStyle name="20% - Accent4 2 9" xfId="1693"/>
    <cellStyle name="20% - Accent4 3" xfId="17"/>
    <cellStyle name="20% - Accent4 3 2" xfId="349"/>
    <cellStyle name="20% - Accent4 4" xfId="18"/>
    <cellStyle name="20% - Accent4 5" xfId="1694"/>
    <cellStyle name="20% - Accent4 6" xfId="1695"/>
    <cellStyle name="20% - Accent4 7" xfId="1696"/>
    <cellStyle name="20% - Accent4 8" xfId="1697"/>
    <cellStyle name="20% - Accent4 9" xfId="1698"/>
    <cellStyle name="20% - Accent5 10" xfId="1699"/>
    <cellStyle name="20% - Accent5 11" xfId="1700"/>
    <cellStyle name="20% - Accent5 12" xfId="1701"/>
    <cellStyle name="20% - Accent5 13" xfId="1702"/>
    <cellStyle name="20% - Accent5 2" xfId="19"/>
    <cellStyle name="20% - Accent5 2 10" xfId="1703"/>
    <cellStyle name="20% - Accent5 2 11" xfId="1704"/>
    <cellStyle name="20% - Accent5 2 2" xfId="350"/>
    <cellStyle name="20% - Accent5 2 3" xfId="1705"/>
    <cellStyle name="20% - Accent5 2 4" xfId="1706"/>
    <cellStyle name="20% - Accent5 2 5" xfId="1707"/>
    <cellStyle name="20% - Accent5 2 6" xfId="1708"/>
    <cellStyle name="20% - Accent5 2 7" xfId="1709"/>
    <cellStyle name="20% - Accent5 2 8" xfId="1710"/>
    <cellStyle name="20% - Accent5 2 9" xfId="1711"/>
    <cellStyle name="20% - Accent5 3" xfId="20"/>
    <cellStyle name="20% - Accent5 3 2" xfId="351"/>
    <cellStyle name="20% - Accent5 4" xfId="21"/>
    <cellStyle name="20% - Accent5 5" xfId="1712"/>
    <cellStyle name="20% - Accent5 6" xfId="1713"/>
    <cellStyle name="20% - Accent5 7" xfId="1714"/>
    <cellStyle name="20% - Accent5 8" xfId="1715"/>
    <cellStyle name="20% - Accent5 9" xfId="1716"/>
    <cellStyle name="20% - Accent6 10" xfId="1717"/>
    <cellStyle name="20% - Accent6 11" xfId="1718"/>
    <cellStyle name="20% - Accent6 12" xfId="1719"/>
    <cellStyle name="20% - Accent6 13" xfId="1720"/>
    <cellStyle name="20% - Accent6 2" xfId="22"/>
    <cellStyle name="20% - Accent6 2 10" xfId="1721"/>
    <cellStyle name="20% - Accent6 2 11" xfId="1722"/>
    <cellStyle name="20% - Accent6 2 2" xfId="352"/>
    <cellStyle name="20% - Accent6 2 3" xfId="1723"/>
    <cellStyle name="20% - Accent6 2 4" xfId="1724"/>
    <cellStyle name="20% - Accent6 2 5" xfId="1725"/>
    <cellStyle name="20% - Accent6 2 6" xfId="1726"/>
    <cellStyle name="20% - Accent6 2 7" xfId="1727"/>
    <cellStyle name="20% - Accent6 2 8" xfId="1728"/>
    <cellStyle name="20% - Accent6 2 9" xfId="1729"/>
    <cellStyle name="20% - Accent6 3" xfId="23"/>
    <cellStyle name="20% - Accent6 3 2" xfId="353"/>
    <cellStyle name="20% - Accent6 4" xfId="24"/>
    <cellStyle name="20% - Accent6 5" xfId="1730"/>
    <cellStyle name="20% - Accent6 6" xfId="1731"/>
    <cellStyle name="20% - Accent6 7" xfId="1732"/>
    <cellStyle name="20% - Accent6 8" xfId="1733"/>
    <cellStyle name="20% - Accent6 9" xfId="1734"/>
    <cellStyle name="3" xfId="1735"/>
    <cellStyle name="4" xfId="1736"/>
    <cellStyle name="40% - Accent1 10" xfId="1737"/>
    <cellStyle name="40% - Accent1 11" xfId="1738"/>
    <cellStyle name="40% - Accent1 12" xfId="1739"/>
    <cellStyle name="40% - Accent1 13" xfId="1740"/>
    <cellStyle name="40% - Accent1 2" xfId="25"/>
    <cellStyle name="40% - Accent1 2 10" xfId="1741"/>
    <cellStyle name="40% - Accent1 2 11" xfId="1742"/>
    <cellStyle name="40% - Accent1 2 2" xfId="354"/>
    <cellStyle name="40% - Accent1 2 3" xfId="1743"/>
    <cellStyle name="40% - Accent1 2 4" xfId="1744"/>
    <cellStyle name="40% - Accent1 2 5" xfId="1745"/>
    <cellStyle name="40% - Accent1 2 6" xfId="1746"/>
    <cellStyle name="40% - Accent1 2 7" xfId="1747"/>
    <cellStyle name="40% - Accent1 2 8" xfId="1748"/>
    <cellStyle name="40% - Accent1 2 9" xfId="1749"/>
    <cellStyle name="40% - Accent1 3" xfId="26"/>
    <cellStyle name="40% - Accent1 3 2" xfId="355"/>
    <cellStyle name="40% - Accent1 4" xfId="27"/>
    <cellStyle name="40% - Accent1 5" xfId="1750"/>
    <cellStyle name="40% - Accent1 6" xfId="1751"/>
    <cellStyle name="40% - Accent1 7" xfId="1752"/>
    <cellStyle name="40% - Accent1 8" xfId="1753"/>
    <cellStyle name="40% - Accent1 9" xfId="1754"/>
    <cellStyle name="40% - Accent2 10" xfId="1755"/>
    <cellStyle name="40% - Accent2 11" xfId="1756"/>
    <cellStyle name="40% - Accent2 12" xfId="1757"/>
    <cellStyle name="40% - Accent2 13" xfId="1758"/>
    <cellStyle name="40% - Accent2 2" xfId="28"/>
    <cellStyle name="40% - Accent2 2 10" xfId="1759"/>
    <cellStyle name="40% - Accent2 2 11" xfId="1760"/>
    <cellStyle name="40% - Accent2 2 2" xfId="356"/>
    <cellStyle name="40% - Accent2 2 3" xfId="1761"/>
    <cellStyle name="40% - Accent2 2 4" xfId="1762"/>
    <cellStyle name="40% - Accent2 2 5" xfId="1763"/>
    <cellStyle name="40% - Accent2 2 6" xfId="1764"/>
    <cellStyle name="40% - Accent2 2 7" xfId="1765"/>
    <cellStyle name="40% - Accent2 2 8" xfId="1766"/>
    <cellStyle name="40% - Accent2 2 9" xfId="1767"/>
    <cellStyle name="40% - Accent2 3" xfId="29"/>
    <cellStyle name="40% - Accent2 3 2" xfId="357"/>
    <cellStyle name="40% - Accent2 4" xfId="30"/>
    <cellStyle name="40% - Accent2 5" xfId="1768"/>
    <cellStyle name="40% - Accent2 6" xfId="1769"/>
    <cellStyle name="40% - Accent2 7" xfId="1770"/>
    <cellStyle name="40% - Accent2 8" xfId="1771"/>
    <cellStyle name="40% - Accent2 9" xfId="1772"/>
    <cellStyle name="40% - Accent3 10" xfId="1773"/>
    <cellStyle name="40% - Accent3 11" xfId="1774"/>
    <cellStyle name="40% - Accent3 12" xfId="1775"/>
    <cellStyle name="40% - Accent3 13" xfId="1776"/>
    <cellStyle name="40% - Accent3 2" xfId="31"/>
    <cellStyle name="40% - Accent3 2 10" xfId="1777"/>
    <cellStyle name="40% - Accent3 2 11" xfId="1778"/>
    <cellStyle name="40% - Accent3 2 2" xfId="358"/>
    <cellStyle name="40% - Accent3 2 3" xfId="1779"/>
    <cellStyle name="40% - Accent3 2 4" xfId="1780"/>
    <cellStyle name="40% - Accent3 2 5" xfId="1781"/>
    <cellStyle name="40% - Accent3 2 6" xfId="1782"/>
    <cellStyle name="40% - Accent3 2 7" xfId="1783"/>
    <cellStyle name="40% - Accent3 2 8" xfId="1784"/>
    <cellStyle name="40% - Accent3 2 9" xfId="1785"/>
    <cellStyle name="40% - Accent3 3" xfId="32"/>
    <cellStyle name="40% - Accent3 3 2" xfId="359"/>
    <cellStyle name="40% - Accent3 4" xfId="33"/>
    <cellStyle name="40% - Accent3 5" xfId="1786"/>
    <cellStyle name="40% - Accent3 6" xfId="1787"/>
    <cellStyle name="40% - Accent3 7" xfId="1788"/>
    <cellStyle name="40% - Accent3 8" xfId="1789"/>
    <cellStyle name="40% - Accent3 9" xfId="1790"/>
    <cellStyle name="40% - Accent4 10" xfId="1791"/>
    <cellStyle name="40% - Accent4 11" xfId="1792"/>
    <cellStyle name="40% - Accent4 12" xfId="1793"/>
    <cellStyle name="40% - Accent4 13" xfId="1794"/>
    <cellStyle name="40% - Accent4 2" xfId="34"/>
    <cellStyle name="40% - Accent4 2 10" xfId="1795"/>
    <cellStyle name="40% - Accent4 2 11" xfId="1796"/>
    <cellStyle name="40% - Accent4 2 2" xfId="360"/>
    <cellStyle name="40% - Accent4 2 3" xfId="1797"/>
    <cellStyle name="40% - Accent4 2 4" xfId="1798"/>
    <cellStyle name="40% - Accent4 2 5" xfId="1799"/>
    <cellStyle name="40% - Accent4 2 6" xfId="1800"/>
    <cellStyle name="40% - Accent4 2 7" xfId="1801"/>
    <cellStyle name="40% - Accent4 2 8" xfId="1802"/>
    <cellStyle name="40% - Accent4 2 9" xfId="1803"/>
    <cellStyle name="40% - Accent4 3" xfId="35"/>
    <cellStyle name="40% - Accent4 3 2" xfId="361"/>
    <cellStyle name="40% - Accent4 4" xfId="36"/>
    <cellStyle name="40% - Accent4 5" xfId="1804"/>
    <cellStyle name="40% - Accent4 6" xfId="1805"/>
    <cellStyle name="40% - Accent4 7" xfId="1806"/>
    <cellStyle name="40% - Accent4 8" xfId="1807"/>
    <cellStyle name="40% - Accent4 9" xfId="1808"/>
    <cellStyle name="40% - Accent5 10" xfId="1809"/>
    <cellStyle name="40% - Accent5 11" xfId="1810"/>
    <cellStyle name="40% - Accent5 12" xfId="1811"/>
    <cellStyle name="40% - Accent5 13" xfId="1812"/>
    <cellStyle name="40% - Accent5 2" xfId="37"/>
    <cellStyle name="40% - Accent5 2 10" xfId="1813"/>
    <cellStyle name="40% - Accent5 2 11" xfId="1814"/>
    <cellStyle name="40% - Accent5 2 2" xfId="362"/>
    <cellStyle name="40% - Accent5 2 3" xfId="1815"/>
    <cellStyle name="40% - Accent5 2 4" xfId="1816"/>
    <cellStyle name="40% - Accent5 2 5" xfId="1817"/>
    <cellStyle name="40% - Accent5 2 6" xfId="1818"/>
    <cellStyle name="40% - Accent5 2 7" xfId="1819"/>
    <cellStyle name="40% - Accent5 2 8" xfId="1820"/>
    <cellStyle name="40% - Accent5 2 9" xfId="1821"/>
    <cellStyle name="40% - Accent5 3" xfId="38"/>
    <cellStyle name="40% - Accent5 3 2" xfId="363"/>
    <cellStyle name="40% - Accent5 4" xfId="39"/>
    <cellStyle name="40% - Accent5 5" xfId="1822"/>
    <cellStyle name="40% - Accent5 6" xfId="1823"/>
    <cellStyle name="40% - Accent5 7" xfId="1824"/>
    <cellStyle name="40% - Accent5 8" xfId="1825"/>
    <cellStyle name="40% - Accent5 9" xfId="1826"/>
    <cellStyle name="40% - Accent6 10" xfId="1827"/>
    <cellStyle name="40% - Accent6 11" xfId="1828"/>
    <cellStyle name="40% - Accent6 12" xfId="1829"/>
    <cellStyle name="40% - Accent6 13" xfId="1830"/>
    <cellStyle name="40% - Accent6 2" xfId="40"/>
    <cellStyle name="40% - Accent6 2 10" xfId="1831"/>
    <cellStyle name="40% - Accent6 2 11" xfId="1832"/>
    <cellStyle name="40% - Accent6 2 2" xfId="364"/>
    <cellStyle name="40% - Accent6 2 3" xfId="1833"/>
    <cellStyle name="40% - Accent6 2 4" xfId="1834"/>
    <cellStyle name="40% - Accent6 2 5" xfId="1835"/>
    <cellStyle name="40% - Accent6 2 6" xfId="1836"/>
    <cellStyle name="40% - Accent6 2 7" xfId="1837"/>
    <cellStyle name="40% - Accent6 2 8" xfId="1838"/>
    <cellStyle name="40% - Accent6 2 9" xfId="1839"/>
    <cellStyle name="40% - Accent6 3" xfId="41"/>
    <cellStyle name="40% - Accent6 3 2" xfId="365"/>
    <cellStyle name="40% - Accent6 4" xfId="42"/>
    <cellStyle name="40% - Accent6 5" xfId="1840"/>
    <cellStyle name="40% - Accent6 6" xfId="1841"/>
    <cellStyle name="40% - Accent6 7" xfId="1842"/>
    <cellStyle name="40% - Accent6 8" xfId="1843"/>
    <cellStyle name="40% - Accent6 9" xfId="1844"/>
    <cellStyle name="6" xfId="1845"/>
    <cellStyle name="60% - Accent1 10" xfId="1846"/>
    <cellStyle name="60% - Accent1 11" xfId="1847"/>
    <cellStyle name="60% - Accent1 12" xfId="1848"/>
    <cellStyle name="60% - Accent1 13" xfId="1849"/>
    <cellStyle name="60% - Accent1 2" xfId="43"/>
    <cellStyle name="60% - Accent1 2 10" xfId="1850"/>
    <cellStyle name="60% - Accent1 2 11" xfId="1851"/>
    <cellStyle name="60% - Accent1 2 2" xfId="1852"/>
    <cellStyle name="60% - Accent1 2 3" xfId="1853"/>
    <cellStyle name="60% - Accent1 2 4" xfId="1854"/>
    <cellStyle name="60% - Accent1 2 5" xfId="1855"/>
    <cellStyle name="60% - Accent1 2 6" xfId="1856"/>
    <cellStyle name="60% - Accent1 2 7" xfId="1857"/>
    <cellStyle name="60% - Accent1 2 8" xfId="1858"/>
    <cellStyle name="60% - Accent1 2 9" xfId="1859"/>
    <cellStyle name="60% - Accent1 3" xfId="44"/>
    <cellStyle name="60% - Accent1 4" xfId="45"/>
    <cellStyle name="60% - Accent1 5" xfId="1860"/>
    <cellStyle name="60% - Accent1 6" xfId="1861"/>
    <cellStyle name="60% - Accent1 7" xfId="1862"/>
    <cellStyle name="60% - Accent1 8" xfId="1863"/>
    <cellStyle name="60% - Accent1 9" xfId="1864"/>
    <cellStyle name="60% - Accent2 10" xfId="1865"/>
    <cellStyle name="60% - Accent2 11" xfId="1866"/>
    <cellStyle name="60% - Accent2 12" xfId="1867"/>
    <cellStyle name="60% - Accent2 13" xfId="1868"/>
    <cellStyle name="60% - Accent2 2" xfId="46"/>
    <cellStyle name="60% - Accent2 2 10" xfId="1869"/>
    <cellStyle name="60% - Accent2 2 11" xfId="1870"/>
    <cellStyle name="60% - Accent2 2 2" xfId="1871"/>
    <cellStyle name="60% - Accent2 2 3" xfId="1872"/>
    <cellStyle name="60% - Accent2 2 4" xfId="1873"/>
    <cellStyle name="60% - Accent2 2 5" xfId="1874"/>
    <cellStyle name="60% - Accent2 2 6" xfId="1875"/>
    <cellStyle name="60% - Accent2 2 7" xfId="1876"/>
    <cellStyle name="60% - Accent2 2 8" xfId="1877"/>
    <cellStyle name="60% - Accent2 2 9" xfId="1878"/>
    <cellStyle name="60% - Accent2 3" xfId="47"/>
    <cellStyle name="60% - Accent2 4" xfId="48"/>
    <cellStyle name="60% - Accent2 5" xfId="1879"/>
    <cellStyle name="60% - Accent2 6" xfId="1880"/>
    <cellStyle name="60% - Accent2 7" xfId="1881"/>
    <cellStyle name="60% - Accent2 8" xfId="1882"/>
    <cellStyle name="60% - Accent2 9" xfId="1883"/>
    <cellStyle name="60% - Accent3 10" xfId="1884"/>
    <cellStyle name="60% - Accent3 11" xfId="1885"/>
    <cellStyle name="60% - Accent3 12" xfId="1886"/>
    <cellStyle name="60% - Accent3 13" xfId="1887"/>
    <cellStyle name="60% - Accent3 2" xfId="49"/>
    <cellStyle name="60% - Accent3 2 10" xfId="1888"/>
    <cellStyle name="60% - Accent3 2 11" xfId="1889"/>
    <cellStyle name="60% - Accent3 2 2" xfId="1890"/>
    <cellStyle name="60% - Accent3 2 3" xfId="1891"/>
    <cellStyle name="60% - Accent3 2 4" xfId="1892"/>
    <cellStyle name="60% - Accent3 2 5" xfId="1893"/>
    <cellStyle name="60% - Accent3 2 6" xfId="1894"/>
    <cellStyle name="60% - Accent3 2 7" xfId="1895"/>
    <cellStyle name="60% - Accent3 2 8" xfId="1896"/>
    <cellStyle name="60% - Accent3 2 9" xfId="1897"/>
    <cellStyle name="60% - Accent3 3" xfId="50"/>
    <cellStyle name="60% - Accent3 4" xfId="51"/>
    <cellStyle name="60% - Accent3 5" xfId="1898"/>
    <cellStyle name="60% - Accent3 6" xfId="1899"/>
    <cellStyle name="60% - Accent3 7" xfId="1900"/>
    <cellStyle name="60% - Accent3 8" xfId="1901"/>
    <cellStyle name="60% - Accent3 9" xfId="1902"/>
    <cellStyle name="60% - Accent4 10" xfId="1903"/>
    <cellStyle name="60% - Accent4 11" xfId="1904"/>
    <cellStyle name="60% - Accent4 12" xfId="1905"/>
    <cellStyle name="60% - Accent4 13" xfId="1906"/>
    <cellStyle name="60% - Accent4 2" xfId="52"/>
    <cellStyle name="60% - Accent4 2 10" xfId="1907"/>
    <cellStyle name="60% - Accent4 2 11" xfId="1908"/>
    <cellStyle name="60% - Accent4 2 2" xfId="1909"/>
    <cellStyle name="60% - Accent4 2 3" xfId="1910"/>
    <cellStyle name="60% - Accent4 2 4" xfId="1911"/>
    <cellStyle name="60% - Accent4 2 5" xfId="1912"/>
    <cellStyle name="60% - Accent4 2 6" xfId="1913"/>
    <cellStyle name="60% - Accent4 2 7" xfId="1914"/>
    <cellStyle name="60% - Accent4 2 8" xfId="1915"/>
    <cellStyle name="60% - Accent4 2 9" xfId="1916"/>
    <cellStyle name="60% - Accent4 3" xfId="53"/>
    <cellStyle name="60% - Accent4 4" xfId="54"/>
    <cellStyle name="60% - Accent4 5" xfId="1917"/>
    <cellStyle name="60% - Accent4 6" xfId="1918"/>
    <cellStyle name="60% - Accent4 7" xfId="1919"/>
    <cellStyle name="60% - Accent4 8" xfId="1920"/>
    <cellStyle name="60% - Accent4 9" xfId="1921"/>
    <cellStyle name="60% - Accent5 10" xfId="1922"/>
    <cellStyle name="60% - Accent5 11" xfId="1923"/>
    <cellStyle name="60% - Accent5 12" xfId="1924"/>
    <cellStyle name="60% - Accent5 13" xfId="1925"/>
    <cellStyle name="60% - Accent5 2" xfId="55"/>
    <cellStyle name="60% - Accent5 2 10" xfId="1926"/>
    <cellStyle name="60% - Accent5 2 11" xfId="1927"/>
    <cellStyle name="60% - Accent5 2 2" xfId="1928"/>
    <cellStyle name="60% - Accent5 2 3" xfId="1929"/>
    <cellStyle name="60% - Accent5 2 4" xfId="1930"/>
    <cellStyle name="60% - Accent5 2 5" xfId="1931"/>
    <cellStyle name="60% - Accent5 2 6" xfId="1932"/>
    <cellStyle name="60% - Accent5 2 7" xfId="1933"/>
    <cellStyle name="60% - Accent5 2 8" xfId="1934"/>
    <cellStyle name="60% - Accent5 2 9" xfId="1935"/>
    <cellStyle name="60% - Accent5 3" xfId="56"/>
    <cellStyle name="60% - Accent5 4" xfId="57"/>
    <cellStyle name="60% - Accent5 5" xfId="1936"/>
    <cellStyle name="60% - Accent5 6" xfId="1937"/>
    <cellStyle name="60% - Accent5 7" xfId="1938"/>
    <cellStyle name="60% - Accent5 8" xfId="1939"/>
    <cellStyle name="60% - Accent5 9" xfId="1940"/>
    <cellStyle name="60% - Accent6 10" xfId="1941"/>
    <cellStyle name="60% - Accent6 11" xfId="1942"/>
    <cellStyle name="60% - Accent6 12" xfId="1943"/>
    <cellStyle name="60% - Accent6 13" xfId="1944"/>
    <cellStyle name="60% - Accent6 2" xfId="58"/>
    <cellStyle name="60% - Accent6 2 10" xfId="1945"/>
    <cellStyle name="60% - Accent6 2 11" xfId="1946"/>
    <cellStyle name="60% - Accent6 2 2" xfId="1947"/>
    <cellStyle name="60% - Accent6 2 3" xfId="1948"/>
    <cellStyle name="60% - Accent6 2 4" xfId="1949"/>
    <cellStyle name="60% - Accent6 2 5" xfId="1950"/>
    <cellStyle name="60% - Accent6 2 6" xfId="1951"/>
    <cellStyle name="60% - Accent6 2 7" xfId="1952"/>
    <cellStyle name="60% - Accent6 2 8" xfId="1953"/>
    <cellStyle name="60% - Accent6 2 9" xfId="1954"/>
    <cellStyle name="60% - Accent6 3" xfId="59"/>
    <cellStyle name="60% - Accent6 4" xfId="60"/>
    <cellStyle name="60% - Accent6 5" xfId="1955"/>
    <cellStyle name="60% - Accent6 6" xfId="1956"/>
    <cellStyle name="60% - Accent6 7" xfId="1957"/>
    <cellStyle name="60% - Accent6 8" xfId="1958"/>
    <cellStyle name="60% - Accent6 9" xfId="1959"/>
    <cellStyle name="A satisfied Microsoft Office user" xfId="1960"/>
    <cellStyle name="Accent1 - 20%" xfId="61"/>
    <cellStyle name="Accent1 - 40%" xfId="62"/>
    <cellStyle name="Accent1 - 60%" xfId="63"/>
    <cellStyle name="Accent1 10" xfId="1961"/>
    <cellStyle name="Accent1 11" xfId="1962"/>
    <cellStyle name="Accent1 12" xfId="1963"/>
    <cellStyle name="Accent1 13" xfId="1964"/>
    <cellStyle name="Accent1 2" xfId="64"/>
    <cellStyle name="Accent1 2 10" xfId="1965"/>
    <cellStyle name="Accent1 2 11" xfId="1966"/>
    <cellStyle name="Accent1 2 2" xfId="1967"/>
    <cellStyle name="Accent1 2 3" xfId="1968"/>
    <cellStyle name="Accent1 2 4" xfId="1969"/>
    <cellStyle name="Accent1 2 5" xfId="1970"/>
    <cellStyle name="Accent1 2 6" xfId="1971"/>
    <cellStyle name="Accent1 2 7" xfId="1972"/>
    <cellStyle name="Accent1 2 8" xfId="1973"/>
    <cellStyle name="Accent1 2 9" xfId="1974"/>
    <cellStyle name="Accent1 3" xfId="65"/>
    <cellStyle name="Accent1 4" xfId="66"/>
    <cellStyle name="Accent1 5" xfId="1975"/>
    <cellStyle name="Accent1 6" xfId="1976"/>
    <cellStyle name="Accent1 7" xfId="1977"/>
    <cellStyle name="Accent1 8" xfId="1978"/>
    <cellStyle name="Accent1 9" xfId="1979"/>
    <cellStyle name="Accent2 - 20%" xfId="67"/>
    <cellStyle name="Accent2 - 40%" xfId="68"/>
    <cellStyle name="Accent2 - 60%" xfId="69"/>
    <cellStyle name="Accent2 10" xfId="1980"/>
    <cellStyle name="Accent2 11" xfId="1981"/>
    <cellStyle name="Accent2 12" xfId="1982"/>
    <cellStyle name="Accent2 13" xfId="1983"/>
    <cellStyle name="Accent2 2" xfId="70"/>
    <cellStyle name="Accent2 2 10" xfId="1984"/>
    <cellStyle name="Accent2 2 11" xfId="1985"/>
    <cellStyle name="Accent2 2 2" xfId="1986"/>
    <cellStyle name="Accent2 2 3" xfId="1987"/>
    <cellStyle name="Accent2 2 4" xfId="1988"/>
    <cellStyle name="Accent2 2 5" xfId="1989"/>
    <cellStyle name="Accent2 2 6" xfId="1990"/>
    <cellStyle name="Accent2 2 7" xfId="1991"/>
    <cellStyle name="Accent2 2 8" xfId="1992"/>
    <cellStyle name="Accent2 2 9" xfId="1993"/>
    <cellStyle name="Accent2 3" xfId="71"/>
    <cellStyle name="Accent2 4" xfId="72"/>
    <cellStyle name="Accent2 5" xfId="1994"/>
    <cellStyle name="Accent2 6" xfId="1995"/>
    <cellStyle name="Accent2 7" xfId="1996"/>
    <cellStyle name="Accent2 8" xfId="1997"/>
    <cellStyle name="Accent2 9" xfId="1998"/>
    <cellStyle name="Accent3 - 20%" xfId="73"/>
    <cellStyle name="Accent3 - 40%" xfId="74"/>
    <cellStyle name="Accent3 - 60%" xfId="75"/>
    <cellStyle name="Accent3 10" xfId="1999"/>
    <cellStyle name="Accent3 11" xfId="2000"/>
    <cellStyle name="Accent3 12" xfId="2001"/>
    <cellStyle name="Accent3 13" xfId="2002"/>
    <cellStyle name="Accent3 2" xfId="76"/>
    <cellStyle name="Accent3 2 10" xfId="2003"/>
    <cellStyle name="Accent3 2 11" xfId="2004"/>
    <cellStyle name="Accent3 2 2" xfId="2005"/>
    <cellStyle name="Accent3 2 3" xfId="2006"/>
    <cellStyle name="Accent3 2 4" xfId="2007"/>
    <cellStyle name="Accent3 2 5" xfId="2008"/>
    <cellStyle name="Accent3 2 6" xfId="2009"/>
    <cellStyle name="Accent3 2 7" xfId="2010"/>
    <cellStyle name="Accent3 2 8" xfId="2011"/>
    <cellStyle name="Accent3 2 9" xfId="2012"/>
    <cellStyle name="Accent3 3" xfId="77"/>
    <cellStyle name="Accent3 4" xfId="78"/>
    <cellStyle name="Accent3 5" xfId="2013"/>
    <cellStyle name="Accent3 6" xfId="2014"/>
    <cellStyle name="Accent3 7" xfId="2015"/>
    <cellStyle name="Accent3 8" xfId="2016"/>
    <cellStyle name="Accent3 9" xfId="2017"/>
    <cellStyle name="Accent4 - 20%" xfId="79"/>
    <cellStyle name="Accent4 - 40%" xfId="80"/>
    <cellStyle name="Accent4 - 60%" xfId="81"/>
    <cellStyle name="Accent4 10" xfId="2018"/>
    <cellStyle name="Accent4 11" xfId="2019"/>
    <cellStyle name="Accent4 12" xfId="2020"/>
    <cellStyle name="Accent4 13" xfId="2021"/>
    <cellStyle name="Accent4 2" xfId="82"/>
    <cellStyle name="Accent4 2 10" xfId="2022"/>
    <cellStyle name="Accent4 2 11" xfId="2023"/>
    <cellStyle name="Accent4 2 2" xfId="2024"/>
    <cellStyle name="Accent4 2 3" xfId="2025"/>
    <cellStyle name="Accent4 2 4" xfId="2026"/>
    <cellStyle name="Accent4 2 5" xfId="2027"/>
    <cellStyle name="Accent4 2 6" xfId="2028"/>
    <cellStyle name="Accent4 2 7" xfId="2029"/>
    <cellStyle name="Accent4 2 8" xfId="2030"/>
    <cellStyle name="Accent4 2 9" xfId="2031"/>
    <cellStyle name="Accent4 3" xfId="83"/>
    <cellStyle name="Accent4 4" xfId="84"/>
    <cellStyle name="Accent4 5" xfId="2032"/>
    <cellStyle name="Accent4 6" xfId="2033"/>
    <cellStyle name="Accent4 7" xfId="2034"/>
    <cellStyle name="Accent4 8" xfId="2035"/>
    <cellStyle name="Accent4 9" xfId="2036"/>
    <cellStyle name="Accent5 - 20%" xfId="85"/>
    <cellStyle name="Accent5 - 40%" xfId="86"/>
    <cellStyle name="Accent5 - 60%" xfId="87"/>
    <cellStyle name="Accent5 10" xfId="2037"/>
    <cellStyle name="Accent5 11" xfId="2038"/>
    <cellStyle name="Accent5 12" xfId="2039"/>
    <cellStyle name="Accent5 13" xfId="2040"/>
    <cellStyle name="Accent5 2" xfId="88"/>
    <cellStyle name="Accent5 2 10" xfId="2041"/>
    <cellStyle name="Accent5 2 11" xfId="2042"/>
    <cellStyle name="Accent5 2 2" xfId="2043"/>
    <cellStyle name="Accent5 2 3" xfId="2044"/>
    <cellStyle name="Accent5 2 4" xfId="2045"/>
    <cellStyle name="Accent5 2 5" xfId="2046"/>
    <cellStyle name="Accent5 2 6" xfId="2047"/>
    <cellStyle name="Accent5 2 7" xfId="2048"/>
    <cellStyle name="Accent5 2 8" xfId="2049"/>
    <cellStyle name="Accent5 2 9" xfId="2050"/>
    <cellStyle name="Accent5 3" xfId="89"/>
    <cellStyle name="Accent5 4" xfId="90"/>
    <cellStyle name="Accent5 5" xfId="2051"/>
    <cellStyle name="Accent5 6" xfId="2052"/>
    <cellStyle name="Accent5 7" xfId="2053"/>
    <cellStyle name="Accent5 8" xfId="2054"/>
    <cellStyle name="Accent5 9" xfId="2055"/>
    <cellStyle name="Accent6 - 20%" xfId="91"/>
    <cellStyle name="Accent6 - 40%" xfId="92"/>
    <cellStyle name="Accent6 - 60%" xfId="93"/>
    <cellStyle name="Accent6 10" xfId="2056"/>
    <cellStyle name="Accent6 11" xfId="2057"/>
    <cellStyle name="Accent6 12" xfId="2058"/>
    <cellStyle name="Accent6 13" xfId="2059"/>
    <cellStyle name="Accent6 2" xfId="94"/>
    <cellStyle name="Accent6 2 10" xfId="2060"/>
    <cellStyle name="Accent6 2 11" xfId="2061"/>
    <cellStyle name="Accent6 2 2" xfId="2062"/>
    <cellStyle name="Accent6 2 3" xfId="2063"/>
    <cellStyle name="Accent6 2 4" xfId="2064"/>
    <cellStyle name="Accent6 2 5" xfId="2065"/>
    <cellStyle name="Accent6 2 6" xfId="2066"/>
    <cellStyle name="Accent6 2 7" xfId="2067"/>
    <cellStyle name="Accent6 2 8" xfId="2068"/>
    <cellStyle name="Accent6 2 9" xfId="2069"/>
    <cellStyle name="Accent6 3" xfId="95"/>
    <cellStyle name="Accent6 4" xfId="96"/>
    <cellStyle name="Accent6 5" xfId="2070"/>
    <cellStyle name="Accent6 6" xfId="2071"/>
    <cellStyle name="Accent6 7" xfId="2072"/>
    <cellStyle name="Accent6 8" xfId="2073"/>
    <cellStyle name="Accent6 9" xfId="2074"/>
    <cellStyle name="active" xfId="366"/>
    <cellStyle name="Actual Date" xfId="367"/>
    <cellStyle name="ÅëÈ­ [0]_¿ì¹°Åë" xfId="2075"/>
    <cellStyle name="AeE­ [0]_INQUIRY ¿µ¾÷AßAø " xfId="2076"/>
    <cellStyle name="ÅëÈ­ [0]_laroux" xfId="368"/>
    <cellStyle name="ÅëÈ­_¿ì¹°Åë" xfId="2077"/>
    <cellStyle name="AeE­_INQUIRY ¿µ¾÷AßAø " xfId="2078"/>
    <cellStyle name="ÅëÈ­_laroux" xfId="369"/>
    <cellStyle name="amount" xfId="370"/>
    <cellStyle name="amount 2" xfId="2079"/>
    <cellStyle name="APPEAR" xfId="2080"/>
    <cellStyle name="args.style" xfId="371"/>
    <cellStyle name="arial" xfId="2081"/>
    <cellStyle name="ÄÞ¸¶ [0]_¿ì¹°Åë" xfId="2082"/>
    <cellStyle name="AÞ¸¶ [0]_INQUIRY ¿?¾÷AßAø " xfId="2083"/>
    <cellStyle name="ÄÞ¸¶ [0]_laroux" xfId="372"/>
    <cellStyle name="ÄÞ¸¶_¿ì¹°Åë" xfId="2084"/>
    <cellStyle name="AÞ¸¶_INQUIRY ¿?¾÷AßAø " xfId="2085"/>
    <cellStyle name="ÄÞ¸¶_laroux" xfId="373"/>
    <cellStyle name="AxlColour" xfId="2086"/>
    <cellStyle name="_x0002_b" xfId="2087"/>
    <cellStyle name="Bad 10" xfId="2088"/>
    <cellStyle name="Bad 11" xfId="2089"/>
    <cellStyle name="Bad 12" xfId="2090"/>
    <cellStyle name="Bad 13" xfId="2091"/>
    <cellStyle name="Bad 2" xfId="97"/>
    <cellStyle name="Bad 2 10" xfId="2092"/>
    <cellStyle name="Bad 2 11" xfId="2093"/>
    <cellStyle name="Bad 2 2" xfId="2094"/>
    <cellStyle name="Bad 2 3" xfId="2095"/>
    <cellStyle name="Bad 2 4" xfId="2096"/>
    <cellStyle name="Bad 2 5" xfId="2097"/>
    <cellStyle name="Bad 2 6" xfId="2098"/>
    <cellStyle name="Bad 2 7" xfId="2099"/>
    <cellStyle name="Bad 2 8" xfId="2100"/>
    <cellStyle name="Bad 2 9" xfId="2101"/>
    <cellStyle name="Bad 3" xfId="98"/>
    <cellStyle name="Bad 4" xfId="99"/>
    <cellStyle name="Bad 5" xfId="2102"/>
    <cellStyle name="Bad 6" xfId="2103"/>
    <cellStyle name="Bad 7" xfId="2104"/>
    <cellStyle name="Bad 8" xfId="2105"/>
    <cellStyle name="Bad 9" xfId="2106"/>
    <cellStyle name="Basis points" xfId="2107"/>
    <cellStyle name="Beschreibung" xfId="2108"/>
    <cellStyle name="BKWmas" xfId="2109"/>
    <cellStyle name="BKWmas 2" xfId="2110"/>
    <cellStyle name="BlackStrike" xfId="2111"/>
    <cellStyle name="BlackText" xfId="2112"/>
    <cellStyle name="blue" xfId="100"/>
    <cellStyle name="Body" xfId="374"/>
    <cellStyle name="Bold/Border" xfId="2113"/>
    <cellStyle name="BoldText" xfId="2114"/>
    <cellStyle name="BOM1" xfId="2115"/>
    <cellStyle name="BOMHeader" xfId="2116"/>
    <cellStyle name="BOMSub" xfId="2117"/>
    <cellStyle name="borde thin" xfId="2118"/>
    <cellStyle name="Border" xfId="2119"/>
    <cellStyle name="Border 2" xfId="2120"/>
    <cellStyle name="Border Heavy" xfId="2121"/>
    <cellStyle name="Border Thin" xfId="2122"/>
    <cellStyle name="border think" xfId="2123"/>
    <cellStyle name="border tihn" xfId="2124"/>
    <cellStyle name="Border_GEL  (18082005) NEW" xfId="2125"/>
    <cellStyle name="bordert thin" xfId="2126"/>
    <cellStyle name="BritPound" xfId="2127"/>
    <cellStyle name="Brown" xfId="2128"/>
    <cellStyle name="Bullet" xfId="2129"/>
    <cellStyle name="Bulleted List - Style 1" xfId="2130"/>
    <cellStyle name="C:\Data\MS\Excel" xfId="375"/>
    <cellStyle name="C?AØ_¿?¾÷CoE² " xfId="2131"/>
    <cellStyle name="c_HardInc " xfId="2132"/>
    <cellStyle name="c_HardInc _GEL  (18082005) NEW" xfId="2133"/>
    <cellStyle name="C¡IA¨ª_¡ic¨u¡A¨￢I¨￢¡Æ AN¡Æe " xfId="2134"/>
    <cellStyle name="Ç¥ÁØ_´çÃÊ±¸ÀÔ»ý»ê" xfId="2135"/>
    <cellStyle name="C￥AØ_¿μ¾÷CoE² " xfId="2136"/>
    <cellStyle name="Ç¥ÁØ_°ü¸®¼ÕÀÍ°è»ê¼­" xfId="376"/>
    <cellStyle name="Calc Currency (0)" xfId="101"/>
    <cellStyle name="Calc Currency (2)" xfId="102"/>
    <cellStyle name="Calc Percent (0)" xfId="103"/>
    <cellStyle name="Calc Percent (1)" xfId="104"/>
    <cellStyle name="Calc Percent (1) 2" xfId="2137"/>
    <cellStyle name="Calc Percent (1) 3" xfId="2138"/>
    <cellStyle name="Calc Percent (1) 4" xfId="2139"/>
    <cellStyle name="Calc Percent (1) 5" xfId="2140"/>
    <cellStyle name="Calc Percent (1) 6" xfId="2141"/>
    <cellStyle name="Calc Percent (1) 7" xfId="2142"/>
    <cellStyle name="Calc Percent (2)" xfId="105"/>
    <cellStyle name="Calc Percent (2) 2" xfId="2143"/>
    <cellStyle name="Calc Percent (2) 3" xfId="2144"/>
    <cellStyle name="Calc Percent (2) 4" xfId="2145"/>
    <cellStyle name="Calc Percent (2) 5" xfId="2146"/>
    <cellStyle name="Calc Percent (2) 6" xfId="2147"/>
    <cellStyle name="Calc Percent (2) 7" xfId="2148"/>
    <cellStyle name="Calc Units (0)" xfId="106"/>
    <cellStyle name="Calc Units (1)" xfId="107"/>
    <cellStyle name="Calc Units (1) 2" xfId="2149"/>
    <cellStyle name="Calc Units (1) 3" xfId="2150"/>
    <cellStyle name="Calc Units (1) 4" xfId="2151"/>
    <cellStyle name="Calc Units (1) 5" xfId="2152"/>
    <cellStyle name="Calc Units (1) 6" xfId="2153"/>
    <cellStyle name="Calc Units (1) 7" xfId="2154"/>
    <cellStyle name="Calc Units (2)" xfId="108"/>
    <cellStyle name="Calculated" xfId="2155"/>
    <cellStyle name="Calculation 10" xfId="2156"/>
    <cellStyle name="Calculation 11" xfId="2157"/>
    <cellStyle name="Calculation 12" xfId="2158"/>
    <cellStyle name="Calculation 13" xfId="2159"/>
    <cellStyle name="Calculation 2" xfId="109"/>
    <cellStyle name="Calculation 2 10" xfId="2160"/>
    <cellStyle name="Calculation 2 11" xfId="2161"/>
    <cellStyle name="Calculation 2 2" xfId="2162"/>
    <cellStyle name="Calculation 2 3" xfId="2163"/>
    <cellStyle name="Calculation 2 4" xfId="2164"/>
    <cellStyle name="Calculation 2 5" xfId="2165"/>
    <cellStyle name="Calculation 2 6" xfId="2166"/>
    <cellStyle name="Calculation 2 7" xfId="2167"/>
    <cellStyle name="Calculation 2 8" xfId="2168"/>
    <cellStyle name="Calculation 2 9" xfId="2169"/>
    <cellStyle name="Calculation 3" xfId="110"/>
    <cellStyle name="Calculation 3 2" xfId="2170"/>
    <cellStyle name="Calculation 4" xfId="111"/>
    <cellStyle name="Calculation 4 2" xfId="2171"/>
    <cellStyle name="Calculation 5" xfId="2172"/>
    <cellStyle name="Calculation 6" xfId="2173"/>
    <cellStyle name="Calculation 7" xfId="2174"/>
    <cellStyle name="Calculation 8" xfId="2175"/>
    <cellStyle name="Calculation 9" xfId="2176"/>
    <cellStyle name="category" xfId="377"/>
    <cellStyle name="ccl-tender" xfId="2177"/>
    <cellStyle name="Center" xfId="2178"/>
    <cellStyle name="Check Cell 10" xfId="2179"/>
    <cellStyle name="Check Cell 11" xfId="2180"/>
    <cellStyle name="Check Cell 12" xfId="2181"/>
    <cellStyle name="Check Cell 13" xfId="2182"/>
    <cellStyle name="Check Cell 2" xfId="112"/>
    <cellStyle name="Check Cell 2 10" xfId="2183"/>
    <cellStyle name="Check Cell 2 11" xfId="2184"/>
    <cellStyle name="Check Cell 2 2" xfId="2185"/>
    <cellStyle name="Check Cell 2 3" xfId="2186"/>
    <cellStyle name="Check Cell 2 4" xfId="2187"/>
    <cellStyle name="Check Cell 2 5" xfId="2188"/>
    <cellStyle name="Check Cell 2 6" xfId="2189"/>
    <cellStyle name="Check Cell 2 7" xfId="2190"/>
    <cellStyle name="Check Cell 2 8" xfId="2191"/>
    <cellStyle name="Check Cell 2 9" xfId="2192"/>
    <cellStyle name="Check Cell 3" xfId="113"/>
    <cellStyle name="Check Cell 4" xfId="114"/>
    <cellStyle name="Check Cell 5" xfId="2193"/>
    <cellStyle name="Check Cell 6" xfId="2194"/>
    <cellStyle name="Check Cell 7" xfId="2195"/>
    <cellStyle name="Check Cell 8" xfId="2196"/>
    <cellStyle name="Check Cell 9" xfId="2197"/>
    <cellStyle name="COL HEADINGS" xfId="2198"/>
    <cellStyle name="Column Heading" xfId="2199"/>
    <cellStyle name="Column Heading 2" xfId="2200"/>
    <cellStyle name="Column Headings" xfId="2201"/>
    <cellStyle name="ColumnAttributeAbovePrompt" xfId="2202"/>
    <cellStyle name="ColumnAttributePrompt" xfId="2203"/>
    <cellStyle name="ColumnAttributeValue" xfId="2204"/>
    <cellStyle name="ColumnHeadingPrompt" xfId="2205"/>
    <cellStyle name="ColumnHeadingValue" xfId="2206"/>
    <cellStyle name="coma" xfId="2207"/>
    <cellStyle name="comm" xfId="2208"/>
    <cellStyle name="Comma" xfId="115" builtinId="3"/>
    <cellStyle name="Comma  - Style1" xfId="378"/>
    <cellStyle name="Comma  - Style2" xfId="379"/>
    <cellStyle name="Comma  - Style3" xfId="380"/>
    <cellStyle name="Comma  - Style4" xfId="381"/>
    <cellStyle name="Comma  - Style5" xfId="382"/>
    <cellStyle name="Comma  - Style6" xfId="383"/>
    <cellStyle name="Comma  - Style7" xfId="384"/>
    <cellStyle name="Comma  - Style8" xfId="385"/>
    <cellStyle name="Comma (0.0)" xfId="386"/>
    <cellStyle name="Comma (0.00)" xfId="387"/>
    <cellStyle name="Comma (hidden)" xfId="388"/>
    <cellStyle name="Comma (index)" xfId="389"/>
    <cellStyle name="Comma [0] 2" xfId="116"/>
    <cellStyle name="Comma [0] 2 2" xfId="2209"/>
    <cellStyle name="Comma [0] 2 3" xfId="2210"/>
    <cellStyle name="Comma [0] 2 4" xfId="2211"/>
    <cellStyle name="Comma [0] 2 5" xfId="2212"/>
    <cellStyle name="Comma [00]" xfId="117"/>
    <cellStyle name="Comma [1]" xfId="2213"/>
    <cellStyle name="Comma [3]" xfId="2214"/>
    <cellStyle name="Comma 0" xfId="2215"/>
    <cellStyle name="Comma 0*" xfId="2216"/>
    <cellStyle name="Comma 0_Dealist" xfId="2217"/>
    <cellStyle name="Comma 10" xfId="118"/>
    <cellStyle name="Comma 10 2" xfId="119"/>
    <cellStyle name="Comma 10 3" xfId="120"/>
    <cellStyle name="Comma 10 4" xfId="632"/>
    <cellStyle name="Comma 10 5" xfId="641"/>
    <cellStyle name="Comma 10 6" xfId="642"/>
    <cellStyle name="Comma 11" xfId="121"/>
    <cellStyle name="Comma 11 2" xfId="626"/>
    <cellStyle name="Comma 12" xfId="122"/>
    <cellStyle name="Comma 12 2" xfId="390"/>
    <cellStyle name="Comma 12 2 2" xfId="391"/>
    <cellStyle name="Comma 12 3" xfId="392"/>
    <cellStyle name="Comma 13" xfId="123"/>
    <cellStyle name="Comma 13 2" xfId="393"/>
    <cellStyle name="Comma 13 3" xfId="2218"/>
    <cellStyle name="Comma 13 4" xfId="2219"/>
    <cellStyle name="Comma 13 5" xfId="2220"/>
    <cellStyle name="Comma 13 6" xfId="2221"/>
    <cellStyle name="Comma 13 7" xfId="2222"/>
    <cellStyle name="Comma 14" xfId="124"/>
    <cellStyle name="Comma 14 2" xfId="125"/>
    <cellStyle name="Comma 14 3" xfId="640"/>
    <cellStyle name="Comma 14 4" xfId="657"/>
    <cellStyle name="Comma 14 5" xfId="658"/>
    <cellStyle name="Comma 15" xfId="126"/>
    <cellStyle name="Comma 15 2" xfId="394"/>
    <cellStyle name="Comma 15 3" xfId="659"/>
    <cellStyle name="Comma 15 4" xfId="660"/>
    <cellStyle name="Comma 15 5" xfId="661"/>
    <cellStyle name="Comma 16" xfId="127"/>
    <cellStyle name="Comma 16 2" xfId="395"/>
    <cellStyle name="Comma 16 3" xfId="643"/>
    <cellStyle name="Comma 16 4" xfId="662"/>
    <cellStyle name="Comma 16 5" xfId="663"/>
    <cellStyle name="Comma 17" xfId="396"/>
    <cellStyle name="Comma 17 2" xfId="397"/>
    <cellStyle name="Comma 17 3" xfId="664"/>
    <cellStyle name="Comma 17 4" xfId="665"/>
    <cellStyle name="Comma 17 5" xfId="666"/>
    <cellStyle name="Comma 18" xfId="398"/>
    <cellStyle name="Comma 18 2" xfId="399"/>
    <cellStyle name="Comma 19" xfId="128"/>
    <cellStyle name="Comma 19 2" xfId="400"/>
    <cellStyle name="Comma 2" xfId="129"/>
    <cellStyle name="Comma 2 10" xfId="2223"/>
    <cellStyle name="Comma 2 10 2" xfId="2224"/>
    <cellStyle name="Comma 2 11" xfId="2225"/>
    <cellStyle name="Comma 2 12" xfId="2226"/>
    <cellStyle name="Comma 2 13" xfId="2227"/>
    <cellStyle name="Comma 2 14" xfId="2228"/>
    <cellStyle name="Comma 2 15" xfId="2229"/>
    <cellStyle name="Comma 2 16" xfId="2230"/>
    <cellStyle name="Comma 2 17" xfId="2231"/>
    <cellStyle name="Comma 2 18" xfId="2232"/>
    <cellStyle name="Comma 2 19" xfId="2233"/>
    <cellStyle name="Comma 2 2" xfId="130"/>
    <cellStyle name="Comma 2 2 10" xfId="2234"/>
    <cellStyle name="Comma 2 2 11" xfId="2235"/>
    <cellStyle name="Comma 2 2 12" xfId="2236"/>
    <cellStyle name="Comma 2 2 13" xfId="2237"/>
    <cellStyle name="Comma 2 2 14" xfId="2238"/>
    <cellStyle name="Comma 2 2 15" xfId="2239"/>
    <cellStyle name="Comma 2 2 16" xfId="2240"/>
    <cellStyle name="Comma 2 2 17" xfId="2241"/>
    <cellStyle name="Comma 2 2 18" xfId="2242"/>
    <cellStyle name="Comma 2 2 19" xfId="2243"/>
    <cellStyle name="Comma 2 2 2" xfId="131"/>
    <cellStyle name="Comma 2 2 2 2" xfId="627"/>
    <cellStyle name="Comma 2 2 2 3" xfId="656"/>
    <cellStyle name="Comma 2 2 20" xfId="2244"/>
    <cellStyle name="Comma 2 2 21" xfId="2245"/>
    <cellStyle name="Comma 2 2 22" xfId="2246"/>
    <cellStyle name="Comma 2 2 23" xfId="2247"/>
    <cellStyle name="Comma 2 2 24" xfId="2248"/>
    <cellStyle name="Comma 2 2 25" xfId="2249"/>
    <cellStyle name="Comma 2 2 26" xfId="2250"/>
    <cellStyle name="Comma 2 2 27" xfId="2251"/>
    <cellStyle name="Comma 2 2 3" xfId="132"/>
    <cellStyle name="Comma 2 2 4" xfId="133"/>
    <cellStyle name="Comma 2 2 5" xfId="134"/>
    <cellStyle name="Comma 2 2 6" xfId="135"/>
    <cellStyle name="Comma 2 2 7" xfId="136"/>
    <cellStyle name="Comma 2 2 8" xfId="137"/>
    <cellStyle name="Comma 2 2 9" xfId="2252"/>
    <cellStyle name="Comma 2 20" xfId="2253"/>
    <cellStyle name="Comma 2 21" xfId="2254"/>
    <cellStyle name="Comma 2 22" xfId="2255"/>
    <cellStyle name="Comma 2 23" xfId="2256"/>
    <cellStyle name="Comma 2 24" xfId="2257"/>
    <cellStyle name="Comma 2 25" xfId="2258"/>
    <cellStyle name="Comma 2 26" xfId="2259"/>
    <cellStyle name="Comma 2 27" xfId="2260"/>
    <cellStyle name="Comma 2 28" xfId="2261"/>
    <cellStyle name="Comma 2 3" xfId="138"/>
    <cellStyle name="Comma 2 3 2" xfId="2262"/>
    <cellStyle name="Comma 2 3 2 2" xfId="2263"/>
    <cellStyle name="Comma 2 3 2 2 2" xfId="2264"/>
    <cellStyle name="Comma 2 3 2 2 3" xfId="2265"/>
    <cellStyle name="Comma 2 4" xfId="139"/>
    <cellStyle name="Comma 2 4 2" xfId="2266"/>
    <cellStyle name="Comma 2 5" xfId="140"/>
    <cellStyle name="Comma 2 5 2" xfId="667"/>
    <cellStyle name="Comma 2 5 3" xfId="2267"/>
    <cellStyle name="Comma 2 6" xfId="141"/>
    <cellStyle name="Comma 2 6 2" xfId="2268"/>
    <cellStyle name="Comma 2 6 3" xfId="2269"/>
    <cellStyle name="Comma 2 7" xfId="142"/>
    <cellStyle name="Comma 2 8" xfId="639"/>
    <cellStyle name="Comma 2 9" xfId="2270"/>
    <cellStyle name="Comma 2*" xfId="2271"/>
    <cellStyle name="Comma 2_CFO" xfId="143"/>
    <cellStyle name="Comma 20" xfId="401"/>
    <cellStyle name="Comma 20 2" xfId="402"/>
    <cellStyle name="Comma 21" xfId="403"/>
    <cellStyle name="Comma 21 2" xfId="404"/>
    <cellStyle name="Comma 22" xfId="405"/>
    <cellStyle name="Comma 22 2" xfId="2272"/>
    <cellStyle name="Comma 23" xfId="635"/>
    <cellStyle name="Comma 23 2" xfId="2273"/>
    <cellStyle name="Comma 23 2 2" xfId="2274"/>
    <cellStyle name="Comma 23 3" xfId="2275"/>
    <cellStyle name="Comma 23 3 2" xfId="2276"/>
    <cellStyle name="Comma 23 4" xfId="2277"/>
    <cellStyle name="Comma 24" xfId="644"/>
    <cellStyle name="Comma 24 2" xfId="2278"/>
    <cellStyle name="Comma 24 2 2" xfId="2279"/>
    <cellStyle name="Comma 24 3" xfId="2280"/>
    <cellStyle name="Comma 24 3 2" xfId="2281"/>
    <cellStyle name="Comma 24 4" xfId="2282"/>
    <cellStyle name="Comma 24 4 2" xfId="2283"/>
    <cellStyle name="Comma 24 5" xfId="2284"/>
    <cellStyle name="Comma 25" xfId="645"/>
    <cellStyle name="Comma 25 2" xfId="2285"/>
    <cellStyle name="Comma 25 2 2" xfId="2286"/>
    <cellStyle name="Comma 25 3" xfId="2287"/>
    <cellStyle name="Comma 26" xfId="653"/>
    <cellStyle name="Comma 27" xfId="2288"/>
    <cellStyle name="Comma 27 2" xfId="2289"/>
    <cellStyle name="Comma 27 2 2" xfId="2290"/>
    <cellStyle name="Comma 27 3" xfId="2291"/>
    <cellStyle name="Comma 28" xfId="2292"/>
    <cellStyle name="Comma 28 2" xfId="2293"/>
    <cellStyle name="Comma 29" xfId="2294"/>
    <cellStyle name="Comma 29 2" xfId="2295"/>
    <cellStyle name="Comma 3" xfId="144"/>
    <cellStyle name="Comma 3 10" xfId="2296"/>
    <cellStyle name="Comma 3 11" xfId="2297"/>
    <cellStyle name="Comma 3 12" xfId="2298"/>
    <cellStyle name="Comma 3 13" xfId="2299"/>
    <cellStyle name="Comma 3 14" xfId="2300"/>
    <cellStyle name="Comma 3 15" xfId="2301"/>
    <cellStyle name="Comma 3 16" xfId="2302"/>
    <cellStyle name="Comma 3 17" xfId="2303"/>
    <cellStyle name="Comma 3 18" xfId="2304"/>
    <cellStyle name="Comma 3 19" xfId="2305"/>
    <cellStyle name="Comma 3 2" xfId="145"/>
    <cellStyle name="Comma 3 2 2" xfId="146"/>
    <cellStyle name="Comma 3 20" xfId="2306"/>
    <cellStyle name="Comma 3 21" xfId="2307"/>
    <cellStyle name="Comma 3 22" xfId="2308"/>
    <cellStyle name="Comma 3 23" xfId="2309"/>
    <cellStyle name="Comma 3 24" xfId="2310"/>
    <cellStyle name="Comma 3 25" xfId="2311"/>
    <cellStyle name="Comma 3 26" xfId="2312"/>
    <cellStyle name="Comma 3 27" xfId="2313"/>
    <cellStyle name="Comma 3 3" xfId="406"/>
    <cellStyle name="Comma 3 4" xfId="629"/>
    <cellStyle name="Comma 3 5" xfId="646"/>
    <cellStyle name="Comma 3 5 2" xfId="3215"/>
    <cellStyle name="Comma 3 6" xfId="407"/>
    <cellStyle name="Comma 3 7" xfId="2314"/>
    <cellStyle name="Comma 3 8" xfId="2315"/>
    <cellStyle name="Comma 3 9" xfId="2316"/>
    <cellStyle name="Comma 3*" xfId="2317"/>
    <cellStyle name="Comma 3_HO Employee Cost Allocation" xfId="408"/>
    <cellStyle name="Comma 30" xfId="2318"/>
    <cellStyle name="Comma 30 2" xfId="2319"/>
    <cellStyle name="Comma 31" xfId="2320"/>
    <cellStyle name="Comma 31 2" xfId="2321"/>
    <cellStyle name="Comma 32" xfId="2322"/>
    <cellStyle name="Comma 32 2" xfId="2323"/>
    <cellStyle name="Comma 33" xfId="409"/>
    <cellStyle name="Comma 33 2" xfId="2324"/>
    <cellStyle name="Comma 34" xfId="2325"/>
    <cellStyle name="Comma 34 2" xfId="2326"/>
    <cellStyle name="Comma 35" xfId="2327"/>
    <cellStyle name="Comma 35 2" xfId="2328"/>
    <cellStyle name="Comma 36" xfId="2329"/>
    <cellStyle name="Comma 37" xfId="147"/>
    <cellStyle name="Comma 38" xfId="2330"/>
    <cellStyle name="Comma 39" xfId="2331"/>
    <cellStyle name="Comma 4" xfId="298"/>
    <cellStyle name="Comma 4 2" xfId="148"/>
    <cellStyle name="Comma 4 2 2" xfId="410"/>
    <cellStyle name="Comma 4 3" xfId="411"/>
    <cellStyle name="Comma 4 4" xfId="2332"/>
    <cellStyle name="Comma 4 5" xfId="2333"/>
    <cellStyle name="Comma 4 6" xfId="2334"/>
    <cellStyle name="Comma 4 7" xfId="2335"/>
    <cellStyle name="Comma 40" xfId="2336"/>
    <cellStyle name="Comma 41" xfId="2337"/>
    <cellStyle name="Comma 42" xfId="2338"/>
    <cellStyle name="Comma 43" xfId="2339"/>
    <cellStyle name="Comma 44" xfId="2340"/>
    <cellStyle name="Comma 45" xfId="2341"/>
    <cellStyle name="Comma 46" xfId="2342"/>
    <cellStyle name="Comma 47" xfId="2343"/>
    <cellStyle name="Comma 48" xfId="2344"/>
    <cellStyle name="Comma 49" xfId="2345"/>
    <cellStyle name="Comma 5" xfId="149"/>
    <cellStyle name="Comma 5 2" xfId="412"/>
    <cellStyle name="Comma 5 2 2" xfId="413"/>
    <cellStyle name="Comma 5 2 2 2" xfId="414"/>
    <cellStyle name="Comma 5 2 3" xfId="415"/>
    <cellStyle name="Comma 5 3" xfId="150"/>
    <cellStyle name="Comma 5 3 2" xfId="416"/>
    <cellStyle name="Comma 5 4" xfId="417"/>
    <cellStyle name="Comma 5_Balance Sheet Detail -31 03 2012" xfId="418"/>
    <cellStyle name="Comma 50" xfId="2346"/>
    <cellStyle name="Comma 51" xfId="2347"/>
    <cellStyle name="Comma 52" xfId="2348"/>
    <cellStyle name="Comma 54" xfId="2349"/>
    <cellStyle name="Comma 6" xfId="151"/>
    <cellStyle name="Comma 6 2" xfId="419"/>
    <cellStyle name="Comma 6 2 2" xfId="152"/>
    <cellStyle name="Comma 6 3" xfId="2350"/>
    <cellStyle name="Comma 6 4" xfId="2351"/>
    <cellStyle name="Comma 6 5" xfId="2352"/>
    <cellStyle name="Comma 6 6" xfId="2353"/>
    <cellStyle name="Comma 6 7" xfId="2354"/>
    <cellStyle name="Comma 6_Balance Sheet Detail -31 03 2012" xfId="420"/>
    <cellStyle name="Comma 7" xfId="153"/>
    <cellStyle name="Comma 7 2" xfId="421"/>
    <cellStyle name="Comma 8" xfId="154"/>
    <cellStyle name="Comma 8 2" xfId="155"/>
    <cellStyle name="Comma 8 2 2" xfId="422"/>
    <cellStyle name="Comma 8 2 2 2" xfId="423"/>
    <cellStyle name="Comma 8 2 2 3" xfId="668"/>
    <cellStyle name="Comma 8 2 2 4" xfId="669"/>
    <cellStyle name="Comma 8 2 3" xfId="424"/>
    <cellStyle name="Comma 8 2 3 2" xfId="425"/>
    <cellStyle name="Comma 8 2 3 3" xfId="670"/>
    <cellStyle name="Comma 8 2 3 4" xfId="671"/>
    <cellStyle name="Comma 8 2 4" xfId="426"/>
    <cellStyle name="Comma 8 2 5" xfId="672"/>
    <cellStyle name="Comma 8 2 6" xfId="673"/>
    <cellStyle name="Comma 8 3" xfId="156"/>
    <cellStyle name="Comma 8 3 2" xfId="427"/>
    <cellStyle name="Comma 8 3 3" xfId="674"/>
    <cellStyle name="Comma 8 3 4" xfId="675"/>
    <cellStyle name="Comma 8 4" xfId="428"/>
    <cellStyle name="Comma 8 4 2" xfId="429"/>
    <cellStyle name="Comma 8 4 3" xfId="676"/>
    <cellStyle name="Comma 8 4 4" xfId="677"/>
    <cellStyle name="Comma 8 5" xfId="430"/>
    <cellStyle name="Comma 8 6" xfId="678"/>
    <cellStyle name="Comma 8 7" xfId="679"/>
    <cellStyle name="Comma 9" xfId="157"/>
    <cellStyle name="Comma 9 2" xfId="158"/>
    <cellStyle name="Comma 9 2 2" xfId="431"/>
    <cellStyle name="Comma 9 2 2 2" xfId="432"/>
    <cellStyle name="Comma 9 2 2 3" xfId="680"/>
    <cellStyle name="Comma 9 2 2 4" xfId="681"/>
    <cellStyle name="Comma 9 2 3" xfId="433"/>
    <cellStyle name="Comma 9 2 3 2" xfId="434"/>
    <cellStyle name="Comma 9 2 3 3" xfId="682"/>
    <cellStyle name="Comma 9 2 3 4" xfId="683"/>
    <cellStyle name="Comma 9 2 4" xfId="435"/>
    <cellStyle name="Comma 9 2 5" xfId="684"/>
    <cellStyle name="Comma 9 2 6" xfId="685"/>
    <cellStyle name="Comma 9 3" xfId="159"/>
    <cellStyle name="Comma 9 3 2" xfId="436"/>
    <cellStyle name="Comma 9 3 3" xfId="686"/>
    <cellStyle name="Comma 9 3 4" xfId="687"/>
    <cellStyle name="Comma 9 4" xfId="437"/>
    <cellStyle name="Comma 9 4 2" xfId="438"/>
    <cellStyle name="Comma 9 4 3" xfId="688"/>
    <cellStyle name="Comma 9 4 4" xfId="689"/>
    <cellStyle name="Comma 9 5" xfId="439"/>
    <cellStyle name="Comma 9 6" xfId="690"/>
    <cellStyle name="Comma 9 7" xfId="691"/>
    <cellStyle name="comma zerodec" xfId="440"/>
    <cellStyle name="comma(,)" xfId="2355"/>
    <cellStyle name="comma(0)" xfId="441"/>
    <cellStyle name="Comma*" xfId="2356"/>
    <cellStyle name="comma[0]" xfId="2357"/>
    <cellStyle name="Comma0" xfId="442"/>
    <cellStyle name="Comma0 - Modelo1" xfId="2358"/>
    <cellStyle name="Comma0 - Style1" xfId="2359"/>
    <cellStyle name="Comma0 - Style4" xfId="2360"/>
    <cellStyle name="Comma0 - Style5" xfId="2361"/>
    <cellStyle name="Comma1 - Modelo2" xfId="2362"/>
    <cellStyle name="Comma1 - Style1" xfId="2363"/>
    <cellStyle name="Comma1 - Style2" xfId="2364"/>
    <cellStyle name="comman" xfId="2365"/>
    <cellStyle name="Comma-Rounded" xfId="2366"/>
    <cellStyle name="commas" xfId="2367"/>
    <cellStyle name="Company Name" xfId="2368"/>
    <cellStyle name="Compressed" xfId="443"/>
    <cellStyle name="COMPS" xfId="444"/>
    <cellStyle name="COMPS 2" xfId="2369"/>
    <cellStyle name="Copied" xfId="160"/>
    <cellStyle name="Cover" xfId="2370"/>
    <cellStyle name="Cover Date" xfId="2371"/>
    <cellStyle name="Cover Subtitle" xfId="2372"/>
    <cellStyle name="Cover Title" xfId="2373"/>
    <cellStyle name="Cur" xfId="2374"/>
    <cellStyle name="Curren - Style1" xfId="2375"/>
    <cellStyle name="Curren - Style2" xfId="2376"/>
    <cellStyle name="Curren - Style5" xfId="2377"/>
    <cellStyle name="Curren - Style6" xfId="2378"/>
    <cellStyle name="Currency ($)" xfId="2379"/>
    <cellStyle name="Currency (£)" xfId="2380"/>
    <cellStyle name="Currency (hidden)" xfId="445"/>
    <cellStyle name="Currency [00]" xfId="161"/>
    <cellStyle name="Currency [1]" xfId="2381"/>
    <cellStyle name="Currency [2]" xfId="2382"/>
    <cellStyle name="Currency [2] 2" xfId="2383"/>
    <cellStyle name="Currency [3]" xfId="2384"/>
    <cellStyle name="Currency 0" xfId="2385"/>
    <cellStyle name="Currency 2" xfId="162"/>
    <cellStyle name="Currency 2 2" xfId="2386"/>
    <cellStyle name="Currency 2 3" xfId="2387"/>
    <cellStyle name="Currency 2 4" xfId="2388"/>
    <cellStyle name="Currency 2 5" xfId="2389"/>
    <cellStyle name="Currency 2*" xfId="2390"/>
    <cellStyle name="Currency 2_Assump" xfId="2391"/>
    <cellStyle name="Currency 3" xfId="446"/>
    <cellStyle name="Currency 3*" xfId="2392"/>
    <cellStyle name="Currency 4" xfId="2393"/>
    <cellStyle name="Currency 4 2" xfId="2394"/>
    <cellStyle name="Currency 5" xfId="2395"/>
    <cellStyle name="Currency 5 2" xfId="2396"/>
    <cellStyle name="Currency Per Share" xfId="2397"/>
    <cellStyle name="Currency*" xfId="2398"/>
    <cellStyle name="Currency0" xfId="447"/>
    <cellStyle name="Currency1" xfId="448"/>
    <cellStyle name="Currency-Rounded" xfId="2399"/>
    <cellStyle name="CUSTOM" xfId="2400"/>
    <cellStyle name="Custom - Style8" xfId="2401"/>
    <cellStyle name="CUSTOM_BS P&amp;L 30TH SEPT '11" xfId="2402"/>
    <cellStyle name="Cyan" xfId="2403"/>
    <cellStyle name="d" xfId="2404"/>
    <cellStyle name="D.Cyan" xfId="2405"/>
    <cellStyle name="Dash" xfId="2406"/>
    <cellStyle name="Data   - Style2" xfId="2407"/>
    <cellStyle name="Data   - Style2 2" xfId="2408"/>
    <cellStyle name="DATA_ENT" xfId="449"/>
    <cellStyle name="Date" xfId="450"/>
    <cellStyle name="Date - Style3" xfId="2409"/>
    <cellStyle name="Date - Style4" xfId="2410"/>
    <cellStyle name="Date [mmm-yy]" xfId="2411"/>
    <cellStyle name="Date Aligned" xfId="2412"/>
    <cellStyle name="Date Aligned*" xfId="2413"/>
    <cellStyle name="Date Aligned_Assump" xfId="2414"/>
    <cellStyle name="Date Short" xfId="163"/>
    <cellStyle name="Date_~0205992" xfId="2415"/>
    <cellStyle name="Datum 10" xfId="451"/>
    <cellStyle name="Datum 11" xfId="452"/>
    <cellStyle name="Datum 12" xfId="453"/>
    <cellStyle name="Datum 8" xfId="454"/>
    <cellStyle name="Datum 9" xfId="455"/>
    <cellStyle name="Datum(text)" xfId="2416"/>
    <cellStyle name="DELTA" xfId="164"/>
    <cellStyle name="Dezimal [0]_A+B2400" xfId="2417"/>
    <cellStyle name="Dezimal_A+B2400" xfId="2418"/>
    <cellStyle name="Dia" xfId="2419"/>
    <cellStyle name="dollar" xfId="2420"/>
    <cellStyle name="Dollar (zero dec)" xfId="456"/>
    <cellStyle name="dollar[0]" xfId="2421"/>
    <cellStyle name="dollar_GEL  (18082005) NEW" xfId="2422"/>
    <cellStyle name="Dollars" xfId="2423"/>
    <cellStyle name="Dotted Line" xfId="2424"/>
    <cellStyle name="DOWNFOOT" xfId="457"/>
    <cellStyle name="DOWNFOOT 2" xfId="2425"/>
    <cellStyle name="e - Style2" xfId="458"/>
    <cellStyle name="E&amp;Y House" xfId="459"/>
    <cellStyle name="ed - Style6" xfId="460"/>
    <cellStyle name="Emphasis 1" xfId="165"/>
    <cellStyle name="Emphasis 2" xfId="166"/>
    <cellStyle name="Emphasis 3" xfId="167"/>
    <cellStyle name="Encabez1" xfId="2426"/>
    <cellStyle name="Encabez2" xfId="2427"/>
    <cellStyle name="Enter Currency (0)" xfId="168"/>
    <cellStyle name="Enter Currency (2)" xfId="169"/>
    <cellStyle name="Enter Units (0)" xfId="170"/>
    <cellStyle name="Enter Units (1)" xfId="171"/>
    <cellStyle name="Enter Units (1) 2" xfId="2428"/>
    <cellStyle name="Enter Units (1) 3" xfId="2429"/>
    <cellStyle name="Enter Units (1) 4" xfId="2430"/>
    <cellStyle name="Enter Units (1) 5" xfId="2431"/>
    <cellStyle name="Enter Units (1) 6" xfId="2432"/>
    <cellStyle name="Enter Units (1) 7" xfId="2433"/>
    <cellStyle name="Enter Units (2)" xfId="172"/>
    <cellStyle name="Entered" xfId="173"/>
    <cellStyle name="Euro" xfId="174"/>
    <cellStyle name="Euro 2" xfId="2434"/>
    <cellStyle name="Euro 3" xfId="2435"/>
    <cellStyle name="Euro 4" xfId="2436"/>
    <cellStyle name="Euro 5" xfId="2437"/>
    <cellStyle name="Euro 6" xfId="2438"/>
    <cellStyle name="Euro 7" xfId="2439"/>
    <cellStyle name="Explanatory Text 10" xfId="2440"/>
    <cellStyle name="Explanatory Text 11" xfId="2441"/>
    <cellStyle name="Explanatory Text 12" xfId="2442"/>
    <cellStyle name="Explanatory Text 13" xfId="2443"/>
    <cellStyle name="Explanatory Text 2" xfId="175"/>
    <cellStyle name="Explanatory Text 2 10" xfId="2444"/>
    <cellStyle name="Explanatory Text 2 11" xfId="2445"/>
    <cellStyle name="Explanatory Text 2 2" xfId="2446"/>
    <cellStyle name="Explanatory Text 2 3" xfId="2447"/>
    <cellStyle name="Explanatory Text 2 4" xfId="2448"/>
    <cellStyle name="Explanatory Text 2 5" xfId="2449"/>
    <cellStyle name="Explanatory Text 2 6" xfId="2450"/>
    <cellStyle name="Explanatory Text 2 7" xfId="2451"/>
    <cellStyle name="Explanatory Text 2 8" xfId="2452"/>
    <cellStyle name="Explanatory Text 2 9" xfId="2453"/>
    <cellStyle name="Explanatory Text 3" xfId="176"/>
    <cellStyle name="Explanatory Text 4" xfId="177"/>
    <cellStyle name="Explanatory Text 5" xfId="2454"/>
    <cellStyle name="Explanatory Text 6" xfId="2455"/>
    <cellStyle name="Explanatory Text 7" xfId="2456"/>
    <cellStyle name="Explanatory Text 8" xfId="2457"/>
    <cellStyle name="Explanatory Text 9" xfId="2458"/>
    <cellStyle name="F2" xfId="461"/>
    <cellStyle name="F3" xfId="462"/>
    <cellStyle name="F4" xfId="463"/>
    <cellStyle name="F5" xfId="464"/>
    <cellStyle name="F6" xfId="465"/>
    <cellStyle name="F7" xfId="466"/>
    <cellStyle name="F8" xfId="467"/>
    <cellStyle name="Fail" xfId="2459"/>
    <cellStyle name="FDC-Pos" xfId="2460"/>
    <cellStyle name="Fijo" xfId="2461"/>
    <cellStyle name="Financiero" xfId="2462"/>
    <cellStyle name="FiscalPeriod" xfId="2463"/>
    <cellStyle name="Fixed" xfId="468"/>
    <cellStyle name="Fixed3 - Style3" xfId="2464"/>
    <cellStyle name="Footer SBILogo1" xfId="2465"/>
    <cellStyle name="Footer SBILogo2" xfId="2466"/>
    <cellStyle name="footnoe" xfId="2467"/>
    <cellStyle name="footnote" xfId="2468"/>
    <cellStyle name="Footnote Reference" xfId="2469"/>
    <cellStyle name="Footnote_Citizens-ALLTEL" xfId="2470"/>
    <cellStyle name="FORM" xfId="2471"/>
    <cellStyle name="Form-name" xfId="2472"/>
    <cellStyle name="Form-nr" xfId="2473"/>
    <cellStyle name="Formula" xfId="2474"/>
    <cellStyle name="Formula 2" xfId="2475"/>
    <cellStyle name="fy" xfId="2476"/>
    <cellStyle name="Good 10" xfId="2477"/>
    <cellStyle name="Good 11" xfId="2478"/>
    <cellStyle name="Good 12" xfId="2479"/>
    <cellStyle name="Good 13" xfId="2480"/>
    <cellStyle name="Good 2" xfId="178"/>
    <cellStyle name="Good 2 10" xfId="2481"/>
    <cellStyle name="Good 2 11" xfId="2482"/>
    <cellStyle name="Good 2 2" xfId="2483"/>
    <cellStyle name="Good 2 3" xfId="2484"/>
    <cellStyle name="Good 2 4" xfId="2485"/>
    <cellStyle name="Good 2 5" xfId="2486"/>
    <cellStyle name="Good 2 6" xfId="2487"/>
    <cellStyle name="Good 2 7" xfId="2488"/>
    <cellStyle name="Good 2 8" xfId="2489"/>
    <cellStyle name="Good 2 9" xfId="2490"/>
    <cellStyle name="Good 3" xfId="179"/>
    <cellStyle name="Good 4" xfId="180"/>
    <cellStyle name="Good 5" xfId="2491"/>
    <cellStyle name="Good 6" xfId="2492"/>
    <cellStyle name="Good 7" xfId="2493"/>
    <cellStyle name="Good 8" xfId="2494"/>
    <cellStyle name="Good 9" xfId="2495"/>
    <cellStyle name="Green" xfId="2496"/>
    <cellStyle name="Grey" xfId="181"/>
    <cellStyle name="Grey 2" xfId="2497"/>
    <cellStyle name="Grey 3" xfId="2498"/>
    <cellStyle name="Gross Margin" xfId="2499"/>
    <cellStyle name="H 2" xfId="2500"/>
    <cellStyle name="Hard Percent" xfId="2501"/>
    <cellStyle name="header" xfId="469"/>
    <cellStyle name="Header Draft Stamp" xfId="2502"/>
    <cellStyle name="Header_Citizens-ALLTEL" xfId="2503"/>
    <cellStyle name="Header1" xfId="182"/>
    <cellStyle name="Header2" xfId="183"/>
    <cellStyle name="Header2 2" xfId="2504"/>
    <cellStyle name="Header3" xfId="470"/>
    <cellStyle name="heading" xfId="471"/>
    <cellStyle name="Heading 1 10" xfId="2505"/>
    <cellStyle name="Heading 1 11" xfId="2506"/>
    <cellStyle name="Heading 1 12" xfId="2507"/>
    <cellStyle name="Heading 1 13" xfId="2508"/>
    <cellStyle name="Heading 1 2" xfId="184"/>
    <cellStyle name="Heading 1 2 10" xfId="2509"/>
    <cellStyle name="Heading 1 2 11" xfId="2510"/>
    <cellStyle name="Heading 1 2 2" xfId="2511"/>
    <cellStyle name="Heading 1 2 3" xfId="2512"/>
    <cellStyle name="Heading 1 2 4" xfId="2513"/>
    <cellStyle name="Heading 1 2 5" xfId="2514"/>
    <cellStyle name="Heading 1 2 6" xfId="2515"/>
    <cellStyle name="Heading 1 2 7" xfId="2516"/>
    <cellStyle name="Heading 1 2 8" xfId="2517"/>
    <cellStyle name="Heading 1 2 9" xfId="2518"/>
    <cellStyle name="Heading 1 3" xfId="185"/>
    <cellStyle name="Heading 1 4" xfId="186"/>
    <cellStyle name="Heading 1 5" xfId="2519"/>
    <cellStyle name="Heading 1 6" xfId="2520"/>
    <cellStyle name="Heading 1 7" xfId="2521"/>
    <cellStyle name="Heading 1 8" xfId="2522"/>
    <cellStyle name="Heading 1 9" xfId="2523"/>
    <cellStyle name="Heading 1 Above" xfId="2524"/>
    <cellStyle name="Heading 1+" xfId="2525"/>
    <cellStyle name="Heading 2 10" xfId="2526"/>
    <cellStyle name="Heading 2 11" xfId="2527"/>
    <cellStyle name="Heading 2 12" xfId="2528"/>
    <cellStyle name="Heading 2 13" xfId="2529"/>
    <cellStyle name="Heading 2 2" xfId="187"/>
    <cellStyle name="Heading 2 2 10" xfId="2530"/>
    <cellStyle name="Heading 2 2 11" xfId="2531"/>
    <cellStyle name="Heading 2 2 2" xfId="2532"/>
    <cellStyle name="Heading 2 2 3" xfId="2533"/>
    <cellStyle name="Heading 2 2 4" xfId="2534"/>
    <cellStyle name="Heading 2 2 5" xfId="2535"/>
    <cellStyle name="Heading 2 2 6" xfId="2536"/>
    <cellStyle name="Heading 2 2 7" xfId="2537"/>
    <cellStyle name="Heading 2 2 8" xfId="2538"/>
    <cellStyle name="Heading 2 2 9" xfId="2539"/>
    <cellStyle name="Heading 2 3" xfId="188"/>
    <cellStyle name="Heading 2 4" xfId="189"/>
    <cellStyle name="Heading 2 5" xfId="2540"/>
    <cellStyle name="Heading 2 6" xfId="2541"/>
    <cellStyle name="Heading 2 7" xfId="2542"/>
    <cellStyle name="Heading 2 8" xfId="2543"/>
    <cellStyle name="Heading 2 9" xfId="2544"/>
    <cellStyle name="Heading 2 Below" xfId="2545"/>
    <cellStyle name="Heading 2+" xfId="2546"/>
    <cellStyle name="Heading 3 10" xfId="2547"/>
    <cellStyle name="Heading 3 11" xfId="2548"/>
    <cellStyle name="Heading 3 12" xfId="2549"/>
    <cellStyle name="Heading 3 13" xfId="2550"/>
    <cellStyle name="Heading 3 2" xfId="190"/>
    <cellStyle name="Heading 3 2 10" xfId="2551"/>
    <cellStyle name="Heading 3 2 11" xfId="2552"/>
    <cellStyle name="Heading 3 2 2" xfId="2553"/>
    <cellStyle name="Heading 3 2 3" xfId="2554"/>
    <cellStyle name="Heading 3 2 4" xfId="2555"/>
    <cellStyle name="Heading 3 2 5" xfId="2556"/>
    <cellStyle name="Heading 3 2 6" xfId="2557"/>
    <cellStyle name="Heading 3 2 7" xfId="2558"/>
    <cellStyle name="Heading 3 2 8" xfId="2559"/>
    <cellStyle name="Heading 3 2 9" xfId="2560"/>
    <cellStyle name="Heading 3 3" xfId="191"/>
    <cellStyle name="Heading 3 4" xfId="192"/>
    <cellStyle name="Heading 3 5" xfId="2561"/>
    <cellStyle name="Heading 3 6" xfId="2562"/>
    <cellStyle name="Heading 3 7" xfId="2563"/>
    <cellStyle name="Heading 3 8" xfId="2564"/>
    <cellStyle name="Heading 3 9" xfId="2565"/>
    <cellStyle name="Heading 3+" xfId="2566"/>
    <cellStyle name="Heading 4 10" xfId="2567"/>
    <cellStyle name="Heading 4 11" xfId="2568"/>
    <cellStyle name="Heading 4 12" xfId="2569"/>
    <cellStyle name="Heading 4 13" xfId="2570"/>
    <cellStyle name="Heading 4 2" xfId="193"/>
    <cellStyle name="Heading 4 2 10" xfId="2571"/>
    <cellStyle name="Heading 4 2 11" xfId="2572"/>
    <cellStyle name="Heading 4 2 2" xfId="2573"/>
    <cellStyle name="Heading 4 2 3" xfId="2574"/>
    <cellStyle name="Heading 4 2 4" xfId="2575"/>
    <cellStyle name="Heading 4 2 5" xfId="2576"/>
    <cellStyle name="Heading 4 2 6" xfId="2577"/>
    <cellStyle name="Heading 4 2 7" xfId="2578"/>
    <cellStyle name="Heading 4 2 8" xfId="2579"/>
    <cellStyle name="Heading 4 2 9" xfId="2580"/>
    <cellStyle name="Heading 4 3" xfId="194"/>
    <cellStyle name="Heading 4 4" xfId="195"/>
    <cellStyle name="Heading 4 5" xfId="2581"/>
    <cellStyle name="Heading 4 6" xfId="2582"/>
    <cellStyle name="Heading 4 7" xfId="2583"/>
    <cellStyle name="Heading 4 8" xfId="2584"/>
    <cellStyle name="Heading 4 9" xfId="2585"/>
    <cellStyle name="Heading Bar" xfId="2586"/>
    <cellStyle name="Heading1" xfId="472"/>
    <cellStyle name="Heading2" xfId="473"/>
    <cellStyle name="Heading-C" xfId="2587"/>
    <cellStyle name="Hidden" xfId="474"/>
    <cellStyle name="HIDE" xfId="2588"/>
    <cellStyle name="Hiden_Formula" xfId="2589"/>
    <cellStyle name="HIGHLIGHT" xfId="475"/>
    <cellStyle name="Hyperlink 2" xfId="196"/>
    <cellStyle name="Hyperlink 3" xfId="197"/>
    <cellStyle name="Hypertextový odkaz" xfId="2590"/>
    <cellStyle name="Input [yellow]" xfId="198"/>
    <cellStyle name="Input [yellow] 2" xfId="2591"/>
    <cellStyle name="Input [yellow] 2 2" xfId="2592"/>
    <cellStyle name="Input [yellow] 3" xfId="2593"/>
    <cellStyle name="Input [yellow] 3 2" xfId="2594"/>
    <cellStyle name="Input [yellow] 4" xfId="2595"/>
    <cellStyle name="Input 10" xfId="2596"/>
    <cellStyle name="Input 11" xfId="2597"/>
    <cellStyle name="Input 12" xfId="2598"/>
    <cellStyle name="Input 13" xfId="2599"/>
    <cellStyle name="Input 14" xfId="2600"/>
    <cellStyle name="Input 2" xfId="199"/>
    <cellStyle name="Input 2 10" xfId="2601"/>
    <cellStyle name="Input 2 11" xfId="2602"/>
    <cellStyle name="Input 2 2" xfId="2603"/>
    <cellStyle name="Input 2 3" xfId="2604"/>
    <cellStyle name="Input 2 4" xfId="2605"/>
    <cellStyle name="Input 2 5" xfId="2606"/>
    <cellStyle name="Input 2 6" xfId="2607"/>
    <cellStyle name="Input 2 7" xfId="2608"/>
    <cellStyle name="Input 2 8" xfId="2609"/>
    <cellStyle name="Input 2 9" xfId="2610"/>
    <cellStyle name="Input 3" xfId="200"/>
    <cellStyle name="Input 3 2" xfId="2611"/>
    <cellStyle name="Input 4" xfId="201"/>
    <cellStyle name="Input 4 2" xfId="2612"/>
    <cellStyle name="Input 5" xfId="2613"/>
    <cellStyle name="Input 6" xfId="2614"/>
    <cellStyle name="Input 7" xfId="2615"/>
    <cellStyle name="Input 8" xfId="2616"/>
    <cellStyle name="Input 9" xfId="2617"/>
    <cellStyle name="Input Currency" xfId="2618"/>
    <cellStyle name="Input Currency 2" xfId="2619"/>
    <cellStyle name="Input Currency_GEL  (18082005) NEW" xfId="2620"/>
    <cellStyle name="Input Multiple" xfId="2621"/>
    <cellStyle name="Input Percent" xfId="2622"/>
    <cellStyle name="Input1" xfId="2623"/>
    <cellStyle name="Input2" xfId="2624"/>
    <cellStyle name="InputBlueFont" xfId="2625"/>
    <cellStyle name="item2" xfId="2626"/>
    <cellStyle name="Jun" xfId="2627"/>
    <cellStyle name="KGName" xfId="2628"/>
    <cellStyle name="KG-Nr" xfId="2629"/>
    <cellStyle name="Kol.-Titel" xfId="2630"/>
    <cellStyle name="KP_Normal" xfId="2631"/>
    <cellStyle name="KWE•W" xfId="2632"/>
    <cellStyle name="Labels - Style3" xfId="2633"/>
    <cellStyle name="Labels - Style3 2" xfId="2634"/>
    <cellStyle name="Large Page Heading" xfId="2635"/>
    <cellStyle name="Level 2 Total" xfId="2636"/>
    <cellStyle name="Level 2 Total 2" xfId="2637"/>
    <cellStyle name="LineItem" xfId="2638"/>
    <cellStyle name="LineItemPrompt" xfId="2639"/>
    <cellStyle name="LineItemValue" xfId="2640"/>
    <cellStyle name="Linie" xfId="2641"/>
    <cellStyle name="Linie-nr" xfId="2642"/>
    <cellStyle name="Link" xfId="2643"/>
    <cellStyle name="Link Currency (0)" xfId="202"/>
    <cellStyle name="Link Currency (2)" xfId="203"/>
    <cellStyle name="Link Units (0)" xfId="204"/>
    <cellStyle name="Link Units (1)" xfId="205"/>
    <cellStyle name="Link Units (1) 2" xfId="2644"/>
    <cellStyle name="Link Units (1) 3" xfId="2645"/>
    <cellStyle name="Link Units (1) 4" xfId="2646"/>
    <cellStyle name="Link Units (1) 5" xfId="2647"/>
    <cellStyle name="Link Units (1) 6" xfId="2648"/>
    <cellStyle name="Link Units (1) 7" xfId="2649"/>
    <cellStyle name="Link Units (2)" xfId="206"/>
    <cellStyle name="Link_GEL  (18082005) NEW" xfId="2650"/>
    <cellStyle name="Linked Cell 10" xfId="2651"/>
    <cellStyle name="Linked Cell 11" xfId="2652"/>
    <cellStyle name="Linked Cell 12" xfId="2653"/>
    <cellStyle name="Linked Cell 13" xfId="2654"/>
    <cellStyle name="Linked Cell 2" xfId="207"/>
    <cellStyle name="Linked Cell 2 10" xfId="2655"/>
    <cellStyle name="Linked Cell 2 11" xfId="2656"/>
    <cellStyle name="Linked Cell 2 2" xfId="2657"/>
    <cellStyle name="Linked Cell 2 3" xfId="2658"/>
    <cellStyle name="Linked Cell 2 4" xfId="2659"/>
    <cellStyle name="Linked Cell 2 5" xfId="2660"/>
    <cellStyle name="Linked Cell 2 6" xfId="2661"/>
    <cellStyle name="Linked Cell 2 7" xfId="2662"/>
    <cellStyle name="Linked Cell 2 8" xfId="2663"/>
    <cellStyle name="Linked Cell 2 9" xfId="2664"/>
    <cellStyle name="Linked Cell 3" xfId="208"/>
    <cellStyle name="Linked Cell 4" xfId="209"/>
    <cellStyle name="Linked Cell 5" xfId="2665"/>
    <cellStyle name="Linked Cell 6" xfId="2666"/>
    <cellStyle name="Linked Cell 7" xfId="2667"/>
    <cellStyle name="Linked Cell 8" xfId="2668"/>
    <cellStyle name="Linked Cell 9" xfId="2669"/>
    <cellStyle name="macroname" xfId="476"/>
    <cellStyle name="Magenta" xfId="2670"/>
    <cellStyle name="Major Total" xfId="2671"/>
    <cellStyle name="MANKAD" xfId="2672"/>
    <cellStyle name="MARK" xfId="2673"/>
    <cellStyle name="MetricLabel" xfId="2674"/>
    <cellStyle name="MetricLabelBlue" xfId="2675"/>
    <cellStyle name="MetricValue" xfId="2676"/>
    <cellStyle name="Microsoft Excel Application" xfId="477"/>
    <cellStyle name="Microsoft Excel Application 2" xfId="478"/>
    <cellStyle name="mike" xfId="2677"/>
    <cellStyle name="mike1" xfId="2678"/>
    <cellStyle name="mike2" xfId="2679"/>
    <cellStyle name="Millares [0]_10 AVERIAS MASIVAS + ANT" xfId="2680"/>
    <cellStyle name="Millares_10 AVERIAS MASIVAS + ANT" xfId="2681"/>
    <cellStyle name="Milliers [0]_!!!GO" xfId="479"/>
    <cellStyle name="Milliers_!!!GO" xfId="480"/>
    <cellStyle name="Model" xfId="481"/>
    <cellStyle name="Moeda [0]_Bow_Acq" xfId="2682"/>
    <cellStyle name="Moeda_Bow_Acq" xfId="2683"/>
    <cellStyle name="Moneda [0]_10 AVERIAS MASIVAS + ANT" xfId="2684"/>
    <cellStyle name="Moneda_10 AVERIAS MASIVAS + ANT" xfId="2685"/>
    <cellStyle name="Monétaire [0]_!!!GO" xfId="482"/>
    <cellStyle name="Monétaire_!!!GO" xfId="483"/>
    <cellStyle name="Monetario" xfId="2686"/>
    <cellStyle name="mult" xfId="2687"/>
    <cellStyle name="Multiple" xfId="2688"/>
    <cellStyle name="Multiple [0]" xfId="2689"/>
    <cellStyle name="Multiple [1]" xfId="2690"/>
    <cellStyle name="Multiple_~0205992" xfId="2691"/>
    <cellStyle name="MultipleBelow" xfId="2692"/>
    <cellStyle name="multiples" xfId="2693"/>
    <cellStyle name="multipoles" xfId="2694"/>
    <cellStyle name="Mystyle" xfId="2695"/>
    <cellStyle name="n" xfId="2696"/>
    <cellStyle name="Neutral 10" xfId="2697"/>
    <cellStyle name="Neutral 11" xfId="2698"/>
    <cellStyle name="Neutral 12" xfId="2699"/>
    <cellStyle name="Neutral 13" xfId="2700"/>
    <cellStyle name="Neutral 2" xfId="210"/>
    <cellStyle name="Neutral 2 10" xfId="2701"/>
    <cellStyle name="Neutral 2 11" xfId="2702"/>
    <cellStyle name="Neutral 2 2" xfId="2703"/>
    <cellStyle name="Neutral 2 3" xfId="2704"/>
    <cellStyle name="Neutral 2 4" xfId="2705"/>
    <cellStyle name="Neutral 2 5" xfId="2706"/>
    <cellStyle name="Neutral 2 6" xfId="2707"/>
    <cellStyle name="Neutral 2 7" xfId="2708"/>
    <cellStyle name="Neutral 2 8" xfId="2709"/>
    <cellStyle name="Neutral 2 9" xfId="2710"/>
    <cellStyle name="Neutral 3" xfId="211"/>
    <cellStyle name="Neutral 4" xfId="212"/>
    <cellStyle name="Neutral 5" xfId="2711"/>
    <cellStyle name="Neutral 6" xfId="2712"/>
    <cellStyle name="Neutral 7" xfId="2713"/>
    <cellStyle name="Neutral 8" xfId="2714"/>
    <cellStyle name="Neutral 9" xfId="2715"/>
    <cellStyle name="no dec" xfId="484"/>
    <cellStyle name="Nor}al" xfId="213"/>
    <cellStyle name="norma" xfId="2716"/>
    <cellStyle name="Normal" xfId="0" builtinId="0"/>
    <cellStyle name="Normal - Style1" xfId="214"/>
    <cellStyle name="Normal - Style1 2" xfId="637"/>
    <cellStyle name="Normal - Style1 3" xfId="2717"/>
    <cellStyle name="Normal 10" xfId="215"/>
    <cellStyle name="Normal 10 2" xfId="216"/>
    <cellStyle name="Normal 10 3" xfId="2718"/>
    <cellStyle name="Normal 10 4" xfId="2719"/>
    <cellStyle name="Normal 10 5" xfId="2720"/>
    <cellStyle name="Normal 11" xfId="217"/>
    <cellStyle name="Normal 11 2" xfId="2721"/>
    <cellStyle name="Normal 11 3" xfId="2722"/>
    <cellStyle name="Normal 11 4" xfId="2723"/>
    <cellStyle name="Normal 12" xfId="218"/>
    <cellStyle name="Normal 12 2" xfId="302"/>
    <cellStyle name="Normal 13" xfId="485"/>
    <cellStyle name="Normal 14" xfId="486"/>
    <cellStyle name="Normal 14 2" xfId="655"/>
    <cellStyle name="Normal 15" xfId="487"/>
    <cellStyle name="Normal 15 2" xfId="488"/>
    <cellStyle name="Normal 15 3" xfId="692"/>
    <cellStyle name="Normal 15 4" xfId="693"/>
    <cellStyle name="Normal 15 5" xfId="694"/>
    <cellStyle name="Normal 16" xfId="489"/>
    <cellStyle name="Normal 16 2" xfId="490"/>
    <cellStyle name="Normal 16 3" xfId="695"/>
    <cellStyle name="Normal 16 4" xfId="696"/>
    <cellStyle name="Normal 16 5" xfId="697"/>
    <cellStyle name="Normal 17" xfId="491"/>
    <cellStyle name="Normal 17 2" xfId="492"/>
    <cellStyle name="Normal 17 3" xfId="698"/>
    <cellStyle name="Normal 17 4" xfId="699"/>
    <cellStyle name="Normal 17 5" xfId="700"/>
    <cellStyle name="Normal 18" xfId="493"/>
    <cellStyle name="Normal 18 2" xfId="494"/>
    <cellStyle name="Normal 18 3" xfId="701"/>
    <cellStyle name="Normal 18 4" xfId="702"/>
    <cellStyle name="Normal 18 5" xfId="703"/>
    <cellStyle name="Normal 19" xfId="495"/>
    <cellStyle name="Normal 19 2" xfId="496"/>
    <cellStyle name="Normal 19 3" xfId="704"/>
    <cellStyle name="Normal 19 4" xfId="705"/>
    <cellStyle name="Normal 19 5" xfId="706"/>
    <cellStyle name="Normal 2" xfId="219"/>
    <cellStyle name="Normal 2 10" xfId="2724"/>
    <cellStyle name="Normal 2 11" xfId="2725"/>
    <cellStyle name="Normal 2 12" xfId="2726"/>
    <cellStyle name="Normal 2 12 2" xfId="2727"/>
    <cellStyle name="Normal 2 13" xfId="2728"/>
    <cellStyle name="Normal 2 14" xfId="2729"/>
    <cellStyle name="Normal 2 15" xfId="2730"/>
    <cellStyle name="Normal 2 16" xfId="2731"/>
    <cellStyle name="Normal 2 17" xfId="2732"/>
    <cellStyle name="Normal 2 18" xfId="2733"/>
    <cellStyle name="Normal 2 19" xfId="2734"/>
    <cellStyle name="Normal 2 2" xfId="220"/>
    <cellStyle name="Normal 2 2 2" xfId="497"/>
    <cellStyle name="Normal 2 2 3" xfId="498"/>
    <cellStyle name="Normal 2 2_MIS" xfId="499"/>
    <cellStyle name="Normal 2 20" xfId="2735"/>
    <cellStyle name="Normal 2 21" xfId="2736"/>
    <cellStyle name="Normal 2 22" xfId="2737"/>
    <cellStyle name="Normal 2 23" xfId="2738"/>
    <cellStyle name="Normal 2 24" xfId="2739"/>
    <cellStyle name="Normal 2 25" xfId="2740"/>
    <cellStyle name="Normal 2 26" xfId="2741"/>
    <cellStyle name="Normal 2 27" xfId="2742"/>
    <cellStyle name="Normal 2 3" xfId="221"/>
    <cellStyle name="Normal 2 3 2" xfId="500"/>
    <cellStyle name="Normal 2 3 2 2" xfId="2743"/>
    <cellStyle name="Normal 2 3 2 2 2" xfId="2744"/>
    <cellStyle name="Normal 2 3 3" xfId="638"/>
    <cellStyle name="Normal 2 3_PLM&amp;ES" xfId="501"/>
    <cellStyle name="Normal 2 4" xfId="222"/>
    <cellStyle name="Normal 2 5" xfId="223"/>
    <cellStyle name="Normal 2 6" xfId="224"/>
    <cellStyle name="Normal 2 6 2" xfId="225"/>
    <cellStyle name="Normal 2 6 3" xfId="628"/>
    <cellStyle name="Normal 2 6 3 2" xfId="647"/>
    <cellStyle name="Normal 2 7" xfId="502"/>
    <cellStyle name="Normal 2 7 2" xfId="2745"/>
    <cellStyle name="Normal 2 8" xfId="503"/>
    <cellStyle name="Normal 2 9" xfId="648"/>
    <cellStyle name="Normal 2_Book3" xfId="2746"/>
    <cellStyle name="Normal 20" xfId="504"/>
    <cellStyle name="Normal 20 2" xfId="707"/>
    <cellStyle name="Normal 20 3" xfId="2747"/>
    <cellStyle name="Normal 21" xfId="505"/>
    <cellStyle name="Normal 21 2" xfId="2748"/>
    <cellStyle name="Normal 21 3" xfId="2749"/>
    <cellStyle name="Normal 21 4" xfId="2750"/>
    <cellStyle name="Normal 21 4 2" xfId="2751"/>
    <cellStyle name="Normal 22" xfId="506"/>
    <cellStyle name="Normal 22 2" xfId="2752"/>
    <cellStyle name="Normal 22 3" xfId="2753"/>
    <cellStyle name="Normal 23" xfId="507"/>
    <cellStyle name="Normal 24" xfId="633"/>
    <cellStyle name="Normal 25" xfId="634"/>
    <cellStyle name="Normal 25 2" xfId="2754"/>
    <cellStyle name="Normal 26" xfId="649"/>
    <cellStyle name="Normal 26 2" xfId="2755"/>
    <cellStyle name="Normal 27" xfId="650"/>
    <cellStyle name="Normal 27 2" xfId="2756"/>
    <cellStyle name="Normal 28" xfId="652"/>
    <cellStyle name="Normal 28 2" xfId="2757"/>
    <cellStyle name="Normal 29" xfId="654"/>
    <cellStyle name="Normal 29 2" xfId="2758"/>
    <cellStyle name="Normal 3" xfId="226"/>
    <cellStyle name="Normal 3 17" xfId="2759"/>
    <cellStyle name="Normal 3 2" xfId="227"/>
    <cellStyle name="Normal 3 2 2" xfId="228"/>
    <cellStyle name="Normal 3 3" xfId="300"/>
    <cellStyle name="Normal 3 3 2" xfId="711"/>
    <cellStyle name="Normal 3 4" xfId="631"/>
    <cellStyle name="Normal 3 5" xfId="651"/>
    <cellStyle name="Normal 3_Annexure 7 Audit Other Liabilities" xfId="2760"/>
    <cellStyle name="Normal 30" xfId="2761"/>
    <cellStyle name="Normal 30 2" xfId="2762"/>
    <cellStyle name="Normal 31" xfId="2763"/>
    <cellStyle name="Normal 31 2" xfId="2764"/>
    <cellStyle name="Normal 32" xfId="2765"/>
    <cellStyle name="Normal 33" xfId="229"/>
    <cellStyle name="Normal 34" xfId="230"/>
    <cellStyle name="Normal 34 2" xfId="2766"/>
    <cellStyle name="Normal 35" xfId="231"/>
    <cellStyle name="Normal 36" xfId="232"/>
    <cellStyle name="Normal 37" xfId="233"/>
    <cellStyle name="Normal 38" xfId="2767"/>
    <cellStyle name="Normal 39" xfId="2768"/>
    <cellStyle name="Normal 4" xfId="234"/>
    <cellStyle name="Normal 4 2" xfId="235"/>
    <cellStyle name="Normal 4 2 2" xfId="508"/>
    <cellStyle name="Normal 4 2_Annexure 7 Audit Other Liabilities" xfId="2769"/>
    <cellStyle name="Normal 4 3" xfId="509"/>
    <cellStyle name="Normal 4 4" xfId="2770"/>
    <cellStyle name="Normal 4 5" xfId="2771"/>
    <cellStyle name="Normal 4 6" xfId="2772"/>
    <cellStyle name="Normal 4_Balance Sheet Detail -31 03 2012" xfId="510"/>
    <cellStyle name="Normal 40" xfId="2773"/>
    <cellStyle name="Normal 41" xfId="2774"/>
    <cellStyle name="Normal 42" xfId="2775"/>
    <cellStyle name="Normal 43" xfId="2776"/>
    <cellStyle name="Normal 44" xfId="2777"/>
    <cellStyle name="Normal 45" xfId="2778"/>
    <cellStyle name="Normal 46" xfId="2779"/>
    <cellStyle name="Normal 47" xfId="2780"/>
    <cellStyle name="Normal 48" xfId="2781"/>
    <cellStyle name="Normal 49" xfId="2782"/>
    <cellStyle name="Normal 5" xfId="297"/>
    <cellStyle name="Normal 5 2" xfId="236"/>
    <cellStyle name="Normal 5 3" xfId="237"/>
    <cellStyle name="Normal 5_PLM&amp;ES" xfId="511"/>
    <cellStyle name="Normal 50" xfId="2783"/>
    <cellStyle name="Normal 51" xfId="2784"/>
    <cellStyle name="Normal 52" xfId="2785"/>
    <cellStyle name="Normal 53" xfId="2786"/>
    <cellStyle name="Normal 54" xfId="2787"/>
    <cellStyle name="Normal 55" xfId="2788"/>
    <cellStyle name="Normal 56" xfId="2789"/>
    <cellStyle name="Normal 58" xfId="714"/>
    <cellStyle name="Normal 6" xfId="238"/>
    <cellStyle name="Normal 6 2" xfId="239"/>
    <cellStyle name="Normal 6 2 2" xfId="240"/>
    <cellStyle name="Normal 6 2 2 2" xfId="2790"/>
    <cellStyle name="Normal 6 2 3" xfId="2791"/>
    <cellStyle name="Normal 6 2 3 2" xfId="2792"/>
    <cellStyle name="Normal 6 2 4" xfId="2793"/>
    <cellStyle name="Normal 6 3" xfId="2794"/>
    <cellStyle name="Normal 6 4" xfId="2795"/>
    <cellStyle name="Normal 6 5" xfId="2796"/>
    <cellStyle name="Normal 7" xfId="241"/>
    <cellStyle name="Normal 7 2" xfId="242"/>
    <cellStyle name="Normal 7 3" xfId="243"/>
    <cellStyle name="Normal 7 4" xfId="244"/>
    <cellStyle name="Normal 7_Annexure 7 Audit Other Liabilities" xfId="2797"/>
    <cellStyle name="Normal 8" xfId="245"/>
    <cellStyle name="Normal 8 2" xfId="246"/>
    <cellStyle name="Normal 8 3" xfId="247"/>
    <cellStyle name="Normal 8 4" xfId="2798"/>
    <cellStyle name="Normal 8 5" xfId="2799"/>
    <cellStyle name="Normal 9" xfId="248"/>
    <cellStyle name="Normal 9 2" xfId="249"/>
    <cellStyle name="Normal 9 3" xfId="250"/>
    <cellStyle name="Normal Bold" xfId="2800"/>
    <cellStyle name="Normal_ANEX" xfId="251"/>
    <cellStyle name="Normal_ANEX 10 2" xfId="3213"/>
    <cellStyle name="Normal_ANEX 11 2" xfId="3214"/>
    <cellStyle name="Normal_ANEX 2" xfId="252"/>
    <cellStyle name="Normal_ANEX 2 2" xfId="636"/>
    <cellStyle name="Normal_ANEX 3" xfId="253"/>
    <cellStyle name="Normal_ANEX 4" xfId="254"/>
    <cellStyle name="Normal_ANEX 5" xfId="255"/>
    <cellStyle name="Normal_ANEX 6" xfId="630"/>
    <cellStyle name="Normal_ANEX 7 2" xfId="710"/>
    <cellStyle name="Normal_ANEX 8 2" xfId="3211"/>
    <cellStyle name="Normal_ANEX 9 2" xfId="3212"/>
    <cellStyle name="Normal_Book1 2" xfId="256"/>
    <cellStyle name="Normal_Book1 2 2" xfId="712"/>
    <cellStyle name="Normal_Fa 2" xfId="257"/>
    <cellStyle name="Normal_Fa 2 2" xfId="713"/>
    <cellStyle name="Normal_Sheet2" xfId="258"/>
    <cellStyle name="Normal_Sheet5" xfId="259"/>
    <cellStyle name="Normal_Tax audit Annexure" xfId="301"/>
    <cellStyle name="Normal_Tax audit Annexure 2" xfId="512"/>
    <cellStyle name="Normal_Taxaudit 45" xfId="260"/>
    <cellStyle name="NormalHelv" xfId="2801"/>
    <cellStyle name="Norŭal_laroux_4" xfId="513"/>
    <cellStyle name="Note 10" xfId="2802"/>
    <cellStyle name="Note 11" xfId="2803"/>
    <cellStyle name="Note 12" xfId="2804"/>
    <cellStyle name="Note 13" xfId="2805"/>
    <cellStyle name="Note 2" xfId="261"/>
    <cellStyle name="Note 2 10" xfId="2806"/>
    <cellStyle name="Note 2 11" xfId="2807"/>
    <cellStyle name="Note 2 2" xfId="2808"/>
    <cellStyle name="Note 2 3" xfId="2809"/>
    <cellStyle name="Note 2 4" xfId="2810"/>
    <cellStyle name="Note 2 5" xfId="2811"/>
    <cellStyle name="Note 2 6" xfId="2812"/>
    <cellStyle name="Note 2 7" xfId="2813"/>
    <cellStyle name="Note 2 8" xfId="2814"/>
    <cellStyle name="Note 2 9" xfId="2815"/>
    <cellStyle name="Note 3" xfId="262"/>
    <cellStyle name="Note 3 2" xfId="2816"/>
    <cellStyle name="Note 4" xfId="263"/>
    <cellStyle name="Note 4 2" xfId="2817"/>
    <cellStyle name="Note 5" xfId="2818"/>
    <cellStyle name="Note 6" xfId="2819"/>
    <cellStyle name="Note 7" xfId="2820"/>
    <cellStyle name="Note 8" xfId="2821"/>
    <cellStyle name="Note 9" xfId="2822"/>
    <cellStyle name="number" xfId="2823"/>
    <cellStyle name="Number (0)" xfId="2824"/>
    <cellStyle name="Number (2)" xfId="2825"/>
    <cellStyle name="o - Style1" xfId="514"/>
    <cellStyle name="Œ…‹æØ‚è [0.00]_!!!GO" xfId="515"/>
    <cellStyle name="Œ…‹æØ‚è_!!!GO" xfId="516"/>
    <cellStyle name="oft Excel]_x000d_&#10;Comment=The open=/f lines load custom functions into the Paste Function list._x000d_&#10;Maximized=2_x000d_&#10;Basics=1_x000d_&#10;A" xfId="2826"/>
    <cellStyle name="oft Excel]_x000d_&#10;Comment=The open=/f lines load custom functions into the Paste Function list._x000d_&#10;Maximized=3_x000d_&#10;Basics=1_x000d_&#10;A" xfId="2827"/>
    <cellStyle name="oft Excel]_x000d_&#10;Comment=The open=/f lines load custom functions into the Paste Function list._x000d_&#10;Maximized=3_x000d_&#10;Basics=1_x000d_&#10;D" xfId="517"/>
    <cellStyle name="oft Excel]_x000d_&#10;Comment=The open=/f lines load custom functions into the Paste Function list._x000d_&#10;Maximized=3_x000d_&#10;Basics=1_x000d_&#10;D 2" xfId="518"/>
    <cellStyle name="Option" xfId="264"/>
    <cellStyle name="OSW_ColumnLabels" xfId="2828"/>
    <cellStyle name="Output 10" xfId="2829"/>
    <cellStyle name="Output 11" xfId="2830"/>
    <cellStyle name="Output 12" xfId="2831"/>
    <cellStyle name="Output 13" xfId="2832"/>
    <cellStyle name="Output 2" xfId="265"/>
    <cellStyle name="Output 2 10" xfId="2833"/>
    <cellStyle name="Output 2 11" xfId="2834"/>
    <cellStyle name="Output 2 2" xfId="2835"/>
    <cellStyle name="Output 2 3" xfId="2836"/>
    <cellStyle name="Output 2 4" xfId="2837"/>
    <cellStyle name="Output 2 5" xfId="2838"/>
    <cellStyle name="Output 2 6" xfId="2839"/>
    <cellStyle name="Output 2 7" xfId="2840"/>
    <cellStyle name="Output 2 8" xfId="2841"/>
    <cellStyle name="Output 2 9" xfId="2842"/>
    <cellStyle name="Output 3" xfId="266"/>
    <cellStyle name="Output 3 2" xfId="2843"/>
    <cellStyle name="Output 4" xfId="267"/>
    <cellStyle name="Output 4 2" xfId="2844"/>
    <cellStyle name="Output 5" xfId="2845"/>
    <cellStyle name="Output 6" xfId="2846"/>
    <cellStyle name="Output 7" xfId="2847"/>
    <cellStyle name="Output 8" xfId="2848"/>
    <cellStyle name="Output 9" xfId="2849"/>
    <cellStyle name="Output Amounts" xfId="519"/>
    <cellStyle name="Output Column Headings" xfId="520"/>
    <cellStyle name="Output Line Items" xfId="521"/>
    <cellStyle name="Output Report Heading" xfId="522"/>
    <cellStyle name="Output Report Title" xfId="523"/>
    <cellStyle name="OverHead" xfId="2850"/>
    <cellStyle name="OverHead 2" xfId="2851"/>
    <cellStyle name="p " xfId="2852"/>
    <cellStyle name="P&amp;L Numbers" xfId="2853"/>
    <cellStyle name="Page Heading" xfId="2854"/>
    <cellStyle name="Page Heading Large" xfId="2855"/>
    <cellStyle name="Page Heading Small" xfId="2856"/>
    <cellStyle name="Page Number" xfId="2857"/>
    <cellStyle name="Pass" xfId="2858"/>
    <cellStyle name="Pence" xfId="2859"/>
    <cellStyle name="per.style" xfId="524"/>
    <cellStyle name="Percen - Style2" xfId="2860"/>
    <cellStyle name="Percent" xfId="268" builtinId="5"/>
    <cellStyle name="Percent (0%)" xfId="525"/>
    <cellStyle name="Percent (0.0%)" xfId="526"/>
    <cellStyle name="Percent (0.00%)" xfId="527"/>
    <cellStyle name="Percent (2)" xfId="2861"/>
    <cellStyle name="Percent (2) 2" xfId="2862"/>
    <cellStyle name="Percent [0]" xfId="269"/>
    <cellStyle name="Percent [0] 2" xfId="2863"/>
    <cellStyle name="Percent [0] 3" xfId="2864"/>
    <cellStyle name="Percent [0] 4" xfId="2865"/>
    <cellStyle name="Percent [0] 5" xfId="2866"/>
    <cellStyle name="Percent [0] 6" xfId="2867"/>
    <cellStyle name="Percent [0] 7" xfId="2868"/>
    <cellStyle name="Percent [00]" xfId="270"/>
    <cellStyle name="Percent [00] 2" xfId="2869"/>
    <cellStyle name="Percent [00] 3" xfId="2870"/>
    <cellStyle name="Percent [00] 4" xfId="2871"/>
    <cellStyle name="Percent [00] 5" xfId="2872"/>
    <cellStyle name="Percent [00] 6" xfId="2873"/>
    <cellStyle name="Percent [00] 7" xfId="2874"/>
    <cellStyle name="Percent [1]" xfId="2875"/>
    <cellStyle name="Percent [2]" xfId="271"/>
    <cellStyle name="Percent [2] 2" xfId="2876"/>
    <cellStyle name="Percent [2] 3" xfId="2877"/>
    <cellStyle name="Percent [2] 4" xfId="2878"/>
    <cellStyle name="Percent [2] 5" xfId="2879"/>
    <cellStyle name="Percent [2] 6" xfId="2880"/>
    <cellStyle name="Percent [2] 7" xfId="2881"/>
    <cellStyle name="Percent 0.0" xfId="2882"/>
    <cellStyle name="Percent 10" xfId="2883"/>
    <cellStyle name="Percent 10 2" xfId="2884"/>
    <cellStyle name="Percent 2" xfId="272"/>
    <cellStyle name="Percent 2 10" xfId="2885"/>
    <cellStyle name="Percent 2 2" xfId="273"/>
    <cellStyle name="Percent 2 2 2" xfId="528"/>
    <cellStyle name="Percent 2 2 3" xfId="2886"/>
    <cellStyle name="Percent 2 3" xfId="529"/>
    <cellStyle name="Percent 2 3 2" xfId="2887"/>
    <cellStyle name="Percent 2 4" xfId="530"/>
    <cellStyle name="Percent 2 5" xfId="2888"/>
    <cellStyle name="Percent 2 5 2" xfId="2889"/>
    <cellStyle name="Percent 2 6" xfId="2890"/>
    <cellStyle name="Percent 2 6 2" xfId="2891"/>
    <cellStyle name="Percent 2 7" xfId="2892"/>
    <cellStyle name="Percent 2 7 2" xfId="2893"/>
    <cellStyle name="Percent 2 8" xfId="2894"/>
    <cellStyle name="Percent 2 9" xfId="2895"/>
    <cellStyle name="Percent 3" xfId="299"/>
    <cellStyle name="Percent 3 2" xfId="274"/>
    <cellStyle name="Percent 4" xfId="275"/>
    <cellStyle name="Percent 5" xfId="531"/>
    <cellStyle name="Percent 5 2" xfId="532"/>
    <cellStyle name="Percent 6" xfId="533"/>
    <cellStyle name="Percent 6 2" xfId="534"/>
    <cellStyle name="Percent 7" xfId="535"/>
    <cellStyle name="Percent 7 2" xfId="536"/>
    <cellStyle name="Percent 7 3" xfId="708"/>
    <cellStyle name="Percent 7 4" xfId="709"/>
    <cellStyle name="Percent 8" xfId="537"/>
    <cellStyle name="Percent 8 2" xfId="2896"/>
    <cellStyle name="Percent 9" xfId="538"/>
    <cellStyle name="Percent 9 2" xfId="2897"/>
    <cellStyle name="Percent 9 2 2" xfId="2898"/>
    <cellStyle name="Percent 9 3" xfId="2899"/>
    <cellStyle name="Percent 9 3 2" xfId="2900"/>
    <cellStyle name="Percent 9 4" xfId="2901"/>
    <cellStyle name="percent had" xfId="2902"/>
    <cellStyle name="percent har" xfId="2903"/>
    <cellStyle name="Percent Hard" xfId="2904"/>
    <cellStyle name="Percent*" xfId="2905"/>
    <cellStyle name="PERCENTAGE" xfId="2906"/>
    <cellStyle name="perecent" xfId="2907"/>
    <cellStyle name="Periode" xfId="2908"/>
    <cellStyle name="Popis" xfId="2909"/>
    <cellStyle name="Porcentaje" xfId="2910"/>
    <cellStyle name="PrePop Currency (0)" xfId="276"/>
    <cellStyle name="PrePop Currency (2)" xfId="277"/>
    <cellStyle name="PrePop Units (0)" xfId="278"/>
    <cellStyle name="PrePop Units (1)" xfId="279"/>
    <cellStyle name="PrePop Units (1) 2" xfId="2911"/>
    <cellStyle name="PrePop Units (1) 3" xfId="2912"/>
    <cellStyle name="PrePop Units (1) 4" xfId="2913"/>
    <cellStyle name="PrePop Units (1) 5" xfId="2914"/>
    <cellStyle name="PrePop Units (1) 6" xfId="2915"/>
    <cellStyle name="PrePop Units (1) 7" xfId="2916"/>
    <cellStyle name="PrePop Units (2)" xfId="280"/>
    <cellStyle name="Primary" xfId="2917"/>
    <cellStyle name="Primary %" xfId="2918"/>
    <cellStyle name="Private" xfId="2919"/>
    <cellStyle name="Private 2" xfId="2920"/>
    <cellStyle name="Private1" xfId="2921"/>
    <cellStyle name="PropGenCurrencyFormat" xfId="2922"/>
    <cellStyle name="PSChar" xfId="539"/>
    <cellStyle name="PSDate" xfId="540"/>
    <cellStyle name="PSDec" xfId="541"/>
    <cellStyle name="PSHeading" xfId="542"/>
    <cellStyle name="PSInt" xfId="543"/>
    <cellStyle name="PSSpacer" xfId="544"/>
    <cellStyle name="Quantity" xfId="2923"/>
    <cellStyle name="Rack_kit" xfId="2924"/>
    <cellStyle name="Rajgopal" xfId="2925"/>
    <cellStyle name="Rate" xfId="2926"/>
    <cellStyle name="Red" xfId="2927"/>
    <cellStyle name="Red (#,###0)" xfId="2928"/>
    <cellStyle name="Region" xfId="2929"/>
    <cellStyle name="ReportTitlePrompt" xfId="2930"/>
    <cellStyle name="ReportTitleValue" xfId="2931"/>
    <cellStyle name="Reset  - Style7" xfId="2932"/>
    <cellStyle name="Results % 3 dp" xfId="2933"/>
    <cellStyle name="Results 3 dp" xfId="2934"/>
    <cellStyle name="RevList" xfId="281"/>
    <cellStyle name="RM" xfId="2935"/>
    <cellStyle name="Row Headings" xfId="2936"/>
    <cellStyle name="RowAcctAbovePrompt" xfId="2937"/>
    <cellStyle name="RowAcctSOBAbovePrompt" xfId="2938"/>
    <cellStyle name="RowAcctSOBValue" xfId="2939"/>
    <cellStyle name="RowAcctValue" xfId="2940"/>
    <cellStyle name="RowAttrAbovePrompt" xfId="2941"/>
    <cellStyle name="RowAttrValue" xfId="2942"/>
    <cellStyle name="RowColSetAbovePrompt" xfId="2943"/>
    <cellStyle name="RowColSetLeftPrompt" xfId="2944"/>
    <cellStyle name="RowColSetValue" xfId="2945"/>
    <cellStyle name="RowLeftPrompt" xfId="2946"/>
    <cellStyle name="s" xfId="2947"/>
    <cellStyle name="s]_x000d_&#10;spooler=yes_x000d_&#10;load=_x000d_&#10;Beep=yes_x000d_&#10;NullPort=None_x000d_&#10;BorderWidth=3_x000d_&#10;CursorBlinkRate=1200_x000d_&#10;DoubleClickSpeed=452_x000d_&#10;Programs=co" xfId="2948"/>
    <cellStyle name="s_HardInc " xfId="2949"/>
    <cellStyle name="s_HardInc _GEL  (18082005) NEW" xfId="2950"/>
    <cellStyle name="s_HardInc _Project Sky - Draft Model - Oct 13,2005 v2" xfId="2951"/>
    <cellStyle name="s_HardInc _Project Sky - Draft Model - Oct 15,2005 ambrish" xfId="2952"/>
    <cellStyle name="s_HardInc _Project Sky - Draft Model Sep05 v5" xfId="2953"/>
    <cellStyle name="s_HardInc _Sep6 - KT Case - KT WACC (FundingGap)" xfId="2954"/>
    <cellStyle name="s_MP" xfId="2955"/>
    <cellStyle name="s_Valuation " xfId="2956"/>
    <cellStyle name="s_Valuation _GEL  (18082005) NEW" xfId="2957"/>
    <cellStyle name="s_Valuation _Project Sky - Draft Model - Oct 13,2005 v2" xfId="2958"/>
    <cellStyle name="s_Valuation _Project Sky - Draft Model - Oct 15,2005 ambrish" xfId="2959"/>
    <cellStyle name="s_Valuation _Project Sky - Draft Model Sep05 v5" xfId="2960"/>
    <cellStyle name="s_Valuation _Sep6 - KT Case - KT WACC (FundingGap)" xfId="2961"/>
    <cellStyle name="SampleUsingFormatMask" xfId="2962"/>
    <cellStyle name="SampleWithNoFormatMask" xfId="2963"/>
    <cellStyle name="SAPBEXaggData" xfId="545"/>
    <cellStyle name="SAPBEXaggData 2" xfId="2964"/>
    <cellStyle name="SAPBEXaggDataEmph" xfId="546"/>
    <cellStyle name="SAPBEXaggDataEmph 2" xfId="2965"/>
    <cellStyle name="SAPBEXaggItem" xfId="547"/>
    <cellStyle name="SAPBEXaggItem 2" xfId="2966"/>
    <cellStyle name="SAPBEXchaText" xfId="548"/>
    <cellStyle name="SAPBEXexcBad7" xfId="549"/>
    <cellStyle name="SAPBEXexcBad7 2" xfId="2967"/>
    <cellStyle name="SAPBEXexcBad8" xfId="550"/>
    <cellStyle name="SAPBEXexcBad8 2" xfId="2968"/>
    <cellStyle name="SAPBEXexcBad9" xfId="551"/>
    <cellStyle name="SAPBEXexcBad9 2" xfId="2969"/>
    <cellStyle name="SAPBEXexcCritical4" xfId="552"/>
    <cellStyle name="SAPBEXexcCritical4 2" xfId="2970"/>
    <cellStyle name="SAPBEXexcCritical5" xfId="553"/>
    <cellStyle name="SAPBEXexcCritical5 2" xfId="2971"/>
    <cellStyle name="SAPBEXexcCritical6" xfId="554"/>
    <cellStyle name="SAPBEXexcCritical6 2" xfId="2972"/>
    <cellStyle name="SAPBEXexcGood1" xfId="555"/>
    <cellStyle name="SAPBEXexcGood1 2" xfId="2973"/>
    <cellStyle name="SAPBEXexcGood2" xfId="556"/>
    <cellStyle name="SAPBEXexcGood2 2" xfId="2974"/>
    <cellStyle name="SAPBEXexcGood3" xfId="557"/>
    <cellStyle name="SAPBEXexcGood3 2" xfId="2975"/>
    <cellStyle name="SAPBEXfilterDrill" xfId="558"/>
    <cellStyle name="SAPBEXfilterItem" xfId="559"/>
    <cellStyle name="SAPBEXfilterText" xfId="560"/>
    <cellStyle name="SAPBEXformats" xfId="561"/>
    <cellStyle name="SAPBEXformats 2" xfId="2976"/>
    <cellStyle name="SAPBEXheaderItem" xfId="562"/>
    <cellStyle name="SAPBEXheaderText" xfId="563"/>
    <cellStyle name="SAPBEXresData" xfId="564"/>
    <cellStyle name="SAPBEXresData 2" xfId="2977"/>
    <cellStyle name="SAPBEXresDataEmph" xfId="565"/>
    <cellStyle name="SAPBEXresDataEmph 2" xfId="2978"/>
    <cellStyle name="SAPBEXresItem" xfId="566"/>
    <cellStyle name="SAPBEXresItem 2" xfId="2979"/>
    <cellStyle name="SAPBEXstdData" xfId="567"/>
    <cellStyle name="SAPBEXstdData 2" xfId="2980"/>
    <cellStyle name="SAPBEXstdDataEmph" xfId="568"/>
    <cellStyle name="SAPBEXstdDataEmph 2" xfId="2981"/>
    <cellStyle name="SAPBEXstdItem" xfId="569"/>
    <cellStyle name="SAPBEXstdItem 2" xfId="2982"/>
    <cellStyle name="SAPBEXtitle" xfId="570"/>
    <cellStyle name="SAPBEXtitle 2" xfId="2983"/>
    <cellStyle name="SAPBEXundefined" xfId="571"/>
    <cellStyle name="SAPBEXundefined 2" xfId="2984"/>
    <cellStyle name="Secondary" xfId="2985"/>
    <cellStyle name="Secondary %" xfId="2986"/>
    <cellStyle name="Seite" xfId="2987"/>
    <cellStyle name="shade" xfId="572"/>
    <cellStyle name="Shaded" xfId="2988"/>
    <cellStyle name="shaed" xfId="2989"/>
    <cellStyle name="Shares" xfId="2990"/>
    <cellStyle name="Sheet Title" xfId="282"/>
    <cellStyle name="Sledovaný hypertextový odkaz" xfId="2991"/>
    <cellStyle name="Small Page Heading" xfId="2992"/>
    <cellStyle name="Somma [0]_laroux_3" xfId="573"/>
    <cellStyle name="ssp " xfId="2993"/>
    <cellStyle name="Standard_A+B2400" xfId="2994"/>
    <cellStyle name="style" xfId="2995"/>
    <cellStyle name="Style 1" xfId="283"/>
    <cellStyle name="Style 1 2" xfId="2996"/>
    <cellStyle name="Style 1_Book1" xfId="2997"/>
    <cellStyle name="Style 2" xfId="2998"/>
    <cellStyle name="Style 3" xfId="2999"/>
    <cellStyle name="style1" xfId="3000"/>
    <cellStyle name="style2" xfId="3001"/>
    <cellStyle name="Style3" xfId="574"/>
    <cellStyle name="Style4" xfId="575"/>
    <cellStyle name="Style5" xfId="576"/>
    <cellStyle name="Style7" xfId="577"/>
    <cellStyle name="Style8" xfId="578"/>
    <cellStyle name="subcalc" xfId="3002"/>
    <cellStyle name="subhead" xfId="579"/>
    <cellStyle name="Subtotal" xfId="284"/>
    <cellStyle name="Sulzer" xfId="3003"/>
    <cellStyle name="Summary" xfId="3004"/>
    <cellStyle name="t" xfId="3005"/>
    <cellStyle name="t_Merger Working Nov 06 2" xfId="3006"/>
    <cellStyle name="t_Valuation Model Oct 13" xfId="3007"/>
    <cellStyle name="t_Valuation Model Oct 13_GEL  (18082005) NEW" xfId="3008"/>
    <cellStyle name="t_Valuation Model Oct 13_Project Sky - Draft Model - Oct 13,2005 v2" xfId="3009"/>
    <cellStyle name="t_Valuation Model Oct 13_Project Sky - Draft Model - Oct 15,2005 ambrish" xfId="3010"/>
    <cellStyle name="t_Valuation Model Oct 13_Project Sky - Draft Model Sep05 v5" xfId="3011"/>
    <cellStyle name="t_Valuation Model Oct 13_Sep6 - KT Case - KT WACC (FundingGap)" xfId="3012"/>
    <cellStyle name="Tabelle Text 10" xfId="580"/>
    <cellStyle name="Tabelle Text 10 Z" xfId="581"/>
    <cellStyle name="Tabelle Text 10_ BP ROM Business 0708_Final ver4" xfId="582"/>
    <cellStyle name="Tabelle Text 11" xfId="583"/>
    <cellStyle name="Tabelle Text 11 Z" xfId="584"/>
    <cellStyle name="Tabelle Text 12" xfId="585"/>
    <cellStyle name="Tabelle Text 12 Z" xfId="586"/>
    <cellStyle name="Tabelle Text 8" xfId="587"/>
    <cellStyle name="Tabelle Text 8 Z" xfId="588"/>
    <cellStyle name="Tabelle Text 8_ BP ROM Business 0708_Final ver4" xfId="589"/>
    <cellStyle name="Tabelle Text 9" xfId="590"/>
    <cellStyle name="Tabelle Text 9 Z" xfId="591"/>
    <cellStyle name="Tabelle Überschrift 10" xfId="592"/>
    <cellStyle name="Tabelle Überschrift 11" xfId="593"/>
    <cellStyle name="Tabelle Überschrift 12" xfId="594"/>
    <cellStyle name="Tabelle Überschrift 8" xfId="595"/>
    <cellStyle name="Tabelle Überschrift 9" xfId="596"/>
    <cellStyle name="Tabelle Zahl 0 10" xfId="597"/>
    <cellStyle name="Tabelle Zahl 0 11" xfId="598"/>
    <cellStyle name="Tabelle Zahl 0 12" xfId="599"/>
    <cellStyle name="Tabelle Zahl 0 8" xfId="600"/>
    <cellStyle name="Tabelle Zahl 0 9" xfId="601"/>
    <cellStyle name="Tabelle Zahl 1 10" xfId="602"/>
    <cellStyle name="Tabelle Zahl 1 11" xfId="603"/>
    <cellStyle name="Tabelle Zahl 1 12" xfId="604"/>
    <cellStyle name="Tabelle Zahl 1 8" xfId="605"/>
    <cellStyle name="Tabelle Zahl 1 9" xfId="606"/>
    <cellStyle name="Tabelle Zahl 2 10" xfId="607"/>
    <cellStyle name="Tabelle Zahl 2 11" xfId="608"/>
    <cellStyle name="Tabelle Zahl 2 12" xfId="609"/>
    <cellStyle name="Tabelle Zahl 2 8" xfId="610"/>
    <cellStyle name="Tabelle Zahl 2 9" xfId="611"/>
    <cellStyle name="Table  - Style6" xfId="3013"/>
    <cellStyle name="Table  - Style6 2" xfId="3014"/>
    <cellStyle name="Table Col Head" xfId="3015"/>
    <cellStyle name="table column heading" xfId="3016"/>
    <cellStyle name="Table Head" xfId="3017"/>
    <cellStyle name="Table Head Aligned" xfId="3018"/>
    <cellStyle name="Table Head Blue" xfId="3019"/>
    <cellStyle name="Table Head Green" xfId="3020"/>
    <cellStyle name="Table Head_Citizens-ALLTEL" xfId="3021"/>
    <cellStyle name="Table Source" xfId="3022"/>
    <cellStyle name="Table Sub Head" xfId="3023"/>
    <cellStyle name="Table Sub Heading" xfId="3024"/>
    <cellStyle name="Table Text" xfId="3025"/>
    <cellStyle name="Table Title" xfId="3026"/>
    <cellStyle name="Table Units" xfId="3027"/>
    <cellStyle name="Table_Header_Units" xfId="3028"/>
    <cellStyle name="TableBase" xfId="3029"/>
    <cellStyle name="TableBase 2" xfId="3030"/>
    <cellStyle name="TableColumnHeading" xfId="3031"/>
    <cellStyle name="TableHead" xfId="3032"/>
    <cellStyle name="TableSubTitleItalic" xfId="3033"/>
    <cellStyle name="TableText" xfId="3034"/>
    <cellStyle name="TableTitle" xfId="3035"/>
    <cellStyle name="Text" xfId="612"/>
    <cellStyle name="Text 1" xfId="3036"/>
    <cellStyle name="Text 2" xfId="3037"/>
    <cellStyle name="Text Head 1" xfId="3038"/>
    <cellStyle name="Text Head 2" xfId="3039"/>
    <cellStyle name="Text Indent 1" xfId="3040"/>
    <cellStyle name="Text Indent 2" xfId="3041"/>
    <cellStyle name="Text Indent A" xfId="285"/>
    <cellStyle name="Text Indent B" xfId="286"/>
    <cellStyle name="Text Indent B 2" xfId="3042"/>
    <cellStyle name="Text Indent B 3" xfId="3043"/>
    <cellStyle name="Text Indent B 4" xfId="3044"/>
    <cellStyle name="Text Indent B 5" xfId="3045"/>
    <cellStyle name="Text Indent B 6" xfId="3046"/>
    <cellStyle name="Text Indent B 7" xfId="3047"/>
    <cellStyle name="Text Indent C" xfId="287"/>
    <cellStyle name="Text Indent C 2" xfId="3048"/>
    <cellStyle name="Text Indent C 3" xfId="3049"/>
    <cellStyle name="Text Indent C 4" xfId="3050"/>
    <cellStyle name="Text Indent C 5" xfId="3051"/>
    <cellStyle name="Text Indent C 6" xfId="3052"/>
    <cellStyle name="Text Indent C 7" xfId="3053"/>
    <cellStyle name="þ_x001d_ð &amp;ý&amp;†ýG_x0008_€ X&#10;_x0007__x0001__x0001_" xfId="3054"/>
    <cellStyle name="þ_x001d_ð &amp;ý&amp;†ýG_x0008_ X&#10;_x0007__x0001__x0001_" xfId="3055"/>
    <cellStyle name="þ_x001d_ð—_x000c_èþ_x0007__x000d_áþU_x0001_®_x0005_¥_x001a__x0007__x0001__x0001_" xfId="613"/>
    <cellStyle name="þ_x001d_ð—_x000c_èþ_x0007__x000d_áþU_x0001_®_x0005_¥_x001a__x0007__x0001__x0001_ 2" xfId="614"/>
    <cellStyle name="þ_x001d_ð'_x000c_ïþ÷_x000c_âþU_x0001_2_x0007_Ç_x0008__x0007__x0001__x0001_" xfId="3056"/>
    <cellStyle name="þ_x001d_ð·_x000c_æþ'_x000d_ßþU_x0001_Ø_x0005_ü_x0014__x0007__x0001__x0001_" xfId="3057"/>
    <cellStyle name="Time" xfId="3058"/>
    <cellStyle name="Times New Roman" xfId="615"/>
    <cellStyle name="Title  - Style1" xfId="3059"/>
    <cellStyle name="Title 10" xfId="3060"/>
    <cellStyle name="Title 11" xfId="3061"/>
    <cellStyle name="Title 12" xfId="3062"/>
    <cellStyle name="Title 13" xfId="3063"/>
    <cellStyle name="Title 2" xfId="288"/>
    <cellStyle name="Title 2 10" xfId="3064"/>
    <cellStyle name="Title 2 11" xfId="3065"/>
    <cellStyle name="Title 2 2" xfId="3066"/>
    <cellStyle name="Title 2 3" xfId="3067"/>
    <cellStyle name="Title 2 4" xfId="3068"/>
    <cellStyle name="Title 2 5" xfId="3069"/>
    <cellStyle name="Title 2 6" xfId="3070"/>
    <cellStyle name="Title 2 7" xfId="3071"/>
    <cellStyle name="Title 2 8" xfId="3072"/>
    <cellStyle name="Title 2 9" xfId="3073"/>
    <cellStyle name="Title 3" xfId="289"/>
    <cellStyle name="Title 4" xfId="290"/>
    <cellStyle name="Title 5" xfId="3074"/>
    <cellStyle name="Title 6" xfId="3075"/>
    <cellStyle name="Title 7" xfId="3076"/>
    <cellStyle name="Title 8" xfId="3077"/>
    <cellStyle name="Title 9" xfId="3078"/>
    <cellStyle name="title1" xfId="3079"/>
    <cellStyle name="Titre1" xfId="3080"/>
    <cellStyle name="Titre2" xfId="3081"/>
    <cellStyle name="TOC 1" xfId="3082"/>
    <cellStyle name="TOC 2" xfId="3083"/>
    <cellStyle name="Total 10" xfId="3084"/>
    <cellStyle name="Total 11" xfId="3085"/>
    <cellStyle name="Total 12" xfId="3086"/>
    <cellStyle name="Total 13" xfId="3087"/>
    <cellStyle name="Total 2" xfId="291"/>
    <cellStyle name="Total 2 10" xfId="3088"/>
    <cellStyle name="Total 2 11" xfId="3089"/>
    <cellStyle name="Total 2 2" xfId="3090"/>
    <cellStyle name="Total 2 3" xfId="3091"/>
    <cellStyle name="Total 2 4" xfId="3092"/>
    <cellStyle name="Total 2 5" xfId="3093"/>
    <cellStyle name="Total 2 6" xfId="3094"/>
    <cellStyle name="Total 2 7" xfId="3095"/>
    <cellStyle name="Total 2 8" xfId="3096"/>
    <cellStyle name="Total 2 9" xfId="3097"/>
    <cellStyle name="Total 3" xfId="292"/>
    <cellStyle name="Total 3 2" xfId="3098"/>
    <cellStyle name="Total 4" xfId="293"/>
    <cellStyle name="Total 4 2" xfId="3099"/>
    <cellStyle name="Total 5" xfId="3100"/>
    <cellStyle name="Total 6" xfId="3101"/>
    <cellStyle name="Total 7" xfId="3102"/>
    <cellStyle name="Total 8" xfId="3103"/>
    <cellStyle name="Total 9" xfId="3104"/>
    <cellStyle name="Total Currency" xfId="3105"/>
    <cellStyle name="Total Normal" xfId="3106"/>
    <cellStyle name="TotCol - Style5" xfId="3107"/>
    <cellStyle name="TotRow - Style4" xfId="3108"/>
    <cellStyle name="TotRow - Style4 2" xfId="3109"/>
    <cellStyle name="Tusental (0)_pldt" xfId="616"/>
    <cellStyle name="Tusental_pldt" xfId="617"/>
    <cellStyle name="u" xfId="3110"/>
    <cellStyle name="UB/PB/KG" xfId="3111"/>
    <cellStyle name="UNIDAGSCode" xfId="618"/>
    <cellStyle name="UNIDAGSCode 2" xfId="3112"/>
    <cellStyle name="UNIDAGSCode 3" xfId="3113"/>
    <cellStyle name="UNIDAGSCode 4" xfId="3114"/>
    <cellStyle name="UNIDAGSCode 5" xfId="3115"/>
    <cellStyle name="UNIDAGSCode 6" xfId="3116"/>
    <cellStyle name="UNIDAGSCode 7" xfId="3117"/>
    <cellStyle name="UNIDAGSCode2" xfId="619"/>
    <cellStyle name="UNIDAGSCode2 2" xfId="3118"/>
    <cellStyle name="UNIDAGSCurrency" xfId="620"/>
    <cellStyle name="UNIDAGSCurrency 2" xfId="3119"/>
    <cellStyle name="UNIDAGSCurrency 3" xfId="3120"/>
    <cellStyle name="UNIDAGSCurrency 4" xfId="3121"/>
    <cellStyle name="UNIDAGSCurrency 5" xfId="3122"/>
    <cellStyle name="UNIDAGSCurrency 6" xfId="3123"/>
    <cellStyle name="UNIDAGSCurrency 7" xfId="3124"/>
    <cellStyle name="UNIDAGSDate" xfId="621"/>
    <cellStyle name="UNIDAGSDate 2" xfId="3125"/>
    <cellStyle name="UNIDAGSDate 3" xfId="3126"/>
    <cellStyle name="UNIDAGSDate 4" xfId="3127"/>
    <cellStyle name="UNIDAGSDate 5" xfId="3128"/>
    <cellStyle name="UNIDAGSDate 6" xfId="3129"/>
    <cellStyle name="UNIDAGSDate 7" xfId="3130"/>
    <cellStyle name="UNIDAGSPercent" xfId="622"/>
    <cellStyle name="UNIDAGSPercent 2" xfId="3131"/>
    <cellStyle name="UNIDAGSPercent 3" xfId="3132"/>
    <cellStyle name="UNIDAGSPercent 4" xfId="3133"/>
    <cellStyle name="UNIDAGSPercent 5" xfId="3134"/>
    <cellStyle name="UNIDAGSPercent 6" xfId="3135"/>
    <cellStyle name="UNIDAGSPercent 7" xfId="3136"/>
    <cellStyle name="UNIDAGSPercent2" xfId="623"/>
    <cellStyle name="UNIDAGSPercent2 2" xfId="3137"/>
    <cellStyle name="UNIDAGSPercent2 3" xfId="3138"/>
    <cellStyle name="UNIDAGSPercent2 4" xfId="3139"/>
    <cellStyle name="UNIDAGSPercent2 5" xfId="3140"/>
    <cellStyle name="UNIDAGSPercent2 6" xfId="3141"/>
    <cellStyle name="UNIDAGSPercent2 7" xfId="3142"/>
    <cellStyle name="Unprot" xfId="3143"/>
    <cellStyle name="Unprot$" xfId="3144"/>
    <cellStyle name="Unprotect" xfId="3145"/>
    <cellStyle name="UploadThisRowValue" xfId="3146"/>
    <cellStyle name="Valuta" xfId="3147"/>
    <cellStyle name="Valuta (0)_pldt" xfId="624"/>
    <cellStyle name="Valuta_pldt" xfId="625"/>
    <cellStyle name="Vide" xfId="3148"/>
    <cellStyle name="w" xfId="3149"/>
    <cellStyle name="Währung [0]_A+B2400" xfId="3150"/>
    <cellStyle name="Währung_A+B2400" xfId="3151"/>
    <cellStyle name="Warning Text 10" xfId="3152"/>
    <cellStyle name="Warning Text 11" xfId="3153"/>
    <cellStyle name="Warning Text 12" xfId="3154"/>
    <cellStyle name="Warning Text 13" xfId="3155"/>
    <cellStyle name="Warning Text 2" xfId="294"/>
    <cellStyle name="Warning Text 2 10" xfId="3156"/>
    <cellStyle name="Warning Text 2 11" xfId="3157"/>
    <cellStyle name="Warning Text 2 2" xfId="3158"/>
    <cellStyle name="Warning Text 2 3" xfId="3159"/>
    <cellStyle name="Warning Text 2 4" xfId="3160"/>
    <cellStyle name="Warning Text 2 5" xfId="3161"/>
    <cellStyle name="Warning Text 2 6" xfId="3162"/>
    <cellStyle name="Warning Text 2 7" xfId="3163"/>
    <cellStyle name="Warning Text 2 8" xfId="3164"/>
    <cellStyle name="Warning Text 2 9" xfId="3165"/>
    <cellStyle name="Warning Text 3" xfId="295"/>
    <cellStyle name="Warning Text 4" xfId="296"/>
    <cellStyle name="Warning Text 5" xfId="3166"/>
    <cellStyle name="Warning Text 6" xfId="3167"/>
    <cellStyle name="Warning Text 7" xfId="3168"/>
    <cellStyle name="Warning Text 8" xfId="3169"/>
    <cellStyle name="Warning Text 9" xfId="3170"/>
    <cellStyle name="WhitePattern" xfId="3171"/>
    <cellStyle name="WhitePattern1" xfId="3172"/>
    <cellStyle name="WhitePattern1 2" xfId="3173"/>
    <cellStyle name="WhiteText" xfId="3174"/>
    <cellStyle name="Wrap" xfId="3175"/>
    <cellStyle name="xuan" xfId="3176"/>
    <cellStyle name="Year" xfId="3177"/>
    <cellStyle name="yer" xfId="3178"/>
    <cellStyle name="YesNo" xfId="3179"/>
    <cellStyle name="ZZ_Figures_Main" xfId="3180"/>
    <cellStyle name="ハイパーリンク" xfId="3181"/>
    <cellStyle name=" [0.00]_ Att. 1- Cover" xfId="3182"/>
    <cellStyle name="_ Att. 1- Cover" xfId="3183"/>
    <cellStyle name="?_ Att. 1- Cover" xfId="3184"/>
    <cellStyle name="똿뗦먛귟 [0.00]_PRODUCT DETAIL Q1" xfId="3185"/>
    <cellStyle name="똿뗦먛귟_PRODUCT DETAIL Q1" xfId="3186"/>
    <cellStyle name="믅됞 [0.00]_PRODUCT DETAIL Q1" xfId="3187"/>
    <cellStyle name="믅됞_PRODUCT DETAIL Q1" xfId="3188"/>
    <cellStyle name="백분율_95" xfId="3189"/>
    <cellStyle name="뷭?_BOOKSHIP" xfId="3190"/>
    <cellStyle name="일정_K200창정비 (2)" xfId="3191"/>
    <cellStyle name="콤마 [0]_00제조경비집계표3" xfId="3192"/>
    <cellStyle name="콤마_1202" xfId="3193"/>
    <cellStyle name="통화 [0]_1202" xfId="3194"/>
    <cellStyle name="통화_1202" xfId="3195"/>
    <cellStyle name="표준_(정보부문)월별인원계획" xfId="3196"/>
    <cellStyle name="一般_00Q3902REV.1" xfId="3197"/>
    <cellStyle name="千分位[0]_00Q3902REV.1" xfId="3198"/>
    <cellStyle name="千分位_00Q3902REV.1" xfId="3199"/>
    <cellStyle name="桁区切り [0.00]_7月5日提出（HZM）" xfId="3200"/>
    <cellStyle name="桁区切り_08-00 NET Summary" xfId="3201"/>
    <cellStyle name="標準_(A1)BOQ " xfId="3202"/>
    <cellStyle name="表示済みのハイパーリンク" xfId="3203"/>
    <cellStyle name="貨幣 [0]_00Q3902REV.1" xfId="3204"/>
    <cellStyle name="貨幣[0]_BRE" xfId="3205"/>
    <cellStyle name="貨幣_00Q3902REV.1" xfId="3206"/>
    <cellStyle name="通貨 [0.00]_PERSONAL" xfId="3207"/>
    <cellStyle name="通貨_PERSONAL" xfId="3208"/>
    <cellStyle name="非表示" xfId="3209"/>
    <cellStyle name="非表示 2" xfId="321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0.xml"/><Relationship Id="rId21" Type="http://schemas.openxmlformats.org/officeDocument/2006/relationships/worksheet" Target="worksheets/sheet21.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63" Type="http://schemas.openxmlformats.org/officeDocument/2006/relationships/externalLink" Target="externalLinks/externalLink26.xml"/><Relationship Id="rId68" Type="http://schemas.openxmlformats.org/officeDocument/2006/relationships/externalLink" Target="externalLinks/externalLink31.xml"/><Relationship Id="rId84" Type="http://schemas.openxmlformats.org/officeDocument/2006/relationships/externalLink" Target="externalLinks/externalLink47.xml"/><Relationship Id="rId89" Type="http://schemas.openxmlformats.org/officeDocument/2006/relationships/externalLink" Target="externalLinks/externalLink52.xml"/><Relationship Id="rId112" Type="http://schemas.openxmlformats.org/officeDocument/2006/relationships/externalLink" Target="externalLinks/externalLink75.xml"/><Relationship Id="rId133" Type="http://schemas.openxmlformats.org/officeDocument/2006/relationships/externalLink" Target="externalLinks/externalLink96.xml"/><Relationship Id="rId138" Type="http://schemas.openxmlformats.org/officeDocument/2006/relationships/externalLink" Target="externalLinks/externalLink101.xml"/><Relationship Id="rId154" Type="http://schemas.openxmlformats.org/officeDocument/2006/relationships/externalLink" Target="externalLinks/externalLink117.xml"/><Relationship Id="rId159" Type="http://schemas.openxmlformats.org/officeDocument/2006/relationships/externalLink" Target="externalLinks/externalLink122.xml"/><Relationship Id="rId16" Type="http://schemas.openxmlformats.org/officeDocument/2006/relationships/worksheet" Target="worksheets/sheet16.xml"/><Relationship Id="rId107" Type="http://schemas.openxmlformats.org/officeDocument/2006/relationships/externalLink" Target="externalLinks/externalLink7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74" Type="http://schemas.openxmlformats.org/officeDocument/2006/relationships/externalLink" Target="externalLinks/externalLink37.xml"/><Relationship Id="rId79" Type="http://schemas.openxmlformats.org/officeDocument/2006/relationships/externalLink" Target="externalLinks/externalLink42.xml"/><Relationship Id="rId102" Type="http://schemas.openxmlformats.org/officeDocument/2006/relationships/externalLink" Target="externalLinks/externalLink65.xml"/><Relationship Id="rId123" Type="http://schemas.openxmlformats.org/officeDocument/2006/relationships/externalLink" Target="externalLinks/externalLink86.xml"/><Relationship Id="rId128" Type="http://schemas.openxmlformats.org/officeDocument/2006/relationships/externalLink" Target="externalLinks/externalLink91.xml"/><Relationship Id="rId144" Type="http://schemas.openxmlformats.org/officeDocument/2006/relationships/externalLink" Target="externalLinks/externalLink107.xml"/><Relationship Id="rId149" Type="http://schemas.openxmlformats.org/officeDocument/2006/relationships/externalLink" Target="externalLinks/externalLink112.xml"/><Relationship Id="rId5" Type="http://schemas.openxmlformats.org/officeDocument/2006/relationships/worksheet" Target="worksheets/sheet5.xml"/><Relationship Id="rId90" Type="http://schemas.openxmlformats.org/officeDocument/2006/relationships/externalLink" Target="externalLinks/externalLink53.xml"/><Relationship Id="rId95" Type="http://schemas.openxmlformats.org/officeDocument/2006/relationships/externalLink" Target="externalLinks/externalLink58.xml"/><Relationship Id="rId16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113" Type="http://schemas.openxmlformats.org/officeDocument/2006/relationships/externalLink" Target="externalLinks/externalLink76.xml"/><Relationship Id="rId118" Type="http://schemas.openxmlformats.org/officeDocument/2006/relationships/externalLink" Target="externalLinks/externalLink81.xml"/><Relationship Id="rId134" Type="http://schemas.openxmlformats.org/officeDocument/2006/relationships/externalLink" Target="externalLinks/externalLink97.xml"/><Relationship Id="rId139" Type="http://schemas.openxmlformats.org/officeDocument/2006/relationships/externalLink" Target="externalLinks/externalLink102.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150" Type="http://schemas.openxmlformats.org/officeDocument/2006/relationships/externalLink" Target="externalLinks/externalLink113.xml"/><Relationship Id="rId155" Type="http://schemas.openxmlformats.org/officeDocument/2006/relationships/externalLink" Target="externalLinks/externalLink11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1.xml"/><Relationship Id="rId59" Type="http://schemas.openxmlformats.org/officeDocument/2006/relationships/externalLink" Target="externalLinks/externalLink22.xml"/><Relationship Id="rId103" Type="http://schemas.openxmlformats.org/officeDocument/2006/relationships/externalLink" Target="externalLinks/externalLink66.xml"/><Relationship Id="rId108" Type="http://schemas.openxmlformats.org/officeDocument/2006/relationships/externalLink" Target="externalLinks/externalLink71.xml"/><Relationship Id="rId124" Type="http://schemas.openxmlformats.org/officeDocument/2006/relationships/externalLink" Target="externalLinks/externalLink87.xml"/><Relationship Id="rId129" Type="http://schemas.openxmlformats.org/officeDocument/2006/relationships/externalLink" Target="externalLinks/externalLink92.xml"/><Relationship Id="rId54" Type="http://schemas.openxmlformats.org/officeDocument/2006/relationships/externalLink" Target="externalLinks/externalLink17.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40" Type="http://schemas.openxmlformats.org/officeDocument/2006/relationships/externalLink" Target="externalLinks/externalLink103.xml"/><Relationship Id="rId145" Type="http://schemas.openxmlformats.org/officeDocument/2006/relationships/externalLink" Target="externalLinks/externalLink108.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6" Type="http://schemas.openxmlformats.org/officeDocument/2006/relationships/externalLink" Target="externalLinks/externalLink69.xml"/><Relationship Id="rId114" Type="http://schemas.openxmlformats.org/officeDocument/2006/relationships/externalLink" Target="externalLinks/externalLink77.xml"/><Relationship Id="rId119" Type="http://schemas.openxmlformats.org/officeDocument/2006/relationships/externalLink" Target="externalLinks/externalLink82.xml"/><Relationship Id="rId127" Type="http://schemas.openxmlformats.org/officeDocument/2006/relationships/externalLink" Target="externalLinks/externalLink9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122" Type="http://schemas.openxmlformats.org/officeDocument/2006/relationships/externalLink" Target="externalLinks/externalLink85.xml"/><Relationship Id="rId130" Type="http://schemas.openxmlformats.org/officeDocument/2006/relationships/externalLink" Target="externalLinks/externalLink93.xml"/><Relationship Id="rId135" Type="http://schemas.openxmlformats.org/officeDocument/2006/relationships/externalLink" Target="externalLinks/externalLink98.xml"/><Relationship Id="rId143" Type="http://schemas.openxmlformats.org/officeDocument/2006/relationships/externalLink" Target="externalLinks/externalLink106.xml"/><Relationship Id="rId148" Type="http://schemas.openxmlformats.org/officeDocument/2006/relationships/externalLink" Target="externalLinks/externalLink111.xml"/><Relationship Id="rId151" Type="http://schemas.openxmlformats.org/officeDocument/2006/relationships/externalLink" Target="externalLinks/externalLink114.xml"/><Relationship Id="rId156" Type="http://schemas.openxmlformats.org/officeDocument/2006/relationships/externalLink" Target="externalLinks/externalLink11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109" Type="http://schemas.openxmlformats.org/officeDocument/2006/relationships/externalLink" Target="externalLinks/externalLink7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externalLink" Target="externalLinks/externalLink67.xml"/><Relationship Id="rId120" Type="http://schemas.openxmlformats.org/officeDocument/2006/relationships/externalLink" Target="externalLinks/externalLink83.xml"/><Relationship Id="rId125" Type="http://schemas.openxmlformats.org/officeDocument/2006/relationships/externalLink" Target="externalLinks/externalLink88.xml"/><Relationship Id="rId141" Type="http://schemas.openxmlformats.org/officeDocument/2006/relationships/externalLink" Target="externalLinks/externalLink104.xml"/><Relationship Id="rId146" Type="http://schemas.openxmlformats.org/officeDocument/2006/relationships/externalLink" Target="externalLinks/externalLink109.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87" Type="http://schemas.openxmlformats.org/officeDocument/2006/relationships/externalLink" Target="externalLinks/externalLink50.xml"/><Relationship Id="rId110" Type="http://schemas.openxmlformats.org/officeDocument/2006/relationships/externalLink" Target="externalLinks/externalLink73.xml"/><Relationship Id="rId115" Type="http://schemas.openxmlformats.org/officeDocument/2006/relationships/externalLink" Target="externalLinks/externalLink78.xml"/><Relationship Id="rId131" Type="http://schemas.openxmlformats.org/officeDocument/2006/relationships/externalLink" Target="externalLinks/externalLink94.xml"/><Relationship Id="rId136" Type="http://schemas.openxmlformats.org/officeDocument/2006/relationships/externalLink" Target="externalLinks/externalLink99.xml"/><Relationship Id="rId157" Type="http://schemas.openxmlformats.org/officeDocument/2006/relationships/externalLink" Target="externalLinks/externalLink120.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152" Type="http://schemas.openxmlformats.org/officeDocument/2006/relationships/externalLink" Target="externalLinks/externalLink1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9.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externalLink" Target="externalLinks/externalLink68.xml"/><Relationship Id="rId126" Type="http://schemas.openxmlformats.org/officeDocument/2006/relationships/externalLink" Target="externalLinks/externalLink89.xml"/><Relationship Id="rId147" Type="http://schemas.openxmlformats.org/officeDocument/2006/relationships/externalLink" Target="externalLinks/externalLink110.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121" Type="http://schemas.openxmlformats.org/officeDocument/2006/relationships/externalLink" Target="externalLinks/externalLink84.xml"/><Relationship Id="rId142" Type="http://schemas.openxmlformats.org/officeDocument/2006/relationships/externalLink" Target="externalLinks/externalLink105.xml"/><Relationship Id="rId163"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9.xml"/><Relationship Id="rId67" Type="http://schemas.openxmlformats.org/officeDocument/2006/relationships/externalLink" Target="externalLinks/externalLink30.xml"/><Relationship Id="rId116" Type="http://schemas.openxmlformats.org/officeDocument/2006/relationships/externalLink" Target="externalLinks/externalLink79.xml"/><Relationship Id="rId137" Type="http://schemas.openxmlformats.org/officeDocument/2006/relationships/externalLink" Target="externalLinks/externalLink100.xml"/><Relationship Id="rId158" Type="http://schemas.openxmlformats.org/officeDocument/2006/relationships/externalLink" Target="externalLinks/externalLink121.xml"/><Relationship Id="rId20" Type="http://schemas.openxmlformats.org/officeDocument/2006/relationships/worksheet" Target="worksheets/sheet20.xml"/><Relationship Id="rId41" Type="http://schemas.openxmlformats.org/officeDocument/2006/relationships/externalLink" Target="externalLinks/externalLink4.xml"/><Relationship Id="rId62" Type="http://schemas.openxmlformats.org/officeDocument/2006/relationships/externalLink" Target="externalLinks/externalLink25.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111" Type="http://schemas.openxmlformats.org/officeDocument/2006/relationships/externalLink" Target="externalLinks/externalLink74.xml"/><Relationship Id="rId132" Type="http://schemas.openxmlformats.org/officeDocument/2006/relationships/externalLink" Target="externalLinks/externalLink95.xml"/><Relationship Id="rId153" Type="http://schemas.openxmlformats.org/officeDocument/2006/relationships/externalLink" Target="externalLinks/externalLink116.xml"/></Relationships>
</file>

<file path=xl/drawings/drawing1.xml><?xml version="1.0" encoding="utf-8"?>
<xdr:wsDr xmlns:xdr="http://schemas.openxmlformats.org/drawingml/2006/spreadsheetDrawing" xmlns:a="http://schemas.openxmlformats.org/drawingml/2006/main">
  <xdr:twoCellAnchor>
    <xdr:from>
      <xdr:col>4</xdr:col>
      <xdr:colOff>0</xdr:colOff>
      <xdr:row>167</xdr:row>
      <xdr:rowOff>0</xdr:rowOff>
    </xdr:from>
    <xdr:to>
      <xdr:col>5</xdr:col>
      <xdr:colOff>171450</xdr:colOff>
      <xdr:row>188</xdr:row>
      <xdr:rowOff>190500</xdr:rowOff>
    </xdr:to>
    <xdr:sp macro="" textlink="">
      <xdr:nvSpPr>
        <xdr:cNvPr id="2" name="Right Brace 1"/>
        <xdr:cNvSpPr/>
      </xdr:nvSpPr>
      <xdr:spPr>
        <a:xfrm>
          <a:off x="1295400" y="30356175"/>
          <a:ext cx="2085975" cy="395287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WINNT.0\Profiles\kpmg\Temporary%20Internet%20Files\OLKD\PSO%20Consol\India%20Financials-PSO-30-Jun-2003-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R&amp;DACTS\AMIT\SCH_2005-06\FA%20Schedules-Final\202920_Furniture%20&amp;%20Fixtur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ivakumar\shiva-c\Data\Tools\QikConfig\QikConfig602-Dev.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anjeev\Common\Audit31.12.00\Tax-KPM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ANBK0082\aws\Engagements\HCCB%201165%20-%20Karnatka\Dec%202003%20USGAAP%20review\Documents\E-7%20Stores%20&amp;%20Spar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ileserver\Audit\Documents%20and%20Settings\auditors\My%20Documents\E&amp;Y\Depn%20day%20basis%20-%20SoCrates%20-%20Co.%20Ac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sydvfp01\homedir\Documents%20and%20Settings\emusselman\Desktop\submit-a-site%20August%202001%20final%20report%20detai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ohaccrohit\f\Bharat\A%20A\AA%2004.02.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E\DOCUME~1\aduggal\LOCALS~1\Temp\TOTAL%20COST%20%20DISCVER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Kulbir\d\ABP-Bott\WorkingImprovements\Draft%20IGAAP%20Template_2004-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ulbir\d\ABP-Bott\WorkingImprovements\U%20CFIAT_IGAAP-2004Ahmedaba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BCCO\Documents%20and%20Settings\WELCOME\My%20Documents\Bajaj\balance%20sheets\Bajaj%20Steels\2005-06\Balance%20Sheet%20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vakumar\shiva-c\India\equipmentlist\cbsc_ahmedabad_phase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anjeev\Common\WINFDC\DATA\XLS-E\ASSET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PG148830\WKS\SAP\Ctax-FY(97-98)\sap_indonesia%20-%20retur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BCCO\Balance%20sheets\Homes\ahpl\2007-08\homes%2007-0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FA\FAN_ACCT_DTL\0010\MATCH0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ACCTDTL\149903\ACDTL\MATCH903.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FA\FAN_ACCT_DTL\0105\MATCH10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FA\FAN_ACCT_DTL\0110\MATCH11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72.15.2.118\arunc\ROM%20Business\Business%20Plan%20ROM%20Jan%2007%20to%20Mar%2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DDH116\&#49373;&#49328;&#53685;&#54633;\SHONYANGHO\&#49324;&#50629;&#44228;&#54925;\&#49324;&#50629;&#44228;&#54925;\99&#45380;&#44228;&#54925;(&#52572;&#5133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Ldi\41010\&#44208;&#49328;\WXY.DBF"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urya\corpfin\Documents%20and%20Settings\vikasgp\My%20Documents\Schedules%2003-04\Special%20Audit\Schedules%20September%2004%20corp%20(Special%20Audi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gdd605\c\HDPIC\VIEWTMP\DATA\NEW\1956&#45824;\EXCEL\&#47532;&#54252;&#53944;\&#44036;&#51217;&#51665;&#4422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d\CLIENT\ENERGO%20ENGINEERING\2015-16\Tax%20Audit\EEPL\3CD_EEPL_31.03.2016%20V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KJCO\Tax%20Audit_2016-17\EEPL\FAR%20%20Depreciation%20as%20on%2031.03.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ohaccrohit\Audit%202006-07\WINNT\Profiles\PMANOJ~1.TTL\LOCALS~1\Temp\e.Lotus.Notes.Data\TTL_VIII_LWSCogs_v1_2004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ennt\ksm\My%20Documents\AC\2002\fatax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BI113\&#44256;&#49549;&#52384;\JBH1\FAMILY%202\CO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Audit31.12.00\Tax-KPM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FA\KEEP\FY02&#27770;&#31639;&#26360;\eigSW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FA\FAN_ACCT_DTL\0211\11YANI2_EIFFE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lbir\d\ABP-BOTT\ABP%202002\Templates\FinancialModel\BackUpFinal\Templat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Monthly%20Sulzer%20Closing\2000\Jan-2000\CostCentr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ulbir\d\DOCUME~1\N93151\LOCALS~1\Temp\notesC9812B\~833443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gw-4.winphoria.com/WINDOWS/Temporary%20Internet%20Files/Content.IE5/BOQGFSAA/WMS_Configurat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51068;&#48152;&#47928;&#49436;&#50577;&#49885;\003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anjeev\d\Productive%20System\Sulzer%20Accounting\Sulzer%20Accounting_1997\Assets\Asset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My%20Documents\&#44208;&#49328;\200034&#48516;&#44592;\34&#50896;&#44032;&#44228;&#49328;&#49436;\&#44208;&#49328;&#48372;&#44256;(3.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Shivani\excel\hanil\form%201%20-%202000%20revised-%20hanil%20lea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My%20Documents\om_Change\income%20tax\ispl\2008-09\80IA\ISPL-TAX%20AUDIT%2031-03-09%20(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ocuments%20and%20Settings\hemanth.vadhan\Local%20Settings\Temp\Auditors%20Copy%20of%20IT_Form3CD_2003_2004_P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Google%20Financial%20Statements%20FY%2005\Form%2026\Form%2026%20Final\Form%2026%20v1(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ohaccrohit\Audit%202006-07\WINDOWS\TEMP\c.notes.data\DEC02%20latest%20MIS%20FSV%20%20Summa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RAID%20MAR%20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cent\user\Acc%20&amp;%20Fin\Monthly%20BS%20FY%2002-03\BalSheet310302(apr'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bhatia\AGILENT\FIXEDASSETSCONTROL-HUB\MARCH01\MARCH01CAPITALISAT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ohaccrohit\f\backhaul\Design-backhau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Productive%20System\Sulzer%20Accounting\Sulzer%20Accounting_1997\Projects\Projects_in_progress\A1100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ohaccrohit\Audit%202006-07\ranga_files\ranga\budget_H1_03_04\approved%20budget\Delhi%20Budget-Rev%20Corp%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njeevjohari\abp%20-2008-09\Data\ABP%202007-08\AOP-0708-V24C%20-%20Final2%200506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ivakumar\shiva-c\Documents%20and%20Settings\krishnakumar.k\Local%20Settings\Temporary%20Internet%20Files\OLK10\Documents%20and%20Settings\v_bala\Local%20Settings\Temporary%20Internet%20Files\OLK2\Netcon8.0\bin\Net2Bcat_8.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accrohit\Audit%202006-07\Documents%20and%20Settings\hormuz.master\My%20Documents\1.%20HormuzE\1.%20Tata%20Teleservices%20Ltd\3.%20TTSL%20Dec04\BNC\CWIP\Sunshine%20Project%20Snapshot%201216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WINDOWS\TEMP\notesE1EF34\Documents%20and%20Settings\audit1\Desktop\New%20Microsoft%20Excel%20Work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BBI113\&#44256;&#49549;&#52384;\JBH1\FAMILY%202\&#44061;&#52264;%20FAM2.&#44032;&#44201;&#54788;&#5488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Documents%20and%20Settings\pmuciacc\Local%20Settings\Temporary%20Internet%20Files\OLK9\JET%20Accruals%20October%2020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Documents%20and%20Settings\pmuciacc\Local%20Settings\Temporary%20Internet%20Files\OLK9\JET%20Accruals%20October%2020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apil-acct\e\Sales\Sale-99\Sales-99(MD)-REV-Targ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ivakumar\shiva-c\Documents%20and%20Settings\krishnakumar.k\Local%20Settings\Temporary%20Internet%20Files\OLK10\Documents%20and%20Settings\v_bala\Local%20Settings\Temporary%20Internet%20Files\OLK2\WIN98\TEMP\Walkair_model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tsl-22102\E&amp;Y\TEMP\notesE8DBF2\PF%20List%20for%20joinees%20Sep'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Documents%20and%20Settings\adwords-temp\Local%20Settings\Temporary%20Internet%20Files\Content.IE5\2FUFQLAF\Fy00\Wilco%20India%20Files\9910\Wilco%20India%20Fcst%20Nov1999%20-%20Jan%202000%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odc\TEMP\imis\Templates\PO.xl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irju\CWIP%20WORKING\umesh\fixed%20assets\FA%2031-3-02,%20sampl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tlf-2\FA%20Rajesh\Documents%20and%20Settings\rajesh_hr\My%20Documents\FA\JUL03\TTL%20KARNATAKA%20UPLOAD%20FORMAT%20upload%2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WINDOWS\TEMP\notesE1EF34\Documents%20and%20Settings\audit1\Desktop\New%20Microsoft%20Excel%20Workshee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Oracle\ORACLE%20VS%20Legacy\TB_JuL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ivakumar\shiva-c\Documents%20and%20Settings\krishnakumar.k\Local%20Settings\Temporary%20Internet%20Files\OLK10\Documents%20and%20Settings\v_bala\Local%20Settings\Temporary%20Internet%20Files\OLK2\TEMP\Pool%20Spar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IT\MSD%20India%20IS%20Invento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ivakumar\shiva-c\DOCUME~1\elabbe\LOCALS~1\Temp\Voice%20Stream%20Confi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51064;&#49688;&#51064;&#44228;\&#50896;&#44032;&#54924;&#44228;2\&#44256;&#49549;&#51204;&#52384;&#50696;&#49345;&#50896;&#44032;(&#52572;&#51333;20010201)"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E\arunc\ROM%20Business\Budget%20ROM%200708\3%20years%20ABP\Business%20Plan%20ROM%200708\BP%20ROM%20Business%200708_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FA\FAN_ACCT_DTL\0204\MATCH2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nts%20and%20Settings\Manish\Application%20Data\Microsoft\Excel\BIPL%20Balance%20Sheet%2020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ANBK0131\aws\Engagements\HCCBPL-Ahmedabad\Statutory%20&amp;%20Tax%20Audit%20March%202004\Documents\I-5_Provision%20for%20Doubtful%20Advanc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ANBK0082\aws\Engagements\HCCB%201165%20-%20Karnatka\Dec%202003%20USGAAP%20review\Documents\E-3%20Inventory%20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abb115\c\&#44592;&#53440;&#49324;&#54637;\&#44228;&#51221;&#47749;&#49464;.96"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cent\user\D\Budget%2001-02\Qmm-01-02\PRM-NEW-form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gdd605\c\HDPIC\DOCUMENT\&#51116;&#47308;&#48708;.97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BBI113\&#44256;&#49549;&#52384;\JBH1\FAMILY%202\Carrying%20Ring\HSCRR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avin\NAVIN%20B\engg\Wireline\Hard%20Copy%20AIU-RAIU%20Offer.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FA\FAN_ACCT_DTL\I2ICP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Documents%20and%20Settings\adwords-temp\Local%20Settings\Temporary%20Internet%20Files\Content.IE5\2FUFQLAF\DOCUME~1\giridhar\LOCALS~1\Temp\Temporary%20Directory%202%20for%20audit9900.zip\TEMP\Budget%20makeup%20reviewed%20Oct9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KRA43\2.&#44208;&#49328;&#50896;&#44032;\&#50900;&#49440;&#49688;&#4455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ileserver\Audit\WINDOWS\TEMP\AUDIT\AAauditclients\Biocon%20Final\Deliverables\Final\BS9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E\Rahul\PD\MIS-Mar09-D0105A-Standalone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ohaccrohit\Audit%202006-07\Clients\TTSL\June%202005\Gujarat\Revenues\Le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FA\KEEP\FY02&#27770;&#31639;&#26360;\Eigyou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ohaccrohit\Audit%202006-07\Documents%20and%20Settings\57\Local%20Settings\Temp\Chandrakumar_Clients\My%20Clients\TTLC\2004-2005\May'04\Input\Payrolll\TTLC_Monthly_Input_May%20'04.Incremen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tsl-22102\E&amp;Y\Ragoo\Salaries\March-03\TTLBMonthlyInputMar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E\Documents%20and%20Settings\suranjit.mishra\Local%20Settings\Temporary%20Internet%20Files\Content.Outlook\ZNZ5WJ8Z\SBU%20PPT\Budget%20MES%20Consolidated%2008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bcco\Documents%20and%20Settings\solanki\Local%20Settings\Temporary%20Internet%20Files\OLKB\ashiana\Homes\ahpl\2007-08\homes%2007-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WINDOWS\Temporary%20Internet%20Files\OLK90C2\Austinwhitemai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TEMP\INTR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ajeshv\VIVEK\Release%203.0.1%20(FOA%20release)\bin\Netcon_3.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ivakumar\shiva-c\Data\Reliance\QikConfig504-Dev.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bcco\Documents%20and%20Settings\Atul\Desktop\Ashiana%20Homes\Homes\homes%2006-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ACCTDTL\1790DTL\179099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16.90.166\Finance\Documents%20and%20Settings\jainsami\Local%20Settings\Temporary%20Internet%20Files\OLKDC\PB%20allocation%20-%20July%200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avin\NAVIN%20B\CTO\TTL\Guntur\Guntur-with-CM3\5E_CM3_Guntur_year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Documents%20and%20Settings\tsahoo.DLFLOR\Desktop\BUDGET%20Jul%2006\Working\BUDGET%20Jul%2006\Trading%20Summary%20Revised%20Budget%2006-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bcco\Balance%20sheets\Homes\ahpl\2007-08\Documents%20and%20Settings\WELCOME\My%20Documents\Bajaj\balance%20sheets\Bajaj%20Steels\2005-06\Balance%20Sheet%2005-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H:\bcco\Balance%20sheets\Homes\ahpl\2007-08\Documents%20and%20Settings\WELCOME\My%20Documents\Bajaj\balance%20sheets\Bajaj%20Steels\2005-06\Balance%20Sheet%2005-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Navin\NAVIN%20B\engg\WLL%20Engg.,\WORK\GEN_FUTU\TOOLS.XL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orksheet%20in%20PRESENTATION%20%204th%20WEEK%20MAY'051"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home\accts\ACMB004\INCOMETA\npspl\A.Y.00-01\NUNHEMS-COMP-RET-00-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apil\F\VA%20Tech-2001\Forecast\Billin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ahman\INWARD_OUTWA\INWARD_OUTWARD_REGISTER_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27.192.8\ttl-mhl-gf\Documents%20and%20Settings\5207\Desktop\CLOSING\2005-06\Q-2\PREOPERATIVE\securitynew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bmsrv01\fashared\March%2020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ohaccrohit\Audit%202006-07\WINDOWS\Temp\DATA%20BASE%20SUNSHINE%2030%2012%2004%20169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anubhav\Documents%20and%20Settings\anu\Desktop\BALANCE%20SHEETS\PALIWAL\2007\Balance_sheet_paliwal%20as%20at%2030.11.200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ivakumar\shiva-c\TEMP\Gujarat%20Business%20plan-Jan%2030,%20'02%20TTL%20Board%20read.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BBI113\&#44256;&#49549;&#52384;\JBH1\FAMILY%202\TFT&#48372;&#44256;&#49436;('98&#45380;)\Power%20Car\kJ\XLS\HH&#49688;&#5122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ileserver\Audit\Documents%20and%20Settings\auditors\My%20Documents\E&amp;Y\FA%20Register%20as%20at%2031.3.2003%2020aug03%20ver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anjeev\d\Fixed%20Assets\IAS2000\FA-IAS(Dep%20200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Documents%20and%20Settings\Rchander\Local%20Settings\Temporary%20Internet%20Files\Content.Outlook\HGNHFGSV\JM11233\Wks\Tyco\Other%20returns%20fy%2099-00\fy99-00-AS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ELTEK\Eltek%20March%202008\Fixed%20Assets\Additons%20to%20FA%20NS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Documents%20and%20Settings\adwords-temp\Local%20Settings\Temporary%20Internet%20Files\Content.IE5\2FUFQLAF\Documents%20and%20Settings\giridhar\Local%20Settings\Temp\Temporary%20Directory%201%20for%20Attachments.zip\Sample%20Financial%20Statement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ntries (2)"/>
      <sheetName val="Entries passed in corporate"/>
      <sheetName val="Disclosure_India-PSO"/>
      <sheetName val="Transaction-PSO-DN for exp"/>
      <sheetName val="PSO Knocking Off Entries"/>
      <sheetName val="HCL Insys integration"/>
      <sheetName val="Group Company-PSO"/>
      <sheetName val="Base Data-PSO-060803"/>
      <sheetName val="PSO-Scedule-6"/>
      <sheetName val="Base Data-India"/>
      <sheetName val="BS and PL "/>
      <sheetName val="Fixed Assets-Sch"/>
      <sheetName val="Share Cap "/>
      <sheetName val="Schedule"/>
      <sheetName val="Comparison-Frpm pawan"/>
      <sheetName val="Exp format-Auditors"/>
      <sheetName val="Schedule-Dec01"/>
      <sheetName val="Exp-Analysis-OND02"/>
      <sheetName val="Exp format"/>
      <sheetName val="Schedule-Mar02"/>
      <sheetName val="BR-Ageing"/>
      <sheetName val="Sheet3"/>
      <sheetName val="REVENUE BREAK UP"/>
      <sheetName val="cost of rev basis"/>
      <sheetName val="revenue basis"/>
      <sheetName val="Fixed Assets"/>
      <sheetName val="Notes"/>
      <sheetName val="Bank-31.03.00"/>
      <sheetName val="Schedule+PL+BS-Appl-Format"/>
      <sheetName val="Debit Note-AMJ99"/>
      <sheetName val="Debit notes-Jul-Mar00"/>
      <sheetName val="CIF-Jun"/>
      <sheetName val="CIFupto May"/>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pr-Mar'06"/>
      <sheetName val="923_Apr-Mar'06"/>
      <sheetName val="FAR-(F)"/>
      <sheetName val="Jan-Mar'06"/>
      <sheetName val="923_Jan-Mar'06(F)"/>
      <sheetName val="FAR-Mar'06"/>
      <sheetName val="923_Jan-Mar'06-LR"/>
      <sheetName val="Nfe"/>
      <sheetName val="Jan-Dec'05"/>
      <sheetName val="923_Jan-Dec'05"/>
      <sheetName val="FAR"/>
      <sheetName val="923_Jan-Dec'05 (2)"/>
      <sheetName val="Apr-DEC'05 (F)"/>
      <sheetName val="923_dec'05 "/>
      <sheetName val="FAR-Oct-Dec'05"/>
      <sheetName val="diff in depn-Oct-Dec'05"/>
      <sheetName val="FAR-Apr-Sep'05 (2)"/>
      <sheetName val="FAR-Apr-Sep'05"/>
      <sheetName val="Apr-Dec05"/>
      <sheetName val="Apr-Sep'05"/>
      <sheetName val="923_Sep'05 (F)"/>
      <sheetName val="923_Apr-Dec'05 (F)"/>
      <sheetName val="923_Apr-Dec'05"/>
      <sheetName val="Jan-Mar'05"/>
      <sheetName val="923_MAR'05"/>
      <sheetName val="Sap_oct_dec"/>
      <sheetName val="F&amp;F_Sep'05_051105"/>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UserNote"/>
      <sheetName val="Mapping"/>
      <sheetName val="OnePage"/>
      <sheetName val="Config Summary"/>
      <sheetName val="TrafficModelSummary"/>
      <sheetName val="FaxTrafficModel"/>
      <sheetName val="IS95B-PktDataModel"/>
      <sheetName val="1X-Model(16.0)"/>
      <sheetName val="1X-BTS(16.0)"/>
      <sheetName val="1X-Model(16.1)"/>
      <sheetName val="1X-BTS(16.1)"/>
      <sheetName val="pIWU_Cal"/>
      <sheetName val="config_cIWU"/>
      <sheetName val="BTS_FNE"/>
      <sheetName val="BTS_Anc"/>
      <sheetName val="BTS_Spares"/>
      <sheetName val="Call Model Inputs"/>
      <sheetName val="Config-PDSN"/>
      <sheetName val="PDSN"/>
      <sheetName val="Parameters"/>
      <sheetName val="Config-PDSN(16.1)"/>
      <sheetName val="Std_OMCR"/>
      <sheetName val="AN_Input"/>
      <sheetName val="AN_Conf(16.0)"/>
      <sheetName val="AN_Summ(16.0)"/>
      <sheetName val="AN_EL(16.0)"/>
      <sheetName val="AN_Conf(16.1)"/>
      <sheetName val="AN_Summ(16.1)"/>
      <sheetName val="AN_EL(16.1)"/>
      <sheetName val="Help"/>
      <sheetName val="Control Data"/>
      <sheetName val="OMCR"/>
      <sheetName val="SMAP"/>
      <sheetName val="UNO"/>
      <sheetName val="Workstation"/>
      <sheetName val="Lic"/>
      <sheetName val="MM-XC"/>
      <sheetName val="CBSC_Anc"/>
      <sheetName val="CBSC_Spares"/>
      <sheetName val="cIWU"/>
      <sheetName val="cIWUSpares"/>
      <sheetName val="pIWUSpares"/>
      <sheetName val="pIWU "/>
      <sheetName val="AN"/>
      <sheetName val="SDU"/>
      <sheetName val="PDN"/>
      <sheetName val="PDN_Diag"/>
      <sheetName val="Power_Req"/>
      <sheetName val="Mech_Req"/>
      <sheetName val="MTSO Layout"/>
      <sheetName val="CRITERIA1"/>
      <sheetName val="BSNL RAJ"/>
      <sheetName val="Outgoing"/>
      <sheetName val="Incoming"/>
      <sheetName val="RCTL-SCH"/>
      <sheetName val="Sheet1"/>
      <sheetName val="Delhi"/>
      <sheetName val="CRITERIA4"/>
      <sheetName val="Inter connect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0">
          <cell r="F20" t="str">
            <v>E1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Provision01.09.01"/>
      <sheetName val="P&amp;L 01.09.01"/>
      <sheetName val="MAT01.09.01"/>
      <sheetName val="Main"/>
      <sheetName val="PointNo.4"/>
      <sheetName val="PointNo.5"/>
      <sheetName val="PointNo.6"/>
      <sheetName val="Sheet3"/>
      <sheetName val="Pre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E-7 - Stores &amp; Spares"/>
    </sheetNames>
    <sheetDataSet>
      <sheetData sheetId="0">
        <row r="1727">
          <cell r="E1727" t="str">
            <v>A-4</v>
          </cell>
        </row>
      </sheetData>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Data"/>
      <sheetName val="Depn Sch"/>
      <sheetName val="Rates"/>
      <sheetName val="Asset Card"/>
      <sheetName val="Sheet3"/>
      <sheetName val="LANGUAGE"/>
      <sheetName val="Variables"/>
    </sheetNames>
    <sheetDataSet>
      <sheetData sheetId="0" refreshError="1"/>
      <sheetData sheetId="1" refreshError="1"/>
      <sheetData sheetId="2" refreshError="1">
        <row r="28">
          <cell r="B28" t="str">
            <v>Computer Peripheral (Dev)</v>
          </cell>
        </row>
        <row r="29">
          <cell r="B29" t="str">
            <v>Computer Software (Dev)</v>
          </cell>
        </row>
        <row r="30">
          <cell r="B30" t="str">
            <v>Computer Software</v>
          </cell>
        </row>
        <row r="31">
          <cell r="B31" t="str">
            <v>Desktops</v>
          </cell>
        </row>
        <row r="32">
          <cell r="B32" t="str">
            <v>Laptops</v>
          </cell>
        </row>
        <row r="33">
          <cell r="B33" t="str">
            <v>Networking</v>
          </cell>
        </row>
        <row r="34">
          <cell r="B34" t="str">
            <v>Pocket PC</v>
          </cell>
        </row>
        <row r="35">
          <cell r="B35" t="str">
            <v>Printers</v>
          </cell>
        </row>
        <row r="36">
          <cell r="B36" t="str">
            <v>Servers</v>
          </cell>
        </row>
        <row r="37">
          <cell r="B37" t="str">
            <v>Other HW&amp;SW</v>
          </cell>
        </row>
        <row r="38">
          <cell r="B38" t="str">
            <v>Architect Fees</v>
          </cell>
        </row>
        <row r="39">
          <cell r="B39" t="str">
            <v>Lease Hold Premises</v>
          </cell>
        </row>
        <row r="40">
          <cell r="B40" t="str">
            <v>Mobile Phones</v>
          </cell>
        </row>
        <row r="41">
          <cell r="B41" t="str">
            <v>Office Equipments</v>
          </cell>
        </row>
        <row r="42">
          <cell r="B42" t="str">
            <v>Video Conferencing System</v>
          </cell>
        </row>
        <row r="43">
          <cell r="B43" t="str">
            <v>Furniture &amp; Fixtures</v>
          </cell>
        </row>
        <row r="44">
          <cell r="B44" t="str">
            <v>Plant &amp; Machinery</v>
          </cell>
        </row>
        <row r="45">
          <cell r="B45" t="str">
            <v>Other P&amp;M</v>
          </cell>
        </row>
        <row r="46">
          <cell r="B46" t="str">
            <v>Vehicles</v>
          </cell>
        </row>
      </sheetData>
      <sheetData sheetId="3" refreshError="1"/>
      <sheetData sheetId="4" refreshError="1"/>
      <sheetData sheetId="5" refreshError="1"/>
      <sheetData sheetId="6"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Topsheet"/>
      <sheetName val="Summary"/>
      <sheetName val="By syndicate"/>
      <sheetName val="credit card"/>
      <sheetName val="Invoice"/>
      <sheetName val="Cheque"/>
      <sheetName val="VAT"/>
      <sheetName val="ExcelReport"/>
      <sheetName val="Refund &amp; Chargeback summary"/>
      <sheetName val="Refunds Euro"/>
      <sheetName val="Chargebacks Euro"/>
      <sheetName val="Refunds GBP"/>
      <sheetName val="Chargebacks GBP"/>
      <sheetName val="Refunds SEK"/>
      <sheetName val="manual cheques"/>
      <sheetName val="test submissions"/>
      <sheetName val="Process"/>
      <sheetName val="Exchange rates"/>
      <sheetName val="syndicate codes"/>
      <sheetName val="LANGUAGE"/>
      <sheetName val="Europe Consolidated"/>
      <sheetName val="CRITERIA1"/>
      <sheetName val="LOM_MOD"/>
    </sheetNames>
    <sheetDataSet>
      <sheetData sheetId="0">
        <row r="3">
          <cell r="A3" t="str">
            <v>BTLSUK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
          <cell r="A3" t="str">
            <v>BTLSUK</v>
          </cell>
          <cell r="B3" t="str">
            <v>LookSmart UK</v>
          </cell>
          <cell r="C3" t="str">
            <v>www.looksmart.co.uk</v>
          </cell>
          <cell r="D3" t="str">
            <v>INunes</v>
          </cell>
          <cell r="E3" t="str">
            <v>x</v>
          </cell>
          <cell r="G3" t="str">
            <v>x</v>
          </cell>
          <cell r="H3" t="str">
            <v>y</v>
          </cell>
          <cell r="I3" t="str">
            <v>y</v>
          </cell>
          <cell r="J3" t="str">
            <v>x</v>
          </cell>
          <cell r="L3" t="str">
            <v>x</v>
          </cell>
          <cell r="M3" t="str">
            <v>New</v>
          </cell>
          <cell r="N3" t="str">
            <v>GB</v>
          </cell>
          <cell r="O3" t="str">
            <v>UK</v>
          </cell>
          <cell r="P3" t="str">
            <v>GBP</v>
          </cell>
        </row>
        <row r="4">
          <cell r="A4" t="str">
            <v>ya</v>
          </cell>
          <cell r="B4" t="str">
            <v>LineOne</v>
          </cell>
          <cell r="C4" t="str">
            <v>www.lineone.net</v>
          </cell>
          <cell r="D4" t="str">
            <v>INunes</v>
          </cell>
          <cell r="E4" t="str">
            <v>x</v>
          </cell>
          <cell r="F4" t="str">
            <v>DGraham</v>
          </cell>
          <cell r="G4" t="str">
            <v>x</v>
          </cell>
          <cell r="H4" t="str">
            <v>n</v>
          </cell>
          <cell r="I4" t="str">
            <v>y</v>
          </cell>
          <cell r="J4" t="str">
            <v>x</v>
          </cell>
          <cell r="L4" t="str">
            <v>x</v>
          </cell>
          <cell r="M4" t="str">
            <v>New</v>
          </cell>
          <cell r="N4" t="str">
            <v>GB</v>
          </cell>
          <cell r="O4" t="str">
            <v>UK</v>
          </cell>
          <cell r="P4" t="str">
            <v>GBP</v>
          </cell>
        </row>
        <row r="5">
          <cell r="A5" t="str">
            <v>yb</v>
          </cell>
          <cell r="B5" t="str">
            <v>SkyNow</v>
          </cell>
          <cell r="C5" t="str">
            <v>www.sky.co.uk</v>
          </cell>
          <cell r="D5" t="str">
            <v>INunes</v>
          </cell>
          <cell r="E5" t="str">
            <v>x</v>
          </cell>
          <cell r="F5" t="str">
            <v>NWalley</v>
          </cell>
          <cell r="G5" t="str">
            <v>x</v>
          </cell>
          <cell r="H5" t="str">
            <v>y</v>
          </cell>
          <cell r="I5" t="str">
            <v>y</v>
          </cell>
          <cell r="M5" t="str">
            <v>Classic</v>
          </cell>
          <cell r="N5" t="str">
            <v>GB</v>
          </cell>
          <cell r="O5" t="str">
            <v>UK</v>
          </cell>
          <cell r="P5" t="str">
            <v>GBP</v>
          </cell>
        </row>
        <row r="6">
          <cell r="A6" t="str">
            <v>yc</v>
          </cell>
          <cell r="B6" t="str">
            <v>Waitrose</v>
          </cell>
          <cell r="C6" t="str">
            <v>www.waitrose.com</v>
          </cell>
          <cell r="D6" t="str">
            <v>INunes</v>
          </cell>
          <cell r="E6" t="str">
            <v>x</v>
          </cell>
          <cell r="F6" t="str">
            <v>DGraham</v>
          </cell>
          <cell r="G6" t="str">
            <v>x</v>
          </cell>
          <cell r="H6" t="str">
            <v>y</v>
          </cell>
          <cell r="I6" t="str">
            <v>y</v>
          </cell>
          <cell r="M6" t="str">
            <v>Classic</v>
          </cell>
          <cell r="N6" t="str">
            <v>GB</v>
          </cell>
          <cell r="O6" t="str">
            <v>UK</v>
          </cell>
          <cell r="P6" t="str">
            <v>GBP</v>
          </cell>
        </row>
        <row r="7">
          <cell r="A7" t="str">
            <v>yd</v>
          </cell>
          <cell r="B7" t="str">
            <v>Ocean (now synd-ia)</v>
          </cell>
          <cell r="N7" t="str">
            <v>GB</v>
          </cell>
          <cell r="O7" t="str">
            <v>UK</v>
          </cell>
          <cell r="P7" t="str">
            <v>GBP</v>
          </cell>
        </row>
        <row r="8">
          <cell r="A8" t="str">
            <v>ye</v>
          </cell>
          <cell r="B8" t="str">
            <v>BeMe</v>
          </cell>
          <cell r="C8" t="str">
            <v>www.beme.com</v>
          </cell>
          <cell r="D8" t="str">
            <v>INunes</v>
          </cell>
          <cell r="E8" t="str">
            <v>x</v>
          </cell>
          <cell r="F8" t="str">
            <v>DGraham</v>
          </cell>
          <cell r="G8" t="str">
            <v>x</v>
          </cell>
          <cell r="M8" t="str">
            <v>Classic</v>
          </cell>
          <cell r="N8" t="str">
            <v>GB</v>
          </cell>
          <cell r="O8" t="str">
            <v>UK</v>
          </cell>
          <cell r="P8" t="str">
            <v>GBP</v>
          </cell>
        </row>
        <row r="9">
          <cell r="A9" t="str">
            <v>yf</v>
          </cell>
          <cell r="B9" t="str">
            <v>GoshGosh</v>
          </cell>
          <cell r="C9" t="str">
            <v>www.goshgosh.co.uk</v>
          </cell>
          <cell r="D9" t="str">
            <v>INunes</v>
          </cell>
          <cell r="E9" t="str">
            <v>x</v>
          </cell>
          <cell r="F9" t="str">
            <v>DGraham</v>
          </cell>
          <cell r="G9" t="str">
            <v>x</v>
          </cell>
          <cell r="H9" t="str">
            <v>y</v>
          </cell>
          <cell r="I9" t="str">
            <v>y</v>
          </cell>
          <cell r="M9" t="str">
            <v>Classic</v>
          </cell>
          <cell r="N9" t="str">
            <v>GB</v>
          </cell>
          <cell r="O9" t="str">
            <v>UK</v>
          </cell>
          <cell r="P9" t="str">
            <v>GBP</v>
          </cell>
        </row>
        <row r="10">
          <cell r="A10" t="str">
            <v>yg</v>
          </cell>
          <cell r="B10" t="str">
            <v>PostMaster (Bibliotech)</v>
          </cell>
          <cell r="C10" t="str">
            <v>www.postmaster.co.uk</v>
          </cell>
          <cell r="D10" t="str">
            <v>INunes</v>
          </cell>
          <cell r="E10" t="str">
            <v>x</v>
          </cell>
          <cell r="F10" t="str">
            <v>DGraham</v>
          </cell>
          <cell r="G10" t="str">
            <v>x</v>
          </cell>
          <cell r="H10" t="str">
            <v>y</v>
          </cell>
          <cell r="I10" t="str">
            <v>y</v>
          </cell>
          <cell r="M10" t="str">
            <v>Classic</v>
          </cell>
          <cell r="N10" t="str">
            <v>GB</v>
          </cell>
          <cell r="O10" t="str">
            <v>UK</v>
          </cell>
          <cell r="P10" t="str">
            <v>GBP</v>
          </cell>
        </row>
        <row r="11">
          <cell r="A11" t="str">
            <v>yh</v>
          </cell>
          <cell r="B11" t="str">
            <v>NowNet</v>
          </cell>
          <cell r="N11" t="str">
            <v>GB</v>
          </cell>
          <cell r="O11" t="str">
            <v>UK</v>
          </cell>
          <cell r="P11" t="str">
            <v>GBP</v>
          </cell>
        </row>
        <row r="12">
          <cell r="A12" t="str">
            <v>yi</v>
          </cell>
          <cell r="N12" t="str">
            <v>GB</v>
          </cell>
          <cell r="O12" t="str">
            <v>UK</v>
          </cell>
          <cell r="P12" t="str">
            <v>GBP</v>
          </cell>
        </row>
        <row r="13">
          <cell r="A13" t="str">
            <v>yj</v>
          </cell>
          <cell r="B13" t="str">
            <v>Bravo (Flextech)</v>
          </cell>
          <cell r="C13" t="str">
            <v>www.bravo.co.uk</v>
          </cell>
          <cell r="D13" t="str">
            <v>INunes</v>
          </cell>
          <cell r="E13" t="str">
            <v>x</v>
          </cell>
          <cell r="F13" t="str">
            <v>DGraham</v>
          </cell>
          <cell r="H13" t="str">
            <v>y</v>
          </cell>
          <cell r="M13" t="str">
            <v>Classic</v>
          </cell>
          <cell r="N13" t="str">
            <v>GB</v>
          </cell>
          <cell r="O13" t="str">
            <v>UK</v>
          </cell>
          <cell r="P13" t="str">
            <v>GBP</v>
          </cell>
        </row>
        <row r="14">
          <cell r="A14" t="str">
            <v>yk</v>
          </cell>
          <cell r="B14" t="str">
            <v>Zoom</v>
          </cell>
          <cell r="C14" t="str">
            <v>www.zoom.co.uk</v>
          </cell>
          <cell r="D14" t="str">
            <v>INunes</v>
          </cell>
          <cell r="E14" t="str">
            <v>x</v>
          </cell>
          <cell r="F14" t="str">
            <v>DGraham</v>
          </cell>
          <cell r="G14" t="str">
            <v>x</v>
          </cell>
          <cell r="H14" t="str">
            <v>y</v>
          </cell>
          <cell r="I14" t="str">
            <v>y</v>
          </cell>
          <cell r="M14" t="str">
            <v>Classic</v>
          </cell>
          <cell r="N14" t="str">
            <v>GB</v>
          </cell>
          <cell r="O14" t="str">
            <v>UK</v>
          </cell>
          <cell r="P14" t="str">
            <v>GBP</v>
          </cell>
        </row>
        <row r="15">
          <cell r="A15" t="str">
            <v>yl</v>
          </cell>
          <cell r="N15" t="str">
            <v>GB</v>
          </cell>
          <cell r="O15" t="str">
            <v>UK</v>
          </cell>
          <cell r="P15" t="str">
            <v>GBP</v>
          </cell>
        </row>
        <row r="16">
          <cell r="A16" t="str">
            <v>ym</v>
          </cell>
          <cell r="B16" t="str">
            <v>World Online UK</v>
          </cell>
          <cell r="C16" t="str">
            <v>www.worldonline.co.uk</v>
          </cell>
          <cell r="D16" t="str">
            <v>INunes</v>
          </cell>
          <cell r="E16" t="str">
            <v>x</v>
          </cell>
          <cell r="F16" t="str">
            <v>DGraham</v>
          </cell>
          <cell r="G16" t="str">
            <v>x</v>
          </cell>
          <cell r="H16" t="str">
            <v>y</v>
          </cell>
          <cell r="I16" t="str">
            <v>n</v>
          </cell>
          <cell r="K16" t="str">
            <v>x</v>
          </cell>
          <cell r="M16" t="str">
            <v>Classic</v>
          </cell>
          <cell r="N16" t="str">
            <v>GB</v>
          </cell>
          <cell r="O16" t="str">
            <v>UK</v>
          </cell>
          <cell r="P16" t="str">
            <v>GBP</v>
          </cell>
        </row>
        <row r="17">
          <cell r="A17" t="str">
            <v>yn</v>
          </cell>
          <cell r="B17" t="str">
            <v>Yellow Pages</v>
          </cell>
          <cell r="C17" t="str">
            <v>www.yell.co.uk</v>
          </cell>
          <cell r="D17" t="str">
            <v>INunes</v>
          </cell>
          <cell r="E17" t="str">
            <v>x</v>
          </cell>
          <cell r="F17" t="str">
            <v>DGraham</v>
          </cell>
          <cell r="G17" t="str">
            <v>x</v>
          </cell>
          <cell r="H17" t="str">
            <v>n</v>
          </cell>
          <cell r="I17" t="str">
            <v>y</v>
          </cell>
          <cell r="M17" t="str">
            <v>Classic</v>
          </cell>
          <cell r="N17" t="str">
            <v>GB</v>
          </cell>
          <cell r="O17" t="str">
            <v>UK</v>
          </cell>
          <cell r="P17" t="str">
            <v>GBP</v>
          </cell>
        </row>
        <row r="18">
          <cell r="A18" t="str">
            <v>yo</v>
          </cell>
          <cell r="N18" t="str">
            <v>GB</v>
          </cell>
          <cell r="O18" t="str">
            <v>UK</v>
          </cell>
          <cell r="P18" t="str">
            <v>GBP</v>
          </cell>
        </row>
        <row r="19">
          <cell r="A19" t="str">
            <v>yp</v>
          </cell>
          <cell r="B19" t="str">
            <v>BTConcert</v>
          </cell>
          <cell r="C19" t="str">
            <v>www.concert-visp.comusername: access@concert-visp.compassword: maddog</v>
          </cell>
          <cell r="D19" t="str">
            <v>INunes</v>
          </cell>
          <cell r="E19" t="str">
            <v>x</v>
          </cell>
          <cell r="F19" t="str">
            <v>DGraham</v>
          </cell>
          <cell r="G19" t="str">
            <v>x</v>
          </cell>
          <cell r="H19" t="str">
            <v>y</v>
          </cell>
          <cell r="I19" t="str">
            <v>y</v>
          </cell>
          <cell r="M19" t="str">
            <v>Classic</v>
          </cell>
          <cell r="N19" t="str">
            <v>GB</v>
          </cell>
          <cell r="O19" t="str">
            <v>UK</v>
          </cell>
          <cell r="P19" t="str">
            <v>GBP</v>
          </cell>
        </row>
        <row r="20">
          <cell r="A20" t="str">
            <v>yq</v>
          </cell>
          <cell r="B20" t="str">
            <v>Classic FM</v>
          </cell>
          <cell r="C20" t="str">
            <v>www.classicfm.com</v>
          </cell>
          <cell r="D20" t="str">
            <v>INunes</v>
          </cell>
          <cell r="E20" t="str">
            <v>x</v>
          </cell>
          <cell r="F20" t="str">
            <v>NWalley</v>
          </cell>
          <cell r="G20" t="str">
            <v>x</v>
          </cell>
          <cell r="H20" t="str">
            <v>n</v>
          </cell>
          <cell r="I20" t="str">
            <v>y</v>
          </cell>
          <cell r="M20" t="str">
            <v>Classic</v>
          </cell>
          <cell r="N20" t="str">
            <v>GB</v>
          </cell>
          <cell r="O20" t="str">
            <v>UK</v>
          </cell>
          <cell r="P20" t="str">
            <v>GBP</v>
          </cell>
        </row>
        <row r="21">
          <cell r="A21" t="str">
            <v>yr</v>
          </cell>
          <cell r="B21" t="str">
            <v>Living (Flextech)</v>
          </cell>
          <cell r="C21" t="str">
            <v>www.livingtv.co.uk</v>
          </cell>
          <cell r="D21" t="str">
            <v>INunes</v>
          </cell>
          <cell r="E21" t="str">
            <v>x</v>
          </cell>
          <cell r="F21" t="str">
            <v>DGraham</v>
          </cell>
          <cell r="G21" t="str">
            <v>x</v>
          </cell>
          <cell r="H21" t="str">
            <v>y</v>
          </cell>
          <cell r="M21" t="str">
            <v>Classic</v>
          </cell>
          <cell r="N21" t="str">
            <v>GB</v>
          </cell>
          <cell r="O21" t="str">
            <v>UK</v>
          </cell>
          <cell r="P21" t="str">
            <v>GBP</v>
          </cell>
        </row>
        <row r="22">
          <cell r="A22" t="str">
            <v>ys</v>
          </cell>
          <cell r="N22" t="str">
            <v>GB</v>
          </cell>
          <cell r="O22" t="str">
            <v>UK</v>
          </cell>
          <cell r="P22" t="str">
            <v>GBP</v>
          </cell>
        </row>
        <row r="23">
          <cell r="A23" t="str">
            <v>yt</v>
          </cell>
          <cell r="B23" t="str">
            <v>Manxnet Online</v>
          </cell>
          <cell r="C23" t="str">
            <v>www.manx.net</v>
          </cell>
          <cell r="D23" t="str">
            <v>INunes</v>
          </cell>
          <cell r="E23" t="str">
            <v>x</v>
          </cell>
          <cell r="F23" t="str">
            <v>DGraham</v>
          </cell>
          <cell r="G23" t="str">
            <v>x</v>
          </cell>
          <cell r="H23" t="str">
            <v>y</v>
          </cell>
          <cell r="I23" t="str">
            <v>y</v>
          </cell>
          <cell r="J23" t="str">
            <v>x</v>
          </cell>
          <cell r="L23" t="str">
            <v>x</v>
          </cell>
          <cell r="M23" t="str">
            <v>Classic</v>
          </cell>
          <cell r="N23" t="str">
            <v>GB</v>
          </cell>
          <cell r="O23" t="str">
            <v>UK</v>
          </cell>
          <cell r="P23" t="str">
            <v>GBP</v>
          </cell>
        </row>
        <row r="24">
          <cell r="A24" t="str">
            <v>yu</v>
          </cell>
          <cell r="B24" t="str">
            <v>Genie UK</v>
          </cell>
          <cell r="C24" t="str">
            <v>www.genie.co.uk</v>
          </cell>
          <cell r="D24" t="str">
            <v>CFarkas</v>
          </cell>
          <cell r="E24" t="str">
            <v>x</v>
          </cell>
          <cell r="F24" t="str">
            <v>JKerr</v>
          </cell>
          <cell r="G24" t="str">
            <v>x</v>
          </cell>
          <cell r="H24" t="str">
            <v>y</v>
          </cell>
          <cell r="I24" t="str">
            <v>y</v>
          </cell>
          <cell r="M24" t="str">
            <v>Classic</v>
          </cell>
          <cell r="N24" t="str">
            <v>GB</v>
          </cell>
          <cell r="O24" t="str">
            <v>UK</v>
          </cell>
          <cell r="P24" t="str">
            <v>GBP</v>
          </cell>
        </row>
        <row r="25">
          <cell r="A25" t="str">
            <v>yv</v>
          </cell>
          <cell r="B25" t="str">
            <v>ntl Communtiy Intranet</v>
          </cell>
          <cell r="D25" t="str">
            <v>INunes</v>
          </cell>
          <cell r="E25" t="str">
            <v>n/a</v>
          </cell>
          <cell r="F25" t="str">
            <v>DGraham</v>
          </cell>
          <cell r="G25" t="str">
            <v>x</v>
          </cell>
          <cell r="H25" t="str">
            <v>y</v>
          </cell>
          <cell r="I25" t="str">
            <v>n</v>
          </cell>
          <cell r="M25" t="str">
            <v>n/a</v>
          </cell>
          <cell r="N25" t="str">
            <v>GB</v>
          </cell>
          <cell r="O25" t="str">
            <v>UK</v>
          </cell>
          <cell r="P25" t="str">
            <v>GBP</v>
          </cell>
        </row>
        <row r="26">
          <cell r="A26" t="str">
            <v>yw</v>
          </cell>
          <cell r="B26" t="str">
            <v>TimeSmart/BTConnect</v>
          </cell>
          <cell r="C26" t="str">
            <v>http://www.btconnect.comhttp://www.btconnect.com/athome/http://www.bt.com/getstarted/</v>
          </cell>
          <cell r="D26" t="str">
            <v>OvHarten</v>
          </cell>
          <cell r="E26" t="str">
            <v>x</v>
          </cell>
          <cell r="F26" t="str">
            <v>DGraham</v>
          </cell>
          <cell r="G26" t="str">
            <v>x</v>
          </cell>
          <cell r="H26" t="str">
            <v>y</v>
          </cell>
          <cell r="I26" t="str">
            <v>y</v>
          </cell>
          <cell r="M26" t="str">
            <v>Classic</v>
          </cell>
          <cell r="N26" t="str">
            <v>GB</v>
          </cell>
          <cell r="O26" t="str">
            <v>UK</v>
          </cell>
          <cell r="P26" t="str">
            <v>GBP</v>
          </cell>
        </row>
        <row r="27">
          <cell r="A27" t="str">
            <v>yx</v>
          </cell>
          <cell r="N27" t="str">
            <v>GB</v>
          </cell>
          <cell r="O27" t="str">
            <v>UK</v>
          </cell>
          <cell r="P27" t="str">
            <v>GBP</v>
          </cell>
        </row>
        <row r="28">
          <cell r="A28" t="str">
            <v>yy</v>
          </cell>
          <cell r="B28" t="str">
            <v>Digifone (now synd-ic)</v>
          </cell>
          <cell r="N28" t="str">
            <v>GB</v>
          </cell>
          <cell r="O28" t="str">
            <v>UK</v>
          </cell>
          <cell r="P28" t="str">
            <v>GBP</v>
          </cell>
        </row>
        <row r="29">
          <cell r="A29" t="str">
            <v>yz</v>
          </cell>
          <cell r="B29" t="str">
            <v>BT OpenWorld (Broadband)</v>
          </cell>
          <cell r="C29" t="str">
            <v>www.btopenworld.com/consumerusername: btopenworldpassword: broadband</v>
          </cell>
          <cell r="D29" t="str">
            <v>ANilsson</v>
          </cell>
          <cell r="E29" t="str">
            <v>x</v>
          </cell>
          <cell r="F29" t="str">
            <v>JKerr</v>
          </cell>
          <cell r="G29" t="str">
            <v>x</v>
          </cell>
          <cell r="H29" t="str">
            <v>n</v>
          </cell>
          <cell r="I29" t="str">
            <v>n</v>
          </cell>
          <cell r="M29" t="str">
            <v>Classic broaband</v>
          </cell>
          <cell r="N29" t="str">
            <v>GB</v>
          </cell>
          <cell r="O29" t="str">
            <v>UK</v>
          </cell>
          <cell r="P29" t="str">
            <v>GBP</v>
          </cell>
        </row>
        <row r="30">
          <cell r="A30" t="str">
            <v>yaa</v>
          </cell>
          <cell r="B30" t="str">
            <v>Excite UK Express Submit</v>
          </cell>
          <cell r="C30" t="str">
            <v>http://submit.looksmart.co.uk/tellus.asp?isp=yaa</v>
          </cell>
          <cell r="D30" t="str">
            <v>CCostello</v>
          </cell>
          <cell r="E30" t="str">
            <v>n/a</v>
          </cell>
          <cell r="F30" t="str">
            <v>BTDevUK</v>
          </cell>
          <cell r="G30" t="str">
            <v>x</v>
          </cell>
          <cell r="H30" t="str">
            <v>n</v>
          </cell>
          <cell r="I30" t="str">
            <v>n</v>
          </cell>
          <cell r="J30" t="str">
            <v>x</v>
          </cell>
          <cell r="L30" t="str">
            <v>n/a</v>
          </cell>
          <cell r="M30" t="str">
            <v>n/a</v>
          </cell>
          <cell r="N30" t="str">
            <v>GB</v>
          </cell>
          <cell r="O30" t="str">
            <v>UK</v>
          </cell>
          <cell r="P30" t="str">
            <v>GBP</v>
          </cell>
        </row>
        <row r="31">
          <cell r="A31" t="str">
            <v>yab</v>
          </cell>
          <cell r="N31" t="str">
            <v>GB</v>
          </cell>
          <cell r="O31" t="str">
            <v>UK</v>
          </cell>
          <cell r="P31" t="str">
            <v>GBP</v>
          </cell>
        </row>
        <row r="32">
          <cell r="A32" t="str">
            <v>yac</v>
          </cell>
          <cell r="B32" t="str">
            <v>AltaVista UK</v>
          </cell>
          <cell r="C32" t="str">
            <v>http://search.uk.altavista.com/cgi-bin/query?pg=s&amp;cb=dr&amp;cl=en&amp;cn=gb</v>
          </cell>
          <cell r="D32" t="str">
            <v>CCostello</v>
          </cell>
          <cell r="E32" t="str">
            <v>n/a</v>
          </cell>
          <cell r="F32" t="str">
            <v>JKerr</v>
          </cell>
          <cell r="G32" t="str">
            <v>x</v>
          </cell>
          <cell r="H32" t="str">
            <v>n</v>
          </cell>
          <cell r="I32" t="str">
            <v>y</v>
          </cell>
          <cell r="J32" t="str">
            <v>x</v>
          </cell>
          <cell r="M32" t="str">
            <v>n/a</v>
          </cell>
          <cell r="N32" t="str">
            <v>GB</v>
          </cell>
          <cell r="O32" t="str">
            <v>UK</v>
          </cell>
          <cell r="P32" t="str">
            <v>GBP</v>
          </cell>
        </row>
        <row r="33">
          <cell r="A33" t="str">
            <v>yad</v>
          </cell>
          <cell r="N33" t="str">
            <v>GB</v>
          </cell>
          <cell r="O33" t="str">
            <v>UK</v>
          </cell>
          <cell r="P33" t="str">
            <v>GBP</v>
          </cell>
        </row>
        <row r="34">
          <cell r="A34" t="str">
            <v>yae</v>
          </cell>
          <cell r="B34" t="str">
            <v>Interactive Investor</v>
          </cell>
          <cell r="C34" t="str">
            <v>www.iii.co.uk</v>
          </cell>
          <cell r="D34" t="str">
            <v>INunes</v>
          </cell>
          <cell r="E34" t="str">
            <v>x</v>
          </cell>
          <cell r="F34" t="str">
            <v>DGraham</v>
          </cell>
          <cell r="H34" t="str">
            <v>y</v>
          </cell>
          <cell r="I34" t="str">
            <v>y</v>
          </cell>
          <cell r="M34" t="str">
            <v>Classic</v>
          </cell>
          <cell r="N34" t="str">
            <v>GB</v>
          </cell>
          <cell r="O34" t="str">
            <v>UK</v>
          </cell>
          <cell r="P34" t="str">
            <v>GBP</v>
          </cell>
        </row>
        <row r="35">
          <cell r="A35" t="str">
            <v>yaf</v>
          </cell>
          <cell r="B35" t="str">
            <v>IXQuick UK</v>
          </cell>
          <cell r="D35" t="str">
            <v>OvHarten</v>
          </cell>
          <cell r="E35" t="str">
            <v>x</v>
          </cell>
          <cell r="F35" t="str">
            <v>DFehmers</v>
          </cell>
          <cell r="H35" t="str">
            <v>y</v>
          </cell>
          <cell r="I35" t="str">
            <v>y</v>
          </cell>
          <cell r="L35" t="str">
            <v>x</v>
          </cell>
          <cell r="M35" t="str">
            <v>Classic</v>
          </cell>
          <cell r="N35" t="str">
            <v>GB</v>
          </cell>
          <cell r="O35" t="str">
            <v>UK</v>
          </cell>
          <cell r="P35" t="str">
            <v>GBP</v>
          </cell>
        </row>
        <row r="36">
          <cell r="A36" t="str">
            <v>yag</v>
          </cell>
          <cell r="B36" t="str">
            <v>MSN Express Submit</v>
          </cell>
          <cell r="D36" t="str">
            <v>CCostello</v>
          </cell>
          <cell r="E36" t="str">
            <v>n/a</v>
          </cell>
          <cell r="F36" t="str">
            <v>JKerr</v>
          </cell>
          <cell r="H36" t="str">
            <v>n</v>
          </cell>
          <cell r="I36" t="str">
            <v>n</v>
          </cell>
          <cell r="J36" t="str">
            <v>x</v>
          </cell>
          <cell r="M36" t="str">
            <v>n/a</v>
          </cell>
          <cell r="N36" t="str">
            <v>GB</v>
          </cell>
          <cell r="O36" t="str">
            <v>UK</v>
          </cell>
          <cell r="P36" t="str">
            <v>GBP</v>
          </cell>
        </row>
        <row r="37">
          <cell r="A37" t="str">
            <v>yah</v>
          </cell>
          <cell r="B37" t="str">
            <v>BTInternet</v>
          </cell>
          <cell r="C37" t="str">
            <v>www.btinternet.co.uk</v>
          </cell>
          <cell r="D37" t="str">
            <v>MPalmer</v>
          </cell>
          <cell r="E37" t="str">
            <v>x</v>
          </cell>
          <cell r="F37" t="str">
            <v>JKerr</v>
          </cell>
          <cell r="G37" t="str">
            <v>x</v>
          </cell>
          <cell r="H37" t="str">
            <v>y</v>
          </cell>
          <cell r="I37" t="str">
            <v>y</v>
          </cell>
          <cell r="J37" t="str">
            <v>x</v>
          </cell>
          <cell r="L37" t="str">
            <v>x</v>
          </cell>
          <cell r="M37" t="str">
            <v>Classic</v>
          </cell>
          <cell r="N37" t="str">
            <v>GB</v>
          </cell>
          <cell r="O37" t="str">
            <v>UK</v>
          </cell>
          <cell r="P37" t="str">
            <v>GBP</v>
          </cell>
        </row>
        <row r="38">
          <cell r="A38" t="str">
            <v>yai</v>
          </cell>
          <cell r="B38" t="str">
            <v>GenieOneBox</v>
          </cell>
          <cell r="D38" t="str">
            <v>CFarkas</v>
          </cell>
          <cell r="F38" t="str">
            <v>JKerr</v>
          </cell>
          <cell r="N38" t="str">
            <v>GB</v>
          </cell>
          <cell r="O38" t="str">
            <v>UK</v>
          </cell>
          <cell r="P38" t="str">
            <v>GBP</v>
          </cell>
        </row>
        <row r="39">
          <cell r="A39" t="str">
            <v>yaj</v>
          </cell>
          <cell r="B39" t="str">
            <v>CricInfo</v>
          </cell>
          <cell r="C39" t="str">
            <v>www.cricinfo.com</v>
          </cell>
          <cell r="D39" t="str">
            <v>INunes</v>
          </cell>
          <cell r="E39" t="str">
            <v>x</v>
          </cell>
          <cell r="F39" t="str">
            <v>DGraham</v>
          </cell>
          <cell r="H39" t="str">
            <v>y</v>
          </cell>
          <cell r="I39" t="str">
            <v>y</v>
          </cell>
          <cell r="J39" t="str">
            <v>x</v>
          </cell>
          <cell r="M39" t="str">
            <v>Classic</v>
          </cell>
          <cell r="N39" t="str">
            <v>GB</v>
          </cell>
          <cell r="O39" t="str">
            <v>UK</v>
          </cell>
          <cell r="P39" t="str">
            <v>GBP</v>
          </cell>
        </row>
        <row r="40">
          <cell r="A40" t="str">
            <v>yak</v>
          </cell>
          <cell r="B40" t="str">
            <v>ntl DigitalTV</v>
          </cell>
          <cell r="D40" t="str">
            <v>INunes</v>
          </cell>
          <cell r="E40" t="str">
            <v>x</v>
          </cell>
          <cell r="F40" t="str">
            <v>DGraham</v>
          </cell>
          <cell r="G40" t="str">
            <v>x</v>
          </cell>
          <cell r="H40" t="str">
            <v>y</v>
          </cell>
          <cell r="I40" t="str">
            <v>y</v>
          </cell>
          <cell r="L40" t="str">
            <v>n/a</v>
          </cell>
          <cell r="M40" t="str">
            <v>Classic</v>
          </cell>
          <cell r="N40" t="str">
            <v>GB</v>
          </cell>
          <cell r="O40" t="str">
            <v>UK</v>
          </cell>
          <cell r="P40" t="str">
            <v>GBP</v>
          </cell>
        </row>
        <row r="41">
          <cell r="A41" t="str">
            <v>yal</v>
          </cell>
          <cell r="B41" t="str">
            <v>ntlworld</v>
          </cell>
          <cell r="C41" t="str">
            <v>www.ntlworld.com</v>
          </cell>
          <cell r="D41" t="str">
            <v>INunes</v>
          </cell>
          <cell r="E41" t="str">
            <v>x</v>
          </cell>
          <cell r="F41" t="str">
            <v>DGraham</v>
          </cell>
          <cell r="G41" t="str">
            <v>x</v>
          </cell>
          <cell r="H41" t="str">
            <v>y</v>
          </cell>
          <cell r="I41" t="str">
            <v>y</v>
          </cell>
          <cell r="L41" t="str">
            <v>espotting</v>
          </cell>
          <cell r="M41" t="str">
            <v>New</v>
          </cell>
          <cell r="N41" t="str">
            <v>GB</v>
          </cell>
          <cell r="O41" t="str">
            <v>UK</v>
          </cell>
          <cell r="P41" t="str">
            <v>GBP</v>
          </cell>
        </row>
        <row r="42">
          <cell r="A42" t="str">
            <v>yam</v>
          </cell>
          <cell r="B42" t="str">
            <v>ntl business essentials</v>
          </cell>
          <cell r="C42" t="str">
            <v>www.ntl.com/businessessentials</v>
          </cell>
          <cell r="D42" t="str">
            <v>INunes</v>
          </cell>
          <cell r="E42" t="str">
            <v>x</v>
          </cell>
          <cell r="F42" t="str">
            <v>DGraham</v>
          </cell>
          <cell r="G42" t="str">
            <v>x</v>
          </cell>
          <cell r="H42" t="str">
            <v>y</v>
          </cell>
          <cell r="I42" t="str">
            <v>y</v>
          </cell>
          <cell r="L42" t="str">
            <v>espotting</v>
          </cell>
          <cell r="M42" t="str">
            <v>New</v>
          </cell>
          <cell r="N42" t="str">
            <v>GB</v>
          </cell>
          <cell r="O42" t="str">
            <v>UK</v>
          </cell>
          <cell r="P42" t="str">
            <v>GBP</v>
          </cell>
        </row>
        <row r="43">
          <cell r="A43" t="str">
            <v>yan</v>
          </cell>
          <cell r="B43" t="str">
            <v>snoopa</v>
          </cell>
          <cell r="C43" t="str">
            <v>www.snoopa.com</v>
          </cell>
          <cell r="D43" t="str">
            <v>INunes</v>
          </cell>
          <cell r="E43" t="str">
            <v>x</v>
          </cell>
          <cell r="F43" t="str">
            <v>DGraham</v>
          </cell>
          <cell r="G43" t="str">
            <v>x</v>
          </cell>
          <cell r="H43" t="str">
            <v>y</v>
          </cell>
          <cell r="I43" t="str">
            <v>y</v>
          </cell>
          <cell r="L43" t="str">
            <v>espotting</v>
          </cell>
          <cell r="M43" t="str">
            <v>New</v>
          </cell>
          <cell r="N43" t="str">
            <v>GB</v>
          </cell>
          <cell r="O43" t="str">
            <v>UK</v>
          </cell>
          <cell r="P43" t="str">
            <v>GBP</v>
          </cell>
        </row>
        <row r="44">
          <cell r="A44" t="str">
            <v>yao</v>
          </cell>
          <cell r="B44" t="str">
            <v>Btopenworld</v>
          </cell>
          <cell r="D44" t="str">
            <v>MPalmer</v>
          </cell>
          <cell r="E44" t="str">
            <v>x</v>
          </cell>
          <cell r="F44" t="str">
            <v>JKerr</v>
          </cell>
          <cell r="H44" t="str">
            <v>y</v>
          </cell>
          <cell r="I44" t="str">
            <v>y</v>
          </cell>
          <cell r="N44" t="str">
            <v>GB</v>
          </cell>
          <cell r="O44" t="str">
            <v>UK</v>
          </cell>
          <cell r="P44" t="str">
            <v>GBP</v>
          </cell>
        </row>
        <row r="45">
          <cell r="A45" t="str">
            <v>yap</v>
          </cell>
          <cell r="B45" t="str">
            <v>Vizzavi – Wap on Web/WAP</v>
          </cell>
          <cell r="C45" t="str">
            <v>www.vizzavi.co.uk</v>
          </cell>
          <cell r="D45" t="str">
            <v>INunes</v>
          </cell>
          <cell r="E45" t="str">
            <v>x</v>
          </cell>
          <cell r="F45" t="str">
            <v>JKerr</v>
          </cell>
          <cell r="H45" t="str">
            <v>n</v>
          </cell>
          <cell r="I45" t="str">
            <v>y</v>
          </cell>
          <cell r="K45" t="str">
            <v>y</v>
          </cell>
          <cell r="L45" t="str">
            <v>n/a</v>
          </cell>
          <cell r="M45" t="str">
            <v>WAP</v>
          </cell>
          <cell r="N45" t="str">
            <v>GB</v>
          </cell>
          <cell r="O45" t="str">
            <v>UK</v>
          </cell>
          <cell r="P45" t="str">
            <v>GBP</v>
          </cell>
        </row>
        <row r="46">
          <cell r="A46" t="str">
            <v>yaq</v>
          </cell>
          <cell r="B46" t="str">
            <v>Broadcaster</v>
          </cell>
          <cell r="C46" t="str">
            <v>www.broadcaster.co.uk</v>
          </cell>
          <cell r="D46" t="str">
            <v>NMullen</v>
          </cell>
          <cell r="E46" t="str">
            <v>n/a</v>
          </cell>
          <cell r="F46" t="str">
            <v>JKerr</v>
          </cell>
          <cell r="J46" t="str">
            <v>y</v>
          </cell>
          <cell r="M46" t="str">
            <v>Submit Reseller</v>
          </cell>
          <cell r="N46" t="str">
            <v>GB</v>
          </cell>
          <cell r="O46" t="str">
            <v>UK</v>
          </cell>
          <cell r="P46" t="str">
            <v>GBP</v>
          </cell>
        </row>
        <row r="47">
          <cell r="A47" t="str">
            <v>yar</v>
          </cell>
          <cell r="B47" t="str">
            <v>Netbooster</v>
          </cell>
          <cell r="C47" t="str">
            <v>www.netbooster.co.uk</v>
          </cell>
          <cell r="D47" t="str">
            <v>NMullen</v>
          </cell>
          <cell r="E47" t="str">
            <v>n/a</v>
          </cell>
          <cell r="F47" t="str">
            <v>JKerr</v>
          </cell>
          <cell r="J47" t="str">
            <v>y</v>
          </cell>
          <cell r="M47" t="str">
            <v>Submit Reseller</v>
          </cell>
          <cell r="N47" t="str">
            <v>GB</v>
          </cell>
          <cell r="O47" t="str">
            <v>UK</v>
          </cell>
          <cell r="P47" t="str">
            <v>GBP</v>
          </cell>
        </row>
        <row r="48">
          <cell r="A48" t="str">
            <v>yas</v>
          </cell>
          <cell r="B48" t="str">
            <v>Web Gravity</v>
          </cell>
          <cell r="C48" t="str">
            <v>www.webgravity.co.uk</v>
          </cell>
          <cell r="D48" t="str">
            <v>NMullen</v>
          </cell>
          <cell r="E48" t="str">
            <v>n/a</v>
          </cell>
          <cell r="F48" t="str">
            <v>David Graham</v>
          </cell>
          <cell r="J48" t="str">
            <v>y</v>
          </cell>
          <cell r="M48" t="str">
            <v>Submit Reseller</v>
          </cell>
          <cell r="N48" t="str">
            <v>GB</v>
          </cell>
          <cell r="O48" t="str">
            <v>UK</v>
          </cell>
          <cell r="P48" t="str">
            <v>GBP</v>
          </cell>
        </row>
        <row r="49">
          <cell r="A49" t="str">
            <v>yat</v>
          </cell>
          <cell r="B49" t="str">
            <v>Euroseek</v>
          </cell>
          <cell r="C49" t="str">
            <v>http://www.euroseek.com/page?ilang=en</v>
          </cell>
          <cell r="D49" t="str">
            <v>Mcurley</v>
          </cell>
          <cell r="F49" t="str">
            <v>Pvillemoes</v>
          </cell>
          <cell r="H49" t="str">
            <v>n/a</v>
          </cell>
          <cell r="I49" t="str">
            <v>y</v>
          </cell>
          <cell r="N49" t="str">
            <v>GB</v>
          </cell>
          <cell r="O49" t="str">
            <v>UK</v>
          </cell>
          <cell r="P49" t="str">
            <v>GBP</v>
          </cell>
        </row>
        <row r="50">
          <cell r="A50" t="str">
            <v>yau</v>
          </cell>
          <cell r="B50" t="str">
            <v>Bigmouth Media</v>
          </cell>
          <cell r="C50" t="str">
            <v>www.bigmouthmedia.net</v>
          </cell>
          <cell r="D50" t="str">
            <v>nmullen</v>
          </cell>
          <cell r="E50" t="str">
            <v>n/a</v>
          </cell>
          <cell r="F50" t="str">
            <v>JKerr</v>
          </cell>
          <cell r="H50" t="str">
            <v>n/a</v>
          </cell>
          <cell r="I50" t="str">
            <v>n</v>
          </cell>
          <cell r="J50" t="str">
            <v>y</v>
          </cell>
          <cell r="M50" t="str">
            <v>Submit Reseller</v>
          </cell>
          <cell r="N50" t="str">
            <v>GB</v>
          </cell>
          <cell r="O50" t="str">
            <v>UK</v>
          </cell>
          <cell r="P50" t="str">
            <v>GBP</v>
          </cell>
        </row>
        <row r="51">
          <cell r="A51" t="str">
            <v>yav</v>
          </cell>
          <cell r="B51" t="str">
            <v>MediaCo UK</v>
          </cell>
          <cell r="C51" t="str">
            <v>www.media.co.uk</v>
          </cell>
          <cell r="D51" t="str">
            <v>NMullen</v>
          </cell>
          <cell r="E51" t="str">
            <v>n/a</v>
          </cell>
          <cell r="F51" t="str">
            <v>JKerr</v>
          </cell>
          <cell r="J51" t="str">
            <v>y</v>
          </cell>
          <cell r="M51" t="str">
            <v>Submit Reseller</v>
          </cell>
          <cell r="N51" t="str">
            <v>GB</v>
          </cell>
          <cell r="O51" t="str">
            <v>UK</v>
          </cell>
          <cell r="P51" t="str">
            <v>GBP</v>
          </cell>
        </row>
        <row r="52">
          <cell r="A52" t="str">
            <v>yaw</v>
          </cell>
          <cell r="B52" t="str">
            <v>Surfweb.co.uk</v>
          </cell>
          <cell r="C52" t="str">
            <v>www.surfweb.co.uk</v>
          </cell>
          <cell r="D52" t="str">
            <v>NMullen</v>
          </cell>
          <cell r="E52" t="str">
            <v>n/a</v>
          </cell>
          <cell r="F52" t="str">
            <v>Jkerr</v>
          </cell>
          <cell r="J52" t="str">
            <v>y</v>
          </cell>
          <cell r="M52" t="str">
            <v>Submit Reseller</v>
          </cell>
          <cell r="N52" t="str">
            <v>GB</v>
          </cell>
          <cell r="O52" t="str">
            <v>UK</v>
          </cell>
          <cell r="P52" t="str">
            <v>GBP</v>
          </cell>
        </row>
        <row r="53">
          <cell r="A53" t="str">
            <v>ta</v>
          </cell>
          <cell r="B53" t="str">
            <v>World Online (FR-BE)</v>
          </cell>
          <cell r="C53" t="str">
            <v>www.worldonline.be/french/home/home_center.html</v>
          </cell>
          <cell r="D53" t="str">
            <v>INunes</v>
          </cell>
          <cell r="E53" t="str">
            <v>x</v>
          </cell>
          <cell r="F53" t="str">
            <v>DFehmers</v>
          </cell>
          <cell r="G53" t="str">
            <v>x</v>
          </cell>
          <cell r="H53" t="str">
            <v>n</v>
          </cell>
          <cell r="I53" t="str">
            <v>n</v>
          </cell>
          <cell r="L53" t="str">
            <v>Classic</v>
          </cell>
          <cell r="N53" t="str">
            <v>belgium</v>
          </cell>
          <cell r="O53" t="str">
            <v>other</v>
          </cell>
          <cell r="P53" t="str">
            <v>EUR</v>
          </cell>
        </row>
        <row r="54">
          <cell r="A54" t="str">
            <v>tb</v>
          </cell>
          <cell r="B54" t="str">
            <v>Planet Internet (FR-BE)</v>
          </cell>
          <cell r="C54" t="str">
            <v>www.planetinternet.be/vandaag/</v>
          </cell>
          <cell r="D54" t="str">
            <v>OvHarten</v>
          </cell>
          <cell r="E54" t="str">
            <v>x</v>
          </cell>
          <cell r="F54" t="str">
            <v>DFehmers</v>
          </cell>
          <cell r="G54" t="str">
            <v>x</v>
          </cell>
          <cell r="H54" t="str">
            <v>y</v>
          </cell>
          <cell r="I54" t="str">
            <v>n</v>
          </cell>
          <cell r="L54" t="str">
            <v>Classic</v>
          </cell>
          <cell r="N54" t="str">
            <v>belgium</v>
          </cell>
          <cell r="O54" t="str">
            <v>other</v>
          </cell>
          <cell r="P54" t="str">
            <v>EUR</v>
          </cell>
        </row>
        <row r="55">
          <cell r="A55" t="str">
            <v>tc</v>
          </cell>
          <cell r="N55" t="str">
            <v>belgium</v>
          </cell>
          <cell r="O55" t="str">
            <v>other</v>
          </cell>
          <cell r="P55" t="str">
            <v>EUR</v>
          </cell>
        </row>
        <row r="56">
          <cell r="A56" t="str">
            <v>td</v>
          </cell>
          <cell r="N56" t="str">
            <v>belgium</v>
          </cell>
          <cell r="O56" t="str">
            <v>other</v>
          </cell>
          <cell r="P56" t="str">
            <v>EUR</v>
          </cell>
        </row>
        <row r="57">
          <cell r="A57" t="str">
            <v>te</v>
          </cell>
          <cell r="N57" t="str">
            <v>belgium</v>
          </cell>
          <cell r="O57" t="str">
            <v>other</v>
          </cell>
          <cell r="P57" t="str">
            <v>EUR</v>
          </cell>
        </row>
        <row r="58">
          <cell r="A58" t="str">
            <v>tf</v>
          </cell>
          <cell r="N58" t="str">
            <v>belgium</v>
          </cell>
          <cell r="O58" t="str">
            <v>other</v>
          </cell>
          <cell r="P58" t="str">
            <v>EUR</v>
          </cell>
        </row>
        <row r="59">
          <cell r="A59" t="str">
            <v>tg</v>
          </cell>
          <cell r="B59" t="str">
            <v>Yucom (FR-BE)</v>
          </cell>
          <cell r="C59" t="str">
            <v>www.yucom.be/fr/index.htm</v>
          </cell>
          <cell r="D59" t="str">
            <v>OvHarten</v>
          </cell>
          <cell r="E59" t="str">
            <v>x</v>
          </cell>
          <cell r="F59" t="str">
            <v>DFehmers</v>
          </cell>
          <cell r="G59" t="str">
            <v>x</v>
          </cell>
          <cell r="H59" t="str">
            <v>y</v>
          </cell>
          <cell r="I59" t="str">
            <v>y</v>
          </cell>
          <cell r="L59" t="str">
            <v>Classic</v>
          </cell>
          <cell r="N59" t="str">
            <v>belgium</v>
          </cell>
          <cell r="O59" t="str">
            <v>other</v>
          </cell>
          <cell r="P59" t="str">
            <v>EUR</v>
          </cell>
        </row>
        <row r="60">
          <cell r="A60" t="str">
            <v>th</v>
          </cell>
          <cell r="B60" t="str">
            <v>Yucom (Flemish)</v>
          </cell>
          <cell r="C60" t="str">
            <v>www.yucom.be/nl/index.htm</v>
          </cell>
          <cell r="D60" t="str">
            <v>OvHarten</v>
          </cell>
          <cell r="E60" t="str">
            <v>x</v>
          </cell>
          <cell r="F60" t="str">
            <v>DFehmers</v>
          </cell>
          <cell r="G60" t="str">
            <v>x</v>
          </cell>
          <cell r="H60" t="str">
            <v>y</v>
          </cell>
          <cell r="I60" t="str">
            <v>y</v>
          </cell>
          <cell r="L60" t="str">
            <v>Classic</v>
          </cell>
          <cell r="N60" t="str">
            <v>belgium</v>
          </cell>
          <cell r="O60" t="str">
            <v>other</v>
          </cell>
          <cell r="P60" t="str">
            <v>EUR</v>
          </cell>
        </row>
        <row r="61">
          <cell r="A61" t="str">
            <v>ti</v>
          </cell>
          <cell r="N61" t="str">
            <v>belgium</v>
          </cell>
          <cell r="O61" t="str">
            <v>other</v>
          </cell>
          <cell r="P61" t="str">
            <v>EUR</v>
          </cell>
        </row>
        <row r="62">
          <cell r="A62" t="str">
            <v>tj</v>
          </cell>
          <cell r="N62" t="str">
            <v>belgium</v>
          </cell>
          <cell r="O62" t="str">
            <v>other</v>
          </cell>
          <cell r="P62" t="str">
            <v>EUR</v>
          </cell>
        </row>
        <row r="63">
          <cell r="A63" t="str">
            <v>tk</v>
          </cell>
          <cell r="N63" t="str">
            <v>belgium</v>
          </cell>
          <cell r="O63" t="str">
            <v>other</v>
          </cell>
          <cell r="P63" t="str">
            <v>EUR</v>
          </cell>
        </row>
        <row r="64">
          <cell r="A64" t="str">
            <v>tl</v>
          </cell>
          <cell r="B64" t="str">
            <v>World Online (Flemish)</v>
          </cell>
          <cell r="C64" t="str">
            <v>www.worldonline.be/dutch/home/home_center.html</v>
          </cell>
          <cell r="D64" t="str">
            <v>INunes</v>
          </cell>
          <cell r="E64" t="str">
            <v>x</v>
          </cell>
          <cell r="F64" t="str">
            <v>DFehmers</v>
          </cell>
          <cell r="G64" t="str">
            <v>x</v>
          </cell>
          <cell r="H64" t="str">
            <v>n</v>
          </cell>
          <cell r="I64" t="str">
            <v>n</v>
          </cell>
          <cell r="L64" t="str">
            <v>Classic</v>
          </cell>
          <cell r="N64" t="str">
            <v>belgium</v>
          </cell>
          <cell r="O64" t="str">
            <v>other</v>
          </cell>
          <cell r="P64" t="str">
            <v>EUR</v>
          </cell>
        </row>
        <row r="65">
          <cell r="A65" t="str">
            <v>tm</v>
          </cell>
          <cell r="N65" t="str">
            <v>belgium</v>
          </cell>
          <cell r="O65" t="str">
            <v>other</v>
          </cell>
          <cell r="P65" t="str">
            <v>EUR</v>
          </cell>
        </row>
        <row r="66">
          <cell r="A66" t="str">
            <v>tn</v>
          </cell>
          <cell r="B66" t="str">
            <v>12Move Belgium</v>
          </cell>
          <cell r="C66" t="str">
            <v>www.12move.be</v>
          </cell>
          <cell r="D66" t="str">
            <v>OvHarten</v>
          </cell>
          <cell r="E66" t="str">
            <v>x</v>
          </cell>
          <cell r="F66" t="str">
            <v>DFehmers</v>
          </cell>
          <cell r="H66" t="str">
            <v>n</v>
          </cell>
          <cell r="I66" t="str">
            <v>n</v>
          </cell>
          <cell r="L66" t="str">
            <v>Classic</v>
          </cell>
          <cell r="N66" t="str">
            <v>belgium</v>
          </cell>
          <cell r="O66" t="str">
            <v>other</v>
          </cell>
          <cell r="P66" t="str">
            <v>EUR</v>
          </cell>
        </row>
        <row r="67">
          <cell r="A67" t="str">
            <v>to</v>
          </cell>
          <cell r="B67" t="str">
            <v>12Move French-Belgium</v>
          </cell>
          <cell r="C67" t="str">
            <v>www.12move.be</v>
          </cell>
          <cell r="D67" t="str">
            <v>OvHarten</v>
          </cell>
          <cell r="E67" t="str">
            <v>x</v>
          </cell>
          <cell r="F67" t="str">
            <v>DFehmers</v>
          </cell>
          <cell r="H67" t="str">
            <v>n</v>
          </cell>
          <cell r="I67" t="str">
            <v>n</v>
          </cell>
          <cell r="L67" t="str">
            <v>Classic</v>
          </cell>
          <cell r="N67" t="str">
            <v>belgium</v>
          </cell>
          <cell r="O67" t="str">
            <v>other</v>
          </cell>
          <cell r="P67" t="str">
            <v>EUR</v>
          </cell>
        </row>
        <row r="68">
          <cell r="A68" t="str">
            <v>tp</v>
          </cell>
          <cell r="N68" t="str">
            <v>belgium</v>
          </cell>
          <cell r="O68" t="str">
            <v>other</v>
          </cell>
          <cell r="P68" t="str">
            <v>EUR</v>
          </cell>
        </row>
        <row r="69">
          <cell r="A69" t="str">
            <v>tq</v>
          </cell>
          <cell r="B69" t="str">
            <v>Planet Internet (Flemish)</v>
          </cell>
          <cell r="C69" t="str">
            <v>www.planetinternet.be/aujourdhui/</v>
          </cell>
          <cell r="D69" t="str">
            <v>OvHarten</v>
          </cell>
          <cell r="E69" t="str">
            <v>x</v>
          </cell>
          <cell r="F69" t="str">
            <v>DFehmers</v>
          </cell>
          <cell r="G69" t="str">
            <v>x</v>
          </cell>
          <cell r="H69" t="str">
            <v>y</v>
          </cell>
          <cell r="I69" t="str">
            <v>n</v>
          </cell>
          <cell r="L69" t="str">
            <v>Classic</v>
          </cell>
          <cell r="N69" t="str">
            <v>belgium</v>
          </cell>
          <cell r="O69" t="str">
            <v>other</v>
          </cell>
          <cell r="P69" t="str">
            <v>EUR</v>
          </cell>
        </row>
        <row r="70">
          <cell r="A70" t="str">
            <v>na</v>
          </cell>
          <cell r="B70" t="str">
            <v>World Online Czech Republic</v>
          </cell>
          <cell r="C70" t="str">
            <v>www.worldonline.cz</v>
          </cell>
          <cell r="D70" t="str">
            <v>INunes</v>
          </cell>
          <cell r="E70" t="str">
            <v>x</v>
          </cell>
          <cell r="F70" t="str">
            <v>DFehmers</v>
          </cell>
          <cell r="G70" t="str">
            <v>x</v>
          </cell>
          <cell r="H70" t="str">
            <v>n</v>
          </cell>
          <cell r="I70" t="str">
            <v>n</v>
          </cell>
          <cell r="L70" t="str">
            <v>Classic</v>
          </cell>
          <cell r="M70" t="str">
            <v>tla</v>
          </cell>
          <cell r="N70" t="str">
            <v>czeck</v>
          </cell>
          <cell r="O70" t="str">
            <v>other</v>
          </cell>
        </row>
        <row r="71">
          <cell r="A71" t="str">
            <v>lo</v>
          </cell>
          <cell r="B71" t="str">
            <v>World Online Denmark</v>
          </cell>
          <cell r="C71" t="str">
            <v>www.worldonline.dk</v>
          </cell>
          <cell r="D71" t="str">
            <v>INunes</v>
          </cell>
          <cell r="E71" t="str">
            <v>x</v>
          </cell>
          <cell r="F71" t="str">
            <v>DFehmers</v>
          </cell>
          <cell r="G71" t="str">
            <v>x</v>
          </cell>
          <cell r="H71" t="str">
            <v>n</v>
          </cell>
          <cell r="I71" t="str">
            <v>n</v>
          </cell>
          <cell r="K71" t="str">
            <v>x</v>
          </cell>
          <cell r="L71" t="str">
            <v>Classic</v>
          </cell>
          <cell r="N71" t="str">
            <v>denmark</v>
          </cell>
          <cell r="O71" t="str">
            <v>other</v>
          </cell>
        </row>
        <row r="72">
          <cell r="A72" t="str">
            <v>lp</v>
          </cell>
          <cell r="N72" t="str">
            <v>denmark</v>
          </cell>
          <cell r="O72" t="str">
            <v>other</v>
          </cell>
        </row>
        <row r="73">
          <cell r="A73" t="str">
            <v>lq</v>
          </cell>
          <cell r="B73" t="str">
            <v>Q-people</v>
          </cell>
          <cell r="C73" t="str">
            <v>www.qpeople.dk</v>
          </cell>
          <cell r="D73" t="str">
            <v>ANilsson</v>
          </cell>
          <cell r="E73" t="str">
            <v>x</v>
          </cell>
          <cell r="F73" t="str">
            <v>PVillamoes</v>
          </cell>
          <cell r="G73" t="str">
            <v>x</v>
          </cell>
          <cell r="H73" t="str">
            <v>n</v>
          </cell>
          <cell r="I73" t="str">
            <v>y</v>
          </cell>
          <cell r="L73" t="str">
            <v>Classic</v>
          </cell>
          <cell r="N73" t="str">
            <v>denmark</v>
          </cell>
          <cell r="O73" t="str">
            <v>other</v>
          </cell>
        </row>
        <row r="74">
          <cell r="A74" t="str">
            <v>lr</v>
          </cell>
          <cell r="N74" t="str">
            <v>denmark</v>
          </cell>
          <cell r="O74" t="str">
            <v>other</v>
          </cell>
        </row>
        <row r="75">
          <cell r="A75" t="str">
            <v>ls</v>
          </cell>
          <cell r="N75" t="str">
            <v>denmark</v>
          </cell>
          <cell r="O75" t="str">
            <v>other</v>
          </cell>
        </row>
        <row r="76">
          <cell r="A76" t="str">
            <v>lt</v>
          </cell>
          <cell r="B76" t="str">
            <v>KRAK</v>
          </cell>
          <cell r="C76" t="str">
            <v>www.krak.se</v>
          </cell>
          <cell r="D76" t="str">
            <v>ANilsson</v>
          </cell>
          <cell r="E76" t="str">
            <v>x</v>
          </cell>
          <cell r="F76" t="str">
            <v>PVillamoes</v>
          </cell>
          <cell r="G76" t="str">
            <v>x</v>
          </cell>
          <cell r="H76" t="str">
            <v>n</v>
          </cell>
          <cell r="I76" t="str">
            <v>n</v>
          </cell>
          <cell r="L76" t="str">
            <v>Classic</v>
          </cell>
          <cell r="N76" t="str">
            <v>denmark</v>
          </cell>
          <cell r="O76" t="str">
            <v>other</v>
          </cell>
        </row>
        <row r="77">
          <cell r="A77" t="str">
            <v>lu</v>
          </cell>
          <cell r="B77" t="str">
            <v>12Move Denmark</v>
          </cell>
          <cell r="C77" t="str">
            <v>www.12move.dk</v>
          </cell>
          <cell r="D77" t="str">
            <v>OvHarten</v>
          </cell>
          <cell r="E77" t="str">
            <v>x</v>
          </cell>
          <cell r="F77" t="str">
            <v>PVillamoes</v>
          </cell>
          <cell r="G77" t="str">
            <v>x</v>
          </cell>
          <cell r="H77" t="str">
            <v>n</v>
          </cell>
          <cell r="I77" t="str">
            <v>n</v>
          </cell>
          <cell r="L77" t="str">
            <v>Classic</v>
          </cell>
          <cell r="N77" t="str">
            <v>denmark</v>
          </cell>
          <cell r="O77" t="str">
            <v>other</v>
          </cell>
        </row>
        <row r="78">
          <cell r="A78" t="str">
            <v>lv</v>
          </cell>
          <cell r="B78" t="str">
            <v>Opasia</v>
          </cell>
          <cell r="C78" t="str">
            <v>www.opasia.dk</v>
          </cell>
          <cell r="D78" t="str">
            <v>ANilsson</v>
          </cell>
          <cell r="E78" t="str">
            <v>x</v>
          </cell>
          <cell r="F78" t="str">
            <v>PVillamoes</v>
          </cell>
          <cell r="G78" t="str">
            <v>x</v>
          </cell>
          <cell r="H78" t="str">
            <v>n</v>
          </cell>
          <cell r="I78" t="str">
            <v>n</v>
          </cell>
          <cell r="L78" t="str">
            <v>Classic</v>
          </cell>
          <cell r="N78" t="str">
            <v>denmark</v>
          </cell>
          <cell r="O78" t="str">
            <v>other</v>
          </cell>
        </row>
        <row r="79">
          <cell r="A79" t="str">
            <v>fr</v>
          </cell>
          <cell r="B79" t="str">
            <v>LookSmart France</v>
          </cell>
          <cell r="C79" t="str">
            <v>www.looksmart.fr</v>
          </cell>
          <cell r="D79" t="str">
            <v>DBradley</v>
          </cell>
          <cell r="E79" t="str">
            <v>x</v>
          </cell>
          <cell r="F79" t="str">
            <v>ESiary</v>
          </cell>
          <cell r="G79" t="str">
            <v>x</v>
          </cell>
          <cell r="H79" t="str">
            <v>y</v>
          </cell>
          <cell r="I79" t="str">
            <v>y</v>
          </cell>
          <cell r="J79" t="str">
            <v>x</v>
          </cell>
          <cell r="L79" t="str">
            <v>Classic</v>
          </cell>
          <cell r="N79" t="str">
            <v>france</v>
          </cell>
          <cell r="O79" t="str">
            <v>FR</v>
          </cell>
          <cell r="P79" t="str">
            <v>EUR</v>
          </cell>
        </row>
        <row r="80">
          <cell r="A80" t="str">
            <v>ua</v>
          </cell>
          <cell r="B80" t="str">
            <v>Genie France</v>
          </cell>
          <cell r="C80" t="str">
            <v>www.geniefr.com</v>
          </cell>
          <cell r="D80" t="str">
            <v>CGilmore</v>
          </cell>
          <cell r="E80" t="str">
            <v>x</v>
          </cell>
          <cell r="F80" t="str">
            <v>JKerr</v>
          </cell>
          <cell r="G80" t="str">
            <v>x</v>
          </cell>
          <cell r="H80" t="str">
            <v>y</v>
          </cell>
          <cell r="I80" t="str">
            <v>y</v>
          </cell>
          <cell r="L80" t="str">
            <v>Classic</v>
          </cell>
          <cell r="N80" t="str">
            <v>france</v>
          </cell>
          <cell r="O80" t="str">
            <v>FR</v>
          </cell>
          <cell r="P80" t="str">
            <v>EUR</v>
          </cell>
        </row>
        <row r="81">
          <cell r="A81" t="str">
            <v>ub</v>
          </cell>
          <cell r="N81" t="str">
            <v>france</v>
          </cell>
          <cell r="O81" t="str">
            <v>FR</v>
          </cell>
          <cell r="P81" t="str">
            <v>EUR</v>
          </cell>
        </row>
        <row r="82">
          <cell r="A82" t="str">
            <v>uc</v>
          </cell>
          <cell r="N82" t="str">
            <v>france</v>
          </cell>
          <cell r="O82" t="str">
            <v>FR</v>
          </cell>
          <cell r="P82" t="str">
            <v>EUR</v>
          </cell>
        </row>
        <row r="83">
          <cell r="A83" t="str">
            <v>ud</v>
          </cell>
          <cell r="B83" t="str">
            <v>World Online France</v>
          </cell>
          <cell r="C83" t="str">
            <v>www.worldonline.fr</v>
          </cell>
          <cell r="D83" t="str">
            <v>INunes</v>
          </cell>
          <cell r="E83" t="str">
            <v>x</v>
          </cell>
          <cell r="F83" t="str">
            <v>NWalley</v>
          </cell>
          <cell r="G83" t="str">
            <v>x</v>
          </cell>
          <cell r="H83" t="str">
            <v>n</v>
          </cell>
          <cell r="I83" t="str">
            <v>n</v>
          </cell>
          <cell r="L83" t="str">
            <v>Classic</v>
          </cell>
          <cell r="N83" t="str">
            <v>france</v>
          </cell>
          <cell r="O83" t="str">
            <v>FR</v>
          </cell>
          <cell r="P83" t="str">
            <v>EUR</v>
          </cell>
        </row>
        <row r="84">
          <cell r="A84" t="str">
            <v>ue</v>
          </cell>
          <cell r="B84" t="str">
            <v>Club-Internet</v>
          </cell>
          <cell r="C84" t="str">
            <v>www.club-internet.fr</v>
          </cell>
          <cell r="D84" t="str">
            <v>DBradley</v>
          </cell>
          <cell r="E84" t="str">
            <v>x</v>
          </cell>
          <cell r="F84" t="str">
            <v>ESiary</v>
          </cell>
          <cell r="G84" t="str">
            <v>x</v>
          </cell>
          <cell r="H84" t="str">
            <v>y</v>
          </cell>
          <cell r="I84" t="str">
            <v>n</v>
          </cell>
          <cell r="K84" t="str">
            <v>y</v>
          </cell>
          <cell r="L84" t="str">
            <v>Classic</v>
          </cell>
          <cell r="N84" t="str">
            <v>france</v>
          </cell>
          <cell r="O84" t="str">
            <v>FR</v>
          </cell>
          <cell r="P84" t="str">
            <v>EUR</v>
          </cell>
        </row>
        <row r="85">
          <cell r="A85" t="str">
            <v>uf</v>
          </cell>
          <cell r="N85" t="str">
            <v>france</v>
          </cell>
          <cell r="O85" t="str">
            <v>FR</v>
          </cell>
          <cell r="P85" t="str">
            <v>EUR</v>
          </cell>
        </row>
        <row r="86">
          <cell r="A86" t="str">
            <v>ug</v>
          </cell>
          <cell r="B86" t="str">
            <v>Freesurf</v>
          </cell>
          <cell r="C86" t="str">
            <v>www.freesurf.fr</v>
          </cell>
          <cell r="D86" t="str">
            <v>DBradley</v>
          </cell>
          <cell r="E86" t="str">
            <v>x</v>
          </cell>
          <cell r="F86" t="str">
            <v>ESiary</v>
          </cell>
          <cell r="G86" t="str">
            <v>x</v>
          </cell>
          <cell r="H86" t="str">
            <v>y</v>
          </cell>
          <cell r="I86" t="str">
            <v>y</v>
          </cell>
          <cell r="L86" t="str">
            <v>Classic</v>
          </cell>
          <cell r="N86" t="str">
            <v>france</v>
          </cell>
          <cell r="O86" t="str">
            <v>FR</v>
          </cell>
          <cell r="P86" t="str">
            <v>EUR</v>
          </cell>
        </row>
        <row r="87">
          <cell r="A87" t="str">
            <v>uh</v>
          </cell>
          <cell r="B87" t="str">
            <v>Everyday</v>
          </cell>
          <cell r="C87" t="str">
            <v>www.everyday.fr</v>
          </cell>
          <cell r="D87" t="str">
            <v>DBradley</v>
          </cell>
          <cell r="E87" t="str">
            <v>x</v>
          </cell>
          <cell r="F87" t="str">
            <v>ESiary</v>
          </cell>
          <cell r="G87" t="str">
            <v>x</v>
          </cell>
          <cell r="H87" t="str">
            <v>n</v>
          </cell>
          <cell r="I87" t="str">
            <v>y</v>
          </cell>
          <cell r="L87" t="str">
            <v>Classic</v>
          </cell>
          <cell r="N87" t="str">
            <v>france</v>
          </cell>
          <cell r="O87" t="str">
            <v>FR</v>
          </cell>
          <cell r="P87" t="str">
            <v>EUR</v>
          </cell>
        </row>
        <row r="88">
          <cell r="A88" t="str">
            <v>ui</v>
          </cell>
          <cell r="B88" t="str">
            <v>Oreka</v>
          </cell>
          <cell r="D88" t="str">
            <v>DBradley</v>
          </cell>
          <cell r="E88" t="str">
            <v>x</v>
          </cell>
          <cell r="F88" t="str">
            <v>ESiary</v>
          </cell>
          <cell r="G88" t="str">
            <v>x</v>
          </cell>
          <cell r="H88" t="str">
            <v>y</v>
          </cell>
          <cell r="I88" t="str">
            <v>y</v>
          </cell>
          <cell r="L88" t="str">
            <v>Classic</v>
          </cell>
          <cell r="N88" t="str">
            <v>france</v>
          </cell>
          <cell r="O88" t="str">
            <v>FR</v>
          </cell>
          <cell r="P88" t="str">
            <v>EUR</v>
          </cell>
        </row>
        <row r="89">
          <cell r="A89" t="str">
            <v>uj</v>
          </cell>
          <cell r="B89" t="str">
            <v>Euroseek</v>
          </cell>
          <cell r="C89" t="str">
            <v>http://www.euroseek.com/page?ilang=fr</v>
          </cell>
          <cell r="D89" t="str">
            <v>Mcurley</v>
          </cell>
          <cell r="F89" t="str">
            <v>Pvillemoes</v>
          </cell>
          <cell r="H89" t="str">
            <v>n/a</v>
          </cell>
          <cell r="I89" t="str">
            <v>y</v>
          </cell>
          <cell r="N89" t="str">
            <v>france</v>
          </cell>
          <cell r="O89" t="str">
            <v>FR</v>
          </cell>
          <cell r="P89" t="str">
            <v>EUR</v>
          </cell>
        </row>
        <row r="90">
          <cell r="A90" t="str">
            <v>uk</v>
          </cell>
          <cell r="B90" t="str">
            <v>used for LookSmart UK</v>
          </cell>
          <cell r="N90" t="str">
            <v>france</v>
          </cell>
          <cell r="O90" t="str">
            <v>FR</v>
          </cell>
          <cell r="P90" t="str">
            <v>EUR</v>
          </cell>
        </row>
        <row r="91">
          <cell r="A91" t="str">
            <v>ul</v>
          </cell>
          <cell r="B91" t="str">
            <v>Netbooster FR</v>
          </cell>
          <cell r="N91" t="str">
            <v>france</v>
          </cell>
          <cell r="O91" t="str">
            <v>FR</v>
          </cell>
          <cell r="P91" t="str">
            <v>EUR</v>
          </cell>
        </row>
        <row r="92">
          <cell r="A92" t="str">
            <v>um</v>
          </cell>
          <cell r="N92" t="str">
            <v>france</v>
          </cell>
          <cell r="O92" t="str">
            <v>FR</v>
          </cell>
          <cell r="P92" t="str">
            <v>EUR</v>
          </cell>
        </row>
        <row r="93">
          <cell r="A93" t="str">
            <v>un</v>
          </cell>
          <cell r="N93" t="str">
            <v>france</v>
          </cell>
          <cell r="O93" t="str">
            <v>FR</v>
          </cell>
          <cell r="P93" t="str">
            <v>EUR</v>
          </cell>
        </row>
        <row r="94">
          <cell r="A94" t="str">
            <v>uo</v>
          </cell>
          <cell r="N94" t="str">
            <v>france</v>
          </cell>
          <cell r="O94" t="str">
            <v>FR</v>
          </cell>
          <cell r="P94" t="str">
            <v>EUR</v>
          </cell>
        </row>
        <row r="95">
          <cell r="A95" t="str">
            <v>up</v>
          </cell>
          <cell r="N95" t="str">
            <v>france</v>
          </cell>
          <cell r="O95" t="str">
            <v>FR</v>
          </cell>
          <cell r="P95" t="str">
            <v>EUR</v>
          </cell>
        </row>
        <row r="96">
          <cell r="A96" t="str">
            <v>uq</v>
          </cell>
          <cell r="N96" t="str">
            <v>france</v>
          </cell>
          <cell r="O96" t="str">
            <v>FR</v>
          </cell>
          <cell r="P96" t="str">
            <v>EUR</v>
          </cell>
        </row>
        <row r="97">
          <cell r="A97" t="str">
            <v>ur</v>
          </cell>
          <cell r="N97" t="str">
            <v>france</v>
          </cell>
          <cell r="O97" t="str">
            <v>FR</v>
          </cell>
          <cell r="P97" t="str">
            <v>EUR</v>
          </cell>
        </row>
        <row r="98">
          <cell r="A98" t="str">
            <v>us</v>
          </cell>
          <cell r="N98" t="str">
            <v>france</v>
          </cell>
          <cell r="O98" t="str">
            <v>FR</v>
          </cell>
          <cell r="P98" t="str">
            <v>EUR</v>
          </cell>
        </row>
        <row r="99">
          <cell r="A99" t="str">
            <v>ut</v>
          </cell>
          <cell r="B99" t="str">
            <v>AltaVista France</v>
          </cell>
          <cell r="C99" t="str">
            <v>http://fr.altavista.com/</v>
          </cell>
          <cell r="D99" t="str">
            <v>CCostello</v>
          </cell>
          <cell r="E99" t="str">
            <v>n/a</v>
          </cell>
          <cell r="F99" t="str">
            <v>JKerr</v>
          </cell>
          <cell r="G99" t="str">
            <v>x</v>
          </cell>
          <cell r="H99" t="str">
            <v>n</v>
          </cell>
          <cell r="I99" t="str">
            <v>y</v>
          </cell>
          <cell r="J99" t="str">
            <v>x</v>
          </cell>
          <cell r="L99" t="str">
            <v>Classic</v>
          </cell>
          <cell r="N99" t="str">
            <v>germany</v>
          </cell>
          <cell r="O99" t="str">
            <v>FR</v>
          </cell>
          <cell r="P99" t="str">
            <v>EUR</v>
          </cell>
        </row>
        <row r="100">
          <cell r="A100" t="str">
            <v>de</v>
          </cell>
          <cell r="B100" t="str">
            <v>LookSmart Germany</v>
          </cell>
          <cell r="C100" t="str">
            <v>www.btlooksmart.de/www.looksmart.de</v>
          </cell>
          <cell r="D100" t="str">
            <v>OvHarten</v>
          </cell>
          <cell r="E100" t="str">
            <v>x</v>
          </cell>
          <cell r="F100" t="str">
            <v>WKasper</v>
          </cell>
          <cell r="G100" t="str">
            <v>x</v>
          </cell>
          <cell r="H100" t="str">
            <v>y</v>
          </cell>
          <cell r="I100" t="str">
            <v>y</v>
          </cell>
          <cell r="J100" t="str">
            <v>x</v>
          </cell>
          <cell r="L100" t="str">
            <v>Classic</v>
          </cell>
          <cell r="N100" t="str">
            <v>germany</v>
          </cell>
          <cell r="O100" t="str">
            <v>DE</v>
          </cell>
          <cell r="P100" t="str">
            <v>EUR</v>
          </cell>
        </row>
        <row r="101">
          <cell r="A101" t="str">
            <v>wa</v>
          </cell>
          <cell r="B101" t="str">
            <v>Everyday Germany</v>
          </cell>
          <cell r="C101" t="str">
            <v>http://de.everyday.com/</v>
          </cell>
          <cell r="D101" t="str">
            <v>DBradley</v>
          </cell>
          <cell r="E101" t="str">
            <v>x</v>
          </cell>
          <cell r="F101" t="str">
            <v>ESiary</v>
          </cell>
          <cell r="G101" t="str">
            <v>x</v>
          </cell>
          <cell r="H101" t="str">
            <v>n</v>
          </cell>
          <cell r="I101" t="str">
            <v>y</v>
          </cell>
          <cell r="L101" t="str">
            <v>Classic</v>
          </cell>
          <cell r="N101" t="str">
            <v>germany</v>
          </cell>
          <cell r="O101" t="str">
            <v>DE</v>
          </cell>
          <cell r="P101" t="str">
            <v>EUR</v>
          </cell>
        </row>
        <row r="102">
          <cell r="A102" t="str">
            <v>wb</v>
          </cell>
          <cell r="B102" t="str">
            <v>Euroseek</v>
          </cell>
          <cell r="C102" t="str">
            <v>http://www.euroseek.com/page?ilang=de</v>
          </cell>
          <cell r="D102" t="str">
            <v>Mcurley</v>
          </cell>
          <cell r="F102" t="str">
            <v>Pvillemoes</v>
          </cell>
          <cell r="H102" t="str">
            <v>n/a</v>
          </cell>
          <cell r="I102" t="str">
            <v>y</v>
          </cell>
          <cell r="N102" t="str">
            <v>germany</v>
          </cell>
          <cell r="O102" t="str">
            <v>DE</v>
          </cell>
          <cell r="P102" t="str">
            <v>EUR</v>
          </cell>
        </row>
        <row r="103">
          <cell r="A103" t="str">
            <v>wd</v>
          </cell>
          <cell r="B103" t="str">
            <v>Netbooster DE</v>
          </cell>
        </row>
        <row r="104">
          <cell r="A104" t="str">
            <v>waa</v>
          </cell>
          <cell r="B104" t="str">
            <v>Genie Germany</v>
          </cell>
          <cell r="C104" t="str">
            <v>www.genie.de</v>
          </cell>
          <cell r="D104" t="str">
            <v>CGilmore</v>
          </cell>
          <cell r="E104" t="str">
            <v>x</v>
          </cell>
          <cell r="F104" t="str">
            <v>JKerr</v>
          </cell>
          <cell r="G104" t="str">
            <v>x</v>
          </cell>
          <cell r="H104" t="str">
            <v>y</v>
          </cell>
          <cell r="I104" t="str">
            <v>y</v>
          </cell>
          <cell r="L104" t="str">
            <v>Classic</v>
          </cell>
          <cell r="N104" t="str">
            <v>germany</v>
          </cell>
          <cell r="O104" t="str">
            <v>DE</v>
          </cell>
          <cell r="P104" t="str">
            <v>EUR</v>
          </cell>
        </row>
        <row r="105">
          <cell r="A105" t="str">
            <v>wab</v>
          </cell>
          <cell r="N105" t="str">
            <v>germany</v>
          </cell>
          <cell r="O105" t="str">
            <v>DE</v>
          </cell>
          <cell r="P105" t="str">
            <v>EUR</v>
          </cell>
        </row>
        <row r="106">
          <cell r="A106" t="str">
            <v>wac</v>
          </cell>
          <cell r="N106" t="str">
            <v>germany</v>
          </cell>
          <cell r="O106" t="str">
            <v>DE</v>
          </cell>
          <cell r="P106" t="str">
            <v>EUR</v>
          </cell>
        </row>
        <row r="107">
          <cell r="A107" t="str">
            <v>wad</v>
          </cell>
          <cell r="B107" t="str">
            <v>World Online Germany</v>
          </cell>
          <cell r="C107" t="str">
            <v>www.worldonline.de</v>
          </cell>
          <cell r="D107" t="str">
            <v>INunes</v>
          </cell>
          <cell r="E107" t="str">
            <v>x</v>
          </cell>
          <cell r="F107" t="str">
            <v>DFehmers</v>
          </cell>
          <cell r="G107" t="str">
            <v>x</v>
          </cell>
          <cell r="H107" t="str">
            <v>n</v>
          </cell>
          <cell r="I107" t="str">
            <v>n</v>
          </cell>
          <cell r="L107" t="str">
            <v>Classic</v>
          </cell>
          <cell r="N107" t="str">
            <v>germany</v>
          </cell>
          <cell r="O107" t="str">
            <v>DE</v>
          </cell>
          <cell r="P107" t="str">
            <v>EUR</v>
          </cell>
        </row>
        <row r="108">
          <cell r="A108" t="str">
            <v>wae</v>
          </cell>
          <cell r="B108" t="str">
            <v>Planet Internet Germany</v>
          </cell>
          <cell r="C108" t="str">
            <v>www.planetinternet.de</v>
          </cell>
          <cell r="D108" t="str">
            <v>OvHarten</v>
          </cell>
          <cell r="E108" t="str">
            <v>x</v>
          </cell>
          <cell r="F108" t="str">
            <v>DFehmers</v>
          </cell>
          <cell r="G108" t="str">
            <v>x</v>
          </cell>
          <cell r="H108" t="str">
            <v>y</v>
          </cell>
          <cell r="I108" t="str">
            <v>y</v>
          </cell>
          <cell r="L108" t="str">
            <v>Classic</v>
          </cell>
          <cell r="N108" t="str">
            <v>germany</v>
          </cell>
          <cell r="O108" t="str">
            <v>DE</v>
          </cell>
          <cell r="P108" t="str">
            <v>EUR</v>
          </cell>
        </row>
        <row r="109">
          <cell r="A109" t="str">
            <v>waf</v>
          </cell>
          <cell r="B109" t="str">
            <v>12Move Germany</v>
          </cell>
          <cell r="C109" t="str">
            <v>www.12move.de</v>
          </cell>
          <cell r="D109" t="str">
            <v>OvHarten</v>
          </cell>
          <cell r="E109" t="str">
            <v>x</v>
          </cell>
          <cell r="F109" t="str">
            <v>DFehmers</v>
          </cell>
          <cell r="G109" t="str">
            <v>x</v>
          </cell>
          <cell r="H109" t="str">
            <v>n</v>
          </cell>
          <cell r="I109" t="str">
            <v>n</v>
          </cell>
          <cell r="L109" t="str">
            <v>Classic</v>
          </cell>
          <cell r="N109" t="str">
            <v>germany</v>
          </cell>
          <cell r="O109" t="str">
            <v>DE</v>
          </cell>
          <cell r="P109" t="str">
            <v>EUR</v>
          </cell>
        </row>
        <row r="110">
          <cell r="A110" t="str">
            <v>wag</v>
          </cell>
          <cell r="B110" t="str">
            <v>AltaVista Germany</v>
          </cell>
          <cell r="C110" t="str">
            <v>http://search.de.altavista.com/cgi-bin/query?pg=s&amp;cb=dr&amp;cl=de&amp;cn=de&amp;aveenc=22</v>
          </cell>
          <cell r="D110" t="str">
            <v>CCostello</v>
          </cell>
          <cell r="E110" t="str">
            <v>n/a</v>
          </cell>
          <cell r="F110" t="str">
            <v>JKerr</v>
          </cell>
          <cell r="G110" t="str">
            <v>x</v>
          </cell>
          <cell r="H110" t="str">
            <v>n/a</v>
          </cell>
          <cell r="I110" t="str">
            <v>y</v>
          </cell>
          <cell r="J110" t="str">
            <v>x</v>
          </cell>
          <cell r="L110" t="str">
            <v>n/a</v>
          </cell>
          <cell r="N110" t="str">
            <v>germany</v>
          </cell>
          <cell r="O110" t="str">
            <v>DE</v>
          </cell>
          <cell r="P110" t="str">
            <v>EUR</v>
          </cell>
        </row>
        <row r="111">
          <cell r="A111" t="str">
            <v>ic</v>
          </cell>
          <cell r="B111" t="str">
            <v>Digiphone</v>
          </cell>
          <cell r="C111" t="str">
            <v>www.dol.ie</v>
          </cell>
          <cell r="D111" t="str">
            <v>INunes</v>
          </cell>
          <cell r="E111" t="str">
            <v>x</v>
          </cell>
          <cell r="F111" t="str">
            <v>JKerr</v>
          </cell>
          <cell r="G111" t="str">
            <v>x</v>
          </cell>
          <cell r="H111" t="str">
            <v>y</v>
          </cell>
          <cell r="I111" t="str">
            <v>n</v>
          </cell>
          <cell r="L111" t="str">
            <v>Classic</v>
          </cell>
          <cell r="M111" t="str">
            <v>yy</v>
          </cell>
          <cell r="N111" t="str">
            <v>ireland</v>
          </cell>
          <cell r="O111" t="str">
            <v>Other</v>
          </cell>
          <cell r="P111" t="str">
            <v>EUR</v>
          </cell>
        </row>
        <row r="112">
          <cell r="A112" t="str">
            <v>id</v>
          </cell>
          <cell r="B112" t="str">
            <v>ntl ireland</v>
          </cell>
          <cell r="C112" t="str">
            <v>www.ntl.ie</v>
          </cell>
          <cell r="D112" t="str">
            <v>INunes</v>
          </cell>
          <cell r="E112" t="str">
            <v>x</v>
          </cell>
          <cell r="F112" t="str">
            <v>DGraham</v>
          </cell>
          <cell r="G112" t="str">
            <v>x</v>
          </cell>
          <cell r="H112" t="str">
            <v>y</v>
          </cell>
          <cell r="I112" t="str">
            <v>y</v>
          </cell>
          <cell r="L112" t="str">
            <v>Classic</v>
          </cell>
          <cell r="M112" t="str">
            <v>–</v>
          </cell>
          <cell r="N112" t="str">
            <v>ireland</v>
          </cell>
          <cell r="O112" t="str">
            <v>other</v>
          </cell>
          <cell r="P112" t="str">
            <v>EUR</v>
          </cell>
        </row>
        <row r="113">
          <cell r="A113" t="str">
            <v>ra</v>
          </cell>
          <cell r="B113" t="str">
            <v>Genie Italy (Infinito)</v>
          </cell>
          <cell r="C113" t="str">
            <v>www.genie.it</v>
          </cell>
          <cell r="D113" t="str">
            <v>CGilmore</v>
          </cell>
          <cell r="E113" t="str">
            <v>x</v>
          </cell>
          <cell r="F113" t="str">
            <v>JKerr</v>
          </cell>
          <cell r="G113" t="str">
            <v>x</v>
          </cell>
          <cell r="H113" t="str">
            <v>y</v>
          </cell>
          <cell r="I113" t="str">
            <v>n</v>
          </cell>
          <cell r="L113" t="str">
            <v>Classic</v>
          </cell>
          <cell r="N113" t="str">
            <v>italy</v>
          </cell>
          <cell r="O113" t="str">
            <v>IT</v>
          </cell>
          <cell r="P113" t="str">
            <v>EUR</v>
          </cell>
        </row>
        <row r="114">
          <cell r="A114" t="str">
            <v>rb</v>
          </cell>
          <cell r="B114" t="str">
            <v>Blu</v>
          </cell>
          <cell r="C114" t="str">
            <v>www.blu.it</v>
          </cell>
          <cell r="D114" t="str">
            <v>JJordan</v>
          </cell>
          <cell r="E114" t="str">
            <v>x</v>
          </cell>
          <cell r="F114" t="str">
            <v>MErrigo</v>
          </cell>
          <cell r="G114" t="str">
            <v>x</v>
          </cell>
          <cell r="H114" t="str">
            <v>y</v>
          </cell>
          <cell r="I114" t="str">
            <v>y</v>
          </cell>
          <cell r="L114" t="str">
            <v>Classic</v>
          </cell>
          <cell r="N114" t="str">
            <v>italy</v>
          </cell>
          <cell r="O114" t="str">
            <v>IT</v>
          </cell>
          <cell r="P114" t="str">
            <v>EUR</v>
          </cell>
        </row>
        <row r="115">
          <cell r="A115" t="str">
            <v>rc</v>
          </cell>
          <cell r="B115" t="str">
            <v>MTV.it</v>
          </cell>
          <cell r="C115" t="str">
            <v>www.mtv.it</v>
          </cell>
          <cell r="D115" t="str">
            <v>JJordan</v>
          </cell>
          <cell r="F115" t="str">
            <v>MErrigo</v>
          </cell>
          <cell r="H115" t="str">
            <v>y</v>
          </cell>
          <cell r="I115" t="str">
            <v>n</v>
          </cell>
          <cell r="L115" t="str">
            <v>Classic</v>
          </cell>
          <cell r="N115" t="str">
            <v>italy</v>
          </cell>
          <cell r="O115" t="str">
            <v>IT</v>
          </cell>
          <cell r="P115" t="str">
            <v>EUR</v>
          </cell>
        </row>
        <row r="116">
          <cell r="A116" t="str">
            <v>rd</v>
          </cell>
          <cell r="B116" t="str">
            <v>Everyday Italy</v>
          </cell>
          <cell r="C116" t="str">
            <v>http://it.everyday.com/</v>
          </cell>
          <cell r="D116" t="str">
            <v>DBradley</v>
          </cell>
          <cell r="E116" t="str">
            <v>x</v>
          </cell>
          <cell r="F116" t="str">
            <v>ESiary</v>
          </cell>
          <cell r="H116" t="str">
            <v>n</v>
          </cell>
          <cell r="I116" t="str">
            <v>y</v>
          </cell>
          <cell r="L116" t="str">
            <v>Classic</v>
          </cell>
          <cell r="N116" t="str">
            <v>italy</v>
          </cell>
          <cell r="O116" t="str">
            <v>IT</v>
          </cell>
          <cell r="P116" t="str">
            <v>EUR</v>
          </cell>
        </row>
        <row r="117">
          <cell r="A117" t="str">
            <v>re</v>
          </cell>
          <cell r="B117" t="str">
            <v>MSN Express Italy</v>
          </cell>
          <cell r="C117" t="str">
            <v>www.msn.it</v>
          </cell>
          <cell r="D117" t="str">
            <v>JJordan</v>
          </cell>
          <cell r="F117" t="str">
            <v>JKerr</v>
          </cell>
          <cell r="H117" t="str">
            <v>n/a</v>
          </cell>
          <cell r="I117" t="str">
            <v>n/a</v>
          </cell>
          <cell r="J117" t="str">
            <v>x</v>
          </cell>
          <cell r="K117" t="str">
            <v>n/a</v>
          </cell>
          <cell r="L117" t="str">
            <v>n/a</v>
          </cell>
          <cell r="N117" t="str">
            <v>italy</v>
          </cell>
          <cell r="O117" t="str">
            <v>IT</v>
          </cell>
          <cell r="P117" t="str">
            <v>EUR</v>
          </cell>
        </row>
        <row r="118">
          <cell r="A118" t="str">
            <v>rf</v>
          </cell>
          <cell r="B118" t="str">
            <v>World Online Italy</v>
          </cell>
          <cell r="C118" t="str">
            <v>www.worldonline.it</v>
          </cell>
          <cell r="D118" t="str">
            <v>INunes</v>
          </cell>
          <cell r="E118" t="str">
            <v>x</v>
          </cell>
          <cell r="F118" t="str">
            <v>NWalley</v>
          </cell>
          <cell r="G118" t="str">
            <v>x</v>
          </cell>
          <cell r="H118" t="str">
            <v>n</v>
          </cell>
          <cell r="I118" t="str">
            <v>n</v>
          </cell>
          <cell r="L118" t="str">
            <v>Classic</v>
          </cell>
          <cell r="N118" t="str">
            <v>italy</v>
          </cell>
          <cell r="O118" t="str">
            <v>IT</v>
          </cell>
          <cell r="P118" t="str">
            <v>EUR</v>
          </cell>
        </row>
        <row r="119">
          <cell r="A119" t="str">
            <v>rg</v>
          </cell>
          <cell r="B119" t="str">
            <v>AltaVista Italy</v>
          </cell>
          <cell r="C119" t="str">
            <v>http://search.it.altavista.com/cgi-bin/query?pg=s&amp;cb=dr&amp;cl=it&amp;cn=it</v>
          </cell>
          <cell r="D119" t="str">
            <v>CCostello</v>
          </cell>
          <cell r="E119" t="str">
            <v>n/a</v>
          </cell>
          <cell r="F119" t="str">
            <v>JKerr</v>
          </cell>
          <cell r="G119" t="str">
            <v>x</v>
          </cell>
          <cell r="H119" t="str">
            <v>n/a</v>
          </cell>
          <cell r="I119" t="str">
            <v>y</v>
          </cell>
          <cell r="J119" t="str">
            <v>x</v>
          </cell>
          <cell r="L119" t="str">
            <v>n/a</v>
          </cell>
          <cell r="N119" t="str">
            <v>italy</v>
          </cell>
          <cell r="O119" t="str">
            <v>IT</v>
          </cell>
          <cell r="P119" t="str">
            <v>EUR</v>
          </cell>
        </row>
        <row r="120">
          <cell r="A120" t="str">
            <v>rh</v>
          </cell>
          <cell r="B120" t="str">
            <v>Eugenius</v>
          </cell>
          <cell r="C120" t="str">
            <v>www.eugenius.it/</v>
          </cell>
          <cell r="D120" t="str">
            <v>JJordan</v>
          </cell>
          <cell r="E120" t="str">
            <v>x</v>
          </cell>
          <cell r="F120" t="str">
            <v>MErrigo</v>
          </cell>
          <cell r="G120" t="str">
            <v>x</v>
          </cell>
          <cell r="H120" t="str">
            <v>INKT</v>
          </cell>
          <cell r="I120" t="str">
            <v>n</v>
          </cell>
          <cell r="L120" t="str">
            <v>Classic</v>
          </cell>
          <cell r="N120" t="str">
            <v>italy</v>
          </cell>
          <cell r="O120" t="str">
            <v>IT</v>
          </cell>
          <cell r="P120" t="str">
            <v>EUR</v>
          </cell>
        </row>
        <row r="121">
          <cell r="A121" t="str">
            <v>nl</v>
          </cell>
          <cell r="B121" t="str">
            <v>LookSmart Netherlands</v>
          </cell>
          <cell r="C121" t="str">
            <v>www.looksmart.nl</v>
          </cell>
          <cell r="D121" t="str">
            <v>OvHarten</v>
          </cell>
          <cell r="E121" t="str">
            <v>x</v>
          </cell>
          <cell r="F121" t="str">
            <v>DFehmers</v>
          </cell>
          <cell r="G121" t="str">
            <v>x</v>
          </cell>
          <cell r="H121" t="str">
            <v>y</v>
          </cell>
          <cell r="I121" t="str">
            <v>y</v>
          </cell>
          <cell r="J121" t="str">
            <v>x</v>
          </cell>
          <cell r="L121" t="str">
            <v>Classic</v>
          </cell>
          <cell r="M121" t="str">
            <v>–</v>
          </cell>
          <cell r="N121" t="str">
            <v>netherlands</v>
          </cell>
          <cell r="O121" t="str">
            <v>NL</v>
          </cell>
          <cell r="P121" t="str">
            <v>EUR</v>
          </cell>
        </row>
        <row r="122">
          <cell r="A122" t="str">
            <v>ba</v>
          </cell>
          <cell r="B122" t="str">
            <v>NokNok</v>
          </cell>
          <cell r="C122" t="str">
            <v>www.noknok.nl</v>
          </cell>
          <cell r="D122" t="str">
            <v>OvHarten</v>
          </cell>
          <cell r="E122" t="str">
            <v>x</v>
          </cell>
          <cell r="F122" t="str">
            <v>DFehmers</v>
          </cell>
          <cell r="G122" t="str">
            <v>x</v>
          </cell>
          <cell r="H122" t="str">
            <v>y</v>
          </cell>
          <cell r="I122" t="str">
            <v>y</v>
          </cell>
          <cell r="L122" t="str">
            <v>Classic</v>
          </cell>
          <cell r="M122" t="str">
            <v>tb</v>
          </cell>
          <cell r="N122" t="str">
            <v>netherlands</v>
          </cell>
          <cell r="O122" t="str">
            <v>NL</v>
          </cell>
          <cell r="P122" t="str">
            <v>EUR</v>
          </cell>
        </row>
        <row r="123">
          <cell r="A123" t="str">
            <v>bb</v>
          </cell>
          <cell r="B123" t="str">
            <v>Genie Netherlands</v>
          </cell>
          <cell r="C123" t="str">
            <v>www.genie.nl</v>
          </cell>
          <cell r="D123" t="str">
            <v>CGilmore</v>
          </cell>
          <cell r="E123" t="str">
            <v>x</v>
          </cell>
          <cell r="F123" t="str">
            <v>JKerr</v>
          </cell>
          <cell r="G123" t="str">
            <v>x</v>
          </cell>
          <cell r="H123" t="str">
            <v>n</v>
          </cell>
          <cell r="I123" t="str">
            <v>y</v>
          </cell>
          <cell r="K123" t="str">
            <v>y</v>
          </cell>
          <cell r="L123" t="str">
            <v>Classic</v>
          </cell>
          <cell r="M123" t="str">
            <v>tc</v>
          </cell>
          <cell r="N123" t="str">
            <v>netherlands</v>
          </cell>
          <cell r="O123" t="str">
            <v>NL</v>
          </cell>
          <cell r="P123" t="str">
            <v>EUR</v>
          </cell>
        </row>
        <row r="124">
          <cell r="A124" t="str">
            <v>bc</v>
          </cell>
          <cell r="B124" t="str">
            <v>Primeta Netherlands</v>
          </cell>
          <cell r="C124" t="str">
            <v>www.primeta.nl</v>
          </cell>
          <cell r="D124" t="str">
            <v>OvHarten</v>
          </cell>
          <cell r="E124" t="str">
            <v>x</v>
          </cell>
          <cell r="F124" t="str">
            <v>DFehmers</v>
          </cell>
          <cell r="G124" t="str">
            <v>x</v>
          </cell>
          <cell r="H124" t="str">
            <v>n</v>
          </cell>
          <cell r="I124" t="str">
            <v>y</v>
          </cell>
          <cell r="L124" t="str">
            <v>Classic</v>
          </cell>
          <cell r="M124" t="str">
            <v>td</v>
          </cell>
          <cell r="N124" t="str">
            <v>netherlands</v>
          </cell>
          <cell r="O124" t="str">
            <v>NL</v>
          </cell>
          <cell r="P124" t="str">
            <v>EUR</v>
          </cell>
        </row>
        <row r="125">
          <cell r="A125" t="str">
            <v>bd</v>
          </cell>
          <cell r="B125" t="str">
            <v>Zibb NL</v>
          </cell>
          <cell r="C125" t="str">
            <v>www.zibb.nl</v>
          </cell>
          <cell r="D125" t="str">
            <v>OvHarten</v>
          </cell>
          <cell r="E125" t="str">
            <v>x</v>
          </cell>
          <cell r="F125" t="str">
            <v>DFehmers</v>
          </cell>
          <cell r="G125" t="str">
            <v>x</v>
          </cell>
          <cell r="H125" t="str">
            <v>y</v>
          </cell>
          <cell r="I125" t="str">
            <v>y</v>
          </cell>
          <cell r="L125" t="str">
            <v>Classic</v>
          </cell>
          <cell r="M125" t="str">
            <v>tf</v>
          </cell>
          <cell r="N125" t="str">
            <v>netherlands</v>
          </cell>
          <cell r="O125" t="str">
            <v>NL</v>
          </cell>
          <cell r="P125" t="str">
            <v>EUR</v>
          </cell>
        </row>
        <row r="126">
          <cell r="A126" t="str">
            <v>be</v>
          </cell>
          <cell r="B126" t="str">
            <v>reserved for LookSmart BE</v>
          </cell>
          <cell r="M126" t="str">
            <v>–</v>
          </cell>
          <cell r="N126" t="str">
            <v>netherlands</v>
          </cell>
          <cell r="O126" t="str">
            <v>NL</v>
          </cell>
          <cell r="P126" t="str">
            <v>EUR</v>
          </cell>
        </row>
        <row r="127">
          <cell r="A127" t="str">
            <v>bf</v>
          </cell>
          <cell r="B127" t="str">
            <v>Surfboard</v>
          </cell>
          <cell r="C127" t="str">
            <v>www.surfboard.nl</v>
          </cell>
          <cell r="D127" t="str">
            <v>OvHarten</v>
          </cell>
          <cell r="E127" t="str">
            <v>x</v>
          </cell>
          <cell r="F127" t="str">
            <v>DFehmers</v>
          </cell>
          <cell r="G127" t="str">
            <v>x</v>
          </cell>
          <cell r="H127" t="str">
            <v>y</v>
          </cell>
          <cell r="I127" t="str">
            <v>y</v>
          </cell>
          <cell r="L127" t="str">
            <v>Classic</v>
          </cell>
          <cell r="M127" t="str">
            <v>tj</v>
          </cell>
          <cell r="N127" t="str">
            <v>netherlands</v>
          </cell>
          <cell r="O127" t="str">
            <v>NL</v>
          </cell>
          <cell r="P127" t="str">
            <v>EUR</v>
          </cell>
        </row>
        <row r="128">
          <cell r="A128" t="str">
            <v>bg</v>
          </cell>
          <cell r="B128" t="str">
            <v>World Online Netherlands</v>
          </cell>
          <cell r="C128" t="str">
            <v>www.worldonline.nl</v>
          </cell>
          <cell r="D128" t="str">
            <v>INunes</v>
          </cell>
          <cell r="E128" t="str">
            <v>x</v>
          </cell>
          <cell r="F128" t="str">
            <v>DFehmers</v>
          </cell>
          <cell r="G128" t="str">
            <v>x</v>
          </cell>
          <cell r="H128" t="str">
            <v>n</v>
          </cell>
          <cell r="I128" t="str">
            <v>n</v>
          </cell>
          <cell r="L128" t="str">
            <v>Classic</v>
          </cell>
          <cell r="M128" t="str">
            <v>tk</v>
          </cell>
          <cell r="N128" t="str">
            <v>netherlands</v>
          </cell>
          <cell r="O128" t="str">
            <v>NL</v>
          </cell>
          <cell r="P128" t="str">
            <v>EUR</v>
          </cell>
        </row>
        <row r="129">
          <cell r="A129" t="str">
            <v>bh</v>
          </cell>
          <cell r="B129" t="str">
            <v>Zonnet</v>
          </cell>
          <cell r="C129" t="str">
            <v>www.zonnet.nl</v>
          </cell>
          <cell r="D129" t="str">
            <v>OvHarten</v>
          </cell>
          <cell r="E129" t="str">
            <v>x</v>
          </cell>
          <cell r="F129" t="str">
            <v>DFehmers</v>
          </cell>
          <cell r="G129" t="str">
            <v>x</v>
          </cell>
          <cell r="H129" t="str">
            <v>y</v>
          </cell>
          <cell r="I129" t="str">
            <v>y</v>
          </cell>
          <cell r="L129" t="str">
            <v>Classic</v>
          </cell>
          <cell r="M129" t="str">
            <v>tm</v>
          </cell>
          <cell r="N129" t="str">
            <v>netherlands</v>
          </cell>
          <cell r="O129" t="str">
            <v>NL</v>
          </cell>
          <cell r="P129" t="str">
            <v>EUR</v>
          </cell>
        </row>
        <row r="130">
          <cell r="A130" t="str">
            <v>bi</v>
          </cell>
          <cell r="B130" t="str">
            <v>12Move Netherlands</v>
          </cell>
          <cell r="C130" t="str">
            <v>www.12move.nl</v>
          </cell>
          <cell r="D130" t="str">
            <v>OvHarten</v>
          </cell>
          <cell r="E130" t="str">
            <v>x</v>
          </cell>
          <cell r="F130" t="str">
            <v>DFehmers</v>
          </cell>
          <cell r="G130" t="str">
            <v>x</v>
          </cell>
          <cell r="H130" t="str">
            <v>n</v>
          </cell>
          <cell r="I130" t="str">
            <v>n</v>
          </cell>
          <cell r="L130" t="str">
            <v>Classic</v>
          </cell>
          <cell r="M130" t="str">
            <v>to</v>
          </cell>
          <cell r="N130" t="str">
            <v>netherlands</v>
          </cell>
          <cell r="O130" t="str">
            <v>NL</v>
          </cell>
          <cell r="P130" t="str">
            <v>EUR</v>
          </cell>
        </row>
        <row r="131">
          <cell r="A131" t="str">
            <v>bj</v>
          </cell>
          <cell r="B131" t="str">
            <v>AltaVista Netherlands</v>
          </cell>
          <cell r="C131" t="str">
            <v>http://search.nl.altavista.com/cgi-bin/query?pg=s&amp;cb=dr&amp;cl=nl&amp;cn=nl&amp;aveenc=22</v>
          </cell>
          <cell r="D131" t="str">
            <v>CCostello</v>
          </cell>
          <cell r="E131" t="str">
            <v>n/a</v>
          </cell>
          <cell r="F131" t="str">
            <v>JKerr</v>
          </cell>
          <cell r="G131" t="str">
            <v>x</v>
          </cell>
          <cell r="H131" t="str">
            <v>n/a</v>
          </cell>
          <cell r="I131" t="str">
            <v>y</v>
          </cell>
          <cell r="J131" t="str">
            <v>x</v>
          </cell>
          <cell r="L131" t="str">
            <v>n/a</v>
          </cell>
          <cell r="M131" t="str">
            <v>–</v>
          </cell>
          <cell r="N131" t="str">
            <v>netherlands</v>
          </cell>
          <cell r="O131" t="str">
            <v>NL</v>
          </cell>
          <cell r="P131" t="str">
            <v>EUR</v>
          </cell>
        </row>
        <row r="132">
          <cell r="A132" t="str">
            <v>bk</v>
          </cell>
          <cell r="N132" t="str">
            <v>netherlands</v>
          </cell>
          <cell r="O132" t="str">
            <v>NL</v>
          </cell>
          <cell r="P132" t="str">
            <v>EUR</v>
          </cell>
        </row>
        <row r="133">
          <cell r="A133" t="str">
            <v>bl</v>
          </cell>
          <cell r="B133" t="str">
            <v>Demon Internet NL narrowband</v>
          </cell>
          <cell r="C133" t="str">
            <v>www.demon.nl</v>
          </cell>
          <cell r="D133" t="str">
            <v>OvHarten</v>
          </cell>
          <cell r="E133" t="str">
            <v>x</v>
          </cell>
          <cell r="F133" t="str">
            <v>DFehmers</v>
          </cell>
          <cell r="H133" t="str">
            <v>y</v>
          </cell>
          <cell r="I133" t="str">
            <v>y</v>
          </cell>
          <cell r="L133" t="str">
            <v>Classic</v>
          </cell>
          <cell r="M133" t="str">
            <v>–</v>
          </cell>
          <cell r="N133" t="str">
            <v>netherlands</v>
          </cell>
          <cell r="O133" t="str">
            <v>NL</v>
          </cell>
          <cell r="P133" t="str">
            <v>EUR</v>
          </cell>
        </row>
        <row r="134">
          <cell r="A134" t="str">
            <v>bm</v>
          </cell>
          <cell r="B134" t="str">
            <v>Demon Internet NL broadband</v>
          </cell>
          <cell r="C134" t="str">
            <v>www.demon.nl</v>
          </cell>
          <cell r="D134" t="str">
            <v>OvHarten</v>
          </cell>
          <cell r="E134" t="str">
            <v>x</v>
          </cell>
          <cell r="F134" t="str">
            <v>DFehmers</v>
          </cell>
          <cell r="H134" t="str">
            <v>y</v>
          </cell>
          <cell r="I134" t="str">
            <v>y</v>
          </cell>
          <cell r="L134" t="str">
            <v>Classic broadband</v>
          </cell>
          <cell r="M134" t="str">
            <v>–</v>
          </cell>
          <cell r="N134" t="str">
            <v>netherlands</v>
          </cell>
          <cell r="O134" t="str">
            <v>NL</v>
          </cell>
          <cell r="P134" t="str">
            <v>EUR</v>
          </cell>
        </row>
        <row r="135">
          <cell r="A135" t="str">
            <v>bn</v>
          </cell>
          <cell r="B135" t="str">
            <v>Everyday Netherlands</v>
          </cell>
          <cell r="C135" t="str">
            <v>http://nl.everyday.com/</v>
          </cell>
          <cell r="D135" t="str">
            <v>DBradley</v>
          </cell>
          <cell r="E135" t="str">
            <v>x</v>
          </cell>
          <cell r="F135" t="str">
            <v>ESiary</v>
          </cell>
          <cell r="G135" t="str">
            <v>x</v>
          </cell>
          <cell r="H135" t="str">
            <v>n</v>
          </cell>
          <cell r="I135" t="str">
            <v>y</v>
          </cell>
          <cell r="L135" t="str">
            <v>Classic</v>
          </cell>
          <cell r="M135" t="str">
            <v>–</v>
          </cell>
          <cell r="N135" t="str">
            <v>netherlands</v>
          </cell>
          <cell r="O135" t="str">
            <v>NL</v>
          </cell>
          <cell r="P135" t="str">
            <v>EUR</v>
          </cell>
        </row>
        <row r="136">
          <cell r="A136" t="str">
            <v>bo</v>
          </cell>
          <cell r="B136" t="str">
            <v>Chello</v>
          </cell>
          <cell r="C136" t="str">
            <v>http://subscriber.chello.nlusername: demopassword: d3m0!</v>
          </cell>
          <cell r="D136" t="str">
            <v>OvHarten</v>
          </cell>
          <cell r="E136" t="str">
            <v>x</v>
          </cell>
          <cell r="F136" t="str">
            <v>DFehmers</v>
          </cell>
          <cell r="G136" t="str">
            <v>x</v>
          </cell>
          <cell r="H136" t="str">
            <v>y</v>
          </cell>
          <cell r="I136" t="str">
            <v>y</v>
          </cell>
          <cell r="L136" t="str">
            <v>Classic broadband</v>
          </cell>
          <cell r="M136" t="str">
            <v>–</v>
          </cell>
          <cell r="N136" t="str">
            <v>netherlands</v>
          </cell>
          <cell r="O136" t="str">
            <v>NL</v>
          </cell>
          <cell r="P136" t="str">
            <v>EUR</v>
          </cell>
        </row>
        <row r="137">
          <cell r="A137" t="str">
            <v>bp</v>
          </cell>
          <cell r="B137" t="str">
            <v>MSN Express Netherlands</v>
          </cell>
          <cell r="C137" t="str">
            <v>www.msn.nl</v>
          </cell>
          <cell r="D137" t="str">
            <v>OvHarten</v>
          </cell>
          <cell r="F137" t="str">
            <v>JKerr</v>
          </cell>
          <cell r="J137" t="str">
            <v>x</v>
          </cell>
          <cell r="L137" t="str">
            <v>n/a</v>
          </cell>
          <cell r="M137" t="str">
            <v>–</v>
          </cell>
          <cell r="N137" t="str">
            <v>netherlands</v>
          </cell>
          <cell r="O137" t="str">
            <v>NL</v>
          </cell>
          <cell r="P137" t="str">
            <v>EUR</v>
          </cell>
        </row>
        <row r="138">
          <cell r="A138" t="str">
            <v>bq</v>
          </cell>
          <cell r="B138" t="str">
            <v>Wish</v>
          </cell>
          <cell r="C138" t="str">
            <v>www.wish.nl</v>
          </cell>
          <cell r="D138" t="str">
            <v>OvHarten</v>
          </cell>
          <cell r="E138" t="str">
            <v>x</v>
          </cell>
          <cell r="F138" t="str">
            <v>AKlasse</v>
          </cell>
          <cell r="H138" t="str">
            <v>y</v>
          </cell>
          <cell r="I138" t="str">
            <v>y</v>
          </cell>
          <cell r="J138" t="str">
            <v>x</v>
          </cell>
          <cell r="L138" t="str">
            <v>Classic</v>
          </cell>
          <cell r="M138" t="str">
            <v>–</v>
          </cell>
          <cell r="N138" t="str">
            <v>netherlands</v>
          </cell>
          <cell r="O138" t="str">
            <v>NL</v>
          </cell>
          <cell r="P138" t="str">
            <v>EUR</v>
          </cell>
        </row>
        <row r="139">
          <cell r="A139" t="str">
            <v>br</v>
          </cell>
          <cell r="B139" t="str">
            <v>Euroseek</v>
          </cell>
          <cell r="C139" t="str">
            <v>http://www.euroseek.com/page?ilang=nl</v>
          </cell>
          <cell r="D139" t="str">
            <v>MartinCurley</v>
          </cell>
          <cell r="F139" t="str">
            <v>PVIIlemoes</v>
          </cell>
          <cell r="H139" t="str">
            <v>n/a</v>
          </cell>
          <cell r="I139" t="str">
            <v>y</v>
          </cell>
          <cell r="L139" t="str">
            <v>n/a</v>
          </cell>
          <cell r="N139" t="str">
            <v>netherlands</v>
          </cell>
          <cell r="O139" t="str">
            <v>NL</v>
          </cell>
          <cell r="P139" t="str">
            <v>EUR</v>
          </cell>
        </row>
        <row r="140">
          <cell r="A140" t="str">
            <v>cd</v>
          </cell>
          <cell r="B140" t="str">
            <v>World Online Norway</v>
          </cell>
          <cell r="C140" t="str">
            <v>www.world-online.no</v>
          </cell>
          <cell r="D140" t="str">
            <v>INunes</v>
          </cell>
          <cell r="E140" t="str">
            <v>x</v>
          </cell>
          <cell r="F140" t="str">
            <v>DFehmers</v>
          </cell>
          <cell r="G140" t="str">
            <v>x</v>
          </cell>
          <cell r="H140" t="str">
            <v>n</v>
          </cell>
          <cell r="I140" t="str">
            <v>n</v>
          </cell>
          <cell r="L140" t="str">
            <v>lp</v>
          </cell>
          <cell r="N140" t="str">
            <v>norway</v>
          </cell>
          <cell r="O140" t="str">
            <v>other</v>
          </cell>
          <cell r="P140" t="str">
            <v>EUR</v>
          </cell>
        </row>
        <row r="141">
          <cell r="A141" t="str">
            <v>gb</v>
          </cell>
          <cell r="B141" t="str">
            <v>Easyinfo</v>
          </cell>
          <cell r="C141" t="str">
            <v>www.easyinfo.co.za</v>
          </cell>
          <cell r="D141" t="str">
            <v>OvHarten</v>
          </cell>
          <cell r="E141" t="str">
            <v>x</v>
          </cell>
          <cell r="F141" t="str">
            <v>DFehmers</v>
          </cell>
          <cell r="G141" t="str">
            <v>x</v>
          </cell>
          <cell r="H141" t="str">
            <v>y</v>
          </cell>
          <cell r="I141" t="str">
            <v>y</v>
          </cell>
          <cell r="L141" t="str">
            <v>tgb</v>
          </cell>
          <cell r="N141" t="str">
            <v>south africa</v>
          </cell>
          <cell r="O141" t="str">
            <v>other</v>
          </cell>
          <cell r="P141" t="str">
            <v>EUR</v>
          </cell>
        </row>
        <row r="142">
          <cell r="A142" t="str">
            <v>gc</v>
          </cell>
          <cell r="B142" t="str">
            <v>World Online South Africa</v>
          </cell>
          <cell r="C142" t="str">
            <v>www.worldonline.co.za</v>
          </cell>
          <cell r="D142" t="str">
            <v>INunes</v>
          </cell>
          <cell r="E142" t="str">
            <v>x</v>
          </cell>
          <cell r="F142" t="str">
            <v>DFehmers</v>
          </cell>
          <cell r="H142" t="str">
            <v>n</v>
          </cell>
          <cell r="I142" t="str">
            <v>n</v>
          </cell>
          <cell r="L142" t="str">
            <v>tgc</v>
          </cell>
          <cell r="N142" t="str">
            <v>south africa</v>
          </cell>
          <cell r="O142" t="str">
            <v>other</v>
          </cell>
          <cell r="P142" t="str">
            <v>EUR</v>
          </cell>
        </row>
        <row r="143">
          <cell r="A143" t="str">
            <v>ma</v>
          </cell>
          <cell r="B143" t="str">
            <v>Everyday Spain</v>
          </cell>
          <cell r="C143" t="str">
            <v>http://es.everyday.com/</v>
          </cell>
          <cell r="D143" t="str">
            <v>DBradley</v>
          </cell>
          <cell r="E143" t="str">
            <v>x</v>
          </cell>
          <cell r="F143" t="str">
            <v>ESiary</v>
          </cell>
          <cell r="H143" t="str">
            <v>n</v>
          </cell>
          <cell r="I143" t="str">
            <v>y</v>
          </cell>
          <cell r="L143" t="str">
            <v>Classic</v>
          </cell>
          <cell r="M143" t="str">
            <v>–</v>
          </cell>
          <cell r="N143" t="str">
            <v>spain</v>
          </cell>
          <cell r="O143" t="str">
            <v>ES</v>
          </cell>
          <cell r="P143" t="str">
            <v>EUR</v>
          </cell>
        </row>
        <row r="144">
          <cell r="A144" t="str">
            <v>mb</v>
          </cell>
          <cell r="N144" t="str">
            <v>spain</v>
          </cell>
          <cell r="O144" t="str">
            <v>ES</v>
          </cell>
          <cell r="P144" t="str">
            <v>EUR</v>
          </cell>
        </row>
        <row r="145">
          <cell r="A145" t="str">
            <v>mc</v>
          </cell>
          <cell r="B145" t="str">
            <v>Skios</v>
          </cell>
          <cell r="C145" t="str">
            <v>www.tuportal.comwww.solomoda.com (sample site)</v>
          </cell>
          <cell r="D145" t="str">
            <v>JJordan</v>
          </cell>
          <cell r="E145" t="str">
            <v>x</v>
          </cell>
          <cell r="F145" t="str">
            <v>AKlasse</v>
          </cell>
          <cell r="G145" t="str">
            <v>x</v>
          </cell>
          <cell r="H145" t="str">
            <v>y</v>
          </cell>
          <cell r="I145" t="str">
            <v>y</v>
          </cell>
          <cell r="L145" t="str">
            <v>Classic</v>
          </cell>
          <cell r="M145" t="str">
            <v>–</v>
          </cell>
          <cell r="N145" t="str">
            <v>spain</v>
          </cell>
          <cell r="O145" t="str">
            <v>ES</v>
          </cell>
          <cell r="P145" t="str">
            <v>EUR</v>
          </cell>
        </row>
        <row r="146">
          <cell r="A146" t="str">
            <v>md</v>
          </cell>
          <cell r="B146" t="str">
            <v>Commm</v>
          </cell>
          <cell r="C146" t="str">
            <v>www.commm.com</v>
          </cell>
          <cell r="D146" t="str">
            <v>JJordan</v>
          </cell>
          <cell r="E146" t="str">
            <v>x</v>
          </cell>
          <cell r="F146" t="str">
            <v>AKlasse</v>
          </cell>
          <cell r="G146" t="str">
            <v>x</v>
          </cell>
          <cell r="H146" t="str">
            <v>n</v>
          </cell>
          <cell r="I146" t="str">
            <v>y</v>
          </cell>
          <cell r="J146" t="str">
            <v>x</v>
          </cell>
          <cell r="L146" t="str">
            <v>Classic</v>
          </cell>
          <cell r="M146" t="str">
            <v>maj</v>
          </cell>
          <cell r="N146" t="str">
            <v>spain</v>
          </cell>
          <cell r="O146" t="str">
            <v>ES</v>
          </cell>
          <cell r="P146" t="str">
            <v>EUR</v>
          </cell>
        </row>
        <row r="147">
          <cell r="A147" t="str">
            <v>me</v>
          </cell>
          <cell r="B147" t="str">
            <v>Guay</v>
          </cell>
          <cell r="C147" t="str">
            <v>www.guay.com</v>
          </cell>
          <cell r="D147" t="str">
            <v>JJordan</v>
          </cell>
          <cell r="E147" t="str">
            <v>x</v>
          </cell>
          <cell r="F147" t="str">
            <v>AKlasse</v>
          </cell>
          <cell r="H147" t="str">
            <v>n</v>
          </cell>
          <cell r="I147" t="str">
            <v>y</v>
          </cell>
          <cell r="J147" t="str">
            <v>x</v>
          </cell>
          <cell r="L147" t="str">
            <v>Classic</v>
          </cell>
          <cell r="M147" t="str">
            <v>mak</v>
          </cell>
          <cell r="N147" t="str">
            <v>spain</v>
          </cell>
          <cell r="O147" t="str">
            <v>ES</v>
          </cell>
          <cell r="P147" t="str">
            <v>EUR</v>
          </cell>
        </row>
        <row r="148">
          <cell r="A148" t="str">
            <v>mf</v>
          </cell>
          <cell r="B148" t="str">
            <v>Portal Gay</v>
          </cell>
          <cell r="C148" t="str">
            <v>www.portalgay.com</v>
          </cell>
          <cell r="D148" t="str">
            <v>JJordan</v>
          </cell>
          <cell r="E148" t="str">
            <v>x</v>
          </cell>
          <cell r="F148" t="str">
            <v>AKlasse</v>
          </cell>
          <cell r="H148" t="str">
            <v>INKT</v>
          </cell>
          <cell r="I148" t="str">
            <v>y</v>
          </cell>
          <cell r="L148" t="str">
            <v>Classic</v>
          </cell>
          <cell r="M148" t="str">
            <v>–</v>
          </cell>
          <cell r="N148" t="str">
            <v>spain</v>
          </cell>
          <cell r="O148" t="str">
            <v>ES</v>
          </cell>
          <cell r="P148" t="str">
            <v>EUR</v>
          </cell>
        </row>
        <row r="149">
          <cell r="A149" t="str">
            <v>mg</v>
          </cell>
          <cell r="B149" t="str">
            <v>Metropoli</v>
          </cell>
          <cell r="C149" t="str">
            <v>www.metropoli2000.com</v>
          </cell>
          <cell r="D149" t="str">
            <v>JJordan</v>
          </cell>
          <cell r="E149" t="str">
            <v>x</v>
          </cell>
          <cell r="F149" t="str">
            <v>AKlasse</v>
          </cell>
          <cell r="H149" t="str">
            <v>y</v>
          </cell>
          <cell r="I149" t="str">
            <v>n</v>
          </cell>
          <cell r="L149" t="str">
            <v>Classic</v>
          </cell>
          <cell r="M149" t="str">
            <v>–</v>
          </cell>
          <cell r="N149" t="str">
            <v>spain</v>
          </cell>
          <cell r="O149" t="str">
            <v>ES</v>
          </cell>
          <cell r="P149" t="str">
            <v>EUR</v>
          </cell>
        </row>
        <row r="150">
          <cell r="A150" t="str">
            <v>mh</v>
          </cell>
          <cell r="B150" t="str">
            <v>MSN Express Spain</v>
          </cell>
          <cell r="C150" t="str">
            <v>www.msn.es</v>
          </cell>
          <cell r="D150" t="str">
            <v>JJordan</v>
          </cell>
          <cell r="J150" t="str">
            <v>x</v>
          </cell>
          <cell r="L150" t="str">
            <v>n/a</v>
          </cell>
          <cell r="N150" t="str">
            <v>spain</v>
          </cell>
          <cell r="O150" t="str">
            <v>ES</v>
          </cell>
          <cell r="P150" t="str">
            <v>EUR</v>
          </cell>
        </row>
        <row r="151">
          <cell r="A151" t="str">
            <v>mi</v>
          </cell>
          <cell r="N151" t="str">
            <v>spain</v>
          </cell>
          <cell r="O151" t="str">
            <v>ES</v>
          </cell>
          <cell r="P151" t="str">
            <v>EUR</v>
          </cell>
        </row>
        <row r="152">
          <cell r="A152" t="str">
            <v>mj</v>
          </cell>
          <cell r="N152" t="str">
            <v>spain</v>
          </cell>
          <cell r="O152" t="str">
            <v>ES</v>
          </cell>
          <cell r="P152" t="str">
            <v>EUR</v>
          </cell>
        </row>
        <row r="153">
          <cell r="A153" t="str">
            <v>mk</v>
          </cell>
          <cell r="N153" t="str">
            <v>spain</v>
          </cell>
          <cell r="O153" t="str">
            <v>ES</v>
          </cell>
          <cell r="P153" t="str">
            <v>EUR</v>
          </cell>
        </row>
        <row r="154">
          <cell r="A154" t="str">
            <v>ml</v>
          </cell>
          <cell r="N154" t="str">
            <v>spain</v>
          </cell>
          <cell r="O154" t="str">
            <v>ES</v>
          </cell>
          <cell r="P154" t="str">
            <v>EUR</v>
          </cell>
        </row>
        <row r="155">
          <cell r="A155" t="str">
            <v>mm</v>
          </cell>
          <cell r="N155" t="str">
            <v>spain</v>
          </cell>
          <cell r="O155" t="str">
            <v>ES</v>
          </cell>
          <cell r="P155" t="str">
            <v>EUR</v>
          </cell>
        </row>
        <row r="156">
          <cell r="A156" t="str">
            <v>mn</v>
          </cell>
          <cell r="N156" t="str">
            <v>spain</v>
          </cell>
          <cell r="O156" t="str">
            <v>ES</v>
          </cell>
          <cell r="P156" t="str">
            <v>EUR</v>
          </cell>
        </row>
        <row r="157">
          <cell r="A157" t="str">
            <v>mo</v>
          </cell>
          <cell r="N157" t="str">
            <v>spain</v>
          </cell>
          <cell r="O157" t="str">
            <v>ES</v>
          </cell>
          <cell r="P157" t="str">
            <v>EUR</v>
          </cell>
        </row>
        <row r="158">
          <cell r="A158" t="str">
            <v>mp</v>
          </cell>
          <cell r="N158" t="str">
            <v>spain</v>
          </cell>
          <cell r="O158" t="str">
            <v>ES</v>
          </cell>
          <cell r="P158" t="str">
            <v>EUR</v>
          </cell>
        </row>
        <row r="159">
          <cell r="A159" t="str">
            <v>mq</v>
          </cell>
          <cell r="N159" t="str">
            <v>spain</v>
          </cell>
          <cell r="O159" t="str">
            <v>ES</v>
          </cell>
          <cell r="P159" t="str">
            <v>EUR</v>
          </cell>
        </row>
        <row r="160">
          <cell r="A160" t="str">
            <v>mr</v>
          </cell>
          <cell r="N160" t="str">
            <v>spain</v>
          </cell>
          <cell r="O160" t="str">
            <v>ES</v>
          </cell>
          <cell r="P160" t="str">
            <v>EUR</v>
          </cell>
        </row>
        <row r="161">
          <cell r="A161" t="str">
            <v>ms</v>
          </cell>
          <cell r="N161" t="str">
            <v>spain</v>
          </cell>
          <cell r="O161" t="str">
            <v>ES</v>
          </cell>
          <cell r="P161" t="str">
            <v>EUR</v>
          </cell>
        </row>
        <row r="162">
          <cell r="A162" t="str">
            <v>mt</v>
          </cell>
          <cell r="N162" t="str">
            <v>spain</v>
          </cell>
          <cell r="O162" t="str">
            <v>ES</v>
          </cell>
          <cell r="P162" t="str">
            <v>EUR</v>
          </cell>
        </row>
        <row r="163">
          <cell r="A163" t="str">
            <v>mu</v>
          </cell>
          <cell r="N163" t="str">
            <v>spain</v>
          </cell>
          <cell r="O163" t="str">
            <v>ES</v>
          </cell>
          <cell r="P163" t="str">
            <v>EUR</v>
          </cell>
        </row>
        <row r="164">
          <cell r="A164" t="str">
            <v>mv</v>
          </cell>
          <cell r="N164" t="str">
            <v>spain</v>
          </cell>
          <cell r="O164" t="str">
            <v>ES</v>
          </cell>
          <cell r="P164" t="str">
            <v>EUR</v>
          </cell>
        </row>
        <row r="165">
          <cell r="A165" t="str">
            <v>mw</v>
          </cell>
          <cell r="N165" t="str">
            <v>spain</v>
          </cell>
          <cell r="O165" t="str">
            <v>ES</v>
          </cell>
          <cell r="P165" t="str">
            <v>EUR</v>
          </cell>
        </row>
        <row r="166">
          <cell r="A166" t="str">
            <v>mx</v>
          </cell>
          <cell r="N166" t="str">
            <v>spain</v>
          </cell>
          <cell r="O166" t="str">
            <v>ES</v>
          </cell>
          <cell r="P166" t="str">
            <v>EUR</v>
          </cell>
        </row>
        <row r="167">
          <cell r="A167" t="str">
            <v>my</v>
          </cell>
          <cell r="N167" t="str">
            <v>spain</v>
          </cell>
          <cell r="O167" t="str">
            <v>ES</v>
          </cell>
          <cell r="P167" t="str">
            <v>EUR</v>
          </cell>
        </row>
        <row r="168">
          <cell r="A168" t="str">
            <v>mz</v>
          </cell>
          <cell r="N168" t="str">
            <v>spain</v>
          </cell>
          <cell r="O168" t="str">
            <v>ES</v>
          </cell>
          <cell r="P168" t="str">
            <v>EUR</v>
          </cell>
        </row>
        <row r="169">
          <cell r="A169" t="str">
            <v>maa</v>
          </cell>
          <cell r="B169" t="str">
            <v>Pobladores</v>
          </cell>
          <cell r="C169" t="str">
            <v>www.pobladores.com</v>
          </cell>
          <cell r="D169" t="str">
            <v>JJordan</v>
          </cell>
          <cell r="E169" t="str">
            <v>x</v>
          </cell>
          <cell r="F169" t="str">
            <v>AKlasse</v>
          </cell>
          <cell r="G169" t="str">
            <v>x</v>
          </cell>
          <cell r="H169" t="str">
            <v>y</v>
          </cell>
          <cell r="I169" t="str">
            <v>y</v>
          </cell>
          <cell r="L169" t="str">
            <v>Classic</v>
          </cell>
          <cell r="M169" t="str">
            <v>–</v>
          </cell>
          <cell r="N169" t="str">
            <v>spain</v>
          </cell>
          <cell r="O169" t="str">
            <v>ES</v>
          </cell>
          <cell r="P169" t="str">
            <v>EUR</v>
          </cell>
        </row>
        <row r="170">
          <cell r="A170" t="str">
            <v>mab</v>
          </cell>
          <cell r="B170" t="str">
            <v>Genie Spain</v>
          </cell>
          <cell r="C170" t="str">
            <v>http://www.genie.es/</v>
          </cell>
          <cell r="D170" t="str">
            <v>LB</v>
          </cell>
          <cell r="N170" t="str">
            <v>spain</v>
          </cell>
          <cell r="O170" t="str">
            <v>ES</v>
          </cell>
          <cell r="P170" t="str">
            <v>EUR</v>
          </cell>
        </row>
        <row r="171">
          <cell r="A171" t="str">
            <v>mac</v>
          </cell>
          <cell r="N171" t="str">
            <v>spain</v>
          </cell>
          <cell r="O171" t="str">
            <v>ES</v>
          </cell>
          <cell r="P171" t="str">
            <v>EUR</v>
          </cell>
        </row>
        <row r="172">
          <cell r="A172" t="str">
            <v>mad</v>
          </cell>
          <cell r="N172" t="str">
            <v>spain</v>
          </cell>
          <cell r="O172" t="str">
            <v>ES</v>
          </cell>
          <cell r="P172" t="str">
            <v>EUR</v>
          </cell>
        </row>
        <row r="173">
          <cell r="A173" t="str">
            <v>mae</v>
          </cell>
          <cell r="B173" t="str">
            <v>ABC/todotrabajo</v>
          </cell>
          <cell r="C173" t="str">
            <v>www.abc.es and http://www.todotrabajo.com/index.asp</v>
          </cell>
          <cell r="D173" t="str">
            <v>JJordan</v>
          </cell>
          <cell r="E173" t="str">
            <v>x</v>
          </cell>
          <cell r="F173" t="str">
            <v>AKlasse</v>
          </cell>
          <cell r="G173" t="str">
            <v>x</v>
          </cell>
          <cell r="H173" t="str">
            <v>n</v>
          </cell>
          <cell r="I173" t="str">
            <v>n</v>
          </cell>
          <cell r="J173" t="str">
            <v>x</v>
          </cell>
          <cell r="L173" t="str">
            <v>Classic</v>
          </cell>
          <cell r="M173" t="str">
            <v>–</v>
          </cell>
          <cell r="N173" t="str">
            <v>spain</v>
          </cell>
          <cell r="O173" t="str">
            <v>ES</v>
          </cell>
          <cell r="P173" t="str">
            <v>EUR</v>
          </cell>
        </row>
        <row r="174">
          <cell r="A174" t="str">
            <v>maf</v>
          </cell>
          <cell r="B174" t="str">
            <v>World Online Spain</v>
          </cell>
          <cell r="C174" t="str">
            <v>www.worldonline.es</v>
          </cell>
          <cell r="D174" t="str">
            <v>INunes</v>
          </cell>
          <cell r="E174" t="str">
            <v>x</v>
          </cell>
          <cell r="F174" t="str">
            <v>NWalley</v>
          </cell>
          <cell r="G174" t="str">
            <v>x</v>
          </cell>
          <cell r="H174" t="str">
            <v>n</v>
          </cell>
          <cell r="I174" t="str">
            <v>n</v>
          </cell>
          <cell r="L174" t="str">
            <v>Classic</v>
          </cell>
          <cell r="M174" t="str">
            <v>–</v>
          </cell>
          <cell r="N174" t="str">
            <v>spain</v>
          </cell>
          <cell r="O174" t="str">
            <v>ES</v>
          </cell>
          <cell r="P174" t="str">
            <v>EUR</v>
          </cell>
        </row>
        <row r="175">
          <cell r="A175" t="str">
            <v>mag</v>
          </cell>
          <cell r="B175" t="str">
            <v>AltaVista Spain</v>
          </cell>
          <cell r="C175" t="str">
            <v>http://search.es-es.altavista.com/cgi-bin/query?pg=s&amp;cb=dr&amp;cl=es&amp;cn=es</v>
          </cell>
          <cell r="D175" t="str">
            <v>CCostello</v>
          </cell>
          <cell r="E175" t="str">
            <v>n/a</v>
          </cell>
          <cell r="G175" t="str">
            <v>x</v>
          </cell>
          <cell r="H175" t="str">
            <v>n/a</v>
          </cell>
          <cell r="I175" t="str">
            <v>y</v>
          </cell>
          <cell r="J175" t="str">
            <v>x</v>
          </cell>
          <cell r="L175" t="str">
            <v>n/a</v>
          </cell>
          <cell r="M175" t="str">
            <v>–</v>
          </cell>
          <cell r="N175" t="str">
            <v>spain</v>
          </cell>
          <cell r="O175" t="str">
            <v>ES</v>
          </cell>
          <cell r="P175" t="str">
            <v>EUR</v>
          </cell>
        </row>
        <row r="176">
          <cell r="A176" t="str">
            <v>mah</v>
          </cell>
          <cell r="N176" t="str">
            <v>spain</v>
          </cell>
          <cell r="O176" t="str">
            <v>ES</v>
          </cell>
          <cell r="P176" t="str">
            <v>EUR</v>
          </cell>
        </row>
        <row r="177">
          <cell r="A177" t="str">
            <v>se</v>
          </cell>
          <cell r="B177" t="str">
            <v>LookSmart Sweden</v>
          </cell>
          <cell r="C177" t="str">
            <v>se.looksmart.co.uk</v>
          </cell>
          <cell r="D177" t="str">
            <v>JJordan</v>
          </cell>
          <cell r="E177" t="str">
            <v>x</v>
          </cell>
          <cell r="F177" t="str">
            <v>AKinsella</v>
          </cell>
          <cell r="H177" t="str">
            <v>y</v>
          </cell>
          <cell r="I177" t="str">
            <v>y</v>
          </cell>
          <cell r="J177" t="str">
            <v>y</v>
          </cell>
          <cell r="L177" t="str">
            <v>Classic</v>
          </cell>
          <cell r="N177" t="str">
            <v>sweden</v>
          </cell>
          <cell r="O177" t="str">
            <v>SE</v>
          </cell>
          <cell r="P177" t="str">
            <v>SEK</v>
          </cell>
        </row>
        <row r="178">
          <cell r="A178" t="str">
            <v>ea</v>
          </cell>
          <cell r="B178" t="str">
            <v>FunPlanet</v>
          </cell>
          <cell r="C178" t="str">
            <v>www.funplanet.com</v>
          </cell>
          <cell r="D178" t="str">
            <v>OvHarten</v>
          </cell>
          <cell r="E178" t="str">
            <v>x</v>
          </cell>
          <cell r="F178" t="str">
            <v>PVillamoes</v>
          </cell>
          <cell r="G178" t="str">
            <v>x</v>
          </cell>
          <cell r="H178" t="str">
            <v>n</v>
          </cell>
          <cell r="I178" t="str">
            <v>y</v>
          </cell>
          <cell r="L178" t="str">
            <v>Classic</v>
          </cell>
          <cell r="M178" t="str">
            <v>–</v>
          </cell>
          <cell r="N178" t="str">
            <v>sweden</v>
          </cell>
          <cell r="O178" t="str">
            <v>SE</v>
          </cell>
          <cell r="P178" t="str">
            <v>SEK</v>
          </cell>
        </row>
        <row r="179">
          <cell r="A179" t="str">
            <v>eb</v>
          </cell>
          <cell r="B179" t="str">
            <v>Telenordia</v>
          </cell>
          <cell r="C179" t="str">
            <v>start.telenordia.se</v>
          </cell>
          <cell r="D179" t="str">
            <v>ANilsson</v>
          </cell>
          <cell r="E179" t="str">
            <v>x</v>
          </cell>
          <cell r="F179" t="str">
            <v>PVillamoes</v>
          </cell>
          <cell r="G179" t="str">
            <v>x</v>
          </cell>
          <cell r="H179" t="str">
            <v>y</v>
          </cell>
          <cell r="I179" t="str">
            <v>y</v>
          </cell>
          <cell r="L179" t="str">
            <v>Classic</v>
          </cell>
          <cell r="M179" t="str">
            <v>lb</v>
          </cell>
          <cell r="N179" t="str">
            <v>sweden</v>
          </cell>
          <cell r="O179" t="str">
            <v>SE</v>
          </cell>
          <cell r="P179" t="str">
            <v>SEK</v>
          </cell>
        </row>
        <row r="180">
          <cell r="A180" t="str">
            <v>ec</v>
          </cell>
          <cell r="B180" t="str">
            <v>Malmöguiden</v>
          </cell>
          <cell r="C180" t="str">
            <v>www.malmoguiden.se</v>
          </cell>
          <cell r="D180" t="str">
            <v>ANilsson</v>
          </cell>
          <cell r="E180" t="str">
            <v>x</v>
          </cell>
          <cell r="F180" t="str">
            <v>PVillamoes</v>
          </cell>
          <cell r="G180" t="str">
            <v>x</v>
          </cell>
          <cell r="H180" t="str">
            <v>n</v>
          </cell>
          <cell r="I180" t="str">
            <v>y</v>
          </cell>
          <cell r="L180" t="str">
            <v>Classic</v>
          </cell>
          <cell r="M180" t="str">
            <v>lc</v>
          </cell>
          <cell r="N180" t="str">
            <v>sweden</v>
          </cell>
          <cell r="O180" t="str">
            <v>SE</v>
          </cell>
          <cell r="P180" t="str">
            <v>SEK</v>
          </cell>
        </row>
        <row r="181">
          <cell r="A181" t="str">
            <v>ed</v>
          </cell>
          <cell r="N181" t="str">
            <v>sweden</v>
          </cell>
          <cell r="O181" t="str">
            <v>SE</v>
          </cell>
          <cell r="P181" t="str">
            <v>SEK</v>
          </cell>
        </row>
        <row r="182">
          <cell r="A182" t="str">
            <v>ee</v>
          </cell>
          <cell r="N182" t="str">
            <v>sweden</v>
          </cell>
          <cell r="O182" t="str">
            <v>SE</v>
          </cell>
          <cell r="P182" t="str">
            <v>SEK</v>
          </cell>
        </row>
        <row r="183">
          <cell r="A183" t="str">
            <v>ef</v>
          </cell>
          <cell r="B183" t="str">
            <v>World Online Sweden</v>
          </cell>
          <cell r="C183" t="str">
            <v>www.worldonline.se</v>
          </cell>
          <cell r="D183" t="str">
            <v>INunes</v>
          </cell>
          <cell r="E183" t="str">
            <v>x</v>
          </cell>
          <cell r="F183" t="str">
            <v>DFehmers</v>
          </cell>
          <cell r="G183" t="str">
            <v>x</v>
          </cell>
          <cell r="H183" t="str">
            <v>n</v>
          </cell>
          <cell r="I183" t="str">
            <v>n</v>
          </cell>
          <cell r="L183" t="str">
            <v>Classic</v>
          </cell>
          <cell r="M183" t="str">
            <v>ln</v>
          </cell>
          <cell r="N183" t="str">
            <v>sweden</v>
          </cell>
          <cell r="O183" t="str">
            <v>SE</v>
          </cell>
          <cell r="P183" t="str">
            <v>SEK</v>
          </cell>
        </row>
        <row r="184">
          <cell r="A184" t="str">
            <v>eg</v>
          </cell>
          <cell r="B184" t="str">
            <v>Everyday Sweden</v>
          </cell>
          <cell r="C184" t="str">
            <v>http://se.everyday.com/</v>
          </cell>
          <cell r="D184" t="str">
            <v>DBradley</v>
          </cell>
          <cell r="E184" t="str">
            <v>x</v>
          </cell>
          <cell r="F184" t="str">
            <v>ESiary</v>
          </cell>
          <cell r="G184" t="str">
            <v>x</v>
          </cell>
          <cell r="H184" t="str">
            <v>n</v>
          </cell>
          <cell r="I184" t="str">
            <v>y</v>
          </cell>
          <cell r="L184" t="str">
            <v>Classic</v>
          </cell>
          <cell r="M184" t="str">
            <v>–</v>
          </cell>
          <cell r="N184" t="str">
            <v>sweden</v>
          </cell>
          <cell r="O184" t="str">
            <v>SE</v>
          </cell>
          <cell r="P184" t="str">
            <v>SEK</v>
          </cell>
        </row>
        <row r="185">
          <cell r="A185" t="str">
            <v>eh</v>
          </cell>
          <cell r="B185" t="str">
            <v>DN Dagens Nyheter</v>
          </cell>
          <cell r="C185" t="str">
            <v>www.dn.se</v>
          </cell>
          <cell r="D185" t="str">
            <v>ANilsson</v>
          </cell>
          <cell r="E185" t="str">
            <v>x</v>
          </cell>
          <cell r="F185" t="str">
            <v>PVillamoes</v>
          </cell>
          <cell r="G185" t="str">
            <v>x</v>
          </cell>
          <cell r="H185" t="str">
            <v>y</v>
          </cell>
          <cell r="I185" t="str">
            <v>y</v>
          </cell>
          <cell r="L185" t="str">
            <v>Classic</v>
          </cell>
          <cell r="M185" t="str">
            <v>ls</v>
          </cell>
          <cell r="N185" t="str">
            <v>sweden</v>
          </cell>
          <cell r="O185" t="str">
            <v>SE</v>
          </cell>
          <cell r="P185" t="str">
            <v>SEK</v>
          </cell>
        </row>
        <row r="186">
          <cell r="A186" t="str">
            <v>ei</v>
          </cell>
          <cell r="B186" t="str">
            <v>AltaVista Sweden</v>
          </cell>
          <cell r="C186" t="str">
            <v>http://search.se.altavista.com/cgi-bin/query?pg=s&amp;cb=dr&amp;cl=sv&amp;cn=se</v>
          </cell>
          <cell r="D186" t="str">
            <v>CCostello</v>
          </cell>
          <cell r="E186" t="str">
            <v>n/a</v>
          </cell>
          <cell r="F186" t="str">
            <v>JKerr</v>
          </cell>
          <cell r="G186" t="str">
            <v>x</v>
          </cell>
          <cell r="H186" t="str">
            <v>n/a</v>
          </cell>
          <cell r="I186" t="str">
            <v>y</v>
          </cell>
          <cell r="J186" t="str">
            <v>x</v>
          </cell>
          <cell r="L186" t="str">
            <v>n/a</v>
          </cell>
          <cell r="M186" t="str">
            <v>–</v>
          </cell>
          <cell r="N186" t="str">
            <v>sweden</v>
          </cell>
          <cell r="O186" t="str">
            <v>SE</v>
          </cell>
          <cell r="P186" t="str">
            <v>SEK</v>
          </cell>
        </row>
        <row r="187">
          <cell r="A187" t="str">
            <v>ej</v>
          </cell>
          <cell r="B187" t="str">
            <v>Euroseek</v>
          </cell>
          <cell r="C187" t="str">
            <v>http://www.euroseek.com/page?ilang=se</v>
          </cell>
          <cell r="D187" t="str">
            <v>Mcurley</v>
          </cell>
          <cell r="F187" t="str">
            <v>PVillamoes</v>
          </cell>
          <cell r="H187" t="str">
            <v>n/a</v>
          </cell>
          <cell r="I187" t="str">
            <v>y</v>
          </cell>
          <cell r="N187" t="str">
            <v>sweden</v>
          </cell>
          <cell r="O187" t="str">
            <v>SE</v>
          </cell>
          <cell r="P187" t="str">
            <v>SEK</v>
          </cell>
        </row>
        <row r="188">
          <cell r="A188" t="str">
            <v>ek</v>
          </cell>
          <cell r="B188" t="str">
            <v>MSN Express Sweden</v>
          </cell>
          <cell r="C188" t="str">
            <v>www.msn.se</v>
          </cell>
          <cell r="D188" t="str">
            <v>JJordan</v>
          </cell>
          <cell r="F188" t="str">
            <v>JKerr</v>
          </cell>
          <cell r="J188" t="str">
            <v>x</v>
          </cell>
          <cell r="L188" t="str">
            <v>n/a</v>
          </cell>
          <cell r="M188" t="str">
            <v>–</v>
          </cell>
          <cell r="N188" t="str">
            <v>sweden</v>
          </cell>
          <cell r="O188" t="str">
            <v>SE</v>
          </cell>
          <cell r="P188" t="str">
            <v>SEK</v>
          </cell>
        </row>
        <row r="189">
          <cell r="A189" t="str">
            <v>fa</v>
          </cell>
          <cell r="B189" t="str">
            <v>Sunrise</v>
          </cell>
          <cell r="C189" t="str">
            <v>go.sunrise.ch (German)</v>
          </cell>
          <cell r="D189" t="str">
            <v>INunes</v>
          </cell>
          <cell r="E189" t="str">
            <v>x</v>
          </cell>
          <cell r="F189" t="str">
            <v>SEdelstyn</v>
          </cell>
          <cell r="H189" t="str">
            <v>n</v>
          </cell>
          <cell r="I189" t="str">
            <v>n</v>
          </cell>
          <cell r="L189" t="str">
            <v>Classic</v>
          </cell>
          <cell r="M189" t="str">
            <v>rta</v>
          </cell>
          <cell r="N189" t="str">
            <v>swiss</v>
          </cell>
          <cell r="O189" t="str">
            <v>Other</v>
          </cell>
        </row>
        <row r="190">
          <cell r="A190" t="str">
            <v>fb</v>
          </cell>
          <cell r="B190" t="str">
            <v>Sunrise</v>
          </cell>
          <cell r="C190" t="str">
            <v>go.sunrise.ch (French)</v>
          </cell>
          <cell r="D190" t="str">
            <v>INunes</v>
          </cell>
          <cell r="E190" t="str">
            <v>x</v>
          </cell>
          <cell r="F190" t="str">
            <v>SEdelstyn</v>
          </cell>
          <cell r="H190" t="str">
            <v>n</v>
          </cell>
          <cell r="I190" t="str">
            <v>n</v>
          </cell>
          <cell r="L190" t="str">
            <v>Classic</v>
          </cell>
          <cell r="M190" t="str">
            <v>rtb</v>
          </cell>
          <cell r="N190" t="str">
            <v>swiss</v>
          </cell>
          <cell r="O190" t="str">
            <v>Other</v>
          </cell>
        </row>
        <row r="191">
          <cell r="A191" t="str">
            <v>fc</v>
          </cell>
          <cell r="B191" t="str">
            <v>Sunrise</v>
          </cell>
          <cell r="C191" t="str">
            <v>go.sunrise.ch (Italian)</v>
          </cell>
          <cell r="D191" t="str">
            <v>INunes</v>
          </cell>
          <cell r="E191" t="str">
            <v>x</v>
          </cell>
          <cell r="F191" t="str">
            <v>SEdelstyn</v>
          </cell>
          <cell r="H191" t="str">
            <v>n</v>
          </cell>
          <cell r="I191" t="str">
            <v>n</v>
          </cell>
          <cell r="L191" t="str">
            <v>Classic</v>
          </cell>
          <cell r="M191" t="str">
            <v>rtc</v>
          </cell>
          <cell r="N191" t="str">
            <v>swiss</v>
          </cell>
          <cell r="O191" t="str">
            <v>Other</v>
          </cell>
        </row>
        <row r="192">
          <cell r="A192" t="str">
            <v>fd</v>
          </cell>
          <cell r="B192" t="str">
            <v>Sunrise</v>
          </cell>
          <cell r="C192" t="str">
            <v>go.sunrise.ch (English)</v>
          </cell>
          <cell r="D192" t="str">
            <v>INunes</v>
          </cell>
          <cell r="E192" t="str">
            <v>x</v>
          </cell>
          <cell r="F192" t="str">
            <v>SEdelstyn</v>
          </cell>
          <cell r="H192" t="str">
            <v>n</v>
          </cell>
          <cell r="I192" t="str">
            <v>n</v>
          </cell>
          <cell r="L192" t="str">
            <v>Classic</v>
          </cell>
          <cell r="M192" t="str">
            <v>rtd</v>
          </cell>
          <cell r="N192" t="str">
            <v>swiss</v>
          </cell>
          <cell r="O192" t="str">
            <v>Other</v>
          </cell>
        </row>
        <row r="193">
          <cell r="A193" t="str">
            <v>btlsde</v>
          </cell>
          <cell r="B193" t="str">
            <v>looksmart.de</v>
          </cell>
          <cell r="N193" t="str">
            <v>germany</v>
          </cell>
          <cell r="O193" t="str">
            <v>de</v>
          </cell>
          <cell r="P193" t="str">
            <v>EUR</v>
          </cell>
        </row>
        <row r="194">
          <cell r="A194" t="str">
            <v>btlsnl</v>
          </cell>
          <cell r="B194" t="str">
            <v>looksmart.nl</v>
          </cell>
          <cell r="N194" t="str">
            <v>netherlands</v>
          </cell>
          <cell r="O194" t="str">
            <v>nl</v>
          </cell>
          <cell r="P194" t="str">
            <v>EUR</v>
          </cell>
        </row>
        <row r="195">
          <cell r="A195" t="str">
            <v>bulk</v>
          </cell>
          <cell r="B195" t="str">
            <v>bulk submits</v>
          </cell>
          <cell r="N195" t="str">
            <v>GB</v>
          </cell>
          <cell r="O195" t="str">
            <v>UK</v>
          </cell>
          <cell r="P195" t="str">
            <v>GBP</v>
          </cell>
        </row>
        <row r="196">
          <cell r="A196" t="str">
            <v>btlsfr</v>
          </cell>
          <cell r="B196" t="str">
            <v>looksmart.fr</v>
          </cell>
          <cell r="N196" t="str">
            <v>france</v>
          </cell>
          <cell r="O196" t="str">
            <v>FR</v>
          </cell>
          <cell r="P196" t="str">
            <v>EUR</v>
          </cell>
        </row>
      </sheetData>
      <sheetData sheetId="19" refreshError="1"/>
      <sheetData sheetId="20" refreshError="1"/>
      <sheetData sheetId="21" refreshError="1"/>
      <sheetData sheetId="22"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ROM_MUM Combine"/>
      <sheetName val="EBITDA Stat."/>
      <sheetName val="Assumptions"/>
      <sheetName val="Capex"/>
      <sheetName val="Funding"/>
      <sheetName val="Statements"/>
      <sheetName val="Peak -ve Cash"/>
      <sheetName val="Returns"/>
      <sheetName val="Opex"/>
      <sheetName val="Ratios"/>
      <sheetName val="Asset Class"/>
      <sheetName val="Market ARPL - Mum"/>
      <sheetName val="Capex Assumptions"/>
      <sheetName val="Market ARPL - ROM"/>
      <sheetName val="Depreciation"/>
      <sheetName val="WorkingCapital"/>
      <sheetName val="Other Assumptions "/>
      <sheetName val="Interconnect - Mum"/>
      <sheetName val="Revenues -Mum"/>
      <sheetName val="Lines-Mum"/>
      <sheetName val="Usage - Mum"/>
      <sheetName val="Tariff ROM and Mum"/>
      <sheetName val="Dial-up-ROM"/>
      <sheetName val="Comparison"/>
      <sheetName val="Dial-up-Mumbai"/>
      <sheetName val="BackboneCosts"/>
      <sheetName val="Working Sheet"/>
      <sheetName val="ExecSummary"/>
      <sheetName val="Revenues - ROM"/>
      <sheetName val="Lines-ROM"/>
      <sheetName val="Interconnect - ROM"/>
      <sheetName val="Usage - ROM"/>
      <sheetName val="print"/>
      <sheetName val="CDMA Assumptions"/>
      <sheetName val="CDMA Billing Costs"/>
      <sheetName val="BillingCosts"/>
      <sheetName val="CDMA Rev &amp; capex "/>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MTD PIVOT (2)"/>
      <sheetName val="OMG FY-070829MAR"/>
      <sheetName val="OMG FY-0708 xx"/>
      <sheetName val="Material"/>
      <sheetName val="BOM Usage Rev"/>
      <sheetName val="mbil format"/>
      <sheetName val="BOM Usage"/>
      <sheetName val="cdr cost comparison"/>
      <sheetName val="Monthlycdr A164"/>
      <sheetName val="MonthlyCDR"/>
      <sheetName val="Monthlydvdr"/>
      <sheetName val="monthly dvdrw"/>
      <sheetName val="monthlycdrw"/>
      <sheetName val="dvdrw"/>
      <sheetName val="cdrw"/>
      <sheetName val="Pc rate dvdr"/>
      <sheetName val="STORE ALLOCATED DEPT"/>
      <sheetName val="salary"/>
      <sheetName val="salary rev"/>
      <sheetName val="Load projection"/>
      <sheetName val="Power"/>
      <sheetName val="reco over head"/>
      <sheetName val="overheads"/>
      <sheetName val="OH allocation"/>
      <sheetName val="Printing"/>
      <sheetName val="100bos"/>
      <sheetName val="ratio stores"/>
      <sheetName val="dvdr"/>
      <sheetName val="Sheet3"/>
      <sheetName val="Sheet5"/>
      <sheetName val="CDR"/>
      <sheetName val="OMG FY-0708"/>
      <sheetName val="format_ ramp-up"/>
      <sheetName val="DVDR Matrix."/>
      <sheetName val="CDR Matrix."/>
      <sheetName val="OEE_ CT_Yield."/>
      <sheetName val="Consolidated"/>
      <sheetName val="Comparison ABP"/>
      <sheetName val="BOM 16X ODM-wise"/>
      <sheetName val="OEE_ CT_Yield (specials)"/>
      <sheetName val="Sheet1"/>
      <sheetName val="freight"/>
      <sheetName val="stores consumable"/>
      <sheetName val="dep"/>
      <sheetName val="converted li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
          <cell r="B4">
            <v>45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Check"/>
      <sheetName val="Contingent Liabilities"/>
      <sheetName val="ST Incentive"/>
      <sheetName val="Investments &amp; Deposits"/>
      <sheetName val="Prior Period Income and Expense"/>
      <sheetName val="RM Tally"/>
      <sheetName val="Excise Duty"/>
      <sheetName val="FG Tally"/>
      <sheetName val="TB"/>
      <sheetName val="SCHEDULES"/>
      <sheetName val="INFO(IN)"/>
      <sheetName val="INFO2(IN)"/>
      <sheetName val="BSHEET"/>
      <sheetName val="P&amp;L"/>
      <sheetName val="ADJ(IN)"/>
      <sheetName val="RECO(IN)"/>
      <sheetName val="FA(IN)"/>
      <sheetName val="PRE_OP(IN)"/>
      <sheetName val="IU-RM"/>
      <sheetName val="IU-FG"/>
      <sheetName val="IU-FG (HCCM)"/>
      <sheetName val="TRIN-OUT"/>
      <sheetName val="Related(IN)"/>
      <sheetName val="WTax(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Control Chart"/>
      <sheetName val="U_Instructions CFIAT"/>
      <sheetName val="U-1_SGA BLock Reconciliation"/>
      <sheetName val="U-2_SGA Inventory Tally"/>
      <sheetName val="U-3_Depreciation Reasonability"/>
      <sheetName val="U-4_Investments &amp; FD"/>
      <sheetName val="U-5_Raw Materials Tally"/>
      <sheetName val="U-6_Yield Analysis-RMPM"/>
      <sheetName val="U-7_Finished Goods Tally"/>
      <sheetName val="U-11_Finished Goods Excise Duty"/>
      <sheetName val="U-8_Schedule VI-FG Tally &amp; RM"/>
      <sheetName val="U-9_NRV Testing-FG"/>
      <sheetName val="U-10_Container Reconciliation"/>
      <sheetName val="U-12_Accrued Expenses Turnover"/>
      <sheetName val="U-13_Excise Duty Reasonability"/>
      <sheetName val="U-14_Sales Tax Reconciliation"/>
      <sheetName val="U-15_Sales Tax Incentive"/>
      <sheetName val="U-16_OAR-Balance Sheet"/>
      <sheetName val="U-17_GP Reconciliation"/>
      <sheetName val="U-18_Qty &amp; Rate Variance_GP, NP"/>
      <sheetName val="U-19_NP Reconciliation"/>
      <sheetName val="U-20_Payroll Expense"/>
      <sheetName val="U-22_OAR-P&amp;L Account"/>
      <sheetName val="U-21_Power &amp; Fuel Expense"/>
      <sheetName val="U-23_Contingent Liabilities"/>
      <sheetName val="U-24_Ratios Chart"/>
      <sheetName val="U-25_Balance Sheet_2004"/>
      <sheetName val="U-26_P&amp;L Account_2004"/>
      <sheetName val="U-27_Schedules_2004"/>
      <sheetName val="U-28_Ross TB_2004"/>
      <sheetName val="U-29_FA Schedule_2004"/>
      <sheetName val="U-30_Additional Info_2004"/>
      <sheetName val="U-31_Miscellaneous Info_2004"/>
      <sheetName val="U-32_Inter Unit Sales-FG_2004"/>
      <sheetName val="U-33_Balance Sheet_2003"/>
      <sheetName val="U-34_P&amp;L Account_2003"/>
      <sheetName val="U-35_Schedules_2003"/>
      <sheetName val="U-36_Ross TB_2003"/>
      <sheetName val="U-37_FA Schedule_2003"/>
      <sheetName val="U-38_Additional Info_2003"/>
      <sheetName val="U-39_Miscellaneous Info_20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BS-P&amp;L"/>
      <sheetName val="schedule"/>
      <sheetName val="Fixed Assets"/>
      <sheetName val="segment"/>
      <sheetName val="profile"/>
      <sheetName val="Cashflow"/>
      <sheetName val="Group"/>
      <sheetName val="stock"/>
      <sheetName val="deferred"/>
      <sheetName val="Comm"/>
      <sheetName val="Tax comp"/>
      <sheetName val="wealth"/>
      <sheetName val="C gain"/>
      <sheetName val="Dep it"/>
    </sheetNames>
    <sheetDataSet>
      <sheetData sheetId="0" refreshError="1"/>
      <sheetData sheetId="1" refreshError="1"/>
      <sheetData sheetId="2" refreshError="1"/>
      <sheetData sheetId="3" refreshError="1"/>
      <sheetData sheetId="4" refreshError="1"/>
      <sheetData sheetId="5" refreshError="1"/>
      <sheetData sheetId="6">
        <row r="86">
          <cell r="A86" t="str">
            <v>EXPENDITURE</v>
          </cell>
        </row>
        <row r="87">
          <cell r="A87" t="str">
            <v>Cost of Material</v>
          </cell>
          <cell r="E87" t="str">
            <v/>
          </cell>
        </row>
        <row r="88">
          <cell r="A88" t="str">
            <v>Raw Material Consumed (As per schedule)</v>
          </cell>
          <cell r="B88">
            <v>260985470.61000001</v>
          </cell>
          <cell r="C88">
            <v>20671596.540000003</v>
          </cell>
          <cell r="D88">
            <v>0</v>
          </cell>
          <cell r="E88">
            <v>242046399.91</v>
          </cell>
          <cell r="F88">
            <v>105465976.65000001</v>
          </cell>
          <cell r="G88">
            <v>452370667.08000004</v>
          </cell>
          <cell r="H88">
            <v>1081540110.79</v>
          </cell>
        </row>
        <row r="89">
          <cell r="A89" t="str">
            <v>Consumption of stores (As per schedule)</v>
          </cell>
          <cell r="B89">
            <v>28649044.329999998</v>
          </cell>
          <cell r="C89">
            <v>5053634.93</v>
          </cell>
          <cell r="D89">
            <v>0</v>
          </cell>
          <cell r="E89">
            <v>11823921.5</v>
          </cell>
          <cell r="F89">
            <v>1975212.6799999997</v>
          </cell>
          <cell r="G89">
            <v>933233.29</v>
          </cell>
          <cell r="H89">
            <v>48435046.729999997</v>
          </cell>
        </row>
        <row r="90">
          <cell r="B90">
            <v>289634514.94</v>
          </cell>
          <cell r="C90">
            <v>25725231.470000003</v>
          </cell>
          <cell r="D90">
            <v>0</v>
          </cell>
          <cell r="E90">
            <v>253870321.41</v>
          </cell>
          <cell r="F90">
            <v>107441189.33000001</v>
          </cell>
          <cell r="G90">
            <v>453303900.37000006</v>
          </cell>
          <cell r="H90">
            <v>1129975157.52</v>
          </cell>
        </row>
        <row r="92">
          <cell r="A92" t="str">
            <v>Purchases</v>
          </cell>
        </row>
        <row r="93">
          <cell r="A93" t="str">
            <v>Purchases of Liliput Gin</v>
          </cell>
          <cell r="B93">
            <v>114876.89</v>
          </cell>
          <cell r="C93">
            <v>0</v>
          </cell>
          <cell r="D93">
            <v>0</v>
          </cell>
          <cell r="E93">
            <v>0</v>
          </cell>
          <cell r="F93">
            <v>0</v>
          </cell>
          <cell r="G93">
            <v>0</v>
          </cell>
          <cell r="H93">
            <v>114876.89</v>
          </cell>
        </row>
        <row r="94">
          <cell r="A94" t="str">
            <v>Purchases of Jumbo Bags</v>
          </cell>
          <cell r="B94">
            <v>0</v>
          </cell>
          <cell r="C94">
            <v>0</v>
          </cell>
          <cell r="D94">
            <v>0</v>
          </cell>
          <cell r="E94">
            <v>0</v>
          </cell>
          <cell r="F94">
            <v>20391197</v>
          </cell>
          <cell r="G94">
            <v>0</v>
          </cell>
          <cell r="H94">
            <v>20391197</v>
          </cell>
        </row>
        <row r="95">
          <cell r="B95">
            <v>114876.89</v>
          </cell>
          <cell r="C95">
            <v>0</v>
          </cell>
          <cell r="D95">
            <v>0</v>
          </cell>
          <cell r="E95">
            <v>0</v>
          </cell>
          <cell r="F95">
            <v>20391197</v>
          </cell>
          <cell r="G95">
            <v>0</v>
          </cell>
          <cell r="H95">
            <v>20506073.890000001</v>
          </cell>
        </row>
        <row r="97">
          <cell r="A97" t="str">
            <v>SALARIES WAGES, BONUS AND ALLOWANCES:</v>
          </cell>
        </row>
        <row r="98">
          <cell r="A98" t="str">
            <v>Office staff salary</v>
          </cell>
          <cell r="B98">
            <v>1989633.8599999999</v>
          </cell>
          <cell r="C98">
            <v>1418900.79</v>
          </cell>
          <cell r="D98">
            <v>0</v>
          </cell>
          <cell r="E98">
            <v>1758269.82</v>
          </cell>
          <cell r="F98">
            <v>0</v>
          </cell>
          <cell r="G98">
            <v>2678295.65</v>
          </cell>
          <cell r="H98">
            <v>7845100.1199999992</v>
          </cell>
        </row>
        <row r="99">
          <cell r="A99" t="str">
            <v>Factory Staff Salary</v>
          </cell>
          <cell r="B99">
            <v>0</v>
          </cell>
          <cell r="C99">
            <v>0</v>
          </cell>
          <cell r="D99">
            <v>0</v>
          </cell>
          <cell r="E99">
            <v>3106783.34</v>
          </cell>
          <cell r="F99">
            <v>0</v>
          </cell>
          <cell r="G99">
            <v>0</v>
          </cell>
          <cell r="H99">
            <v>3106783.34</v>
          </cell>
        </row>
        <row r="100">
          <cell r="A100" t="str">
            <v>Supervisory staff salary</v>
          </cell>
          <cell r="B100">
            <v>4186180.83</v>
          </cell>
          <cell r="C100">
            <v>0</v>
          </cell>
          <cell r="D100">
            <v>0</v>
          </cell>
          <cell r="E100">
            <v>0</v>
          </cell>
          <cell r="F100">
            <v>0</v>
          </cell>
          <cell r="G100">
            <v>0</v>
          </cell>
          <cell r="H100">
            <v>4186180.83</v>
          </cell>
        </row>
        <row r="101">
          <cell r="A101" t="str">
            <v>Wages</v>
          </cell>
          <cell r="B101">
            <v>2470168.37</v>
          </cell>
          <cell r="C101">
            <v>329159.96999999997</v>
          </cell>
          <cell r="D101">
            <v>0</v>
          </cell>
          <cell r="E101">
            <v>11294151.539999999</v>
          </cell>
          <cell r="F101">
            <v>1684352.69</v>
          </cell>
          <cell r="G101">
            <v>0</v>
          </cell>
          <cell r="H101">
            <v>15777832.569999998</v>
          </cell>
        </row>
        <row r="102">
          <cell r="A102" t="str">
            <v>Overtime Wages</v>
          </cell>
          <cell r="B102">
            <v>396455.4</v>
          </cell>
          <cell r="C102">
            <v>0</v>
          </cell>
          <cell r="D102">
            <v>0</v>
          </cell>
          <cell r="E102">
            <v>1956455.16</v>
          </cell>
          <cell r="F102">
            <v>28302.97</v>
          </cell>
          <cell r="G102">
            <v>0</v>
          </cell>
          <cell r="H102">
            <v>2381213.5300000003</v>
          </cell>
        </row>
        <row r="103">
          <cell r="A103" t="str">
            <v>Leave Encashment paid</v>
          </cell>
          <cell r="B103">
            <v>78164.420000000013</v>
          </cell>
          <cell r="C103">
            <v>22703</v>
          </cell>
          <cell r="D103">
            <v>0</v>
          </cell>
          <cell r="E103">
            <v>325971</v>
          </cell>
          <cell r="F103">
            <v>0</v>
          </cell>
          <cell r="G103">
            <v>0</v>
          </cell>
          <cell r="H103">
            <v>426838.42000000004</v>
          </cell>
        </row>
        <row r="104">
          <cell r="A104" t="str">
            <v>Provision for Leave Encashment</v>
          </cell>
          <cell r="B104">
            <v>80166</v>
          </cell>
          <cell r="C104">
            <v>9040</v>
          </cell>
          <cell r="D104">
            <v>0</v>
          </cell>
          <cell r="E104">
            <v>183917</v>
          </cell>
          <cell r="F104">
            <v>0</v>
          </cell>
          <cell r="G104">
            <v>0</v>
          </cell>
          <cell r="H104">
            <v>273123</v>
          </cell>
        </row>
        <row r="105">
          <cell r="A105" t="str">
            <v>Gratuity Paid</v>
          </cell>
          <cell r="B105">
            <v>206586</v>
          </cell>
          <cell r="C105">
            <v>0</v>
          </cell>
          <cell r="D105">
            <v>0</v>
          </cell>
          <cell r="E105">
            <v>731593</v>
          </cell>
          <cell r="F105">
            <v>0</v>
          </cell>
          <cell r="G105">
            <v>0</v>
          </cell>
          <cell r="H105">
            <v>938179</v>
          </cell>
        </row>
        <row r="106">
          <cell r="A106" t="str">
            <v>Provision for Gratuity</v>
          </cell>
          <cell r="B106">
            <v>829285</v>
          </cell>
          <cell r="C106">
            <v>35585</v>
          </cell>
          <cell r="D106">
            <v>0</v>
          </cell>
          <cell r="E106">
            <v>698069</v>
          </cell>
          <cell r="F106">
            <v>0</v>
          </cell>
          <cell r="G106">
            <v>0</v>
          </cell>
          <cell r="H106">
            <v>1562939</v>
          </cell>
        </row>
        <row r="107">
          <cell r="A107" t="str">
            <v>House rent allowance</v>
          </cell>
          <cell r="B107">
            <v>255201.09</v>
          </cell>
          <cell r="C107">
            <v>64458.12</v>
          </cell>
          <cell r="D107">
            <v>0</v>
          </cell>
          <cell r="E107">
            <v>89637</v>
          </cell>
          <cell r="F107">
            <v>0</v>
          </cell>
          <cell r="G107">
            <v>39094.17</v>
          </cell>
          <cell r="H107">
            <v>448390.38</v>
          </cell>
        </row>
        <row r="108">
          <cell r="A108" t="str">
            <v>Conveyance Allowance</v>
          </cell>
          <cell r="B108">
            <v>3387.1</v>
          </cell>
          <cell r="C108">
            <v>3200</v>
          </cell>
          <cell r="D108">
            <v>0</v>
          </cell>
          <cell r="E108">
            <v>0</v>
          </cell>
          <cell r="F108">
            <v>0</v>
          </cell>
          <cell r="G108">
            <v>0</v>
          </cell>
          <cell r="H108">
            <v>6587.1</v>
          </cell>
        </row>
        <row r="109">
          <cell r="A109" t="str">
            <v>Telephone Allowance</v>
          </cell>
          <cell r="B109">
            <v>3380.65</v>
          </cell>
          <cell r="C109">
            <v>4000</v>
          </cell>
          <cell r="D109">
            <v>0</v>
          </cell>
          <cell r="E109">
            <v>0</v>
          </cell>
          <cell r="F109">
            <v>0</v>
          </cell>
          <cell r="G109">
            <v>0</v>
          </cell>
          <cell r="H109">
            <v>7380.65</v>
          </cell>
        </row>
        <row r="110">
          <cell r="A110" t="str">
            <v>Medical Allowance</v>
          </cell>
          <cell r="B110">
            <v>3580.65</v>
          </cell>
          <cell r="C110">
            <v>2400</v>
          </cell>
          <cell r="D110">
            <v>0</v>
          </cell>
          <cell r="E110">
            <v>0</v>
          </cell>
          <cell r="F110">
            <v>0</v>
          </cell>
          <cell r="G110">
            <v>0</v>
          </cell>
          <cell r="H110">
            <v>5980.65</v>
          </cell>
        </row>
        <row r="111">
          <cell r="A111" t="str">
            <v>Bonus</v>
          </cell>
          <cell r="B111">
            <v>1728498</v>
          </cell>
          <cell r="C111">
            <v>348194</v>
          </cell>
          <cell r="D111">
            <v>0</v>
          </cell>
          <cell r="E111">
            <v>1480364</v>
          </cell>
          <cell r="F111">
            <v>129259.97</v>
          </cell>
          <cell r="G111">
            <v>75096</v>
          </cell>
          <cell r="H111">
            <v>3761411.97</v>
          </cell>
        </row>
        <row r="112">
          <cell r="A112" t="str">
            <v>Washing allowance</v>
          </cell>
          <cell r="B112">
            <v>0</v>
          </cell>
          <cell r="C112">
            <v>2400</v>
          </cell>
          <cell r="D112">
            <v>0</v>
          </cell>
          <cell r="E112">
            <v>121648.98</v>
          </cell>
          <cell r="F112">
            <v>0</v>
          </cell>
          <cell r="G112">
            <v>0</v>
          </cell>
          <cell r="H112">
            <v>124048.98</v>
          </cell>
        </row>
        <row r="113">
          <cell r="A113" t="str">
            <v>Attendance Allowance</v>
          </cell>
          <cell r="B113">
            <v>106525</v>
          </cell>
          <cell r="C113">
            <v>0</v>
          </cell>
          <cell r="D113">
            <v>0</v>
          </cell>
          <cell r="E113">
            <v>161801.16</v>
          </cell>
          <cell r="F113">
            <v>0</v>
          </cell>
          <cell r="G113">
            <v>0</v>
          </cell>
          <cell r="H113">
            <v>268326.16000000003</v>
          </cell>
        </row>
        <row r="114">
          <cell r="A114" t="str">
            <v>Ex-Gratia</v>
          </cell>
          <cell r="B114">
            <v>26100</v>
          </cell>
          <cell r="C114">
            <v>0</v>
          </cell>
          <cell r="D114">
            <v>0</v>
          </cell>
          <cell r="E114">
            <v>679612</v>
          </cell>
          <cell r="F114">
            <v>0</v>
          </cell>
          <cell r="G114">
            <v>19998</v>
          </cell>
          <cell r="H114">
            <v>725710</v>
          </cell>
        </row>
        <row r="115">
          <cell r="A115" t="str">
            <v>Production Incentive</v>
          </cell>
          <cell r="B115">
            <v>0</v>
          </cell>
          <cell r="C115">
            <v>0</v>
          </cell>
          <cell r="D115">
            <v>0</v>
          </cell>
          <cell r="E115">
            <v>767213.78</v>
          </cell>
          <cell r="F115">
            <v>0</v>
          </cell>
          <cell r="G115">
            <v>0</v>
          </cell>
          <cell r="H115">
            <v>767213.78</v>
          </cell>
        </row>
        <row r="116">
          <cell r="A116" t="str">
            <v>Other Allowances/Earnings</v>
          </cell>
          <cell r="B116">
            <v>54693.61</v>
          </cell>
          <cell r="C116">
            <v>0</v>
          </cell>
          <cell r="D116">
            <v>0</v>
          </cell>
          <cell r="E116">
            <v>67656.210000000006</v>
          </cell>
          <cell r="F116">
            <v>0</v>
          </cell>
          <cell r="G116">
            <v>7550</v>
          </cell>
          <cell r="H116">
            <v>129899.82</v>
          </cell>
        </row>
        <row r="117">
          <cell r="A117" t="str">
            <v>Stipend</v>
          </cell>
          <cell r="B117">
            <v>80352</v>
          </cell>
          <cell r="C117">
            <v>0</v>
          </cell>
          <cell r="D117">
            <v>0</v>
          </cell>
          <cell r="E117">
            <v>3940</v>
          </cell>
          <cell r="F117">
            <v>0</v>
          </cell>
          <cell r="G117">
            <v>0</v>
          </cell>
          <cell r="H117">
            <v>84292</v>
          </cell>
        </row>
        <row r="118">
          <cell r="B118">
            <v>12498357.979999999</v>
          </cell>
          <cell r="C118">
            <v>2240040.88</v>
          </cell>
          <cell r="D118">
            <v>0</v>
          </cell>
          <cell r="E118">
            <v>23427082.990000002</v>
          </cell>
          <cell r="F118">
            <v>1841915.63</v>
          </cell>
          <cell r="G118">
            <v>2820033.82</v>
          </cell>
          <cell r="H118">
            <v>42827431.299999997</v>
          </cell>
        </row>
        <row r="119">
          <cell r="A119" t="str">
            <v>Jobwork Charges</v>
          </cell>
        </row>
        <row r="120">
          <cell r="A120" t="str">
            <v>Job work charges</v>
          </cell>
          <cell r="B120">
            <v>19944709.949999999</v>
          </cell>
          <cell r="C120">
            <v>2328818.4500000002</v>
          </cell>
          <cell r="D120">
            <v>0</v>
          </cell>
          <cell r="E120">
            <v>1668805</v>
          </cell>
          <cell r="F120">
            <v>0</v>
          </cell>
          <cell r="G120">
            <v>46702</v>
          </cell>
          <cell r="H120">
            <v>23989035.399999999</v>
          </cell>
        </row>
        <row r="121">
          <cell r="A121" t="str">
            <v>Job work charges (Bale Press)</v>
          </cell>
          <cell r="B121">
            <v>6920265</v>
          </cell>
          <cell r="C121">
            <v>0</v>
          </cell>
          <cell r="D121">
            <v>0</v>
          </cell>
          <cell r="E121">
            <v>0</v>
          </cell>
          <cell r="F121">
            <v>0</v>
          </cell>
          <cell r="G121">
            <v>0</v>
          </cell>
          <cell r="H121">
            <v>6920265</v>
          </cell>
        </row>
        <row r="122">
          <cell r="B122">
            <v>26864974.949999999</v>
          </cell>
          <cell r="C122">
            <v>2328818.4500000002</v>
          </cell>
          <cell r="D122">
            <v>0</v>
          </cell>
          <cell r="E122">
            <v>1668805</v>
          </cell>
          <cell r="F122">
            <v>0</v>
          </cell>
          <cell r="G122">
            <v>46702</v>
          </cell>
          <cell r="H122">
            <v>30909300.399999999</v>
          </cell>
        </row>
        <row r="124">
          <cell r="A124" t="str">
            <v>Staff/Labour welfare expenses</v>
          </cell>
        </row>
        <row r="125">
          <cell r="A125" t="str">
            <v>Welfare expenses</v>
          </cell>
          <cell r="B125">
            <v>1129972</v>
          </cell>
          <cell r="C125">
            <v>35137</v>
          </cell>
          <cell r="D125">
            <v>0</v>
          </cell>
          <cell r="E125">
            <v>1542271.65</v>
          </cell>
          <cell r="F125">
            <v>0</v>
          </cell>
          <cell r="G125">
            <v>0</v>
          </cell>
          <cell r="H125">
            <v>2707380.65</v>
          </cell>
        </row>
        <row r="126">
          <cell r="A126" t="str">
            <v>Dashera/Diwali Expenses</v>
          </cell>
          <cell r="B126">
            <v>117725</v>
          </cell>
          <cell r="C126">
            <v>18200</v>
          </cell>
          <cell r="D126">
            <v>0</v>
          </cell>
          <cell r="E126">
            <v>0</v>
          </cell>
          <cell r="F126">
            <v>0</v>
          </cell>
          <cell r="G126">
            <v>0</v>
          </cell>
          <cell r="H126">
            <v>135925</v>
          </cell>
        </row>
        <row r="127">
          <cell r="A127" t="str">
            <v>Employees Perquisites</v>
          </cell>
          <cell r="B127">
            <v>74489</v>
          </cell>
          <cell r="C127">
            <v>0</v>
          </cell>
          <cell r="D127">
            <v>0</v>
          </cell>
          <cell r="E127">
            <v>0</v>
          </cell>
          <cell r="F127">
            <v>0</v>
          </cell>
          <cell r="G127">
            <v>0</v>
          </cell>
          <cell r="H127">
            <v>74489</v>
          </cell>
        </row>
        <row r="128">
          <cell r="A128" t="str">
            <v>Director's Perquisites</v>
          </cell>
          <cell r="B128">
            <v>15907.71</v>
          </cell>
          <cell r="C128">
            <v>0</v>
          </cell>
          <cell r="D128">
            <v>0</v>
          </cell>
          <cell r="E128">
            <v>2200</v>
          </cell>
          <cell r="F128">
            <v>0</v>
          </cell>
          <cell r="G128">
            <v>630</v>
          </cell>
          <cell r="H128">
            <v>18737.71</v>
          </cell>
        </row>
        <row r="129">
          <cell r="A129" t="str">
            <v>Medical Expenses</v>
          </cell>
          <cell r="B129">
            <v>0</v>
          </cell>
          <cell r="C129">
            <v>0</v>
          </cell>
          <cell r="D129">
            <v>0</v>
          </cell>
          <cell r="E129">
            <v>37961</v>
          </cell>
          <cell r="F129">
            <v>1404</v>
          </cell>
          <cell r="G129">
            <v>0</v>
          </cell>
          <cell r="H129">
            <v>39365</v>
          </cell>
        </row>
        <row r="130">
          <cell r="B130">
            <v>1338093.71</v>
          </cell>
          <cell r="C130">
            <v>53337</v>
          </cell>
          <cell r="D130">
            <v>0</v>
          </cell>
          <cell r="E130">
            <v>1582432.65</v>
          </cell>
          <cell r="F130">
            <v>1404</v>
          </cell>
          <cell r="G130">
            <v>630</v>
          </cell>
          <cell r="H130">
            <v>2975897.36</v>
          </cell>
        </row>
        <row r="132">
          <cell r="A132" t="str">
            <v>Directors' Remuneration</v>
          </cell>
        </row>
        <row r="133">
          <cell r="A133" t="str">
            <v>Directors' Remuneration</v>
          </cell>
          <cell r="B133">
            <v>1494000</v>
          </cell>
          <cell r="C133">
            <v>0</v>
          </cell>
          <cell r="D133">
            <v>0</v>
          </cell>
          <cell r="E133">
            <v>381000</v>
          </cell>
          <cell r="F133">
            <v>0</v>
          </cell>
          <cell r="G133">
            <v>381000</v>
          </cell>
          <cell r="H133">
            <v>2256000</v>
          </cell>
        </row>
        <row r="134">
          <cell r="A134" t="str">
            <v>Commission</v>
          </cell>
          <cell r="B134">
            <v>498644</v>
          </cell>
          <cell r="C134">
            <v>0</v>
          </cell>
          <cell r="D134">
            <v>0</v>
          </cell>
          <cell r="E134">
            <v>0</v>
          </cell>
          <cell r="F134">
            <v>0</v>
          </cell>
          <cell r="G134">
            <v>0</v>
          </cell>
          <cell r="H134">
            <v>498644</v>
          </cell>
        </row>
        <row r="135">
          <cell r="B135">
            <v>1992644</v>
          </cell>
          <cell r="C135">
            <v>0</v>
          </cell>
          <cell r="D135">
            <v>0</v>
          </cell>
          <cell r="E135">
            <v>381000</v>
          </cell>
          <cell r="F135">
            <v>0</v>
          </cell>
          <cell r="G135">
            <v>381000</v>
          </cell>
          <cell r="H135">
            <v>2754644</v>
          </cell>
        </row>
        <row r="137">
          <cell r="A137" t="str">
            <v>Contribution to Provident and other Funds</v>
          </cell>
        </row>
        <row r="138">
          <cell r="A138" t="str">
            <v>Contribution to Provident fund</v>
          </cell>
          <cell r="B138">
            <v>683951</v>
          </cell>
          <cell r="C138">
            <v>103946</v>
          </cell>
          <cell r="D138">
            <v>0</v>
          </cell>
          <cell r="E138">
            <v>989482</v>
          </cell>
          <cell r="F138">
            <v>0</v>
          </cell>
          <cell r="G138">
            <v>0</v>
          </cell>
          <cell r="H138">
            <v>1777379</v>
          </cell>
        </row>
        <row r="139">
          <cell r="A139" t="str">
            <v>Contribution to Pension Fund</v>
          </cell>
          <cell r="B139">
            <v>564581</v>
          </cell>
          <cell r="C139">
            <v>85804</v>
          </cell>
          <cell r="D139">
            <v>0</v>
          </cell>
          <cell r="E139">
            <v>1533408</v>
          </cell>
          <cell r="F139">
            <v>0</v>
          </cell>
          <cell r="G139">
            <v>0</v>
          </cell>
          <cell r="H139">
            <v>2183793</v>
          </cell>
        </row>
        <row r="140">
          <cell r="A140" t="str">
            <v>Contribution to ESIC</v>
          </cell>
          <cell r="B140">
            <v>304024</v>
          </cell>
          <cell r="C140">
            <v>43164</v>
          </cell>
          <cell r="D140">
            <v>0</v>
          </cell>
          <cell r="E140">
            <v>0</v>
          </cell>
          <cell r="F140">
            <v>109281</v>
          </cell>
          <cell r="G140">
            <v>0</v>
          </cell>
          <cell r="H140">
            <v>456469</v>
          </cell>
        </row>
        <row r="141">
          <cell r="A141" t="str">
            <v>P.F.Administration charges</v>
          </cell>
          <cell r="B141">
            <v>116412</v>
          </cell>
          <cell r="C141">
            <v>17692</v>
          </cell>
          <cell r="D141">
            <v>0</v>
          </cell>
          <cell r="E141">
            <v>231254</v>
          </cell>
          <cell r="F141">
            <v>0</v>
          </cell>
          <cell r="G141">
            <v>0</v>
          </cell>
          <cell r="H141">
            <v>365358</v>
          </cell>
        </row>
        <row r="142">
          <cell r="A142" t="str">
            <v>P.F. insurance Administration charges</v>
          </cell>
          <cell r="B142">
            <v>34526</v>
          </cell>
          <cell r="C142">
            <v>5247</v>
          </cell>
          <cell r="D142">
            <v>0</v>
          </cell>
          <cell r="E142">
            <v>1840</v>
          </cell>
          <cell r="F142">
            <v>0</v>
          </cell>
          <cell r="G142">
            <v>0</v>
          </cell>
          <cell r="H142">
            <v>41613</v>
          </cell>
        </row>
        <row r="143">
          <cell r="A143" t="str">
            <v>Contribution to Link Insurance fund</v>
          </cell>
          <cell r="B143">
            <v>690</v>
          </cell>
          <cell r="C143">
            <v>105</v>
          </cell>
          <cell r="D143">
            <v>0</v>
          </cell>
          <cell r="E143">
            <v>92041</v>
          </cell>
          <cell r="F143">
            <v>0</v>
          </cell>
          <cell r="G143">
            <v>0</v>
          </cell>
          <cell r="H143">
            <v>92836</v>
          </cell>
        </row>
        <row r="144">
          <cell r="A144" t="str">
            <v>Contribution to labour welfare fund</v>
          </cell>
          <cell r="B144">
            <v>7506</v>
          </cell>
          <cell r="C144">
            <v>1440</v>
          </cell>
          <cell r="D144">
            <v>0</v>
          </cell>
          <cell r="E144">
            <v>3091</v>
          </cell>
          <cell r="F144">
            <v>0</v>
          </cell>
          <cell r="G144">
            <v>0</v>
          </cell>
          <cell r="H144">
            <v>12037</v>
          </cell>
        </row>
        <row r="145">
          <cell r="B145">
            <v>1711690</v>
          </cell>
          <cell r="C145">
            <v>257398</v>
          </cell>
          <cell r="D145">
            <v>0</v>
          </cell>
          <cell r="E145">
            <v>2851116</v>
          </cell>
          <cell r="F145">
            <v>109281</v>
          </cell>
          <cell r="G145">
            <v>0</v>
          </cell>
          <cell r="H145">
            <v>4929485</v>
          </cell>
        </row>
        <row r="147">
          <cell r="A147" t="str">
            <v>Total Personnel Expenses</v>
          </cell>
          <cell r="B147">
            <v>44405760.640000001</v>
          </cell>
          <cell r="C147">
            <v>4879594.33</v>
          </cell>
          <cell r="D147">
            <v>0</v>
          </cell>
          <cell r="E147">
            <v>29910436.640000001</v>
          </cell>
          <cell r="F147">
            <v>1952600.63</v>
          </cell>
          <cell r="G147">
            <v>3248365.82</v>
          </cell>
          <cell r="H147">
            <v>84396758.060000002</v>
          </cell>
        </row>
        <row r="149">
          <cell r="A149" t="str">
            <v>EXCISE DUTY</v>
          </cell>
          <cell r="B149">
            <v>47105859</v>
          </cell>
          <cell r="C149">
            <v>537090.5</v>
          </cell>
          <cell r="D149">
            <v>0</v>
          </cell>
          <cell r="E149">
            <v>50650411</v>
          </cell>
          <cell r="F149">
            <v>19131261</v>
          </cell>
          <cell r="G149">
            <v>82724490</v>
          </cell>
          <cell r="H149">
            <v>200149111.5</v>
          </cell>
        </row>
        <row r="151">
          <cell r="A151" t="str">
            <v>MANUFACTURING AND PROCESSING CHARGES :</v>
          </cell>
        </row>
        <row r="152">
          <cell r="A152" t="str">
            <v>Service Charges</v>
          </cell>
          <cell r="B152">
            <v>2659030</v>
          </cell>
          <cell r="C152">
            <v>0</v>
          </cell>
          <cell r="D152">
            <v>0</v>
          </cell>
          <cell r="E152">
            <v>0</v>
          </cell>
          <cell r="F152">
            <v>0</v>
          </cell>
          <cell r="G152">
            <v>0</v>
          </cell>
          <cell r="H152">
            <v>2659030</v>
          </cell>
        </row>
        <row r="153">
          <cell r="A153" t="str">
            <v>Erecting and Commissioning Charges</v>
          </cell>
          <cell r="B153">
            <v>475448</v>
          </cell>
          <cell r="C153">
            <v>0</v>
          </cell>
          <cell r="D153">
            <v>0</v>
          </cell>
          <cell r="E153">
            <v>0</v>
          </cell>
          <cell r="F153">
            <v>0</v>
          </cell>
          <cell r="G153">
            <v>0</v>
          </cell>
          <cell r="H153">
            <v>475448</v>
          </cell>
        </row>
        <row r="154">
          <cell r="A154" t="str">
            <v>Processing charges (Payal)</v>
          </cell>
          <cell r="B154">
            <v>0</v>
          </cell>
          <cell r="C154">
            <v>0</v>
          </cell>
          <cell r="D154">
            <v>0</v>
          </cell>
          <cell r="E154">
            <v>1946724</v>
          </cell>
          <cell r="F154">
            <v>0</v>
          </cell>
          <cell r="G154">
            <v>0</v>
          </cell>
          <cell r="H154">
            <v>1946724</v>
          </cell>
        </row>
        <row r="155">
          <cell r="A155" t="str">
            <v>Processing charges (Bajaj Plastics)</v>
          </cell>
          <cell r="B155">
            <v>0</v>
          </cell>
          <cell r="C155">
            <v>0</v>
          </cell>
          <cell r="D155">
            <v>0</v>
          </cell>
          <cell r="E155">
            <v>3258643</v>
          </cell>
          <cell r="F155">
            <v>261962</v>
          </cell>
          <cell r="G155">
            <v>0</v>
          </cell>
          <cell r="H155">
            <v>3520605</v>
          </cell>
        </row>
        <row r="156">
          <cell r="A156" t="str">
            <v>Processing charges (Shrinika)</v>
          </cell>
          <cell r="B156">
            <v>0</v>
          </cell>
          <cell r="C156">
            <v>0</v>
          </cell>
          <cell r="D156">
            <v>0</v>
          </cell>
          <cell r="E156">
            <v>0</v>
          </cell>
          <cell r="F156">
            <v>31481</v>
          </cell>
          <cell r="G156">
            <v>0</v>
          </cell>
          <cell r="H156">
            <v>31481</v>
          </cell>
        </row>
        <row r="157">
          <cell r="A157" t="str">
            <v>Processing charges (Rukmini)</v>
          </cell>
          <cell r="B157">
            <v>0</v>
          </cell>
          <cell r="C157">
            <v>0</v>
          </cell>
          <cell r="D157">
            <v>0</v>
          </cell>
          <cell r="E157">
            <v>1511602</v>
          </cell>
          <cell r="F157">
            <v>0</v>
          </cell>
          <cell r="G157">
            <v>0</v>
          </cell>
          <cell r="H157">
            <v>1511602</v>
          </cell>
        </row>
        <row r="158">
          <cell r="A158" t="str">
            <v>Processing charges (Shree Balaji)</v>
          </cell>
          <cell r="B158">
            <v>0</v>
          </cell>
          <cell r="C158">
            <v>0</v>
          </cell>
          <cell r="D158">
            <v>0</v>
          </cell>
          <cell r="E158">
            <v>908259</v>
          </cell>
          <cell r="F158">
            <v>0</v>
          </cell>
          <cell r="G158">
            <v>0</v>
          </cell>
          <cell r="H158">
            <v>908259</v>
          </cell>
        </row>
        <row r="159">
          <cell r="A159" t="str">
            <v>Processing charges (Bajaj Export)</v>
          </cell>
          <cell r="B159">
            <v>0</v>
          </cell>
          <cell r="C159">
            <v>0</v>
          </cell>
          <cell r="D159">
            <v>0</v>
          </cell>
          <cell r="E159">
            <v>0</v>
          </cell>
          <cell r="F159">
            <v>698888</v>
          </cell>
          <cell r="G159">
            <v>0</v>
          </cell>
          <cell r="H159">
            <v>698888</v>
          </cell>
        </row>
        <row r="160">
          <cell r="A160" t="str">
            <v>Processing charges (Banwari Lal Panwar)</v>
          </cell>
          <cell r="B160">
            <v>0</v>
          </cell>
          <cell r="C160">
            <v>0</v>
          </cell>
          <cell r="D160">
            <v>0</v>
          </cell>
          <cell r="E160">
            <v>0</v>
          </cell>
          <cell r="F160">
            <v>18065</v>
          </cell>
          <cell r="G160">
            <v>0</v>
          </cell>
          <cell r="H160">
            <v>18065</v>
          </cell>
        </row>
        <row r="161">
          <cell r="A161" t="str">
            <v>Processing charges (Rohit Polytex)</v>
          </cell>
          <cell r="B161">
            <v>0</v>
          </cell>
          <cell r="C161">
            <v>0</v>
          </cell>
          <cell r="D161">
            <v>0</v>
          </cell>
          <cell r="E161">
            <v>0</v>
          </cell>
          <cell r="F161">
            <v>25220</v>
          </cell>
          <cell r="G161">
            <v>0</v>
          </cell>
          <cell r="H161">
            <v>25220</v>
          </cell>
        </row>
        <row r="162">
          <cell r="A162" t="str">
            <v>Processing charges (Herikesh)</v>
          </cell>
          <cell r="B162">
            <v>0</v>
          </cell>
          <cell r="C162">
            <v>0</v>
          </cell>
          <cell r="D162">
            <v>0</v>
          </cell>
          <cell r="E162">
            <v>0</v>
          </cell>
          <cell r="F162">
            <v>447789</v>
          </cell>
          <cell r="G162">
            <v>0</v>
          </cell>
          <cell r="H162">
            <v>447789</v>
          </cell>
        </row>
        <row r="163">
          <cell r="A163" t="str">
            <v>Processing charges (Durga Packaging)</v>
          </cell>
          <cell r="B163">
            <v>0</v>
          </cell>
          <cell r="C163">
            <v>0</v>
          </cell>
          <cell r="D163">
            <v>0</v>
          </cell>
          <cell r="E163">
            <v>1423967</v>
          </cell>
          <cell r="F163">
            <v>0</v>
          </cell>
          <cell r="G163">
            <v>0</v>
          </cell>
          <cell r="H163">
            <v>1423967</v>
          </cell>
        </row>
        <row r="164">
          <cell r="A164" t="str">
            <v>Processing charges (ABC)</v>
          </cell>
          <cell r="B164">
            <v>0</v>
          </cell>
          <cell r="C164">
            <v>0</v>
          </cell>
          <cell r="D164">
            <v>0</v>
          </cell>
          <cell r="E164">
            <v>0</v>
          </cell>
          <cell r="F164">
            <v>0</v>
          </cell>
          <cell r="G164">
            <v>72428525</v>
          </cell>
          <cell r="H164">
            <v>72428525</v>
          </cell>
        </row>
        <row r="165">
          <cell r="A165" t="str">
            <v>Processing charges (LUK)</v>
          </cell>
          <cell r="B165">
            <v>0</v>
          </cell>
          <cell r="C165">
            <v>0</v>
          </cell>
          <cell r="D165">
            <v>0</v>
          </cell>
          <cell r="E165">
            <v>0</v>
          </cell>
          <cell r="F165">
            <v>0</v>
          </cell>
          <cell r="G165">
            <v>9566902</v>
          </cell>
          <cell r="H165">
            <v>9566902</v>
          </cell>
        </row>
        <row r="166">
          <cell r="A166" t="str">
            <v>Processing charges (others)</v>
          </cell>
          <cell r="B166">
            <v>0</v>
          </cell>
          <cell r="C166">
            <v>0</v>
          </cell>
          <cell r="D166">
            <v>0</v>
          </cell>
          <cell r="E166">
            <v>999329</v>
          </cell>
          <cell r="F166">
            <v>0</v>
          </cell>
          <cell r="G166">
            <v>97200</v>
          </cell>
          <cell r="H166">
            <v>1096529</v>
          </cell>
        </row>
        <row r="167">
          <cell r="A167" t="str">
            <v>Processing charges (Chetan)</v>
          </cell>
          <cell r="B167">
            <v>0</v>
          </cell>
          <cell r="C167">
            <v>0</v>
          </cell>
          <cell r="D167">
            <v>0</v>
          </cell>
          <cell r="E167">
            <v>0</v>
          </cell>
          <cell r="F167">
            <v>1763140</v>
          </cell>
          <cell r="G167">
            <v>0</v>
          </cell>
          <cell r="H167">
            <v>1763140</v>
          </cell>
        </row>
        <row r="168">
          <cell r="A168" t="str">
            <v>Bags Cleaning Charges</v>
          </cell>
          <cell r="B168">
            <v>0</v>
          </cell>
          <cell r="C168">
            <v>0</v>
          </cell>
          <cell r="D168">
            <v>0</v>
          </cell>
          <cell r="E168">
            <v>42072</v>
          </cell>
          <cell r="F168">
            <v>0</v>
          </cell>
          <cell r="G168">
            <v>0</v>
          </cell>
          <cell r="H168">
            <v>42072</v>
          </cell>
        </row>
        <row r="169">
          <cell r="A169" t="str">
            <v>Processing charges (Shree Sai Pack)</v>
          </cell>
          <cell r="B169">
            <v>0</v>
          </cell>
          <cell r="C169">
            <v>0</v>
          </cell>
          <cell r="D169">
            <v>0</v>
          </cell>
          <cell r="E169">
            <v>1169096</v>
          </cell>
          <cell r="F169">
            <v>0</v>
          </cell>
          <cell r="G169">
            <v>0</v>
          </cell>
          <cell r="H169">
            <v>1169096</v>
          </cell>
        </row>
        <row r="170">
          <cell r="A170" t="str">
            <v>Cutting / lamination charges</v>
          </cell>
          <cell r="B170">
            <v>0</v>
          </cell>
          <cell r="C170">
            <v>0</v>
          </cell>
          <cell r="D170">
            <v>0</v>
          </cell>
          <cell r="E170">
            <v>574712</v>
          </cell>
          <cell r="F170">
            <v>0</v>
          </cell>
          <cell r="G170">
            <v>0</v>
          </cell>
          <cell r="H170">
            <v>574712</v>
          </cell>
        </row>
        <row r="171">
          <cell r="A171" t="str">
            <v>Stitching / inversion charges</v>
          </cell>
          <cell r="B171">
            <v>0</v>
          </cell>
          <cell r="C171">
            <v>0</v>
          </cell>
          <cell r="D171">
            <v>0</v>
          </cell>
          <cell r="E171">
            <v>4532969</v>
          </cell>
          <cell r="F171">
            <v>0</v>
          </cell>
          <cell r="G171">
            <v>0</v>
          </cell>
          <cell r="H171">
            <v>4532969</v>
          </cell>
        </row>
        <row r="172">
          <cell r="A172" t="str">
            <v>Printing / Packing charges</v>
          </cell>
          <cell r="B172">
            <v>0</v>
          </cell>
          <cell r="C172">
            <v>0</v>
          </cell>
          <cell r="D172">
            <v>0</v>
          </cell>
          <cell r="E172">
            <v>4486161</v>
          </cell>
          <cell r="F172">
            <v>0</v>
          </cell>
          <cell r="G172">
            <v>0</v>
          </cell>
          <cell r="H172">
            <v>4486161</v>
          </cell>
        </row>
        <row r="173">
          <cell r="B173">
            <v>3134478</v>
          </cell>
          <cell r="C173">
            <v>0</v>
          </cell>
          <cell r="D173">
            <v>0</v>
          </cell>
          <cell r="E173">
            <v>20853534</v>
          </cell>
          <cell r="F173">
            <v>3246545</v>
          </cell>
          <cell r="G173">
            <v>82092627</v>
          </cell>
          <cell r="H173">
            <v>109327184</v>
          </cell>
        </row>
        <row r="175">
          <cell r="A175" t="str">
            <v>Cost of Borrowings</v>
          </cell>
        </row>
        <row r="176">
          <cell r="A176" t="str">
            <v>On Term Loans</v>
          </cell>
          <cell r="B176">
            <v>56535.92</v>
          </cell>
          <cell r="C176">
            <v>0</v>
          </cell>
          <cell r="D176">
            <v>0</v>
          </cell>
          <cell r="E176">
            <v>2364386.2560000001</v>
          </cell>
          <cell r="F176">
            <v>0</v>
          </cell>
          <cell r="G176">
            <v>2889805.4240000001</v>
          </cell>
          <cell r="H176">
            <v>5310727.5999999996</v>
          </cell>
        </row>
        <row r="177">
          <cell r="A177" t="str">
            <v>On Fixed Deposits</v>
          </cell>
          <cell r="B177">
            <v>0</v>
          </cell>
          <cell r="C177">
            <v>0</v>
          </cell>
          <cell r="D177">
            <v>0</v>
          </cell>
          <cell r="E177">
            <v>1690440.6509999998</v>
          </cell>
          <cell r="F177">
            <v>0</v>
          </cell>
          <cell r="G177">
            <v>2066094.1289999997</v>
          </cell>
          <cell r="H177">
            <v>3756534.7799999993</v>
          </cell>
        </row>
        <row r="178">
          <cell r="A178" t="str">
            <v>On CC/ OD limits</v>
          </cell>
          <cell r="B178">
            <v>59296</v>
          </cell>
          <cell r="C178">
            <v>0</v>
          </cell>
          <cell r="D178">
            <v>0</v>
          </cell>
          <cell r="E178">
            <v>2951904.1184999999</v>
          </cell>
          <cell r="F178">
            <v>0</v>
          </cell>
          <cell r="G178">
            <v>3607882.8115000003</v>
          </cell>
          <cell r="H178">
            <v>6619082.9299999997</v>
          </cell>
        </row>
        <row r="179">
          <cell r="A179" t="str">
            <v>On Statutory dues</v>
          </cell>
          <cell r="B179">
            <v>77</v>
          </cell>
          <cell r="C179">
            <v>5</v>
          </cell>
          <cell r="D179">
            <v>0</v>
          </cell>
          <cell r="E179">
            <v>1629</v>
          </cell>
          <cell r="F179">
            <v>0</v>
          </cell>
          <cell r="G179">
            <v>0</v>
          </cell>
          <cell r="H179">
            <v>1711</v>
          </cell>
        </row>
        <row r="180">
          <cell r="A180" t="str">
            <v>On Others</v>
          </cell>
          <cell r="B180">
            <v>0</v>
          </cell>
          <cell r="C180">
            <v>0</v>
          </cell>
          <cell r="D180">
            <v>0</v>
          </cell>
          <cell r="E180">
            <v>9139524.034500001</v>
          </cell>
          <cell r="F180">
            <v>0</v>
          </cell>
          <cell r="G180">
            <v>11170529.375500001</v>
          </cell>
          <cell r="H180">
            <v>20310053.410000004</v>
          </cell>
        </row>
        <row r="181">
          <cell r="A181" t="str">
            <v>On LC</v>
          </cell>
          <cell r="B181">
            <v>0</v>
          </cell>
          <cell r="C181">
            <v>0</v>
          </cell>
          <cell r="D181">
            <v>0</v>
          </cell>
          <cell r="E181">
            <v>1246582.3500000001</v>
          </cell>
          <cell r="F181">
            <v>0</v>
          </cell>
          <cell r="G181">
            <v>1523600.6500000001</v>
          </cell>
          <cell r="H181">
            <v>2770183</v>
          </cell>
        </row>
        <row r="182">
          <cell r="A182" t="str">
            <v>On Trade Deposits</v>
          </cell>
          <cell r="B182">
            <v>17450</v>
          </cell>
          <cell r="C182">
            <v>0</v>
          </cell>
          <cell r="D182">
            <v>0</v>
          </cell>
          <cell r="E182">
            <v>0</v>
          </cell>
          <cell r="F182">
            <v>0</v>
          </cell>
          <cell r="G182">
            <v>817448</v>
          </cell>
          <cell r="H182">
            <v>834898</v>
          </cell>
        </row>
        <row r="183">
          <cell r="A183" t="str">
            <v>Difference in exchange relating to Foreign Currency Loans</v>
          </cell>
          <cell r="B183">
            <v>0</v>
          </cell>
          <cell r="C183">
            <v>0</v>
          </cell>
          <cell r="D183">
            <v>0</v>
          </cell>
          <cell r="E183">
            <v>350490.60000000003</v>
          </cell>
          <cell r="F183">
            <v>0</v>
          </cell>
          <cell r="G183">
            <v>428377.40000000008</v>
          </cell>
          <cell r="H183">
            <v>778868.00000000012</v>
          </cell>
        </row>
        <row r="184">
          <cell r="B184">
            <v>133358.91999999998</v>
          </cell>
          <cell r="C184">
            <v>5</v>
          </cell>
          <cell r="D184">
            <v>0</v>
          </cell>
          <cell r="E184">
            <v>17744957.010000002</v>
          </cell>
          <cell r="F184">
            <v>0</v>
          </cell>
          <cell r="G184">
            <v>22503737.789999999</v>
          </cell>
          <cell r="H184">
            <v>40382058.719999999</v>
          </cell>
        </row>
        <row r="186">
          <cell r="A186" t="str">
            <v>Power and fuel :</v>
          </cell>
          <cell r="E186" t="str">
            <v/>
          </cell>
          <cell r="H186" t="str">
            <v/>
          </cell>
        </row>
        <row r="187">
          <cell r="A187" t="str">
            <v>Electricity charges</v>
          </cell>
          <cell r="B187">
            <v>1979768.93</v>
          </cell>
          <cell r="C187">
            <v>400000</v>
          </cell>
          <cell r="D187">
            <v>0</v>
          </cell>
          <cell r="E187">
            <v>33682622.600000001</v>
          </cell>
          <cell r="F187">
            <v>0</v>
          </cell>
          <cell r="G187">
            <v>0</v>
          </cell>
          <cell r="H187">
            <v>36062391.530000001</v>
          </cell>
        </row>
        <row r="188">
          <cell r="A188" t="str">
            <v>Fuel Consumption</v>
          </cell>
          <cell r="B188">
            <v>611153</v>
          </cell>
          <cell r="C188">
            <v>0</v>
          </cell>
          <cell r="D188">
            <v>0</v>
          </cell>
          <cell r="E188">
            <v>945348</v>
          </cell>
          <cell r="F188">
            <v>0</v>
          </cell>
          <cell r="G188">
            <v>0</v>
          </cell>
          <cell r="H188">
            <v>1556501</v>
          </cell>
        </row>
        <row r="189">
          <cell r="B189">
            <v>2590921.9299999997</v>
          </cell>
          <cell r="C189">
            <v>400000</v>
          </cell>
          <cell r="D189">
            <v>0</v>
          </cell>
          <cell r="E189">
            <v>34627970.600000001</v>
          </cell>
          <cell r="F189">
            <v>0</v>
          </cell>
          <cell r="G189">
            <v>0</v>
          </cell>
          <cell r="H189">
            <v>37618892.530000001</v>
          </cell>
        </row>
        <row r="191">
          <cell r="A191" t="str">
            <v>OTHER EXPENSES :</v>
          </cell>
        </row>
        <row r="192">
          <cell r="A192" t="str">
            <v>Rent</v>
          </cell>
        </row>
        <row r="193">
          <cell r="A193" t="str">
            <v>Rent (Imambada property)</v>
          </cell>
          <cell r="B193">
            <v>252000</v>
          </cell>
          <cell r="C193">
            <v>0</v>
          </cell>
          <cell r="D193">
            <v>0</v>
          </cell>
          <cell r="E193">
            <v>0</v>
          </cell>
          <cell r="F193">
            <v>0</v>
          </cell>
          <cell r="G193">
            <v>0</v>
          </cell>
          <cell r="H193">
            <v>252000</v>
          </cell>
        </row>
        <row r="194">
          <cell r="A194" t="str">
            <v>Rent (Bajaj Exports)</v>
          </cell>
          <cell r="B194">
            <v>0</v>
          </cell>
          <cell r="C194">
            <v>0</v>
          </cell>
          <cell r="D194">
            <v>0</v>
          </cell>
          <cell r="E194">
            <v>100000</v>
          </cell>
          <cell r="F194">
            <v>0</v>
          </cell>
          <cell r="G194">
            <v>0</v>
          </cell>
          <cell r="H194">
            <v>100000</v>
          </cell>
        </row>
        <row r="195">
          <cell r="A195" t="str">
            <v>Rent (Rohit Polytex)</v>
          </cell>
          <cell r="B195">
            <v>0</v>
          </cell>
          <cell r="C195">
            <v>220000</v>
          </cell>
          <cell r="D195">
            <v>0</v>
          </cell>
          <cell r="E195">
            <v>500000</v>
          </cell>
          <cell r="F195">
            <v>0</v>
          </cell>
          <cell r="G195">
            <v>0</v>
          </cell>
          <cell r="H195">
            <v>720000</v>
          </cell>
        </row>
        <row r="196">
          <cell r="A196" t="str">
            <v>Rent Machine (Tashi)</v>
          </cell>
          <cell r="B196">
            <v>0</v>
          </cell>
          <cell r="C196">
            <v>0</v>
          </cell>
          <cell r="D196">
            <v>0</v>
          </cell>
          <cell r="E196">
            <v>720000</v>
          </cell>
          <cell r="F196">
            <v>0</v>
          </cell>
          <cell r="G196">
            <v>0</v>
          </cell>
          <cell r="H196">
            <v>720000</v>
          </cell>
        </row>
        <row r="197">
          <cell r="A197" t="str">
            <v>Rent (Ampee)</v>
          </cell>
          <cell r="B197">
            <v>0</v>
          </cell>
          <cell r="C197">
            <v>0</v>
          </cell>
          <cell r="D197">
            <v>0</v>
          </cell>
          <cell r="E197">
            <v>210000</v>
          </cell>
          <cell r="F197">
            <v>0</v>
          </cell>
          <cell r="G197">
            <v>210000</v>
          </cell>
          <cell r="H197">
            <v>420000</v>
          </cell>
        </row>
        <row r="198">
          <cell r="A198" t="str">
            <v>Other Rent</v>
          </cell>
          <cell r="B198">
            <v>192000</v>
          </cell>
          <cell r="C198">
            <v>0</v>
          </cell>
          <cell r="D198">
            <v>0</v>
          </cell>
          <cell r="E198">
            <v>60000</v>
          </cell>
          <cell r="F198">
            <v>0</v>
          </cell>
          <cell r="G198">
            <v>54300</v>
          </cell>
          <cell r="H198">
            <v>306300</v>
          </cell>
        </row>
        <row r="199">
          <cell r="B199">
            <v>444000</v>
          </cell>
          <cell r="C199">
            <v>220000</v>
          </cell>
          <cell r="D199">
            <v>0</v>
          </cell>
          <cell r="E199">
            <v>1590000</v>
          </cell>
          <cell r="F199">
            <v>0</v>
          </cell>
          <cell r="G199">
            <v>264300</v>
          </cell>
          <cell r="H199">
            <v>2518300</v>
          </cell>
        </row>
        <row r="201">
          <cell r="A201" t="str">
            <v>Rates and Taxes</v>
          </cell>
        </row>
        <row r="202">
          <cell r="A202" t="str">
            <v>Licenses Fees</v>
          </cell>
          <cell r="B202">
            <v>10667</v>
          </cell>
          <cell r="C202">
            <v>5167</v>
          </cell>
          <cell r="D202">
            <v>0</v>
          </cell>
          <cell r="E202">
            <v>52295.5</v>
          </cell>
          <cell r="F202">
            <v>0</v>
          </cell>
          <cell r="G202">
            <v>0</v>
          </cell>
          <cell r="H202">
            <v>68129.5</v>
          </cell>
        </row>
        <row r="203">
          <cell r="A203" t="str">
            <v>Renewal Fees</v>
          </cell>
          <cell r="B203">
            <v>0</v>
          </cell>
          <cell r="C203">
            <v>0</v>
          </cell>
          <cell r="D203">
            <v>0</v>
          </cell>
          <cell r="E203">
            <v>1750</v>
          </cell>
          <cell r="F203">
            <v>0</v>
          </cell>
          <cell r="G203">
            <v>9200</v>
          </cell>
          <cell r="H203">
            <v>10950</v>
          </cell>
        </row>
        <row r="204">
          <cell r="A204" t="str">
            <v>Water Charges</v>
          </cell>
          <cell r="B204">
            <v>39621</v>
          </cell>
          <cell r="C204">
            <v>0</v>
          </cell>
          <cell r="D204">
            <v>0</v>
          </cell>
          <cell r="E204">
            <v>45240</v>
          </cell>
          <cell r="F204">
            <v>0</v>
          </cell>
          <cell r="G204">
            <v>0</v>
          </cell>
          <cell r="H204">
            <v>84861</v>
          </cell>
        </row>
        <row r="205">
          <cell r="A205" t="str">
            <v>Professional tax</v>
          </cell>
          <cell r="B205">
            <v>4500</v>
          </cell>
          <cell r="C205">
            <v>0</v>
          </cell>
          <cell r="D205">
            <v>0</v>
          </cell>
          <cell r="E205">
            <v>2500</v>
          </cell>
          <cell r="F205">
            <v>0</v>
          </cell>
          <cell r="G205">
            <v>0</v>
          </cell>
          <cell r="H205">
            <v>7000</v>
          </cell>
        </row>
        <row r="206">
          <cell r="A206" t="str">
            <v>Municipal tax</v>
          </cell>
          <cell r="B206">
            <v>519852</v>
          </cell>
          <cell r="C206">
            <v>0</v>
          </cell>
          <cell r="D206">
            <v>0</v>
          </cell>
          <cell r="E206">
            <v>13812</v>
          </cell>
          <cell r="F206">
            <v>0</v>
          </cell>
          <cell r="G206">
            <v>0</v>
          </cell>
          <cell r="H206">
            <v>533664</v>
          </cell>
        </row>
        <row r="207">
          <cell r="B207">
            <v>574640</v>
          </cell>
          <cell r="C207">
            <v>5167</v>
          </cell>
          <cell r="D207">
            <v>0</v>
          </cell>
          <cell r="E207">
            <v>115597.5</v>
          </cell>
          <cell r="F207">
            <v>0</v>
          </cell>
          <cell r="G207">
            <v>9200</v>
          </cell>
          <cell r="H207">
            <v>704604.5</v>
          </cell>
        </row>
        <row r="208">
          <cell r="A208" t="str">
            <v>Insurance</v>
          </cell>
        </row>
        <row r="209">
          <cell r="A209" t="str">
            <v>Insurance premium</v>
          </cell>
          <cell r="B209">
            <v>144376.5</v>
          </cell>
          <cell r="C209">
            <v>0</v>
          </cell>
          <cell r="D209">
            <v>0</v>
          </cell>
          <cell r="E209">
            <v>846031</v>
          </cell>
          <cell r="F209">
            <v>0</v>
          </cell>
          <cell r="G209">
            <v>597034</v>
          </cell>
          <cell r="H209">
            <v>1587441.5</v>
          </cell>
        </row>
        <row r="210">
          <cell r="A210" t="str">
            <v>Transit Insurance on Export</v>
          </cell>
          <cell r="B210">
            <v>177557</v>
          </cell>
          <cell r="C210">
            <v>0</v>
          </cell>
          <cell r="D210">
            <v>0</v>
          </cell>
          <cell r="E210">
            <v>30257</v>
          </cell>
          <cell r="F210">
            <v>0</v>
          </cell>
          <cell r="G210">
            <v>0</v>
          </cell>
          <cell r="H210">
            <v>207814</v>
          </cell>
        </row>
        <row r="211">
          <cell r="B211">
            <v>321933.5</v>
          </cell>
          <cell r="C211">
            <v>0</v>
          </cell>
          <cell r="D211">
            <v>0</v>
          </cell>
          <cell r="E211">
            <v>876288</v>
          </cell>
          <cell r="F211">
            <v>0</v>
          </cell>
          <cell r="G211">
            <v>597034</v>
          </cell>
          <cell r="H211">
            <v>1795255.5</v>
          </cell>
        </row>
        <row r="213">
          <cell r="A213" t="str">
            <v>Sales Discount</v>
          </cell>
        </row>
        <row r="214">
          <cell r="A214" t="str">
            <v>Sales Discount</v>
          </cell>
          <cell r="B214">
            <v>722147.9</v>
          </cell>
          <cell r="C214">
            <v>473</v>
          </cell>
          <cell r="D214">
            <v>0</v>
          </cell>
          <cell r="E214">
            <v>3892253.1399999997</v>
          </cell>
          <cell r="F214">
            <v>375064.34</v>
          </cell>
          <cell r="G214">
            <v>8560706.75</v>
          </cell>
          <cell r="H214">
            <v>13550645.129999999</v>
          </cell>
        </row>
        <row r="215">
          <cell r="A215" t="str">
            <v>Price Protection Discount</v>
          </cell>
          <cell r="B215">
            <v>0</v>
          </cell>
          <cell r="C215">
            <v>0</v>
          </cell>
          <cell r="D215">
            <v>0</v>
          </cell>
          <cell r="E215">
            <v>0</v>
          </cell>
          <cell r="F215">
            <v>0</v>
          </cell>
          <cell r="G215">
            <v>1576208.75</v>
          </cell>
          <cell r="H215">
            <v>1576208.75</v>
          </cell>
        </row>
        <row r="216">
          <cell r="A216" t="str">
            <v xml:space="preserve">Cash Discount </v>
          </cell>
          <cell r="B216">
            <v>0</v>
          </cell>
          <cell r="C216">
            <v>0</v>
          </cell>
          <cell r="D216">
            <v>0</v>
          </cell>
          <cell r="E216">
            <v>0</v>
          </cell>
          <cell r="F216">
            <v>0</v>
          </cell>
          <cell r="G216">
            <v>176625</v>
          </cell>
          <cell r="H216">
            <v>176625</v>
          </cell>
        </row>
        <row r="217">
          <cell r="B217">
            <v>722147.9</v>
          </cell>
          <cell r="C217">
            <v>473</v>
          </cell>
          <cell r="D217">
            <v>0</v>
          </cell>
          <cell r="E217">
            <v>3892253.1399999997</v>
          </cell>
          <cell r="F217">
            <v>375064.34</v>
          </cell>
          <cell r="G217">
            <v>10313540.5</v>
          </cell>
          <cell r="H217">
            <v>15303478.879999999</v>
          </cell>
        </row>
        <row r="219">
          <cell r="A219" t="str">
            <v>Freight and other Expenses</v>
          </cell>
        </row>
        <row r="220">
          <cell r="A220" t="str">
            <v>Freight octroi &amp; cartage outward</v>
          </cell>
          <cell r="B220">
            <v>775595.2</v>
          </cell>
          <cell r="C220">
            <v>576310</v>
          </cell>
          <cell r="D220">
            <v>0</v>
          </cell>
          <cell r="E220">
            <v>6846480</v>
          </cell>
          <cell r="F220">
            <v>894296</v>
          </cell>
          <cell r="G220">
            <v>4537124.5</v>
          </cell>
          <cell r="H220">
            <v>13629805.699999999</v>
          </cell>
        </row>
        <row r="221">
          <cell r="A221" t="str">
            <v>Freight outward (Bailing Press)</v>
          </cell>
          <cell r="B221">
            <v>34375</v>
          </cell>
          <cell r="C221">
            <v>0</v>
          </cell>
          <cell r="D221">
            <v>0</v>
          </cell>
          <cell r="E221">
            <v>0</v>
          </cell>
          <cell r="F221">
            <v>0</v>
          </cell>
          <cell r="G221">
            <v>0</v>
          </cell>
          <cell r="H221">
            <v>34375</v>
          </cell>
        </row>
        <row r="222">
          <cell r="A222" t="str">
            <v>Packing &amp; forwarding</v>
          </cell>
          <cell r="B222">
            <v>332666</v>
          </cell>
          <cell r="C222">
            <v>118354</v>
          </cell>
          <cell r="D222">
            <v>0</v>
          </cell>
          <cell r="E222">
            <v>0</v>
          </cell>
          <cell r="F222">
            <v>0</v>
          </cell>
          <cell r="G222">
            <v>0</v>
          </cell>
          <cell r="H222">
            <v>451020</v>
          </cell>
        </row>
        <row r="223">
          <cell r="A223" t="str">
            <v>Freight &amp; other Charges Outward (Export)</v>
          </cell>
          <cell r="B223">
            <v>7126773.2000000002</v>
          </cell>
          <cell r="C223">
            <v>0</v>
          </cell>
          <cell r="D223">
            <v>0</v>
          </cell>
          <cell r="E223">
            <v>3257342</v>
          </cell>
          <cell r="F223">
            <v>662726</v>
          </cell>
          <cell r="G223">
            <v>400636</v>
          </cell>
          <cell r="H223">
            <v>11447477.199999999</v>
          </cell>
        </row>
        <row r="224">
          <cell r="A224" t="str">
            <v>Service tax</v>
          </cell>
          <cell r="B224">
            <v>0</v>
          </cell>
          <cell r="C224">
            <v>22289</v>
          </cell>
          <cell r="D224">
            <v>0</v>
          </cell>
          <cell r="E224">
            <v>0</v>
          </cell>
          <cell r="F224">
            <v>0</v>
          </cell>
          <cell r="G224">
            <v>0</v>
          </cell>
          <cell r="H224">
            <v>22289</v>
          </cell>
        </row>
        <row r="225">
          <cell r="A225" t="str">
            <v>Clearing Expenses Exports</v>
          </cell>
          <cell r="B225">
            <v>0</v>
          </cell>
          <cell r="C225">
            <v>0</v>
          </cell>
          <cell r="D225">
            <v>0</v>
          </cell>
          <cell r="E225">
            <v>23038</v>
          </cell>
          <cell r="F225">
            <v>1000</v>
          </cell>
          <cell r="G225">
            <v>0</v>
          </cell>
          <cell r="H225">
            <v>24038</v>
          </cell>
        </row>
        <row r="226">
          <cell r="B226">
            <v>8269409.4000000004</v>
          </cell>
          <cell r="C226">
            <v>716953</v>
          </cell>
          <cell r="D226">
            <v>0</v>
          </cell>
          <cell r="E226">
            <v>10126860</v>
          </cell>
          <cell r="F226">
            <v>1558022</v>
          </cell>
          <cell r="G226">
            <v>4937760.5</v>
          </cell>
          <cell r="H226">
            <v>25609004.899999999</v>
          </cell>
        </row>
        <row r="227">
          <cell r="A227" t="str">
            <v>Packing &amp; Forwarding (Recovered in Invoices)</v>
          </cell>
          <cell r="B227">
            <v>491688</v>
          </cell>
          <cell r="C227">
            <v>0</v>
          </cell>
          <cell r="D227">
            <v>0</v>
          </cell>
          <cell r="E227">
            <v>0</v>
          </cell>
          <cell r="F227">
            <v>0</v>
          </cell>
          <cell r="G227">
            <v>0</v>
          </cell>
          <cell r="H227">
            <v>491688</v>
          </cell>
        </row>
        <row r="228">
          <cell r="B228">
            <v>7777721.4000000004</v>
          </cell>
          <cell r="C228">
            <v>716953</v>
          </cell>
          <cell r="D228">
            <v>0</v>
          </cell>
          <cell r="E228">
            <v>10126860</v>
          </cell>
          <cell r="F228">
            <v>1558022</v>
          </cell>
          <cell r="G228">
            <v>4937760.5</v>
          </cell>
          <cell r="H228">
            <v>25117316.899999999</v>
          </cell>
        </row>
        <row r="229">
          <cell r="A229" t="str">
            <v>Travelling and conveyance :</v>
          </cell>
          <cell r="H229" t="str">
            <v/>
          </cell>
        </row>
        <row r="230">
          <cell r="A230" t="str">
            <v>Foreign Tour Expenses</v>
          </cell>
          <cell r="B230">
            <v>1708049</v>
          </cell>
          <cell r="C230">
            <v>0</v>
          </cell>
          <cell r="D230">
            <v>0</v>
          </cell>
          <cell r="E230">
            <v>352889</v>
          </cell>
          <cell r="F230">
            <v>0</v>
          </cell>
          <cell r="G230">
            <v>197221</v>
          </cell>
          <cell r="H230">
            <v>2258159</v>
          </cell>
        </row>
        <row r="231">
          <cell r="A231" t="str">
            <v>Travelling expenses - Directors</v>
          </cell>
          <cell r="B231">
            <v>215427</v>
          </cell>
          <cell r="C231">
            <v>0</v>
          </cell>
          <cell r="D231">
            <v>0</v>
          </cell>
          <cell r="E231">
            <v>338689</v>
          </cell>
          <cell r="F231">
            <v>0</v>
          </cell>
          <cell r="G231">
            <v>17515</v>
          </cell>
          <cell r="H231">
            <v>571631</v>
          </cell>
        </row>
        <row r="232">
          <cell r="A232" t="str">
            <v>Travelling expenses - Others</v>
          </cell>
          <cell r="B232">
            <v>4458612</v>
          </cell>
          <cell r="C232">
            <v>129737</v>
          </cell>
          <cell r="D232">
            <v>0</v>
          </cell>
          <cell r="E232">
            <v>442249.5</v>
          </cell>
          <cell r="F232">
            <v>0</v>
          </cell>
          <cell r="G232">
            <v>779483</v>
          </cell>
          <cell r="H232">
            <v>5810081.5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nfigurator"/>
      <sheetName val="Call_Model"/>
      <sheetName val="Decision Matrix"/>
      <sheetName val="Incremental_Totals"/>
      <sheetName val="Pricing_Model"/>
      <sheetName val="Ancillary Equipment List"/>
      <sheetName val="Kit Structures"/>
      <sheetName val="Spares List"/>
      <sheetName val="Sample Order Form"/>
      <sheetName val="User Guide"/>
      <sheetName val="ConfiguratorHelp"/>
      <sheetName val="PC Updater"/>
      <sheetName val="PriceDB"/>
      <sheetName val="Utilities"/>
      <sheetName val="Buttons"/>
      <sheetName val="Module1"/>
      <sheetName val="Erlang B C"/>
      <sheetName val="CRITERIA2"/>
      <sheetName val="CRITERIA4"/>
      <sheetName val="currency"/>
      <sheetName val="Switch costs lookup"/>
      <sheetName val="FilterTable"/>
      <sheetName val="Main_Menu"/>
      <sheetName val="LINKS"/>
      <sheetName val="NonUnitItems"/>
      <sheetName val="CostTable"/>
      <sheetName val="PriceTable"/>
    </sheetNames>
    <sheetDataSet>
      <sheetData sheetId="0" refreshError="1">
        <row r="38">
          <cell r="E38">
            <v>0</v>
          </cell>
        </row>
      </sheetData>
      <sheetData sheetId="1">
        <row r="2">
          <cell r="F2" t="str">
            <v>ON</v>
          </cell>
        </row>
      </sheetData>
      <sheetData sheetId="2"/>
      <sheetData sheetId="3"/>
      <sheetData sheetId="4"/>
      <sheetData sheetId="5"/>
      <sheetData sheetId="6"/>
      <sheetData sheetId="7"/>
      <sheetData sheetId="8"/>
      <sheetData sheetId="9"/>
      <sheetData sheetId="10"/>
      <sheetData sheetId="11"/>
      <sheetData sheetId="12" refreshError="1">
        <row r="2">
          <cell r="F2" t="str">
            <v>ON</v>
          </cell>
        </row>
      </sheetData>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Input"/>
      <sheetName val="5.2"/>
      <sheetName val="5.2.0"/>
      <sheetName val="5.2.1"/>
      <sheetName val="A+B1010"/>
      <sheetName val="A1129"/>
      <sheetName val="A1200-1"/>
      <sheetName val="A1200-2"/>
      <sheetName val="A1200-3"/>
      <sheetName val="A1300"/>
      <sheetName val="A1319"/>
      <sheetName val="A1329"/>
      <sheetName val="A1330"/>
      <sheetName val="A1390"/>
      <sheetName val="A1400"/>
      <sheetName val="A1560"/>
      <sheetName val="A1561"/>
      <sheetName val="A1580"/>
      <sheetName val="A1605"/>
      <sheetName val="Macros"/>
      <sheetName val="Parameters"/>
    </sheetNames>
    <sheetDataSet>
      <sheetData sheetId="0" refreshError="1">
        <row r="8">
          <cell r="B8">
            <v>1</v>
          </cell>
          <cell r="I8">
            <v>12</v>
          </cell>
        </row>
        <row r="10">
          <cell r="I10">
            <v>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s>
    <sheetDataSet>
      <sheetData sheetId="0">
        <row r="3">
          <cell r="AD3" t="str">
            <v xml:space="preserve">Receipt No.  </v>
          </cell>
        </row>
        <row r="4">
          <cell r="AB4" t="str">
            <v>Date</v>
          </cell>
        </row>
        <row r="6">
          <cell r="K6" t="str">
            <v>FORM NO. 1</v>
          </cell>
          <cell r="AD6" t="str">
            <v/>
          </cell>
        </row>
        <row r="8">
          <cell r="K8" t="str">
            <v>Return of Income</v>
          </cell>
          <cell r="AD8" t="str">
            <v/>
          </cell>
        </row>
        <row r="9">
          <cell r="K9" t="str">
            <v>[See Rule 12(1) (a) of Income-tax Rules, 1962]</v>
          </cell>
        </row>
        <row r="10">
          <cell r="AD10" t="str">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BS"/>
      <sheetName val="PL"/>
      <sheetName val="Sch"/>
      <sheetName val="Sch-FA"/>
      <sheetName val="notes"/>
      <sheetName val="profile"/>
      <sheetName val="group"/>
      <sheetName val="AS9"/>
      <sheetName val="List"/>
      <sheetName val="Cons "/>
      <sheetName val="tax"/>
      <sheetName val="Deferred Tax"/>
      <sheetName val="80IB"/>
      <sheetName val="wip orchid -T"/>
      <sheetName val="wip Upvan"/>
      <sheetName val="wip Green -II"/>
      <sheetName val="Wip Green -I"/>
      <sheetName val="Nurnagar"/>
      <sheetName val="Dep"/>
      <sheetName val="dep-it"/>
      <sheetName val="Selling 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EIFFEL"/>
      <sheetName val="YACCS"/>
      <sheetName val="INTRA CLEAR"/>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EIFFEL903"/>
      <sheetName val="YACCS903"/>
      <sheetName val="INTRA CLEAR"/>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t="str">
            <v/>
          </cell>
          <cell r="AD5" t="str">
            <v>894315922001</v>
          </cell>
          <cell r="AE5" t="str">
            <v>D6098A</v>
          </cell>
          <cell r="AF5" t="str">
            <v/>
          </cell>
          <cell r="AG5">
            <v>4</v>
          </cell>
          <cell r="AH5">
            <v>128712</v>
          </cell>
          <cell r="AI5">
            <v>1287.1199999999999</v>
          </cell>
          <cell r="AJ5" t="str">
            <v>71060619</v>
          </cell>
        </row>
        <row r="6">
          <cell r="Y6" t="str">
            <v>8943160470019515939D6104A</v>
          </cell>
          <cell r="Z6" t="str">
            <v>9515939</v>
          </cell>
          <cell r="AA6" t="str">
            <v>990220</v>
          </cell>
          <cell r="AB6" t="str">
            <v>990301</v>
          </cell>
          <cell r="AC6" t="str">
            <v/>
          </cell>
          <cell r="AD6" t="str">
            <v>894316047001</v>
          </cell>
          <cell r="AE6" t="str">
            <v>D6104A</v>
          </cell>
          <cell r="AF6" t="str">
            <v/>
          </cell>
          <cell r="AG6">
            <v>2</v>
          </cell>
          <cell r="AH6">
            <v>69316</v>
          </cell>
          <cell r="AI6">
            <v>693.16</v>
          </cell>
          <cell r="AJ6" t="str">
            <v>71060619</v>
          </cell>
        </row>
        <row r="7">
          <cell r="Y7" t="str">
            <v>8943160470019515921D6099A</v>
          </cell>
          <cell r="Z7" t="str">
            <v>9515921</v>
          </cell>
          <cell r="AA7" t="str">
            <v>990220</v>
          </cell>
          <cell r="AB7" t="str">
            <v>990301</v>
          </cell>
          <cell r="AC7" t="str">
            <v/>
          </cell>
          <cell r="AD7" t="str">
            <v>894316047001</v>
          </cell>
          <cell r="AE7" t="str">
            <v>D6099A</v>
          </cell>
          <cell r="AF7" t="str">
            <v/>
          </cell>
          <cell r="AG7">
            <v>2</v>
          </cell>
          <cell r="AH7">
            <v>209436</v>
          </cell>
          <cell r="AI7">
            <v>2094.36</v>
          </cell>
          <cell r="AJ7" t="str">
            <v>71060619</v>
          </cell>
        </row>
        <row r="8">
          <cell r="Y8" t="str">
            <v>894315175001954321292296F</v>
          </cell>
          <cell r="Z8" t="str">
            <v>9543212</v>
          </cell>
          <cell r="AA8" t="str">
            <v>990222</v>
          </cell>
          <cell r="AB8" t="str">
            <v>990304</v>
          </cell>
          <cell r="AC8" t="str">
            <v/>
          </cell>
          <cell r="AD8" t="str">
            <v>894315175001</v>
          </cell>
          <cell r="AE8" t="str">
            <v>92296F</v>
          </cell>
          <cell r="AF8" t="str">
            <v/>
          </cell>
          <cell r="AG8">
            <v>1</v>
          </cell>
          <cell r="AH8">
            <v>559</v>
          </cell>
          <cell r="AI8">
            <v>5.59</v>
          </cell>
          <cell r="AJ8" t="str">
            <v>103480</v>
          </cell>
        </row>
        <row r="9">
          <cell r="Y9" t="str">
            <v>8943156160029543220C2934A</v>
          </cell>
          <cell r="Z9" t="str">
            <v>9543220</v>
          </cell>
          <cell r="AA9" t="str">
            <v>990222</v>
          </cell>
          <cell r="AB9" t="str">
            <v>990304</v>
          </cell>
          <cell r="AC9" t="str">
            <v/>
          </cell>
          <cell r="AD9" t="str">
            <v>894315616002</v>
          </cell>
          <cell r="AE9" t="str">
            <v>C2934A</v>
          </cell>
          <cell r="AF9" t="str">
            <v/>
          </cell>
          <cell r="AG9">
            <v>5</v>
          </cell>
          <cell r="AH9">
            <v>11220</v>
          </cell>
          <cell r="AI9">
            <v>112.2</v>
          </cell>
          <cell r="AJ9" t="str">
            <v>103480</v>
          </cell>
        </row>
        <row r="10">
          <cell r="Y10" t="str">
            <v>8943156990029521952J2043A</v>
          </cell>
          <cell r="Z10" t="str">
            <v>9521952</v>
          </cell>
          <cell r="AA10" t="str">
            <v>990222</v>
          </cell>
          <cell r="AB10" t="str">
            <v>990302</v>
          </cell>
          <cell r="AC10" t="str">
            <v/>
          </cell>
          <cell r="AD10" t="str">
            <v>894315699002</v>
          </cell>
          <cell r="AE10" t="str">
            <v>J2043A</v>
          </cell>
          <cell r="AF10" t="str">
            <v/>
          </cell>
          <cell r="AG10">
            <v>5</v>
          </cell>
          <cell r="AH10">
            <v>43000</v>
          </cell>
          <cell r="AI10">
            <v>430</v>
          </cell>
          <cell r="AJ10" t="str">
            <v>472112</v>
          </cell>
        </row>
        <row r="11">
          <cell r="Y11" t="str">
            <v>8943157900019526779J4114A</v>
          </cell>
          <cell r="Z11" t="str">
            <v>9526779</v>
          </cell>
          <cell r="AA11" t="str">
            <v>990222</v>
          </cell>
          <cell r="AB11" t="str">
            <v>990301</v>
          </cell>
          <cell r="AC11" t="str">
            <v/>
          </cell>
          <cell r="AD11" t="str">
            <v>894315790001</v>
          </cell>
          <cell r="AE11" t="str">
            <v>J4114A</v>
          </cell>
          <cell r="AF11" t="str">
            <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t="str">
            <v/>
          </cell>
          <cell r="AD12" t="str">
            <v>894315791001</v>
          </cell>
          <cell r="AE12" t="str">
            <v>J4114A</v>
          </cell>
          <cell r="AF12" t="str">
            <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t="str">
            <v/>
          </cell>
          <cell r="AD13" t="str">
            <v>894315821001</v>
          </cell>
          <cell r="AE13" t="str">
            <v>J4112A</v>
          </cell>
          <cell r="AF13" t="str">
            <v/>
          </cell>
          <cell r="AG13">
            <v>1</v>
          </cell>
          <cell r="AH13">
            <v>79239</v>
          </cell>
          <cell r="AI13">
            <v>792.39</v>
          </cell>
          <cell r="AJ13" t="str">
            <v>71060619</v>
          </cell>
        </row>
        <row r="14">
          <cell r="Y14" t="str">
            <v>8943158210019526803J4113A</v>
          </cell>
          <cell r="Z14" t="str">
            <v>9526803</v>
          </cell>
          <cell r="AA14" t="str">
            <v>990222</v>
          </cell>
          <cell r="AB14" t="str">
            <v>990301</v>
          </cell>
          <cell r="AC14" t="str">
            <v/>
          </cell>
          <cell r="AD14" t="str">
            <v>894315821001</v>
          </cell>
          <cell r="AE14" t="str">
            <v>J4113A</v>
          </cell>
          <cell r="AF14" t="str">
            <v/>
          </cell>
          <cell r="AG14">
            <v>1</v>
          </cell>
          <cell r="AH14">
            <v>91439</v>
          </cell>
          <cell r="AI14">
            <v>914.39</v>
          </cell>
          <cell r="AJ14" t="str">
            <v>71060619</v>
          </cell>
        </row>
        <row r="15">
          <cell r="Y15" t="str">
            <v>8943159220019526878D6107A</v>
          </cell>
          <cell r="Z15" t="str">
            <v>9526878</v>
          </cell>
          <cell r="AA15" t="str">
            <v>990222</v>
          </cell>
          <cell r="AB15" t="str">
            <v>990301</v>
          </cell>
          <cell r="AC15" t="str">
            <v/>
          </cell>
          <cell r="AD15" t="str">
            <v>894315922001</v>
          </cell>
          <cell r="AE15" t="str">
            <v>D6107A</v>
          </cell>
          <cell r="AF15" t="str">
            <v/>
          </cell>
          <cell r="AG15">
            <v>6</v>
          </cell>
          <cell r="AH15">
            <v>438588</v>
          </cell>
          <cell r="AI15">
            <v>4385.88</v>
          </cell>
          <cell r="AJ15" t="str">
            <v>71060619</v>
          </cell>
        </row>
        <row r="16">
          <cell r="Y16" t="str">
            <v>8943159490019526886D2677A</v>
          </cell>
          <cell r="Z16" t="str">
            <v>9526886</v>
          </cell>
          <cell r="AA16" t="str">
            <v>990222</v>
          </cell>
          <cell r="AB16" t="str">
            <v>990301</v>
          </cell>
          <cell r="AC16" t="str">
            <v/>
          </cell>
          <cell r="AD16" t="str">
            <v>894315949001</v>
          </cell>
          <cell r="AE16" t="str">
            <v>D2677A</v>
          </cell>
          <cell r="AF16" t="str">
            <v/>
          </cell>
          <cell r="AG16">
            <v>2</v>
          </cell>
          <cell r="AH16">
            <v>35502</v>
          </cell>
          <cell r="AI16">
            <v>355.02</v>
          </cell>
          <cell r="AJ16" t="str">
            <v>71060619</v>
          </cell>
        </row>
        <row r="17">
          <cell r="Y17" t="str">
            <v>8943160500019526936D5954A</v>
          </cell>
          <cell r="Z17" t="str">
            <v>9526936</v>
          </cell>
          <cell r="AA17" t="str">
            <v>990222</v>
          </cell>
          <cell r="AB17" t="str">
            <v>990301</v>
          </cell>
          <cell r="AC17" t="str">
            <v/>
          </cell>
          <cell r="AD17" t="str">
            <v>894316050001</v>
          </cell>
          <cell r="AE17" t="str">
            <v>D5954A</v>
          </cell>
          <cell r="AF17" t="str">
            <v/>
          </cell>
          <cell r="AG17">
            <v>1</v>
          </cell>
          <cell r="AH17">
            <v>3038</v>
          </cell>
          <cell r="AI17">
            <v>30.38</v>
          </cell>
          <cell r="AJ17" t="str">
            <v>71060619</v>
          </cell>
        </row>
        <row r="18">
          <cell r="Y18" t="str">
            <v>8943160500019526928D4943A</v>
          </cell>
          <cell r="Z18" t="str">
            <v>9526928</v>
          </cell>
          <cell r="AA18" t="str">
            <v>990222</v>
          </cell>
          <cell r="AB18" t="str">
            <v>990301</v>
          </cell>
          <cell r="AC18" t="str">
            <v/>
          </cell>
          <cell r="AD18" t="str">
            <v>894316050001</v>
          </cell>
          <cell r="AE18" t="str">
            <v>D4943A</v>
          </cell>
          <cell r="AF18" t="str">
            <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t="str">
            <v/>
          </cell>
          <cell r="AD19" t="str">
            <v>894316050001</v>
          </cell>
          <cell r="AE19" t="str">
            <v>D5013A</v>
          </cell>
          <cell r="AF19" t="str">
            <v/>
          </cell>
          <cell r="AG19">
            <v>4</v>
          </cell>
          <cell r="AH19">
            <v>24552</v>
          </cell>
          <cell r="AI19">
            <v>245.52</v>
          </cell>
          <cell r="AJ19" t="str">
            <v>71060619</v>
          </cell>
        </row>
        <row r="20">
          <cell r="Y20" t="str">
            <v>8943158270019702289C6513A</v>
          </cell>
          <cell r="Z20" t="str">
            <v>9702289</v>
          </cell>
          <cell r="AA20" t="str">
            <v>990224</v>
          </cell>
          <cell r="AB20" t="str">
            <v>990302</v>
          </cell>
          <cell r="AC20" t="str">
            <v/>
          </cell>
          <cell r="AD20" t="str">
            <v>894315827001</v>
          </cell>
          <cell r="AE20" t="str">
            <v>C6513A</v>
          </cell>
          <cell r="AF20" t="str">
            <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t="str">
            <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t="str">
            <v/>
          </cell>
          <cell r="AD22" t="str">
            <v>894315990001</v>
          </cell>
          <cell r="AE22" t="str">
            <v>909A</v>
          </cell>
          <cell r="AF22" t="str">
            <v/>
          </cell>
          <cell r="AG22">
            <v>2</v>
          </cell>
          <cell r="AH22">
            <v>34160</v>
          </cell>
          <cell r="AI22">
            <v>341.6</v>
          </cell>
          <cell r="AJ22" t="str">
            <v>3805174</v>
          </cell>
        </row>
        <row r="23">
          <cell r="Y23" t="str">
            <v>89431602700197022975062-3984</v>
          </cell>
          <cell r="Z23" t="str">
            <v>9702297</v>
          </cell>
          <cell r="AA23" t="str">
            <v>990224</v>
          </cell>
          <cell r="AB23" t="str">
            <v>990301</v>
          </cell>
          <cell r="AC23" t="str">
            <v/>
          </cell>
          <cell r="AD23" t="str">
            <v>894316027001</v>
          </cell>
          <cell r="AE23" t="str">
            <v>5062-3984</v>
          </cell>
          <cell r="AF23" t="str">
            <v/>
          </cell>
          <cell r="AG23">
            <v>1</v>
          </cell>
          <cell r="AH23">
            <v>4255</v>
          </cell>
          <cell r="AI23">
            <v>42.55</v>
          </cell>
          <cell r="AJ23" t="str">
            <v>3805170</v>
          </cell>
        </row>
        <row r="24">
          <cell r="Y24" t="str">
            <v>89431608100197023391818-6661</v>
          </cell>
          <cell r="Z24" t="str">
            <v>9702339</v>
          </cell>
          <cell r="AA24" t="str">
            <v>990224</v>
          </cell>
          <cell r="AB24" t="str">
            <v>990301</v>
          </cell>
          <cell r="AC24" t="str">
            <v/>
          </cell>
          <cell r="AD24" t="str">
            <v>894316081001</v>
          </cell>
          <cell r="AE24" t="str">
            <v>1818-6661</v>
          </cell>
          <cell r="AF24" t="str">
            <v/>
          </cell>
          <cell r="AG24">
            <v>1</v>
          </cell>
          <cell r="AH24">
            <v>37725</v>
          </cell>
          <cell r="AI24">
            <v>377.25</v>
          </cell>
          <cell r="AJ24" t="str">
            <v>3804249</v>
          </cell>
        </row>
        <row r="25">
          <cell r="Y25" t="str">
            <v>8943145400019773165E7200-90039</v>
          </cell>
          <cell r="Z25" t="str">
            <v>9773165</v>
          </cell>
          <cell r="AA25" t="str">
            <v>990225</v>
          </cell>
          <cell r="AB25" t="str">
            <v>990301</v>
          </cell>
          <cell r="AC25" t="str">
            <v/>
          </cell>
          <cell r="AD25" t="str">
            <v>894314540001</v>
          </cell>
          <cell r="AE25" t="str">
            <v>E7200-90039</v>
          </cell>
          <cell r="AF25" t="str">
            <v/>
          </cell>
          <cell r="AG25">
            <v>1</v>
          </cell>
          <cell r="AH25">
            <v>2400</v>
          </cell>
          <cell r="AI25">
            <v>24</v>
          </cell>
          <cell r="AJ25" t="str">
            <v>3804267</v>
          </cell>
        </row>
        <row r="26">
          <cell r="Y26" t="str">
            <v>894315537001977317398642-66506</v>
          </cell>
          <cell r="Z26" t="str">
            <v>9773173</v>
          </cell>
          <cell r="AA26" t="str">
            <v>990225</v>
          </cell>
          <cell r="AB26" t="str">
            <v>990301</v>
          </cell>
          <cell r="AC26" t="str">
            <v/>
          </cell>
          <cell r="AD26" t="str">
            <v>894315537001</v>
          </cell>
          <cell r="AE26" t="str">
            <v>98642-66506</v>
          </cell>
          <cell r="AF26" t="str">
            <v/>
          </cell>
          <cell r="AG26">
            <v>4</v>
          </cell>
          <cell r="AH26">
            <v>11700</v>
          </cell>
          <cell r="AI26">
            <v>117</v>
          </cell>
          <cell r="AJ26" t="str">
            <v>3804267</v>
          </cell>
        </row>
        <row r="27">
          <cell r="Y27" t="str">
            <v>8943159270019749587C4821A</v>
          </cell>
          <cell r="Z27" t="str">
            <v>9749587</v>
          </cell>
          <cell r="AA27" t="str">
            <v>990225</v>
          </cell>
          <cell r="AB27" t="str">
            <v>990301</v>
          </cell>
          <cell r="AC27" t="str">
            <v/>
          </cell>
          <cell r="AD27" t="str">
            <v>894315927001</v>
          </cell>
          <cell r="AE27" t="str">
            <v>C4821A</v>
          </cell>
          <cell r="AF27" t="str">
            <v/>
          </cell>
          <cell r="AG27">
            <v>10</v>
          </cell>
          <cell r="AH27">
            <v>71390</v>
          </cell>
          <cell r="AI27">
            <v>713.9</v>
          </cell>
          <cell r="AJ27" t="str">
            <v>71061163</v>
          </cell>
        </row>
        <row r="28">
          <cell r="Y28" t="str">
            <v>8943159280019749595C4822A</v>
          </cell>
          <cell r="Z28" t="str">
            <v>9749595</v>
          </cell>
          <cell r="AA28" t="str">
            <v>990225</v>
          </cell>
          <cell r="AB28" t="str">
            <v>990301</v>
          </cell>
          <cell r="AC28" t="str">
            <v/>
          </cell>
          <cell r="AD28" t="str">
            <v>894315928001</v>
          </cell>
          <cell r="AE28" t="str">
            <v>C4822A</v>
          </cell>
          <cell r="AF28" t="str">
            <v/>
          </cell>
          <cell r="AG28">
            <v>10</v>
          </cell>
          <cell r="AH28">
            <v>71390</v>
          </cell>
          <cell r="AI28">
            <v>713.9</v>
          </cell>
          <cell r="AJ28" t="str">
            <v>71061163</v>
          </cell>
        </row>
        <row r="29">
          <cell r="Y29" t="str">
            <v>8943159290019749603C4823A</v>
          </cell>
          <cell r="Z29" t="str">
            <v>9749603</v>
          </cell>
          <cell r="AA29" t="str">
            <v>990225</v>
          </cell>
          <cell r="AB29" t="str">
            <v>990301</v>
          </cell>
          <cell r="AC29" t="str">
            <v/>
          </cell>
          <cell r="AD29" t="str">
            <v>894315929001</v>
          </cell>
          <cell r="AE29" t="str">
            <v>C4823A</v>
          </cell>
          <cell r="AF29" t="str">
            <v/>
          </cell>
          <cell r="AG29">
            <v>10</v>
          </cell>
          <cell r="AH29">
            <v>71390</v>
          </cell>
          <cell r="AI29">
            <v>713.9</v>
          </cell>
          <cell r="AJ29" t="str">
            <v>71061163</v>
          </cell>
        </row>
        <row r="30">
          <cell r="Y30" t="str">
            <v>8943159490019749611D6942A</v>
          </cell>
          <cell r="Z30" t="str">
            <v>9749611</v>
          </cell>
          <cell r="AA30" t="str">
            <v>990225</v>
          </cell>
          <cell r="AB30" t="str">
            <v>990303</v>
          </cell>
          <cell r="AC30" t="str">
            <v/>
          </cell>
          <cell r="AD30" t="str">
            <v>894315949001</v>
          </cell>
          <cell r="AE30" t="str">
            <v>D6942A</v>
          </cell>
          <cell r="AF30" t="str">
            <v/>
          </cell>
          <cell r="AG30">
            <v>1</v>
          </cell>
          <cell r="AH30">
            <v>153659</v>
          </cell>
          <cell r="AI30">
            <v>1536.59</v>
          </cell>
          <cell r="AJ30" t="str">
            <v>71061168</v>
          </cell>
        </row>
        <row r="31">
          <cell r="Y31" t="str">
            <v>8943159980019808649C2985B</v>
          </cell>
          <cell r="Z31" t="str">
            <v>9808649</v>
          </cell>
          <cell r="AA31" t="str">
            <v>990225</v>
          </cell>
          <cell r="AB31" t="str">
            <v>990302</v>
          </cell>
          <cell r="AC31" t="str">
            <v/>
          </cell>
          <cell r="AD31" t="str">
            <v>894315998001</v>
          </cell>
          <cell r="AE31" t="str">
            <v>C2985B</v>
          </cell>
          <cell r="AF31" t="str">
            <v/>
          </cell>
          <cell r="AG31">
            <v>6</v>
          </cell>
          <cell r="AH31">
            <v>183294</v>
          </cell>
          <cell r="AI31">
            <v>1832.94</v>
          </cell>
          <cell r="AJ31" t="str">
            <v>3899824</v>
          </cell>
        </row>
        <row r="32">
          <cell r="Y32" t="str">
            <v>8943160240019773199C4310-90005</v>
          </cell>
          <cell r="Z32" t="str">
            <v>9773199</v>
          </cell>
          <cell r="AA32" t="str">
            <v>990225</v>
          </cell>
          <cell r="AB32" t="str">
            <v>990301</v>
          </cell>
          <cell r="AC32" t="str">
            <v/>
          </cell>
          <cell r="AD32" t="str">
            <v>894316024001</v>
          </cell>
          <cell r="AE32" t="str">
            <v>C4310-90005</v>
          </cell>
          <cell r="AF32" t="str">
            <v/>
          </cell>
          <cell r="AG32">
            <v>21</v>
          </cell>
          <cell r="AH32">
            <v>26775</v>
          </cell>
          <cell r="AI32">
            <v>267.75</v>
          </cell>
          <cell r="AJ32" t="str">
            <v>3804267</v>
          </cell>
        </row>
        <row r="33">
          <cell r="Y33" t="str">
            <v>8943160240019773199A2685-90617</v>
          </cell>
          <cell r="Z33" t="str">
            <v>9773199</v>
          </cell>
          <cell r="AA33" t="str">
            <v>990225</v>
          </cell>
          <cell r="AB33" t="str">
            <v>990301</v>
          </cell>
          <cell r="AC33" t="str">
            <v/>
          </cell>
          <cell r="AD33" t="str">
            <v>894316024001</v>
          </cell>
          <cell r="AE33" t="str">
            <v>A2685-90617</v>
          </cell>
          <cell r="AF33" t="str">
            <v/>
          </cell>
          <cell r="AG33">
            <v>26</v>
          </cell>
          <cell r="AH33">
            <v>22412</v>
          </cell>
          <cell r="AI33">
            <v>224.12</v>
          </cell>
          <cell r="AJ33" t="str">
            <v>3804267</v>
          </cell>
        </row>
        <row r="34">
          <cell r="Y34" t="str">
            <v>8943160240019773199A2876-90041</v>
          </cell>
          <cell r="Z34" t="str">
            <v>9773199</v>
          </cell>
          <cell r="AA34" t="str">
            <v>990225</v>
          </cell>
          <cell r="AB34" t="str">
            <v>990301</v>
          </cell>
          <cell r="AC34" t="str">
            <v/>
          </cell>
          <cell r="AD34" t="str">
            <v>894316024001</v>
          </cell>
          <cell r="AE34" t="str">
            <v>A2876-90041</v>
          </cell>
          <cell r="AF34" t="str">
            <v/>
          </cell>
          <cell r="AG34">
            <v>26</v>
          </cell>
          <cell r="AH34">
            <v>62400</v>
          </cell>
          <cell r="AI34">
            <v>624</v>
          </cell>
          <cell r="AJ34" t="str">
            <v>3804267</v>
          </cell>
        </row>
        <row r="35">
          <cell r="Y35" t="str">
            <v>8943160240019773199A4190-90041</v>
          </cell>
          <cell r="Z35" t="str">
            <v>9773199</v>
          </cell>
          <cell r="AA35" t="str">
            <v>990225</v>
          </cell>
          <cell r="AB35" t="str">
            <v>990301</v>
          </cell>
          <cell r="AC35" t="str">
            <v/>
          </cell>
          <cell r="AD35" t="str">
            <v>894316024001</v>
          </cell>
          <cell r="AE35" t="str">
            <v>A4190-90041</v>
          </cell>
          <cell r="AF35" t="str">
            <v/>
          </cell>
          <cell r="AG35">
            <v>26</v>
          </cell>
          <cell r="AH35">
            <v>28262</v>
          </cell>
          <cell r="AI35">
            <v>282.62</v>
          </cell>
          <cell r="AJ35" t="str">
            <v>3804267</v>
          </cell>
        </row>
        <row r="36">
          <cell r="Y36" t="str">
            <v>8943160560019749645F1454A</v>
          </cell>
          <cell r="Z36" t="str">
            <v>9749645</v>
          </cell>
          <cell r="AA36" t="str">
            <v>990225</v>
          </cell>
          <cell r="AB36" t="str">
            <v>990301</v>
          </cell>
          <cell r="AC36" t="str">
            <v/>
          </cell>
          <cell r="AD36" t="str">
            <v>894316056001</v>
          </cell>
          <cell r="AE36" t="str">
            <v>F1454A</v>
          </cell>
          <cell r="AF36" t="str">
            <v/>
          </cell>
          <cell r="AG36">
            <v>1</v>
          </cell>
          <cell r="AH36">
            <v>6435</v>
          </cell>
          <cell r="AI36">
            <v>64.349999999999994</v>
          </cell>
          <cell r="AJ36" t="str">
            <v>71061038</v>
          </cell>
        </row>
        <row r="37">
          <cell r="Y37" t="str">
            <v>8943160800019749652C5706A</v>
          </cell>
          <cell r="Z37" t="str">
            <v>9749652</v>
          </cell>
          <cell r="AA37" t="str">
            <v>990225</v>
          </cell>
          <cell r="AB37" t="str">
            <v>990301</v>
          </cell>
          <cell r="AC37" t="str">
            <v/>
          </cell>
          <cell r="AD37" t="str">
            <v>894316080001</v>
          </cell>
          <cell r="AE37" t="str">
            <v>C5706A</v>
          </cell>
          <cell r="AF37" t="str">
            <v/>
          </cell>
          <cell r="AG37">
            <v>10</v>
          </cell>
          <cell r="AH37">
            <v>2680</v>
          </cell>
          <cell r="AI37">
            <v>26.8</v>
          </cell>
          <cell r="AJ37" t="str">
            <v>71061163</v>
          </cell>
        </row>
        <row r="38">
          <cell r="Y38" t="str">
            <v>8943160800019749652C5705A</v>
          </cell>
          <cell r="Z38" t="str">
            <v>9749652</v>
          </cell>
          <cell r="AA38" t="str">
            <v>990225</v>
          </cell>
          <cell r="AB38" t="str">
            <v>990301</v>
          </cell>
          <cell r="AC38" t="str">
            <v/>
          </cell>
          <cell r="AD38" t="str">
            <v>894316080001</v>
          </cell>
          <cell r="AE38" t="str">
            <v>C5705A</v>
          </cell>
          <cell r="AF38" t="str">
            <v/>
          </cell>
          <cell r="AG38">
            <v>10</v>
          </cell>
          <cell r="AH38">
            <v>5400</v>
          </cell>
          <cell r="AI38">
            <v>54</v>
          </cell>
          <cell r="AJ38" t="str">
            <v>71061163</v>
          </cell>
        </row>
        <row r="39">
          <cell r="Y39" t="str">
            <v>89431608200198086568493C020</v>
          </cell>
          <cell r="Z39" t="str">
            <v>9808656</v>
          </cell>
          <cell r="AA39" t="str">
            <v>990225</v>
          </cell>
          <cell r="AB39" t="str">
            <v>990302</v>
          </cell>
          <cell r="AC39" t="str">
            <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t="str">
            <v/>
          </cell>
          <cell r="AD40" t="str">
            <v>894316083001</v>
          </cell>
          <cell r="AE40" t="str">
            <v>C5705A</v>
          </cell>
          <cell r="AF40" t="str">
            <v/>
          </cell>
          <cell r="AG40">
            <v>10</v>
          </cell>
          <cell r="AH40">
            <v>5400</v>
          </cell>
          <cell r="AI40">
            <v>54</v>
          </cell>
          <cell r="AJ40" t="str">
            <v>71061163</v>
          </cell>
        </row>
        <row r="41">
          <cell r="Y41" t="str">
            <v>8943160830019749660C5706A</v>
          </cell>
          <cell r="Z41" t="str">
            <v>9749660</v>
          </cell>
          <cell r="AA41" t="str">
            <v>990225</v>
          </cell>
          <cell r="AB41" t="str">
            <v>990301</v>
          </cell>
          <cell r="AC41" t="str">
            <v/>
          </cell>
          <cell r="AD41" t="str">
            <v>894316083001</v>
          </cell>
          <cell r="AE41" t="str">
            <v>C5706A</v>
          </cell>
          <cell r="AF41" t="str">
            <v/>
          </cell>
          <cell r="AG41">
            <v>10</v>
          </cell>
          <cell r="AH41">
            <v>2680</v>
          </cell>
          <cell r="AI41">
            <v>26.8</v>
          </cell>
          <cell r="AJ41" t="str">
            <v>71061163</v>
          </cell>
        </row>
        <row r="42">
          <cell r="Y42" t="str">
            <v>8943160870019749678C5141F</v>
          </cell>
          <cell r="Z42" t="str">
            <v>9749678</v>
          </cell>
          <cell r="AA42" t="str">
            <v>990225</v>
          </cell>
          <cell r="AB42" t="str">
            <v>990301</v>
          </cell>
          <cell r="AC42" t="str">
            <v/>
          </cell>
          <cell r="AD42" t="str">
            <v>894316087001</v>
          </cell>
          <cell r="AE42" t="str">
            <v>C5141F</v>
          </cell>
          <cell r="AF42" t="str">
            <v/>
          </cell>
          <cell r="AG42">
            <v>2</v>
          </cell>
          <cell r="AH42">
            <v>12252</v>
          </cell>
          <cell r="AI42">
            <v>122.52</v>
          </cell>
          <cell r="AJ42" t="str">
            <v>71061163</v>
          </cell>
        </row>
        <row r="43">
          <cell r="Y43" t="str">
            <v>894316111001977321528663-63001</v>
          </cell>
          <cell r="Z43" t="str">
            <v>9773215</v>
          </cell>
          <cell r="AA43" t="str">
            <v>990225</v>
          </cell>
          <cell r="AB43" t="str">
            <v>990301</v>
          </cell>
          <cell r="AC43" t="str">
            <v/>
          </cell>
          <cell r="AD43" t="str">
            <v>894316111001</v>
          </cell>
          <cell r="AE43" t="str">
            <v>28663-63001</v>
          </cell>
          <cell r="AF43" t="str">
            <v/>
          </cell>
          <cell r="AG43">
            <v>1</v>
          </cell>
          <cell r="AH43">
            <v>975</v>
          </cell>
          <cell r="AI43">
            <v>9.75</v>
          </cell>
          <cell r="AJ43" t="str">
            <v>3804267</v>
          </cell>
        </row>
        <row r="44">
          <cell r="Y44" t="str">
            <v>8943161390019749686C5992A</v>
          </cell>
          <cell r="Z44" t="str">
            <v>9749686</v>
          </cell>
          <cell r="AA44" t="str">
            <v>990225</v>
          </cell>
          <cell r="AB44" t="str">
            <v>990301</v>
          </cell>
          <cell r="AC44" t="str">
            <v/>
          </cell>
          <cell r="AD44" t="str">
            <v>894316139001</v>
          </cell>
          <cell r="AE44" t="str">
            <v>C5992A</v>
          </cell>
          <cell r="AF44" t="str">
            <v/>
          </cell>
          <cell r="AG44">
            <v>7</v>
          </cell>
          <cell r="AH44">
            <v>6419</v>
          </cell>
          <cell r="AI44">
            <v>64.19</v>
          </cell>
          <cell r="AJ44" t="str">
            <v>71061163</v>
          </cell>
        </row>
        <row r="45">
          <cell r="Y45" t="str">
            <v>8943120950019863982M1655A</v>
          </cell>
          <cell r="Z45" t="str">
            <v>9863982</v>
          </cell>
          <cell r="AA45" t="str">
            <v>990226</v>
          </cell>
          <cell r="AB45" t="str">
            <v>990302</v>
          </cell>
          <cell r="AC45" t="str">
            <v/>
          </cell>
          <cell r="AD45" t="str">
            <v>894312095001</v>
          </cell>
          <cell r="AE45" t="str">
            <v>M1655A</v>
          </cell>
          <cell r="AF45" t="str">
            <v/>
          </cell>
          <cell r="AG45">
            <v>1</v>
          </cell>
          <cell r="AH45">
            <v>2009</v>
          </cell>
          <cell r="AI45">
            <v>20.09</v>
          </cell>
          <cell r="AJ45" t="str">
            <v>1235981</v>
          </cell>
        </row>
        <row r="46">
          <cell r="Y46" t="str">
            <v>8943159430019826823C4316A</v>
          </cell>
          <cell r="Z46" t="str">
            <v>9826823</v>
          </cell>
          <cell r="AA46" t="str">
            <v>990226</v>
          </cell>
          <cell r="AB46" t="str">
            <v>990302</v>
          </cell>
          <cell r="AC46" t="str">
            <v/>
          </cell>
          <cell r="AD46" t="str">
            <v>894315943001</v>
          </cell>
          <cell r="AE46" t="str">
            <v>C4316A</v>
          </cell>
          <cell r="AF46" t="str">
            <v/>
          </cell>
          <cell r="AG46">
            <v>1</v>
          </cell>
          <cell r="AH46">
            <v>28675</v>
          </cell>
          <cell r="AI46">
            <v>286.75</v>
          </cell>
          <cell r="AJ46" t="str">
            <v>1184769</v>
          </cell>
        </row>
        <row r="47">
          <cell r="Y47" t="str">
            <v>8943160240019841509C2966-90005</v>
          </cell>
          <cell r="Z47" t="str">
            <v>9841509</v>
          </cell>
          <cell r="AA47" t="str">
            <v>990226</v>
          </cell>
          <cell r="AB47" t="str">
            <v>990301</v>
          </cell>
          <cell r="AC47" t="str">
            <v/>
          </cell>
          <cell r="AD47" t="str">
            <v>894316024001</v>
          </cell>
          <cell r="AE47" t="str">
            <v>C2966-90005</v>
          </cell>
          <cell r="AF47" t="str">
            <v/>
          </cell>
          <cell r="AG47">
            <v>4</v>
          </cell>
          <cell r="AH47">
            <v>2848</v>
          </cell>
          <cell r="AI47">
            <v>28.48</v>
          </cell>
          <cell r="AJ47" t="str">
            <v>3804304</v>
          </cell>
        </row>
        <row r="48">
          <cell r="Y48" t="str">
            <v>8943160790019817673C5708A</v>
          </cell>
          <cell r="Z48" t="str">
            <v>9817673</v>
          </cell>
          <cell r="AA48" t="str">
            <v>990226</v>
          </cell>
          <cell r="AB48" t="str">
            <v>990301</v>
          </cell>
          <cell r="AC48" t="str">
            <v/>
          </cell>
          <cell r="AD48" t="str">
            <v>894316079001</v>
          </cell>
          <cell r="AE48" t="str">
            <v>C5708A</v>
          </cell>
          <cell r="AF48" t="str">
            <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t="str">
            <v/>
          </cell>
          <cell r="AD49" t="str">
            <v>894316079001</v>
          </cell>
          <cell r="AE49" t="str">
            <v>C5707A</v>
          </cell>
          <cell r="AF49" t="str">
            <v/>
          </cell>
          <cell r="AG49">
            <v>10</v>
          </cell>
          <cell r="AH49">
            <v>5950</v>
          </cell>
          <cell r="AI49">
            <v>59.5</v>
          </cell>
          <cell r="AJ49" t="str">
            <v>71061163</v>
          </cell>
        </row>
        <row r="50">
          <cell r="Y50" t="str">
            <v>8943160890019817681C5141F</v>
          </cell>
          <cell r="Z50" t="str">
            <v>9817681</v>
          </cell>
          <cell r="AA50" t="str">
            <v>990226</v>
          </cell>
          <cell r="AB50" t="str">
            <v>990303</v>
          </cell>
          <cell r="AC50" t="str">
            <v/>
          </cell>
          <cell r="AD50" t="str">
            <v>894316089001</v>
          </cell>
          <cell r="AE50" t="str">
            <v>C5141F</v>
          </cell>
          <cell r="AF50" t="str">
            <v/>
          </cell>
          <cell r="AG50">
            <v>5</v>
          </cell>
          <cell r="AH50">
            <v>30630</v>
          </cell>
          <cell r="AI50">
            <v>306.3</v>
          </cell>
          <cell r="AJ50" t="str">
            <v>71061715</v>
          </cell>
        </row>
        <row r="51">
          <cell r="Y51" t="str">
            <v>8943160970019817699C5705A</v>
          </cell>
          <cell r="Z51" t="str">
            <v>9817699</v>
          </cell>
          <cell r="AA51" t="str">
            <v>990226</v>
          </cell>
          <cell r="AB51" t="str">
            <v>990303</v>
          </cell>
          <cell r="AC51" t="str">
            <v/>
          </cell>
          <cell r="AD51" t="str">
            <v>894316097001</v>
          </cell>
          <cell r="AE51" t="str">
            <v>C5705A</v>
          </cell>
          <cell r="AF51" t="str">
            <v/>
          </cell>
          <cell r="AG51">
            <v>20</v>
          </cell>
          <cell r="AH51">
            <v>10800</v>
          </cell>
          <cell r="AI51">
            <v>108</v>
          </cell>
          <cell r="AJ51" t="str">
            <v>71061715</v>
          </cell>
        </row>
        <row r="52">
          <cell r="Y52" t="str">
            <v>8943160980019817707J3192C</v>
          </cell>
          <cell r="Z52" t="str">
            <v>9817707</v>
          </cell>
          <cell r="AA52" t="str">
            <v>990226</v>
          </cell>
          <cell r="AB52" t="str">
            <v>990302</v>
          </cell>
          <cell r="AC52" t="str">
            <v/>
          </cell>
          <cell r="AD52" t="str">
            <v>894316098001</v>
          </cell>
          <cell r="AE52" t="str">
            <v>J3192C</v>
          </cell>
          <cell r="AF52" t="str">
            <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t="str">
            <v/>
          </cell>
          <cell r="AD53" t="str">
            <v>894316099001</v>
          </cell>
          <cell r="AE53" t="str">
            <v>92291A</v>
          </cell>
          <cell r="AF53" t="str">
            <v/>
          </cell>
          <cell r="AG53">
            <v>1</v>
          </cell>
          <cell r="AH53">
            <v>8415</v>
          </cell>
          <cell r="AI53">
            <v>84.15</v>
          </cell>
          <cell r="AJ53" t="str">
            <v>71061715</v>
          </cell>
        </row>
        <row r="54">
          <cell r="Y54" t="str">
            <v>8943161010019817723C5707A</v>
          </cell>
          <cell r="Z54" t="str">
            <v>9817723</v>
          </cell>
          <cell r="AA54" t="str">
            <v>990226</v>
          </cell>
          <cell r="AB54" t="str">
            <v>990303</v>
          </cell>
          <cell r="AC54" t="str">
            <v/>
          </cell>
          <cell r="AD54" t="str">
            <v>894316101001</v>
          </cell>
          <cell r="AE54" t="str">
            <v>C5707A</v>
          </cell>
          <cell r="AF54" t="str">
            <v/>
          </cell>
          <cell r="AG54">
            <v>10</v>
          </cell>
          <cell r="AH54">
            <v>5950</v>
          </cell>
          <cell r="AI54">
            <v>59.5</v>
          </cell>
          <cell r="AJ54" t="str">
            <v>71061715</v>
          </cell>
        </row>
        <row r="55">
          <cell r="Y55" t="str">
            <v>8943161050019817731C5141F</v>
          </cell>
          <cell r="Z55" t="str">
            <v>9817731</v>
          </cell>
          <cell r="AA55" t="str">
            <v>990226</v>
          </cell>
          <cell r="AB55" t="str">
            <v>990303</v>
          </cell>
          <cell r="AC55" t="str">
            <v/>
          </cell>
          <cell r="AD55" t="str">
            <v>894316105001</v>
          </cell>
          <cell r="AE55" t="str">
            <v>C5141F</v>
          </cell>
          <cell r="AF55" t="str">
            <v/>
          </cell>
          <cell r="AG55">
            <v>5</v>
          </cell>
          <cell r="AH55">
            <v>30630</v>
          </cell>
          <cell r="AI55">
            <v>306.3</v>
          </cell>
          <cell r="AJ55" t="str">
            <v>71061715</v>
          </cell>
        </row>
        <row r="56">
          <cell r="Y56" t="str">
            <v>8943161060019817749C5708A</v>
          </cell>
          <cell r="Z56" t="str">
            <v>9817749</v>
          </cell>
          <cell r="AA56" t="str">
            <v>990226</v>
          </cell>
          <cell r="AB56" t="str">
            <v>990303</v>
          </cell>
          <cell r="AC56" t="str">
            <v/>
          </cell>
          <cell r="AD56" t="str">
            <v>894316106001</v>
          </cell>
          <cell r="AE56" t="str">
            <v>C5708A</v>
          </cell>
          <cell r="AF56" t="str">
            <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t="str">
            <v/>
          </cell>
          <cell r="AD57" t="str">
            <v>894316106001</v>
          </cell>
          <cell r="AE57" t="str">
            <v>C5707A</v>
          </cell>
          <cell r="AF57" t="str">
            <v/>
          </cell>
          <cell r="AG57">
            <v>10</v>
          </cell>
          <cell r="AH57">
            <v>5950</v>
          </cell>
          <cell r="AI57">
            <v>59.5</v>
          </cell>
          <cell r="AJ57" t="str">
            <v>71061715</v>
          </cell>
        </row>
        <row r="58">
          <cell r="Y58" t="str">
            <v>8943161120019817756C5665A</v>
          </cell>
          <cell r="Z58" t="str">
            <v>9817756</v>
          </cell>
          <cell r="AA58" t="str">
            <v>990226</v>
          </cell>
          <cell r="AB58" t="str">
            <v>990303</v>
          </cell>
          <cell r="AC58" t="str">
            <v/>
          </cell>
          <cell r="AD58" t="str">
            <v>894316112001</v>
          </cell>
          <cell r="AE58" t="str">
            <v>C5665A</v>
          </cell>
          <cell r="AF58" t="str">
            <v/>
          </cell>
          <cell r="AG58">
            <v>2</v>
          </cell>
          <cell r="AH58">
            <v>9306</v>
          </cell>
          <cell r="AI58">
            <v>93.06</v>
          </cell>
          <cell r="AJ58" t="str">
            <v>71061715</v>
          </cell>
        </row>
        <row r="59">
          <cell r="Y59" t="str">
            <v>8943161150019817764C4140A</v>
          </cell>
          <cell r="Z59" t="str">
            <v>9817764</v>
          </cell>
          <cell r="AA59" t="str">
            <v>990226</v>
          </cell>
          <cell r="AB59" t="str">
            <v>990303</v>
          </cell>
          <cell r="AC59" t="str">
            <v/>
          </cell>
          <cell r="AD59" t="str">
            <v>894316115001</v>
          </cell>
          <cell r="AE59" t="str">
            <v>C4140A</v>
          </cell>
          <cell r="AF59" t="str">
            <v/>
          </cell>
          <cell r="AG59">
            <v>1</v>
          </cell>
          <cell r="AH59">
            <v>3366</v>
          </cell>
          <cell r="AI59">
            <v>33.659999999999997</v>
          </cell>
          <cell r="AJ59" t="str">
            <v>71061715</v>
          </cell>
        </row>
        <row r="60">
          <cell r="Y60" t="str">
            <v>8943161290019817772C5707A</v>
          </cell>
          <cell r="Z60" t="str">
            <v>9817772</v>
          </cell>
          <cell r="AA60" t="str">
            <v>990226</v>
          </cell>
          <cell r="AB60" t="str">
            <v>990303</v>
          </cell>
          <cell r="AC60" t="str">
            <v/>
          </cell>
          <cell r="AD60" t="str">
            <v>894316129001</v>
          </cell>
          <cell r="AE60" t="str">
            <v>C5707A</v>
          </cell>
          <cell r="AF60" t="str">
            <v/>
          </cell>
          <cell r="AG60">
            <v>10</v>
          </cell>
          <cell r="AH60">
            <v>5950</v>
          </cell>
          <cell r="AI60">
            <v>59.5</v>
          </cell>
          <cell r="AJ60" t="str">
            <v>71061715</v>
          </cell>
        </row>
        <row r="61">
          <cell r="Y61" t="str">
            <v>8943161300019817780C5665A</v>
          </cell>
          <cell r="Z61" t="str">
            <v>9817780</v>
          </cell>
          <cell r="AA61" t="str">
            <v>990226</v>
          </cell>
          <cell r="AB61" t="str">
            <v>990303</v>
          </cell>
          <cell r="AC61" t="str">
            <v/>
          </cell>
          <cell r="AD61" t="str">
            <v>894316130001</v>
          </cell>
          <cell r="AE61" t="str">
            <v>C5665A</v>
          </cell>
          <cell r="AF61" t="str">
            <v/>
          </cell>
          <cell r="AG61">
            <v>2</v>
          </cell>
          <cell r="AH61">
            <v>9306</v>
          </cell>
          <cell r="AI61">
            <v>93.06</v>
          </cell>
          <cell r="AJ61" t="str">
            <v>71061715</v>
          </cell>
        </row>
        <row r="62">
          <cell r="Y62" t="str">
            <v>8943161310019813342E4413A</v>
          </cell>
          <cell r="Z62" t="str">
            <v>9813342</v>
          </cell>
          <cell r="AA62" t="str">
            <v>990226</v>
          </cell>
          <cell r="AB62" t="str">
            <v>990302</v>
          </cell>
          <cell r="AC62" t="str">
            <v/>
          </cell>
          <cell r="AD62" t="str">
            <v>894316131001</v>
          </cell>
          <cell r="AE62" t="str">
            <v>E4413A</v>
          </cell>
          <cell r="AF62" t="str">
            <v/>
          </cell>
          <cell r="AG62">
            <v>1</v>
          </cell>
          <cell r="AH62">
            <v>99120</v>
          </cell>
          <cell r="AI62">
            <v>991.2</v>
          </cell>
          <cell r="AJ62" t="str">
            <v>3663718</v>
          </cell>
        </row>
        <row r="63">
          <cell r="Y63" t="str">
            <v>894316131001984152585053-60009</v>
          </cell>
          <cell r="Z63" t="str">
            <v>9841525</v>
          </cell>
          <cell r="AA63" t="str">
            <v>990226</v>
          </cell>
          <cell r="AB63" t="str">
            <v>990302</v>
          </cell>
          <cell r="AC63" t="str">
            <v/>
          </cell>
          <cell r="AD63" t="str">
            <v>894316131001</v>
          </cell>
          <cell r="AE63" t="str">
            <v>85053-60009</v>
          </cell>
          <cell r="AF63" t="str">
            <v/>
          </cell>
          <cell r="AG63">
            <v>1</v>
          </cell>
          <cell r="AH63">
            <v>120000</v>
          </cell>
          <cell r="AI63">
            <v>1200</v>
          </cell>
          <cell r="AJ63" t="str">
            <v>3804304</v>
          </cell>
        </row>
        <row r="64">
          <cell r="Y64" t="str">
            <v>894316131001984152585053-60008</v>
          </cell>
          <cell r="Z64" t="str">
            <v>9841525</v>
          </cell>
          <cell r="AA64" t="str">
            <v>990226</v>
          </cell>
          <cell r="AB64" t="str">
            <v>990302</v>
          </cell>
          <cell r="AC64" t="str">
            <v/>
          </cell>
          <cell r="AD64" t="str">
            <v>894316131001</v>
          </cell>
          <cell r="AE64" t="str">
            <v>85053-60008</v>
          </cell>
          <cell r="AF64" t="str">
            <v/>
          </cell>
          <cell r="AG64">
            <v>1</v>
          </cell>
          <cell r="AH64">
            <v>153750</v>
          </cell>
          <cell r="AI64">
            <v>1537.5</v>
          </cell>
          <cell r="AJ64" t="str">
            <v>3804304</v>
          </cell>
        </row>
        <row r="65">
          <cell r="Y65" t="str">
            <v>89431613300198177989300-0761</v>
          </cell>
          <cell r="Z65" t="str">
            <v>9817798</v>
          </cell>
          <cell r="AA65" t="str">
            <v>990226</v>
          </cell>
          <cell r="AB65" t="str">
            <v>990302</v>
          </cell>
          <cell r="AC65" t="str">
            <v/>
          </cell>
          <cell r="AD65" t="str">
            <v>894316133001</v>
          </cell>
          <cell r="AE65" t="str">
            <v>9300-0761</v>
          </cell>
          <cell r="AF65" t="str">
            <v/>
          </cell>
          <cell r="AG65">
            <v>4</v>
          </cell>
          <cell r="AH65">
            <v>1444</v>
          </cell>
          <cell r="AI65">
            <v>14.44</v>
          </cell>
          <cell r="AJ65" t="str">
            <v>5204125</v>
          </cell>
        </row>
        <row r="66">
          <cell r="Y66" t="str">
            <v>894316134001984153308924-90021</v>
          </cell>
          <cell r="Z66" t="str">
            <v>9841533</v>
          </cell>
          <cell r="AA66" t="str">
            <v>990226</v>
          </cell>
          <cell r="AB66" t="str">
            <v>990301</v>
          </cell>
          <cell r="AC66" t="str">
            <v/>
          </cell>
          <cell r="AD66" t="str">
            <v>894316134001</v>
          </cell>
          <cell r="AE66" t="str">
            <v>08924-90021</v>
          </cell>
          <cell r="AF66" t="str">
            <v/>
          </cell>
          <cell r="AG66">
            <v>1</v>
          </cell>
          <cell r="AH66">
            <v>4687</v>
          </cell>
          <cell r="AI66">
            <v>46.87</v>
          </cell>
          <cell r="AJ66" t="str">
            <v>3804304</v>
          </cell>
        </row>
        <row r="67">
          <cell r="Y67" t="str">
            <v>8943161370019817806C5705A</v>
          </cell>
          <cell r="Z67" t="str">
            <v>9817806</v>
          </cell>
          <cell r="AA67" t="str">
            <v>990226</v>
          </cell>
          <cell r="AB67" t="str">
            <v>990303</v>
          </cell>
          <cell r="AC67" t="str">
            <v/>
          </cell>
          <cell r="AD67" t="str">
            <v>894316137001</v>
          </cell>
          <cell r="AE67" t="str">
            <v>C5705A</v>
          </cell>
          <cell r="AF67" t="str">
            <v/>
          </cell>
          <cell r="AG67">
            <v>20</v>
          </cell>
          <cell r="AH67">
            <v>10800</v>
          </cell>
          <cell r="AI67">
            <v>108</v>
          </cell>
          <cell r="AJ67" t="str">
            <v>71061715</v>
          </cell>
        </row>
        <row r="68">
          <cell r="Y68" t="str">
            <v>8943161500019817814C4111A</v>
          </cell>
          <cell r="Z68" t="str">
            <v>9817814</v>
          </cell>
          <cell r="AA68" t="str">
            <v>990226</v>
          </cell>
          <cell r="AB68" t="str">
            <v>990302</v>
          </cell>
          <cell r="AC68" t="str">
            <v/>
          </cell>
          <cell r="AD68" t="str">
            <v>894316150001</v>
          </cell>
          <cell r="AE68" t="str">
            <v>C4111A</v>
          </cell>
          <cell r="AF68" t="str">
            <v/>
          </cell>
          <cell r="AG68">
            <v>1</v>
          </cell>
          <cell r="AH68">
            <v>135099</v>
          </cell>
          <cell r="AI68">
            <v>1350.99</v>
          </cell>
          <cell r="AJ68" t="str">
            <v>71061726</v>
          </cell>
        </row>
        <row r="69">
          <cell r="Y69" t="str">
            <v>89431615100198640061250-1250</v>
          </cell>
          <cell r="Z69" t="str">
            <v>9864006</v>
          </cell>
          <cell r="AA69" t="str">
            <v>990226</v>
          </cell>
          <cell r="AB69" t="str">
            <v>990302</v>
          </cell>
          <cell r="AC69" t="str">
            <v/>
          </cell>
          <cell r="AD69" t="str">
            <v>894316151001</v>
          </cell>
          <cell r="AE69" t="str">
            <v>1250-1250</v>
          </cell>
          <cell r="AF69" t="str">
            <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t="str">
            <v/>
          </cell>
          <cell r="AD70" t="str">
            <v>894316151001</v>
          </cell>
          <cell r="AE70" t="str">
            <v>1250-1741</v>
          </cell>
          <cell r="AF70" t="str">
            <v/>
          </cell>
          <cell r="AG70">
            <v>4</v>
          </cell>
          <cell r="AH70">
            <v>8960</v>
          </cell>
          <cell r="AI70">
            <v>89.6</v>
          </cell>
          <cell r="AJ70" t="str">
            <v>3805384</v>
          </cell>
        </row>
        <row r="71">
          <cell r="Y71" t="str">
            <v>894316156001981782292291A</v>
          </cell>
          <cell r="Z71" t="str">
            <v>9817822</v>
          </cell>
          <cell r="AA71" t="str">
            <v>990226</v>
          </cell>
          <cell r="AB71" t="str">
            <v>990303</v>
          </cell>
          <cell r="AC71" t="str">
            <v/>
          </cell>
          <cell r="AD71" t="str">
            <v>894316156001</v>
          </cell>
          <cell r="AE71" t="str">
            <v>92291A</v>
          </cell>
          <cell r="AF71" t="str">
            <v/>
          </cell>
          <cell r="AG71">
            <v>3</v>
          </cell>
          <cell r="AH71">
            <v>25245</v>
          </cell>
          <cell r="AI71">
            <v>252.45</v>
          </cell>
          <cell r="AJ71" t="str">
            <v>71061715</v>
          </cell>
        </row>
        <row r="72">
          <cell r="Y72" t="str">
            <v>8943161570019817830C5705A</v>
          </cell>
          <cell r="Z72" t="str">
            <v>9817830</v>
          </cell>
          <cell r="AA72" t="str">
            <v>990226</v>
          </cell>
          <cell r="AB72" t="str">
            <v>990303</v>
          </cell>
          <cell r="AC72" t="str">
            <v/>
          </cell>
          <cell r="AD72" t="str">
            <v>894316157001</v>
          </cell>
          <cell r="AE72" t="str">
            <v>C5705A</v>
          </cell>
          <cell r="AF72" t="str">
            <v/>
          </cell>
          <cell r="AG72">
            <v>30</v>
          </cell>
          <cell r="AH72">
            <v>16200</v>
          </cell>
          <cell r="AI72">
            <v>162</v>
          </cell>
          <cell r="AJ72" t="str">
            <v>71061715</v>
          </cell>
        </row>
        <row r="73">
          <cell r="Y73" t="str">
            <v>8943161580019817848C5141F</v>
          </cell>
          <cell r="Z73" t="str">
            <v>9817848</v>
          </cell>
          <cell r="AA73" t="str">
            <v>990226</v>
          </cell>
          <cell r="AB73" t="str">
            <v>990303</v>
          </cell>
          <cell r="AC73" t="str">
            <v/>
          </cell>
          <cell r="AD73" t="str">
            <v>894316158001</v>
          </cell>
          <cell r="AE73" t="str">
            <v>C5141F</v>
          </cell>
          <cell r="AF73" t="str">
            <v/>
          </cell>
          <cell r="AG73">
            <v>5</v>
          </cell>
          <cell r="AH73">
            <v>30630</v>
          </cell>
          <cell r="AI73">
            <v>306.3</v>
          </cell>
          <cell r="AJ73" t="str">
            <v>71061715</v>
          </cell>
        </row>
        <row r="74">
          <cell r="Y74" t="str">
            <v>8943161590019817855C4195A</v>
          </cell>
          <cell r="Z74" t="str">
            <v>9817855</v>
          </cell>
          <cell r="AA74" t="str">
            <v>990226</v>
          </cell>
          <cell r="AB74" t="str">
            <v>990303</v>
          </cell>
          <cell r="AC74" t="str">
            <v/>
          </cell>
          <cell r="AD74" t="str">
            <v>894316159001</v>
          </cell>
          <cell r="AE74" t="str">
            <v>C4195A</v>
          </cell>
          <cell r="AF74" t="str">
            <v/>
          </cell>
          <cell r="AG74">
            <v>2</v>
          </cell>
          <cell r="AH74">
            <v>10556</v>
          </cell>
          <cell r="AI74">
            <v>105.56</v>
          </cell>
          <cell r="AJ74" t="str">
            <v>71061715</v>
          </cell>
        </row>
        <row r="75">
          <cell r="Y75" t="str">
            <v>8943153600019874468F1121A</v>
          </cell>
          <cell r="Z75" t="str">
            <v>9874468</v>
          </cell>
          <cell r="AA75" t="str">
            <v>990227</v>
          </cell>
          <cell r="AB75" t="str">
            <v>990303</v>
          </cell>
          <cell r="AC75" t="str">
            <v/>
          </cell>
          <cell r="AD75" t="str">
            <v>894315360001</v>
          </cell>
          <cell r="AE75" t="str">
            <v>F1121A</v>
          </cell>
          <cell r="AF75" t="str">
            <v/>
          </cell>
          <cell r="AG75">
            <v>2</v>
          </cell>
          <cell r="AH75">
            <v>11440</v>
          </cell>
          <cell r="AI75">
            <v>114.4</v>
          </cell>
          <cell r="AJ75" t="str">
            <v>71061715</v>
          </cell>
        </row>
        <row r="76">
          <cell r="Y76" t="str">
            <v>8943153640019874476F1121A</v>
          </cell>
          <cell r="Z76" t="str">
            <v>9874476</v>
          </cell>
          <cell r="AA76" t="str">
            <v>990227</v>
          </cell>
          <cell r="AB76" t="str">
            <v>990303</v>
          </cell>
          <cell r="AC76" t="str">
            <v/>
          </cell>
          <cell r="AD76" t="str">
            <v>894315364001</v>
          </cell>
          <cell r="AE76" t="str">
            <v>F1121A</v>
          </cell>
          <cell r="AF76" t="str">
            <v/>
          </cell>
          <cell r="AG76">
            <v>2</v>
          </cell>
          <cell r="AH76">
            <v>11440</v>
          </cell>
          <cell r="AI76">
            <v>114.4</v>
          </cell>
          <cell r="AJ76" t="str">
            <v>71061715</v>
          </cell>
        </row>
        <row r="77">
          <cell r="Y77" t="str">
            <v>8943153840019874484F1121A</v>
          </cell>
          <cell r="Z77" t="str">
            <v>9874484</v>
          </cell>
          <cell r="AA77" t="str">
            <v>990227</v>
          </cell>
          <cell r="AB77" t="str">
            <v>990303</v>
          </cell>
          <cell r="AC77" t="str">
            <v/>
          </cell>
          <cell r="AD77" t="str">
            <v>894315384001</v>
          </cell>
          <cell r="AE77" t="str">
            <v>F1121A</v>
          </cell>
          <cell r="AF77" t="str">
            <v/>
          </cell>
          <cell r="AG77">
            <v>1</v>
          </cell>
          <cell r="AH77">
            <v>5720</v>
          </cell>
          <cell r="AI77">
            <v>57.2</v>
          </cell>
          <cell r="AJ77" t="str">
            <v>71061715</v>
          </cell>
        </row>
        <row r="78">
          <cell r="Y78" t="str">
            <v>8943154490019874492F1121A</v>
          </cell>
          <cell r="Z78" t="str">
            <v>9874492</v>
          </cell>
          <cell r="AA78" t="str">
            <v>990227</v>
          </cell>
          <cell r="AB78" t="str">
            <v>990303</v>
          </cell>
          <cell r="AC78" t="str">
            <v/>
          </cell>
          <cell r="AD78" t="str">
            <v>894315449001</v>
          </cell>
          <cell r="AE78" t="str">
            <v>F1121A</v>
          </cell>
          <cell r="AF78" t="str">
            <v/>
          </cell>
          <cell r="AG78">
            <v>1</v>
          </cell>
          <cell r="AH78">
            <v>5720</v>
          </cell>
          <cell r="AI78">
            <v>57.2</v>
          </cell>
          <cell r="AJ78" t="str">
            <v>71061715</v>
          </cell>
        </row>
        <row r="79">
          <cell r="Y79" t="str">
            <v>8943154530019874500F1121A</v>
          </cell>
          <cell r="Z79" t="str">
            <v>9874500</v>
          </cell>
          <cell r="AA79" t="str">
            <v>990227</v>
          </cell>
          <cell r="AB79" t="str">
            <v>990303</v>
          </cell>
          <cell r="AC79" t="str">
            <v/>
          </cell>
          <cell r="AD79" t="str">
            <v>894315453001</v>
          </cell>
          <cell r="AE79" t="str">
            <v>F1121A</v>
          </cell>
          <cell r="AF79" t="str">
            <v/>
          </cell>
          <cell r="AG79">
            <v>1</v>
          </cell>
          <cell r="AH79">
            <v>5720</v>
          </cell>
          <cell r="AI79">
            <v>57.2</v>
          </cell>
          <cell r="AJ79" t="str">
            <v>71061715</v>
          </cell>
        </row>
        <row r="80">
          <cell r="Y80" t="str">
            <v>8943160760019874518F1121A</v>
          </cell>
          <cell r="Z80" t="str">
            <v>9874518</v>
          </cell>
          <cell r="AA80" t="str">
            <v>990227</v>
          </cell>
          <cell r="AB80" t="str">
            <v>990303</v>
          </cell>
          <cell r="AC80" t="str">
            <v/>
          </cell>
          <cell r="AD80" t="str">
            <v>894316076001</v>
          </cell>
          <cell r="AE80" t="str">
            <v>F1121A</v>
          </cell>
          <cell r="AF80" t="str">
            <v/>
          </cell>
          <cell r="AG80">
            <v>1</v>
          </cell>
          <cell r="AH80">
            <v>5720</v>
          </cell>
          <cell r="AI80">
            <v>57.2</v>
          </cell>
          <cell r="AJ80" t="str">
            <v>71061715</v>
          </cell>
        </row>
        <row r="81">
          <cell r="Y81" t="str">
            <v>8943160860019874526A3740A</v>
          </cell>
          <cell r="Z81" t="str">
            <v>9874526</v>
          </cell>
          <cell r="AA81" t="str">
            <v>990227</v>
          </cell>
          <cell r="AB81" t="str">
            <v>990303</v>
          </cell>
          <cell r="AC81" t="str">
            <v/>
          </cell>
          <cell r="AD81" t="str">
            <v>894316086001</v>
          </cell>
          <cell r="AE81" t="str">
            <v>A3740A</v>
          </cell>
          <cell r="AF81" t="str">
            <v/>
          </cell>
          <cell r="AG81">
            <v>6</v>
          </cell>
          <cell r="AH81">
            <v>696600</v>
          </cell>
          <cell r="AI81">
            <v>6966</v>
          </cell>
          <cell r="AJ81" t="str">
            <v>3805218</v>
          </cell>
        </row>
        <row r="82">
          <cell r="Y82" t="str">
            <v>8943160900019874534C4124A</v>
          </cell>
          <cell r="Z82" t="str">
            <v>9874534</v>
          </cell>
          <cell r="AA82" t="str">
            <v>990227</v>
          </cell>
          <cell r="AB82" t="str">
            <v>990303</v>
          </cell>
          <cell r="AC82" t="str">
            <v/>
          </cell>
          <cell r="AD82" t="str">
            <v>894316090001</v>
          </cell>
          <cell r="AE82" t="str">
            <v>C4124A</v>
          </cell>
          <cell r="AF82" t="str">
            <v/>
          </cell>
          <cell r="AG82">
            <v>1</v>
          </cell>
          <cell r="AH82">
            <v>18615</v>
          </cell>
          <cell r="AI82">
            <v>186.15</v>
          </cell>
          <cell r="AJ82" t="str">
            <v>71061715</v>
          </cell>
        </row>
        <row r="83">
          <cell r="Y83" t="str">
            <v>8943160900019874534C4142A</v>
          </cell>
          <cell r="Z83" t="str">
            <v>9874534</v>
          </cell>
          <cell r="AA83" t="str">
            <v>990227</v>
          </cell>
          <cell r="AB83" t="str">
            <v>990303</v>
          </cell>
          <cell r="AC83" t="str">
            <v/>
          </cell>
          <cell r="AD83" t="str">
            <v>894316090001</v>
          </cell>
          <cell r="AE83" t="str">
            <v>C4142A</v>
          </cell>
          <cell r="AF83" t="str">
            <v/>
          </cell>
          <cell r="AG83">
            <v>1</v>
          </cell>
          <cell r="AH83">
            <v>10710</v>
          </cell>
          <cell r="AI83">
            <v>107.1</v>
          </cell>
          <cell r="AJ83" t="str">
            <v>71061715</v>
          </cell>
        </row>
        <row r="84">
          <cell r="Y84" t="str">
            <v>8943160900019874534C4120A</v>
          </cell>
          <cell r="Z84" t="str">
            <v>9874534</v>
          </cell>
          <cell r="AA84" t="str">
            <v>990227</v>
          </cell>
          <cell r="AB84" t="str">
            <v>990303</v>
          </cell>
          <cell r="AC84" t="str">
            <v/>
          </cell>
          <cell r="AD84" t="str">
            <v>894316090001</v>
          </cell>
          <cell r="AE84" t="str">
            <v>C4120A</v>
          </cell>
          <cell r="AF84" t="str">
            <v/>
          </cell>
          <cell r="AG84">
            <v>1</v>
          </cell>
          <cell r="AH84">
            <v>93585</v>
          </cell>
          <cell r="AI84">
            <v>935.85</v>
          </cell>
          <cell r="AJ84" t="str">
            <v>71061715</v>
          </cell>
        </row>
        <row r="85">
          <cell r="Y85" t="str">
            <v>8943160910019874542C2678A</v>
          </cell>
          <cell r="Z85" t="str">
            <v>9874542</v>
          </cell>
          <cell r="AA85" t="str">
            <v>990227</v>
          </cell>
          <cell r="AB85" t="str">
            <v>990303</v>
          </cell>
          <cell r="AC85" t="str">
            <v/>
          </cell>
          <cell r="AD85" t="str">
            <v>894316091001</v>
          </cell>
          <cell r="AE85" t="str">
            <v>C2678A</v>
          </cell>
          <cell r="AF85" t="str">
            <v/>
          </cell>
          <cell r="AG85">
            <v>1</v>
          </cell>
          <cell r="AH85">
            <v>31217</v>
          </cell>
          <cell r="AI85">
            <v>312.17</v>
          </cell>
          <cell r="AJ85" t="str">
            <v>71061715</v>
          </cell>
        </row>
      </sheetData>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05 EIFEL"/>
      <sheetName val="05YACCS"/>
      <sheetName val="05 INTRA "/>
      <sheetName val="04  INTRA clear "/>
      <sheetName val="04CREDIT INV"/>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t="str">
            <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RP's cost sheet"/>
      <sheetName val="Basis"/>
      <sheetName val="BasisDVD"/>
      <sheetName val="Nov cost"/>
      <sheetName val="Jan cost"/>
      <sheetName val="Mar cost"/>
      <sheetName val="BPTotal"/>
      <sheetName val="BPDVD"/>
      <sheetName val="BP CD"/>
      <sheetName val="BPTech"/>
      <sheetName val="BOMDVD"/>
      <sheetName val="BOMCD"/>
      <sheetName val="SalaryCD"/>
      <sheetName val="Points"/>
      <sheetName val="Asset CD"/>
      <sheetName val="AssetsDVD"/>
      <sheetName val="DVDPower"/>
    </sheetNames>
    <sheetDataSet>
      <sheetData sheetId="0"/>
      <sheetData sheetId="1"/>
      <sheetData sheetId="2" refreshError="1">
        <row r="4">
          <cell r="D4">
            <v>45.5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표지"/>
      <sheetName val="99 조정수량"/>
      <sheetName val="99 조정금액"/>
      <sheetName val="종합"/>
      <sheetName val="99 조정금액 (2)"/>
    </sheetNames>
    <sheetDataSet>
      <sheetData sheetId="0" refreshError="1"/>
      <sheetData sheetId="1" refreshError="1"/>
      <sheetData sheetId="2" refreshError="1">
        <row r="13">
          <cell r="AB13">
            <v>9.9996207034657059E-2</v>
          </cell>
        </row>
      </sheetData>
      <sheetData sheetId="3" refreshError="1"/>
      <sheetData sheetId="4"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판관비"/>
      <sheetName val="WXY"/>
    </sheetNames>
    <sheetDataSet>
      <sheetData sheetId="0" refreshError="1"/>
      <sheetData sheetId="1" refreshError="1">
        <row r="1">
          <cell r="A1" t="str">
            <v>SLIPNO</v>
          </cell>
          <cell r="B1" t="str">
            <v>DEALDT</v>
          </cell>
          <cell r="C1" t="str">
            <v>ACCTGM</v>
          </cell>
          <cell r="D1" t="str">
            <v>ACCTHM</v>
          </cell>
          <cell r="E1" t="str">
            <v>ACCTSM</v>
          </cell>
          <cell r="F1" t="str">
            <v>GUBUNA</v>
          </cell>
          <cell r="G1" t="str">
            <v>DEPTAA</v>
          </cell>
          <cell r="I1" t="str">
            <v>2</v>
          </cell>
          <cell r="J1" t="str">
            <v>19991031</v>
          </cell>
          <cell r="K1" t="str">
            <v>5004</v>
          </cell>
          <cell r="L1" t="str">
            <v>12</v>
          </cell>
          <cell r="M1" t="str">
            <v>9</v>
          </cell>
          <cell r="N1" t="str">
            <v>99</v>
          </cell>
          <cell r="T1" t="str">
            <v>자재불출</v>
          </cell>
          <cell r="U1" t="str">
            <v>GR93 자재불출 LIST 에서</v>
          </cell>
        </row>
        <row r="2">
          <cell r="A2" t="str">
            <v>000032</v>
          </cell>
          <cell r="B2" t="str">
            <v>19990720</v>
          </cell>
          <cell r="C2" t="str">
            <v>5004</v>
          </cell>
          <cell r="D2" t="str">
            <v>07</v>
          </cell>
          <cell r="E2" t="str">
            <v>1</v>
          </cell>
          <cell r="F2" t="str">
            <v>01</v>
          </cell>
          <cell r="G2" t="str">
            <v>GB00</v>
          </cell>
          <cell r="I2" t="str">
            <v>1</v>
          </cell>
          <cell r="J2" t="str">
            <v>19991012</v>
          </cell>
          <cell r="K2" t="str">
            <v>5004</v>
          </cell>
          <cell r="L2" t="str">
            <v>07</v>
          </cell>
          <cell r="M2" t="str">
            <v>3</v>
          </cell>
          <cell r="N2" t="str">
            <v>01</v>
          </cell>
          <cell r="T2" t="str">
            <v>이정백</v>
          </cell>
          <cell r="U2" t="str">
            <v>GS05 PUTA#2 G/COUPLING 현차　확인차</v>
          </cell>
        </row>
        <row r="3">
          <cell r="A3" t="str">
            <v>000036</v>
          </cell>
          <cell r="B3" t="str">
            <v>19990720</v>
          </cell>
          <cell r="C3" t="str">
            <v>5004</v>
          </cell>
          <cell r="D3" t="str">
            <v>07</v>
          </cell>
          <cell r="E3" t="str">
            <v>1</v>
          </cell>
          <cell r="F3" t="str">
            <v>01</v>
          </cell>
          <cell r="G3" t="str">
            <v>FC00</v>
          </cell>
          <cell r="I3" t="str">
            <v>2</v>
          </cell>
          <cell r="J3" t="str">
            <v>19991030</v>
          </cell>
          <cell r="K3" t="str">
            <v>5004</v>
          </cell>
          <cell r="L3" t="str">
            <v>24</v>
          </cell>
          <cell r="M3" t="str">
            <v>1</v>
          </cell>
          <cell r="N3" t="str">
            <v>99</v>
          </cell>
          <cell r="T3" t="str">
            <v>대원상사</v>
          </cell>
          <cell r="U3" t="str">
            <v>GR93 C/S 관련　소모품비</v>
          </cell>
        </row>
        <row r="4">
          <cell r="A4" t="str">
            <v>000228</v>
          </cell>
          <cell r="B4" t="str">
            <v>19990720</v>
          </cell>
          <cell r="C4" t="str">
            <v>5004</v>
          </cell>
          <cell r="D4" t="str">
            <v>07</v>
          </cell>
          <cell r="E4" t="str">
            <v>1</v>
          </cell>
          <cell r="F4" t="str">
            <v>01</v>
          </cell>
          <cell r="G4" t="str">
            <v>GB00</v>
          </cell>
          <cell r="I4" t="str">
            <v>2</v>
          </cell>
          <cell r="J4" t="str">
            <v>19991030</v>
          </cell>
          <cell r="K4" t="str">
            <v>5004</v>
          </cell>
          <cell r="L4" t="str">
            <v>16</v>
          </cell>
          <cell r="M4" t="str">
            <v>2</v>
          </cell>
          <cell r="N4" t="str">
            <v>01</v>
          </cell>
          <cell r="T4" t="str">
            <v>한진택배</v>
          </cell>
          <cell r="U4" t="str">
            <v>GS05 C/S 관련　우편물　발송</v>
          </cell>
        </row>
        <row r="5">
          <cell r="A5" t="str">
            <v>000230</v>
          </cell>
          <cell r="B5" t="str">
            <v>19990720</v>
          </cell>
          <cell r="C5" t="str">
            <v>5004</v>
          </cell>
          <cell r="D5" t="str">
            <v>07</v>
          </cell>
          <cell r="E5" t="str">
            <v>1</v>
          </cell>
          <cell r="F5" t="str">
            <v>01</v>
          </cell>
          <cell r="G5" t="str">
            <v>GD00</v>
          </cell>
          <cell r="I5" t="str">
            <v>2</v>
          </cell>
          <cell r="J5" t="str">
            <v>19991030</v>
          </cell>
          <cell r="K5" t="str">
            <v>5004</v>
          </cell>
          <cell r="L5" t="str">
            <v>24</v>
          </cell>
          <cell r="M5" t="str">
            <v>2</v>
          </cell>
          <cell r="N5" t="str">
            <v>01</v>
          </cell>
          <cell r="T5" t="str">
            <v>청구비디오타운</v>
          </cell>
          <cell r="U5" t="str">
            <v>GR87 C/S 관련　사진인화료</v>
          </cell>
        </row>
        <row r="6">
          <cell r="A6" t="str">
            <v>000033</v>
          </cell>
          <cell r="B6" t="str">
            <v>19990720</v>
          </cell>
          <cell r="C6" t="str">
            <v>5004</v>
          </cell>
          <cell r="D6" t="str">
            <v>07</v>
          </cell>
          <cell r="E6" t="str">
            <v>3</v>
          </cell>
          <cell r="F6" t="str">
            <v>01</v>
          </cell>
          <cell r="G6" t="str">
            <v>FB00</v>
          </cell>
          <cell r="I6" t="str">
            <v>1</v>
          </cell>
          <cell r="J6" t="str">
            <v>19991014</v>
          </cell>
          <cell r="K6" t="str">
            <v>5004</v>
          </cell>
          <cell r="L6" t="str">
            <v>07</v>
          </cell>
          <cell r="M6" t="str">
            <v>3</v>
          </cell>
          <cell r="N6" t="str">
            <v>01</v>
          </cell>
          <cell r="T6" t="str">
            <v>윤성기</v>
          </cell>
          <cell r="U6" t="str">
            <v>GR87 C/S 관련업무</v>
          </cell>
        </row>
        <row r="7">
          <cell r="A7" t="str">
            <v>000034</v>
          </cell>
          <cell r="B7" t="str">
            <v>19990720</v>
          </cell>
          <cell r="C7" t="str">
            <v>5004</v>
          </cell>
          <cell r="D7" t="str">
            <v>07</v>
          </cell>
          <cell r="E7" t="str">
            <v>3</v>
          </cell>
          <cell r="F7" t="str">
            <v>01</v>
          </cell>
          <cell r="G7" t="str">
            <v>FC00</v>
          </cell>
          <cell r="I7" t="str">
            <v>1</v>
          </cell>
          <cell r="J7" t="str">
            <v>19991013</v>
          </cell>
          <cell r="K7" t="str">
            <v>5004</v>
          </cell>
          <cell r="L7" t="str">
            <v>07</v>
          </cell>
          <cell r="M7" t="str">
            <v>3</v>
          </cell>
          <cell r="N7" t="str">
            <v>01</v>
          </cell>
          <cell r="T7" t="str">
            <v>김덕영</v>
          </cell>
          <cell r="U7" t="str">
            <v>GS05 TIS 관련　업무협의차</v>
          </cell>
        </row>
        <row r="8">
          <cell r="A8" t="str">
            <v>000034</v>
          </cell>
          <cell r="B8" t="str">
            <v>19990720</v>
          </cell>
          <cell r="C8" t="str">
            <v>5004</v>
          </cell>
          <cell r="D8" t="str">
            <v>07</v>
          </cell>
          <cell r="E8" t="str">
            <v>3</v>
          </cell>
          <cell r="F8" t="str">
            <v>01</v>
          </cell>
          <cell r="G8" t="str">
            <v>FC00</v>
          </cell>
          <cell r="I8" t="str">
            <v>1</v>
          </cell>
          <cell r="J8" t="str">
            <v>19991019</v>
          </cell>
          <cell r="K8" t="str">
            <v>5004</v>
          </cell>
          <cell r="L8" t="str">
            <v>07</v>
          </cell>
          <cell r="M8" t="str">
            <v>3</v>
          </cell>
          <cell r="N8" t="str">
            <v>01</v>
          </cell>
          <cell r="T8" t="str">
            <v>장호택，최호영</v>
          </cell>
          <cell r="U8" t="str">
            <v>GEAR COUPLING 누유보수</v>
          </cell>
        </row>
        <row r="9">
          <cell r="A9" t="str">
            <v>000040</v>
          </cell>
          <cell r="B9" t="str">
            <v>19990720</v>
          </cell>
          <cell r="C9" t="str">
            <v>5004</v>
          </cell>
          <cell r="D9" t="str">
            <v>07</v>
          </cell>
          <cell r="E9" t="str">
            <v>3</v>
          </cell>
          <cell r="F9" t="str">
            <v>01</v>
          </cell>
          <cell r="G9" t="str">
            <v>FC00</v>
          </cell>
          <cell r="I9" t="str">
            <v>1</v>
          </cell>
          <cell r="J9" t="str">
            <v>19991021</v>
          </cell>
          <cell r="K9" t="str">
            <v>5004</v>
          </cell>
          <cell r="L9" t="str">
            <v>07</v>
          </cell>
          <cell r="M9" t="str">
            <v>3</v>
          </cell>
          <cell r="N9" t="str">
            <v>01</v>
          </cell>
          <cell r="T9" t="str">
            <v>김덕영</v>
          </cell>
          <cell r="U9" t="str">
            <v>GS05 TIS 문제점협의</v>
          </cell>
        </row>
        <row r="10">
          <cell r="A10" t="str">
            <v>000234</v>
          </cell>
          <cell r="B10" t="str">
            <v>19990726</v>
          </cell>
          <cell r="C10" t="str">
            <v>5004</v>
          </cell>
          <cell r="D10" t="str">
            <v>07</v>
          </cell>
          <cell r="E10" t="str">
            <v>1</v>
          </cell>
          <cell r="F10" t="str">
            <v>01</v>
          </cell>
          <cell r="G10" t="str">
            <v>FB00</v>
          </cell>
          <cell r="I10" t="str">
            <v>1</v>
          </cell>
          <cell r="J10" t="str">
            <v>19991001</v>
          </cell>
          <cell r="K10" t="str">
            <v>5004</v>
          </cell>
          <cell r="L10" t="str">
            <v>07</v>
          </cell>
          <cell r="M10" t="str">
            <v>3</v>
          </cell>
          <cell r="N10" t="str">
            <v>01</v>
          </cell>
          <cell r="T10" t="str">
            <v>윤성기</v>
          </cell>
          <cell r="U10" t="str">
            <v>GR87 보수품관련　업무협의</v>
          </cell>
        </row>
        <row r="11">
          <cell r="A11" t="str">
            <v>000237</v>
          </cell>
          <cell r="B11" t="str">
            <v>19990726</v>
          </cell>
          <cell r="C11" t="str">
            <v>5004</v>
          </cell>
          <cell r="D11" t="str">
            <v>07</v>
          </cell>
          <cell r="E11" t="str">
            <v>1</v>
          </cell>
          <cell r="F11" t="str">
            <v>01</v>
          </cell>
          <cell r="G11" t="str">
            <v>FC00</v>
          </cell>
          <cell r="I11" t="str">
            <v>1</v>
          </cell>
          <cell r="J11" t="str">
            <v>19991012</v>
          </cell>
          <cell r="K11" t="str">
            <v>5004</v>
          </cell>
          <cell r="L11" t="str">
            <v>07</v>
          </cell>
          <cell r="M11" t="str">
            <v>3</v>
          </cell>
          <cell r="N11" t="str">
            <v>01</v>
          </cell>
          <cell r="T11" t="str">
            <v>김광훈／서정열</v>
          </cell>
          <cell r="U11" t="str">
            <v>GS05 G/COUPLING 교환작업차</v>
          </cell>
        </row>
        <row r="12">
          <cell r="A12" t="str">
            <v>000235</v>
          </cell>
          <cell r="B12" t="str">
            <v>19990726</v>
          </cell>
          <cell r="C12" t="str">
            <v>5004</v>
          </cell>
          <cell r="D12" t="str">
            <v>07</v>
          </cell>
          <cell r="E12" t="str">
            <v>3</v>
          </cell>
          <cell r="F12" t="str">
            <v>01</v>
          </cell>
          <cell r="G12" t="str">
            <v>FB00</v>
          </cell>
          <cell r="I12" t="str">
            <v>2</v>
          </cell>
          <cell r="J12" t="str">
            <v>19991029</v>
          </cell>
          <cell r="K12" t="str">
            <v>5004</v>
          </cell>
          <cell r="L12" t="str">
            <v>07</v>
          </cell>
          <cell r="M12" t="str">
            <v>3</v>
          </cell>
          <cell r="N12" t="str">
            <v>01</v>
          </cell>
          <cell r="T12" t="str">
            <v>장호택，이용조</v>
          </cell>
          <cell r="U12" t="str">
            <v>GS05 GEAR COUPLING 누유보수</v>
          </cell>
        </row>
        <row r="13">
          <cell r="A13" t="str">
            <v>000236</v>
          </cell>
          <cell r="B13" t="str">
            <v>19990726</v>
          </cell>
          <cell r="C13" t="str">
            <v>5004</v>
          </cell>
          <cell r="D13" t="str">
            <v>07</v>
          </cell>
          <cell r="E13" t="str">
            <v>3</v>
          </cell>
          <cell r="F13" t="str">
            <v>01</v>
          </cell>
          <cell r="G13" t="str">
            <v>FC00</v>
          </cell>
          <cell r="I13" t="str">
            <v>2</v>
          </cell>
          <cell r="J13" t="str">
            <v>19991030</v>
          </cell>
          <cell r="K13" t="str">
            <v>5004</v>
          </cell>
          <cell r="L13" t="str">
            <v>07</v>
          </cell>
          <cell r="M13" t="str">
            <v>3</v>
          </cell>
          <cell r="N13" t="str">
            <v>01</v>
          </cell>
          <cell r="T13" t="str">
            <v>서정열，고양건</v>
          </cell>
          <cell r="U13" t="str">
            <v>GS05 GEAR COUPLING 누유보수차</v>
          </cell>
        </row>
        <row r="14">
          <cell r="A14" t="str">
            <v>000065</v>
          </cell>
          <cell r="B14" t="str">
            <v>19990727</v>
          </cell>
          <cell r="C14" t="str">
            <v>5004</v>
          </cell>
          <cell r="D14" t="str">
            <v>07</v>
          </cell>
          <cell r="E14" t="str">
            <v>1</v>
          </cell>
          <cell r="F14" t="str">
            <v>01</v>
          </cell>
          <cell r="G14" t="str">
            <v>GA00</v>
          </cell>
          <cell r="I14" t="str">
            <v>2</v>
          </cell>
          <cell r="J14" t="str">
            <v>19991030</v>
          </cell>
          <cell r="K14" t="str">
            <v>5004</v>
          </cell>
          <cell r="L14" t="str">
            <v>18</v>
          </cell>
          <cell r="M14" t="str">
            <v>9</v>
          </cell>
          <cell r="N14" t="str">
            <v>99</v>
          </cell>
          <cell r="T14" t="str">
            <v>대구도시가스</v>
          </cell>
          <cell r="U14" t="str">
            <v>GR87 C/S 관련　아파트연료비</v>
          </cell>
        </row>
        <row r="15">
          <cell r="A15" t="str">
            <v>000065</v>
          </cell>
          <cell r="B15" t="str">
            <v>19990727</v>
          </cell>
          <cell r="C15" t="str">
            <v>5004</v>
          </cell>
          <cell r="D15" t="str">
            <v>07</v>
          </cell>
          <cell r="E15" t="str">
            <v>3</v>
          </cell>
          <cell r="F15" t="str">
            <v>01</v>
          </cell>
          <cell r="G15" t="str">
            <v>GA00</v>
          </cell>
          <cell r="I15" t="str">
            <v>1</v>
          </cell>
          <cell r="J15" t="str">
            <v>19991012</v>
          </cell>
          <cell r="K15" t="str">
            <v>5004</v>
          </cell>
          <cell r="L15" t="str">
            <v>07</v>
          </cell>
          <cell r="M15" t="str">
            <v>3</v>
          </cell>
          <cell r="N15" t="str">
            <v>01</v>
          </cell>
          <cell r="T15" t="str">
            <v>김덕영</v>
          </cell>
          <cell r="U15" t="str">
            <v>GS05 PUTA#2 TIS 협의차</v>
          </cell>
        </row>
        <row r="16">
          <cell r="A16" t="str">
            <v>000269</v>
          </cell>
          <cell r="B16" t="str">
            <v>19990728</v>
          </cell>
          <cell r="C16" t="str">
            <v>5004</v>
          </cell>
          <cell r="D16" t="str">
            <v>07</v>
          </cell>
          <cell r="E16" t="str">
            <v>1</v>
          </cell>
          <cell r="F16" t="str">
            <v>01</v>
          </cell>
          <cell r="G16" t="str">
            <v>FA00</v>
          </cell>
          <cell r="I16" t="str">
            <v>1</v>
          </cell>
          <cell r="J16" t="str">
            <v>19991026</v>
          </cell>
          <cell r="K16" t="str">
            <v>5004</v>
          </cell>
          <cell r="L16" t="str">
            <v>07</v>
          </cell>
          <cell r="M16" t="str">
            <v>3</v>
          </cell>
          <cell r="N16" t="str">
            <v>01</v>
          </cell>
          <cell r="T16" t="str">
            <v>고형근，김덕영</v>
          </cell>
          <cell r="U16" t="str">
            <v>GS05 TIS 현안사항협의차</v>
          </cell>
        </row>
        <row r="17">
          <cell r="A17" t="str">
            <v>000277</v>
          </cell>
          <cell r="B17" t="str">
            <v>19990728</v>
          </cell>
          <cell r="C17" t="str">
            <v>5004</v>
          </cell>
          <cell r="D17" t="str">
            <v>07</v>
          </cell>
          <cell r="E17" t="str">
            <v>1</v>
          </cell>
          <cell r="F17" t="str">
            <v>01</v>
          </cell>
          <cell r="G17" t="str">
            <v>GE00</v>
          </cell>
          <cell r="I17" t="str">
            <v>1</v>
          </cell>
          <cell r="J17" t="str">
            <v>19991012</v>
          </cell>
          <cell r="K17" t="str">
            <v>5004</v>
          </cell>
          <cell r="L17" t="str">
            <v>07</v>
          </cell>
          <cell r="M17" t="str">
            <v>3</v>
          </cell>
          <cell r="N17" t="str">
            <v>01</v>
          </cell>
          <cell r="T17" t="str">
            <v>박재규</v>
          </cell>
          <cell r="U17" t="str">
            <v>GR87 C/S 　업무협의차</v>
          </cell>
        </row>
        <row r="18">
          <cell r="A18" t="str">
            <v>000279</v>
          </cell>
          <cell r="B18" t="str">
            <v>19990728</v>
          </cell>
          <cell r="C18" t="str">
            <v>5004</v>
          </cell>
          <cell r="D18" t="str">
            <v>07</v>
          </cell>
          <cell r="E18" t="str">
            <v>1</v>
          </cell>
          <cell r="F18" t="str">
            <v>01</v>
          </cell>
          <cell r="G18" t="str">
            <v>GF00</v>
          </cell>
          <cell r="I18" t="str">
            <v>1</v>
          </cell>
          <cell r="J18" t="str">
            <v>19991018</v>
          </cell>
          <cell r="K18" t="str">
            <v>5004</v>
          </cell>
          <cell r="L18" t="str">
            <v>07</v>
          </cell>
          <cell r="M18" t="str">
            <v>3</v>
          </cell>
          <cell r="N18" t="str">
            <v>01</v>
          </cell>
          <cell r="T18" t="str">
            <v>엄태화</v>
          </cell>
          <cell r="U18" t="str">
            <v>GS05 SIMULATOR 보완작업차</v>
          </cell>
        </row>
        <row r="19">
          <cell r="A19" t="str">
            <v>000264</v>
          </cell>
          <cell r="B19" t="str">
            <v>19990728</v>
          </cell>
          <cell r="C19" t="str">
            <v>5004</v>
          </cell>
          <cell r="D19" t="str">
            <v>07</v>
          </cell>
          <cell r="E19" t="str">
            <v>3</v>
          </cell>
          <cell r="F19" t="str">
            <v>01</v>
          </cell>
          <cell r="G19" t="str">
            <v>GA00</v>
          </cell>
          <cell r="I19" t="str">
            <v>2</v>
          </cell>
          <cell r="J19" t="str">
            <v>19991030</v>
          </cell>
          <cell r="K19" t="str">
            <v>5004</v>
          </cell>
          <cell r="L19" t="str">
            <v>16</v>
          </cell>
          <cell r="M19" t="str">
            <v>1</v>
          </cell>
          <cell r="N19" t="str">
            <v>01</v>
          </cell>
          <cell r="S19" t="str">
            <v>6018513547</v>
          </cell>
          <cell r="T19" t="str">
            <v>한국전기통신공사부산전　　　</v>
          </cell>
          <cell r="U19" t="str">
            <v>GR93 C/S 관련　전화료</v>
          </cell>
        </row>
        <row r="20">
          <cell r="A20" t="str">
            <v>000081</v>
          </cell>
          <cell r="B20" t="str">
            <v>19990730</v>
          </cell>
          <cell r="C20" t="str">
            <v>5004</v>
          </cell>
          <cell r="D20" t="str">
            <v>07</v>
          </cell>
          <cell r="E20" t="str">
            <v>1</v>
          </cell>
          <cell r="F20" t="str">
            <v>01</v>
          </cell>
          <cell r="G20" t="str">
            <v>GF00</v>
          </cell>
          <cell r="I20" t="str">
            <v>1</v>
          </cell>
          <cell r="J20" t="str">
            <v>19991025</v>
          </cell>
          <cell r="K20" t="str">
            <v>5004</v>
          </cell>
          <cell r="L20" t="str">
            <v>07</v>
          </cell>
          <cell r="M20" t="str">
            <v>3</v>
          </cell>
          <cell r="N20" t="str">
            <v>01</v>
          </cell>
          <cell r="T20" t="str">
            <v>정창래</v>
          </cell>
          <cell r="U20" t="str">
            <v>GR87 출입문　단열재　현차조사　등</v>
          </cell>
        </row>
        <row r="21">
          <cell r="A21" t="str">
            <v>000086</v>
          </cell>
          <cell r="B21" t="str">
            <v>19990730</v>
          </cell>
          <cell r="C21" t="str">
            <v>5004</v>
          </cell>
          <cell r="D21" t="str">
            <v>07</v>
          </cell>
          <cell r="E21" t="str">
            <v>3</v>
          </cell>
          <cell r="F21" t="str">
            <v>01</v>
          </cell>
          <cell r="G21" t="str">
            <v>FA00</v>
          </cell>
          <cell r="I21" t="str">
            <v>1</v>
          </cell>
          <cell r="J21" t="str">
            <v>19991025</v>
          </cell>
          <cell r="K21" t="str">
            <v>5004</v>
          </cell>
          <cell r="L21" t="str">
            <v>07</v>
          </cell>
          <cell r="M21" t="str">
            <v>3</v>
          </cell>
          <cell r="N21" t="str">
            <v>01</v>
          </cell>
          <cell r="T21" t="str">
            <v>박재규</v>
          </cell>
          <cell r="U21" t="str">
            <v>GR87 하자관련　회의참석</v>
          </cell>
        </row>
        <row r="22">
          <cell r="A22" t="str">
            <v>000679</v>
          </cell>
          <cell r="B22" t="str">
            <v>19990731</v>
          </cell>
          <cell r="C22" t="str">
            <v>5004</v>
          </cell>
          <cell r="D22" t="str">
            <v>11</v>
          </cell>
          <cell r="E22" t="str">
            <v>1</v>
          </cell>
          <cell r="F22" t="str">
            <v>02</v>
          </cell>
          <cell r="G22" t="str">
            <v>CE00</v>
          </cell>
          <cell r="I22" t="str">
            <v>1</v>
          </cell>
          <cell r="J22" t="str">
            <v>19991025</v>
          </cell>
          <cell r="K22" t="str">
            <v>5004</v>
          </cell>
          <cell r="L22" t="str">
            <v>07</v>
          </cell>
          <cell r="M22" t="str">
            <v>3</v>
          </cell>
          <cell r="N22" t="str">
            <v>01</v>
          </cell>
          <cell r="T22" t="str">
            <v>엄태화</v>
          </cell>
          <cell r="U22" t="str">
            <v>GS05 SIMULATOR 보완작업</v>
          </cell>
        </row>
        <row r="23">
          <cell r="A23" t="str">
            <v>000679</v>
          </cell>
          <cell r="B23" t="str">
            <v>19990731</v>
          </cell>
          <cell r="C23" t="str">
            <v>5004</v>
          </cell>
          <cell r="D23" t="str">
            <v>11</v>
          </cell>
          <cell r="E23" t="str">
            <v>2</v>
          </cell>
          <cell r="F23" t="str">
            <v>02</v>
          </cell>
          <cell r="G23" t="str">
            <v>CE00</v>
          </cell>
          <cell r="I23" t="str">
            <v>2</v>
          </cell>
          <cell r="J23" t="str">
            <v>19991031</v>
          </cell>
          <cell r="K23" t="str">
            <v>5004</v>
          </cell>
          <cell r="L23" t="str">
            <v>11</v>
          </cell>
          <cell r="M23" t="str">
            <v>1</v>
          </cell>
          <cell r="N23" t="str">
            <v>02</v>
          </cell>
          <cell r="S23" t="str">
            <v>6170871046</v>
          </cell>
          <cell r="T23" t="str">
            <v>동원기업　　　　　　　　　　</v>
          </cell>
          <cell r="U23" t="str">
            <v>GS05 관련　장비　운반비</v>
          </cell>
        </row>
        <row r="24">
          <cell r="A24" t="str">
            <v>000569</v>
          </cell>
          <cell r="B24" t="str">
            <v>19990731</v>
          </cell>
          <cell r="C24" t="str">
            <v>5004</v>
          </cell>
          <cell r="D24" t="str">
            <v>12</v>
          </cell>
          <cell r="E24" t="str">
            <v>9</v>
          </cell>
          <cell r="F24" t="str">
            <v>99</v>
          </cell>
          <cell r="G24" t="str">
            <v>CF00</v>
          </cell>
          <cell r="I24" t="str">
            <v>2</v>
          </cell>
          <cell r="J24" t="str">
            <v>19991031</v>
          </cell>
          <cell r="K24" t="str">
            <v>5004</v>
          </cell>
          <cell r="L24" t="str">
            <v>19</v>
          </cell>
          <cell r="M24" t="str">
            <v>1</v>
          </cell>
          <cell r="N24" t="str">
            <v>01</v>
          </cell>
          <cell r="S24" t="str">
            <v>6032561003</v>
          </cell>
          <cell r="T24" t="str">
            <v>해양주유소　　　　　　　　　</v>
          </cell>
          <cell r="U24" t="str">
            <v>GS05 업무용차량　수리비</v>
          </cell>
        </row>
        <row r="25">
          <cell r="A25" t="str">
            <v>000679</v>
          </cell>
          <cell r="B25" t="str">
            <v>19990731</v>
          </cell>
          <cell r="C25" t="str">
            <v>5004</v>
          </cell>
          <cell r="D25" t="str">
            <v>13</v>
          </cell>
          <cell r="E25" t="str">
            <v>9</v>
          </cell>
          <cell r="F25" t="str">
            <v>99</v>
          </cell>
          <cell r="G25" t="str">
            <v>CE00</v>
          </cell>
          <cell r="I25" t="str">
            <v>1</v>
          </cell>
          <cell r="J25" t="str">
            <v>19991013</v>
          </cell>
          <cell r="K25" t="str">
            <v>5004</v>
          </cell>
          <cell r="L25" t="str">
            <v>07</v>
          </cell>
          <cell r="M25" t="str">
            <v>3</v>
          </cell>
          <cell r="N25" t="str">
            <v>01</v>
          </cell>
          <cell r="T25" t="str">
            <v>이신구</v>
          </cell>
          <cell r="U25" t="str">
            <v>GS05 소음해석자료　전달차</v>
          </cell>
        </row>
        <row r="26">
          <cell r="A26" t="str">
            <v>000210</v>
          </cell>
          <cell r="B26" t="str">
            <v>19990731</v>
          </cell>
          <cell r="C26" t="str">
            <v>5004</v>
          </cell>
          <cell r="D26" t="str">
            <v>16</v>
          </cell>
          <cell r="E26" t="str">
            <v>1</v>
          </cell>
          <cell r="F26" t="str">
            <v>01</v>
          </cell>
          <cell r="G26" t="str">
            <v>BK00</v>
          </cell>
          <cell r="I26" t="str">
            <v>2</v>
          </cell>
          <cell r="J26" t="str">
            <v>19991030</v>
          </cell>
          <cell r="K26" t="str">
            <v>5004</v>
          </cell>
          <cell r="L26" t="str">
            <v>16</v>
          </cell>
          <cell r="M26" t="str">
            <v>2</v>
          </cell>
          <cell r="N26" t="str">
            <v>01</v>
          </cell>
          <cell r="T26" t="str">
            <v>한진택배외</v>
          </cell>
          <cell r="U26" t="str">
            <v>GR87 C/S 관련　우편물　발송</v>
          </cell>
        </row>
        <row r="27">
          <cell r="A27" t="str">
            <v>000564</v>
          </cell>
          <cell r="B27" t="str">
            <v>19990731</v>
          </cell>
          <cell r="C27" t="str">
            <v>5004</v>
          </cell>
          <cell r="D27" t="str">
            <v>19</v>
          </cell>
          <cell r="E27" t="str">
            <v>1</v>
          </cell>
          <cell r="F27" t="str">
            <v>01</v>
          </cell>
          <cell r="G27" t="str">
            <v>BK00</v>
          </cell>
          <cell r="I27" t="str">
            <v>2</v>
          </cell>
          <cell r="J27" t="str">
            <v>19991030</v>
          </cell>
          <cell r="K27" t="str">
            <v>5004</v>
          </cell>
          <cell r="L27" t="str">
            <v>16</v>
          </cell>
          <cell r="M27" t="str">
            <v>1</v>
          </cell>
          <cell r="N27" t="str">
            <v>01</v>
          </cell>
          <cell r="S27" t="str">
            <v>1248517615</v>
          </cell>
          <cell r="T27" t="str">
            <v>한국전기통신공사동수원　　　</v>
          </cell>
          <cell r="U27" t="str">
            <v>GS11 C/S 관련　전화료</v>
          </cell>
        </row>
        <row r="28">
          <cell r="A28" t="str">
            <v>000136</v>
          </cell>
          <cell r="B28" t="str">
            <v>19990731</v>
          </cell>
          <cell r="C28" t="str">
            <v>5004</v>
          </cell>
          <cell r="D28" t="str">
            <v>23</v>
          </cell>
          <cell r="E28" t="str">
            <v>1</v>
          </cell>
          <cell r="F28" t="str">
            <v>01</v>
          </cell>
          <cell r="G28" t="str">
            <v>BK00</v>
          </cell>
          <cell r="I28" t="str">
            <v>2</v>
          </cell>
          <cell r="J28" t="str">
            <v>19991030</v>
          </cell>
          <cell r="K28" t="str">
            <v>5004</v>
          </cell>
          <cell r="L28" t="str">
            <v>07</v>
          </cell>
          <cell r="M28" t="str">
            <v>1</v>
          </cell>
          <cell r="N28" t="str">
            <v>01</v>
          </cell>
          <cell r="T28" t="str">
            <v>정창래</v>
          </cell>
          <cell r="U28" t="str">
            <v>GR87 출입문　단열재　보수</v>
          </cell>
        </row>
        <row r="29">
          <cell r="A29" t="str">
            <v>000133</v>
          </cell>
          <cell r="B29" t="str">
            <v>19990731</v>
          </cell>
          <cell r="C29" t="str">
            <v>5004</v>
          </cell>
          <cell r="D29" t="str">
            <v>23</v>
          </cell>
          <cell r="E29" t="str">
            <v>4</v>
          </cell>
          <cell r="F29" t="str">
            <v>02</v>
          </cell>
          <cell r="G29" t="str">
            <v>BK00</v>
          </cell>
          <cell r="I29" t="str">
            <v>1</v>
          </cell>
          <cell r="J29" t="str">
            <v>19991015</v>
          </cell>
          <cell r="K29" t="str">
            <v>5004</v>
          </cell>
          <cell r="L29" t="str">
            <v>07</v>
          </cell>
          <cell r="M29" t="str">
            <v>3</v>
          </cell>
          <cell r="N29" t="str">
            <v>01</v>
          </cell>
          <cell r="T29" t="str">
            <v>엄태화</v>
          </cell>
          <cell r="U29" t="str">
            <v>GR87 대구시 Y2K 해결건</v>
          </cell>
        </row>
        <row r="30">
          <cell r="A30" t="str">
            <v>000135</v>
          </cell>
          <cell r="B30" t="str">
            <v>19990731</v>
          </cell>
          <cell r="C30" t="str">
            <v>5004</v>
          </cell>
          <cell r="D30" t="str">
            <v>23</v>
          </cell>
          <cell r="E30" t="str">
            <v>4</v>
          </cell>
          <cell r="F30" t="str">
            <v>01</v>
          </cell>
          <cell r="G30" t="str">
            <v>BK00</v>
          </cell>
          <cell r="I30" t="str">
            <v>1</v>
          </cell>
          <cell r="J30" t="str">
            <v>19991014</v>
          </cell>
          <cell r="K30" t="str">
            <v>5004</v>
          </cell>
          <cell r="L30" t="str">
            <v>07</v>
          </cell>
          <cell r="M30" t="str">
            <v>1</v>
          </cell>
          <cell r="N30" t="str">
            <v>01</v>
          </cell>
          <cell r="T30" t="str">
            <v>박재규</v>
          </cell>
          <cell r="U30" t="str">
            <v>GR87 C/S 관련업무</v>
          </cell>
        </row>
        <row r="31">
          <cell r="A31" t="str">
            <v>000135</v>
          </cell>
          <cell r="B31" t="str">
            <v>19990731</v>
          </cell>
          <cell r="C31" t="str">
            <v>5004</v>
          </cell>
          <cell r="D31" t="str">
            <v>23</v>
          </cell>
          <cell r="E31" t="str">
            <v>4</v>
          </cell>
          <cell r="F31" t="str">
            <v>01</v>
          </cell>
          <cell r="G31" t="str">
            <v>BK00</v>
          </cell>
          <cell r="I31" t="str">
            <v>2</v>
          </cell>
          <cell r="J31" t="str">
            <v>19991028</v>
          </cell>
          <cell r="K31" t="str">
            <v>5004</v>
          </cell>
          <cell r="L31" t="str">
            <v>07</v>
          </cell>
          <cell r="M31" t="str">
            <v>1</v>
          </cell>
          <cell r="N31" t="str">
            <v>01</v>
          </cell>
          <cell r="T31" t="str">
            <v>박재규</v>
          </cell>
          <cell r="U31" t="str">
            <v>GR87 C/S 관련　업무출장</v>
          </cell>
        </row>
        <row r="32">
          <cell r="A32" t="str">
            <v>000325</v>
          </cell>
          <cell r="B32" t="str">
            <v>19990809</v>
          </cell>
          <cell r="C32" t="str">
            <v>5004</v>
          </cell>
          <cell r="D32" t="str">
            <v>07</v>
          </cell>
          <cell r="E32" t="str">
            <v>1</v>
          </cell>
          <cell r="F32" t="str">
            <v>01</v>
          </cell>
          <cell r="G32" t="str">
            <v>GD00</v>
          </cell>
          <cell r="I32" t="str">
            <v>2</v>
          </cell>
          <cell r="J32" t="str">
            <v>19991031</v>
          </cell>
          <cell r="K32" t="str">
            <v>5004</v>
          </cell>
          <cell r="L32" t="str">
            <v>15</v>
          </cell>
          <cell r="M32" t="str">
            <v>2</v>
          </cell>
          <cell r="N32" t="str">
            <v>02</v>
          </cell>
          <cell r="P32" t="str">
            <v>YCL</v>
          </cell>
          <cell r="S32" t="str">
            <v>6170195132</v>
          </cell>
          <cell r="T32" t="str">
            <v>신도네트중부점　　　　　　　</v>
          </cell>
          <cell r="U32" t="str">
            <v>GS05 복사기　사용료</v>
          </cell>
        </row>
        <row r="33">
          <cell r="A33" t="str">
            <v>000326</v>
          </cell>
          <cell r="B33" t="str">
            <v>19990809</v>
          </cell>
          <cell r="C33" t="str">
            <v>5004</v>
          </cell>
          <cell r="D33" t="str">
            <v>07</v>
          </cell>
          <cell r="E33" t="str">
            <v>1</v>
          </cell>
          <cell r="F33" t="str">
            <v>01</v>
          </cell>
          <cell r="G33" t="str">
            <v>GA00</v>
          </cell>
          <cell r="I33" t="str">
            <v>2</v>
          </cell>
          <cell r="J33" t="str">
            <v>19991030</v>
          </cell>
          <cell r="K33" t="str">
            <v>5004</v>
          </cell>
          <cell r="L33" t="str">
            <v>06</v>
          </cell>
          <cell r="M33" t="str">
            <v>2</v>
          </cell>
          <cell r="N33" t="str">
            <v>01</v>
          </cell>
          <cell r="T33" t="str">
            <v>홈프러스</v>
          </cell>
          <cell r="U33" t="str">
            <v>GS05 C/S 관련　식대</v>
          </cell>
        </row>
        <row r="34">
          <cell r="A34" t="str">
            <v>000327</v>
          </cell>
          <cell r="B34" t="str">
            <v>19990809</v>
          </cell>
          <cell r="C34" t="str">
            <v>5004</v>
          </cell>
          <cell r="D34" t="str">
            <v>07</v>
          </cell>
          <cell r="E34" t="str">
            <v>1</v>
          </cell>
          <cell r="F34" t="str">
            <v>01</v>
          </cell>
          <cell r="G34" t="str">
            <v>GB00</v>
          </cell>
          <cell r="I34" t="str">
            <v>1</v>
          </cell>
          <cell r="J34" t="str">
            <v>19991001</v>
          </cell>
          <cell r="K34" t="str">
            <v>5004</v>
          </cell>
          <cell r="L34" t="str">
            <v>07</v>
          </cell>
          <cell r="M34" t="str">
            <v>1</v>
          </cell>
          <cell r="N34" t="str">
            <v>01</v>
          </cell>
          <cell r="T34" t="str">
            <v>임헌익</v>
          </cell>
          <cell r="U34" t="str">
            <v>GR93 부산객화차　파견비</v>
          </cell>
        </row>
        <row r="35">
          <cell r="A35" t="str">
            <v>000327</v>
          </cell>
          <cell r="B35" t="str">
            <v>19990809</v>
          </cell>
          <cell r="C35" t="str">
            <v>5004</v>
          </cell>
          <cell r="D35" t="str">
            <v>07</v>
          </cell>
          <cell r="E35" t="str">
            <v>1</v>
          </cell>
          <cell r="F35" t="str">
            <v>01</v>
          </cell>
          <cell r="G35" t="str">
            <v>GB00</v>
          </cell>
          <cell r="I35" t="str">
            <v>1</v>
          </cell>
          <cell r="J35" t="str">
            <v>19991013</v>
          </cell>
          <cell r="K35" t="str">
            <v>5004</v>
          </cell>
          <cell r="L35" t="str">
            <v>07</v>
          </cell>
          <cell r="M35" t="str">
            <v>1</v>
          </cell>
          <cell r="N35" t="str">
            <v>01</v>
          </cell>
          <cell r="T35" t="str">
            <v>박명규</v>
          </cell>
          <cell r="U35" t="str">
            <v>GR87 출입문하자보수차</v>
          </cell>
        </row>
        <row r="36">
          <cell r="A36" t="str">
            <v>000328</v>
          </cell>
          <cell r="B36" t="str">
            <v>19990809</v>
          </cell>
          <cell r="C36" t="str">
            <v>5004</v>
          </cell>
          <cell r="D36" t="str">
            <v>07</v>
          </cell>
          <cell r="E36" t="str">
            <v>1</v>
          </cell>
          <cell r="F36" t="str">
            <v>01</v>
          </cell>
          <cell r="G36" t="str">
            <v>GB00</v>
          </cell>
          <cell r="I36" t="str">
            <v>1</v>
          </cell>
          <cell r="J36" t="str">
            <v>19991018</v>
          </cell>
          <cell r="K36" t="str">
            <v>5004</v>
          </cell>
          <cell r="L36" t="str">
            <v>07</v>
          </cell>
          <cell r="M36" t="str">
            <v>1</v>
          </cell>
          <cell r="N36" t="str">
            <v>01</v>
          </cell>
          <cell r="T36" t="str">
            <v>엄태화</v>
          </cell>
          <cell r="U36" t="str">
            <v>GR87 모의운전연습기　보완작업차</v>
          </cell>
        </row>
        <row r="37">
          <cell r="A37" t="str">
            <v>000332</v>
          </cell>
          <cell r="B37" t="str">
            <v>19990809</v>
          </cell>
          <cell r="C37" t="str">
            <v>5004</v>
          </cell>
          <cell r="D37" t="str">
            <v>07</v>
          </cell>
          <cell r="E37" t="str">
            <v>1</v>
          </cell>
          <cell r="F37" t="str">
            <v>01</v>
          </cell>
          <cell r="G37" t="str">
            <v>GF00</v>
          </cell>
          <cell r="I37" t="str">
            <v>2</v>
          </cell>
          <cell r="J37" t="str">
            <v>19991030</v>
          </cell>
          <cell r="K37" t="str">
            <v>5004</v>
          </cell>
          <cell r="L37" t="str">
            <v>06</v>
          </cell>
          <cell r="M37" t="str">
            <v>2</v>
          </cell>
          <cell r="N37" t="str">
            <v>01</v>
          </cell>
          <cell r="T37" t="str">
            <v>반야월동부하나로마트외</v>
          </cell>
          <cell r="U37" t="str">
            <v>GR87 C/S 관련　식대</v>
          </cell>
        </row>
        <row r="38">
          <cell r="A38" t="str">
            <v>000339</v>
          </cell>
          <cell r="B38" t="str">
            <v>19990809</v>
          </cell>
          <cell r="C38" t="str">
            <v>5004</v>
          </cell>
          <cell r="D38" t="str">
            <v>07</v>
          </cell>
          <cell r="E38" t="str">
            <v>1</v>
          </cell>
          <cell r="F38" t="str">
            <v>01</v>
          </cell>
          <cell r="G38" t="str">
            <v>FA00</v>
          </cell>
          <cell r="I38" t="str">
            <v>1</v>
          </cell>
          <cell r="J38" t="str">
            <v>19991001</v>
          </cell>
          <cell r="K38" t="str">
            <v>5004</v>
          </cell>
          <cell r="L38" t="str">
            <v>07</v>
          </cell>
          <cell r="M38" t="str">
            <v>1</v>
          </cell>
          <cell r="N38" t="str">
            <v>01</v>
          </cell>
          <cell r="T38" t="str">
            <v>윤장만</v>
          </cell>
          <cell r="U38" t="str">
            <v>GS05 호포기지파견비</v>
          </cell>
        </row>
        <row r="39">
          <cell r="A39" t="str">
            <v>000339</v>
          </cell>
          <cell r="B39" t="str">
            <v>19990809</v>
          </cell>
          <cell r="C39" t="str">
            <v>5004</v>
          </cell>
          <cell r="D39" t="str">
            <v>07</v>
          </cell>
          <cell r="E39" t="str">
            <v>3</v>
          </cell>
          <cell r="F39" t="str">
            <v>01</v>
          </cell>
          <cell r="G39" t="str">
            <v>FA00</v>
          </cell>
          <cell r="I39" t="str">
            <v>1</v>
          </cell>
          <cell r="J39" t="str">
            <v>19991026</v>
          </cell>
          <cell r="K39" t="str">
            <v>5004</v>
          </cell>
          <cell r="L39" t="str">
            <v>07</v>
          </cell>
          <cell r="M39" t="str">
            <v>1</v>
          </cell>
          <cell r="N39" t="str">
            <v>01</v>
          </cell>
          <cell r="T39" t="str">
            <v>최귀대</v>
          </cell>
          <cell r="U39" t="str">
            <v>GS05 주전장품　업체　업무협의차</v>
          </cell>
        </row>
        <row r="40">
          <cell r="A40" t="str">
            <v>000107</v>
          </cell>
          <cell r="B40" t="str">
            <v>19990810</v>
          </cell>
          <cell r="C40" t="str">
            <v>5004</v>
          </cell>
          <cell r="D40" t="str">
            <v>07</v>
          </cell>
          <cell r="E40" t="str">
            <v>1</v>
          </cell>
          <cell r="F40" t="str">
            <v>01</v>
          </cell>
          <cell r="G40" t="str">
            <v>GF00</v>
          </cell>
          <cell r="I40" t="str">
            <v>2</v>
          </cell>
          <cell r="J40" t="str">
            <v>19991031</v>
          </cell>
          <cell r="K40" t="str">
            <v>5004</v>
          </cell>
          <cell r="L40" t="str">
            <v>12</v>
          </cell>
          <cell r="M40" t="str">
            <v>9</v>
          </cell>
          <cell r="N40" t="str">
            <v>99</v>
          </cell>
          <cell r="T40" t="str">
            <v>자재불출</v>
          </cell>
          <cell r="U40" t="str">
            <v>GS05 자재불출 LIST 에서</v>
          </cell>
        </row>
        <row r="41">
          <cell r="A41" t="str">
            <v>000382</v>
          </cell>
          <cell r="B41" t="str">
            <v>19990810</v>
          </cell>
          <cell r="C41" t="str">
            <v>5004</v>
          </cell>
          <cell r="D41" t="str">
            <v>07</v>
          </cell>
          <cell r="E41" t="str">
            <v>3</v>
          </cell>
          <cell r="F41" t="str">
            <v>01</v>
          </cell>
          <cell r="G41" t="str">
            <v>GE00</v>
          </cell>
          <cell r="I41" t="str">
            <v>2</v>
          </cell>
          <cell r="J41" t="str">
            <v>19991030</v>
          </cell>
          <cell r="K41" t="str">
            <v>5004</v>
          </cell>
          <cell r="L41" t="str">
            <v>06</v>
          </cell>
          <cell r="M41" t="str">
            <v>2</v>
          </cell>
          <cell r="N41" t="str">
            <v>01</v>
          </cell>
          <cell r="T41" t="str">
            <v>화인유통외</v>
          </cell>
          <cell r="U41" t="str">
            <v>GR93 C/S 관련　식대</v>
          </cell>
        </row>
        <row r="42">
          <cell r="A42" t="str">
            <v>000104</v>
          </cell>
          <cell r="B42" t="str">
            <v>19990811</v>
          </cell>
          <cell r="C42" t="str">
            <v>5004</v>
          </cell>
          <cell r="D42" t="str">
            <v>07</v>
          </cell>
          <cell r="E42" t="str">
            <v>1</v>
          </cell>
          <cell r="F42" t="str">
            <v>01</v>
          </cell>
          <cell r="G42" t="str">
            <v>GF00</v>
          </cell>
          <cell r="I42" t="str">
            <v>2</v>
          </cell>
          <cell r="J42" t="str">
            <v>19991030</v>
          </cell>
          <cell r="K42" t="str">
            <v>5004</v>
          </cell>
          <cell r="L42" t="str">
            <v>24</v>
          </cell>
          <cell r="M42" t="str">
            <v>1</v>
          </cell>
          <cell r="N42" t="str">
            <v>99</v>
          </cell>
          <cell r="T42" t="str">
            <v>협신아크릴외</v>
          </cell>
          <cell r="U42" t="str">
            <v>GR87 C/S 관련　소모품비</v>
          </cell>
        </row>
        <row r="43">
          <cell r="A43" t="str">
            <v>000108</v>
          </cell>
          <cell r="B43" t="str">
            <v>19990811</v>
          </cell>
          <cell r="C43" t="str">
            <v>5004</v>
          </cell>
          <cell r="D43" t="str">
            <v>07</v>
          </cell>
          <cell r="E43" t="str">
            <v>1</v>
          </cell>
          <cell r="F43" t="str">
            <v>01</v>
          </cell>
          <cell r="G43" t="str">
            <v>GF00</v>
          </cell>
          <cell r="I43" t="str">
            <v>1</v>
          </cell>
          <cell r="J43" t="str">
            <v>19991026</v>
          </cell>
          <cell r="K43" t="str">
            <v>5004</v>
          </cell>
          <cell r="L43" t="str">
            <v>07</v>
          </cell>
          <cell r="M43" t="str">
            <v>1</v>
          </cell>
          <cell r="N43" t="str">
            <v>01</v>
          </cell>
          <cell r="T43" t="str">
            <v>고형근</v>
          </cell>
          <cell r="U43" t="str">
            <v>GS05 전장품계약관련　협의차</v>
          </cell>
        </row>
        <row r="44">
          <cell r="A44" t="str">
            <v>000109</v>
          </cell>
          <cell r="B44" t="str">
            <v>19990811</v>
          </cell>
          <cell r="C44" t="str">
            <v>5004</v>
          </cell>
          <cell r="D44" t="str">
            <v>07</v>
          </cell>
          <cell r="E44" t="str">
            <v>1</v>
          </cell>
          <cell r="F44" t="str">
            <v>01</v>
          </cell>
          <cell r="G44" t="str">
            <v>GE00</v>
          </cell>
          <cell r="I44" t="str">
            <v>1</v>
          </cell>
          <cell r="J44" t="str">
            <v>19991014</v>
          </cell>
          <cell r="K44" t="str">
            <v>5004</v>
          </cell>
          <cell r="L44" t="str">
            <v>07</v>
          </cell>
          <cell r="M44" t="str">
            <v>1</v>
          </cell>
          <cell r="N44" t="str">
            <v>01</v>
          </cell>
          <cell r="T44" t="str">
            <v>윤영택</v>
          </cell>
          <cell r="U44" t="str">
            <v>GR87 모의운전연습기　보완작업차</v>
          </cell>
        </row>
        <row r="45">
          <cell r="A45" t="str">
            <v>000110</v>
          </cell>
          <cell r="B45" t="str">
            <v>19990811</v>
          </cell>
          <cell r="C45" t="str">
            <v>5004</v>
          </cell>
          <cell r="D45" t="str">
            <v>07</v>
          </cell>
          <cell r="E45" t="str">
            <v>1</v>
          </cell>
          <cell r="F45" t="str">
            <v>01</v>
          </cell>
          <cell r="G45" t="str">
            <v>GE00</v>
          </cell>
          <cell r="I45" t="str">
            <v>2</v>
          </cell>
          <cell r="J45" t="str">
            <v>19991030</v>
          </cell>
          <cell r="K45" t="str">
            <v>5004</v>
          </cell>
          <cell r="L45" t="str">
            <v>18</v>
          </cell>
          <cell r="M45" t="str">
            <v>9</v>
          </cell>
          <cell r="N45" t="str">
            <v>99</v>
          </cell>
          <cell r="T45" t="str">
            <v>월배동화타운외</v>
          </cell>
          <cell r="U45" t="str">
            <v>GR87 C/S 관련　아파트관리비</v>
          </cell>
        </row>
        <row r="46">
          <cell r="A46" t="str">
            <v>000207</v>
          </cell>
          <cell r="B46" t="str">
            <v>19990811</v>
          </cell>
          <cell r="C46" t="str">
            <v>5004</v>
          </cell>
          <cell r="D46" t="str">
            <v>07</v>
          </cell>
          <cell r="E46" t="str">
            <v>1</v>
          </cell>
          <cell r="F46" t="str">
            <v>01</v>
          </cell>
          <cell r="G46" t="str">
            <v>FA00</v>
          </cell>
          <cell r="I46" t="str">
            <v>2</v>
          </cell>
          <cell r="J46" t="str">
            <v>19991028</v>
          </cell>
          <cell r="K46" t="str">
            <v>5004</v>
          </cell>
          <cell r="L46" t="str">
            <v>07</v>
          </cell>
          <cell r="M46" t="str">
            <v>1</v>
          </cell>
          <cell r="N46" t="str">
            <v>01</v>
          </cell>
          <cell r="T46" t="str">
            <v>정진용，홍치원</v>
          </cell>
          <cell r="U46" t="str">
            <v>GR87 U/F 녹발생　제거</v>
          </cell>
        </row>
        <row r="47">
          <cell r="A47" t="str">
            <v>000116</v>
          </cell>
          <cell r="B47" t="str">
            <v>19990811</v>
          </cell>
          <cell r="C47" t="str">
            <v>5004</v>
          </cell>
          <cell r="D47" t="str">
            <v>07</v>
          </cell>
          <cell r="E47" t="str">
            <v>3</v>
          </cell>
          <cell r="F47" t="str">
            <v>01</v>
          </cell>
          <cell r="G47" t="str">
            <v>FC00</v>
          </cell>
          <cell r="I47" t="str">
            <v>2</v>
          </cell>
          <cell r="J47" t="str">
            <v>19991030</v>
          </cell>
          <cell r="K47" t="str">
            <v>5004</v>
          </cell>
          <cell r="L47" t="str">
            <v>16</v>
          </cell>
          <cell r="M47" t="str">
            <v>1</v>
          </cell>
          <cell r="N47" t="str">
            <v>01</v>
          </cell>
          <cell r="S47" t="str">
            <v>6218508368</v>
          </cell>
          <cell r="T47" t="str">
            <v>한국통신　양산전화국　　　　</v>
          </cell>
          <cell r="U47" t="str">
            <v>GS05 C/S 관련　전화료</v>
          </cell>
        </row>
        <row r="48">
          <cell r="A48" t="str">
            <v>000362</v>
          </cell>
          <cell r="B48" t="str">
            <v>19990811</v>
          </cell>
          <cell r="C48" t="str">
            <v>5004</v>
          </cell>
          <cell r="D48" t="str">
            <v>07</v>
          </cell>
          <cell r="E48" t="str">
            <v>3</v>
          </cell>
          <cell r="F48" t="str">
            <v>01</v>
          </cell>
          <cell r="G48" t="str">
            <v>FA00</v>
          </cell>
          <cell r="I48" t="str">
            <v>2</v>
          </cell>
          <cell r="J48" t="str">
            <v>19991030</v>
          </cell>
          <cell r="K48" t="str">
            <v>5004</v>
          </cell>
          <cell r="L48" t="str">
            <v>06</v>
          </cell>
          <cell r="M48" t="str">
            <v>2</v>
          </cell>
          <cell r="N48" t="str">
            <v>01</v>
          </cell>
          <cell r="T48" t="str">
            <v>팔반숯불갈비쌈외</v>
          </cell>
          <cell r="U48" t="str">
            <v>GR87 C/S 관련　식대</v>
          </cell>
        </row>
        <row r="49">
          <cell r="A49" t="str">
            <v>000397</v>
          </cell>
          <cell r="B49" t="str">
            <v>19990811</v>
          </cell>
          <cell r="C49" t="str">
            <v>5004</v>
          </cell>
          <cell r="D49" t="str">
            <v>24</v>
          </cell>
          <cell r="E49" t="str">
            <v>2</v>
          </cell>
          <cell r="F49" t="str">
            <v>01</v>
          </cell>
          <cell r="G49" t="str">
            <v>BK00</v>
          </cell>
          <cell r="I49" t="str">
            <v>1</v>
          </cell>
          <cell r="J49" t="str">
            <v>19991004</v>
          </cell>
          <cell r="K49" t="str">
            <v>5004</v>
          </cell>
          <cell r="L49" t="str">
            <v>07</v>
          </cell>
          <cell r="M49" t="str">
            <v>1</v>
          </cell>
          <cell r="N49" t="str">
            <v>01</v>
          </cell>
          <cell r="T49" t="str">
            <v>윤영택</v>
          </cell>
          <cell r="U49" t="str">
            <v>GR87 모의연습기　보완작업</v>
          </cell>
        </row>
        <row r="50">
          <cell r="A50" t="str">
            <v>000397</v>
          </cell>
          <cell r="B50" t="str">
            <v>19990811</v>
          </cell>
          <cell r="C50" t="str">
            <v>5004</v>
          </cell>
          <cell r="D50" t="str">
            <v>24</v>
          </cell>
          <cell r="E50" t="str">
            <v>2</v>
          </cell>
          <cell r="F50" t="str">
            <v>01</v>
          </cell>
          <cell r="G50" t="str">
            <v>BK00</v>
          </cell>
          <cell r="I50" t="str">
            <v>1</v>
          </cell>
          <cell r="J50" t="str">
            <v>19991025</v>
          </cell>
          <cell r="K50" t="str">
            <v>5004</v>
          </cell>
          <cell r="L50" t="str">
            <v>07</v>
          </cell>
          <cell r="M50" t="str">
            <v>1</v>
          </cell>
          <cell r="N50" t="str">
            <v>01</v>
          </cell>
          <cell r="T50" t="str">
            <v>윤영택</v>
          </cell>
          <cell r="U50" t="str">
            <v>GR87 모의연습기　보완작업</v>
          </cell>
        </row>
        <row r="51">
          <cell r="A51" t="str">
            <v>000137</v>
          </cell>
          <cell r="B51" t="str">
            <v>19990812</v>
          </cell>
          <cell r="C51" t="str">
            <v>5004</v>
          </cell>
          <cell r="D51" t="str">
            <v>07</v>
          </cell>
          <cell r="E51" t="str">
            <v>3</v>
          </cell>
          <cell r="F51" t="str">
            <v>01</v>
          </cell>
          <cell r="G51" t="str">
            <v>GF00</v>
          </cell>
          <cell r="I51" t="str">
            <v>1</v>
          </cell>
          <cell r="J51" t="str">
            <v>19991001</v>
          </cell>
          <cell r="K51" t="str">
            <v>5004</v>
          </cell>
          <cell r="L51" t="str">
            <v>07</v>
          </cell>
          <cell r="M51" t="str">
            <v>1</v>
          </cell>
          <cell r="N51" t="str">
            <v>01</v>
          </cell>
          <cell r="T51" t="str">
            <v>석영진，장환만</v>
          </cell>
          <cell r="U51" t="str">
            <v>GR93 수색기지파견비</v>
          </cell>
        </row>
        <row r="52">
          <cell r="A52" t="str">
            <v>000123</v>
          </cell>
          <cell r="B52" t="str">
            <v>19990813</v>
          </cell>
          <cell r="C52" t="str">
            <v>5004</v>
          </cell>
          <cell r="D52" t="str">
            <v>07</v>
          </cell>
          <cell r="E52" t="str">
            <v>1</v>
          </cell>
          <cell r="F52" t="str">
            <v>01</v>
          </cell>
          <cell r="G52" t="str">
            <v>FA00</v>
          </cell>
          <cell r="I52" t="str">
            <v>1</v>
          </cell>
          <cell r="J52" t="str">
            <v>19991011</v>
          </cell>
          <cell r="K52" t="str">
            <v>5004</v>
          </cell>
          <cell r="L52" t="str">
            <v>07</v>
          </cell>
          <cell r="M52" t="str">
            <v>1</v>
          </cell>
          <cell r="N52" t="str">
            <v>01</v>
          </cell>
          <cell r="T52" t="str">
            <v>김명선／남팔규</v>
          </cell>
          <cell r="U52" t="str">
            <v>GR87 출입문보수차</v>
          </cell>
        </row>
        <row r="53">
          <cell r="A53" t="str">
            <v>000123</v>
          </cell>
          <cell r="B53" t="str">
            <v>19990813</v>
          </cell>
          <cell r="C53" t="str">
            <v>5004</v>
          </cell>
          <cell r="D53" t="str">
            <v>07</v>
          </cell>
          <cell r="E53" t="str">
            <v>3</v>
          </cell>
          <cell r="F53" t="str">
            <v>01</v>
          </cell>
          <cell r="G53" t="str">
            <v>FA00</v>
          </cell>
          <cell r="I53" t="str">
            <v>1</v>
          </cell>
          <cell r="J53" t="str">
            <v>19991001</v>
          </cell>
          <cell r="K53" t="str">
            <v>5004</v>
          </cell>
          <cell r="L53" t="str">
            <v>07</v>
          </cell>
          <cell r="M53" t="str">
            <v>1</v>
          </cell>
          <cell r="N53" t="str">
            <v>01</v>
          </cell>
          <cell r="T53" t="str">
            <v>주창진，심상근</v>
          </cell>
          <cell r="U53" t="str">
            <v>GS05 호포기지　파견비</v>
          </cell>
        </row>
        <row r="54">
          <cell r="A54" t="str">
            <v>000145</v>
          </cell>
          <cell r="B54" t="str">
            <v>19990818</v>
          </cell>
          <cell r="C54" t="str">
            <v>5004</v>
          </cell>
          <cell r="D54" t="str">
            <v>07</v>
          </cell>
          <cell r="E54" t="str">
            <v>1</v>
          </cell>
          <cell r="F54" t="str">
            <v>01</v>
          </cell>
          <cell r="G54" t="str">
            <v>FA00</v>
          </cell>
          <cell r="I54" t="str">
            <v>1</v>
          </cell>
          <cell r="J54" t="str">
            <v>19991001</v>
          </cell>
          <cell r="K54" t="str">
            <v>5004</v>
          </cell>
          <cell r="L54" t="str">
            <v>07</v>
          </cell>
          <cell r="M54" t="str">
            <v>1</v>
          </cell>
          <cell r="N54" t="str">
            <v>01</v>
          </cell>
          <cell r="T54" t="str">
            <v>김영대，권인상</v>
          </cell>
          <cell r="U54" t="str">
            <v>GS05 호포기지　파견비</v>
          </cell>
        </row>
        <row r="55">
          <cell r="A55" t="str">
            <v>000153</v>
          </cell>
          <cell r="B55" t="str">
            <v>19990818</v>
          </cell>
          <cell r="C55" t="str">
            <v>5004</v>
          </cell>
          <cell r="D55" t="str">
            <v>07</v>
          </cell>
          <cell r="E55" t="str">
            <v>3</v>
          </cell>
          <cell r="F55" t="str">
            <v>01</v>
          </cell>
          <cell r="G55" t="str">
            <v>GE00</v>
          </cell>
          <cell r="I55" t="str">
            <v>2</v>
          </cell>
          <cell r="J55" t="str">
            <v>19991030</v>
          </cell>
          <cell r="K55" t="str">
            <v>5004</v>
          </cell>
          <cell r="L55" t="str">
            <v>06</v>
          </cell>
          <cell r="M55" t="str">
            <v>2</v>
          </cell>
          <cell r="N55" t="str">
            <v>01</v>
          </cell>
          <cell r="T55" t="str">
            <v>초량식당외</v>
          </cell>
          <cell r="U55" t="str">
            <v>GS05 C/S 관련　식대</v>
          </cell>
        </row>
        <row r="56">
          <cell r="A56" t="str">
            <v>000196</v>
          </cell>
          <cell r="B56" t="str">
            <v>19990818</v>
          </cell>
          <cell r="C56" t="str">
            <v>5004</v>
          </cell>
          <cell r="D56" t="str">
            <v>07</v>
          </cell>
          <cell r="E56" t="str">
            <v>3</v>
          </cell>
          <cell r="F56" t="str">
            <v>01</v>
          </cell>
          <cell r="G56" t="str">
            <v>FB00</v>
          </cell>
          <cell r="I56" t="str">
            <v>1</v>
          </cell>
          <cell r="J56" t="str">
            <v>19991014</v>
          </cell>
          <cell r="K56" t="str">
            <v>5004</v>
          </cell>
          <cell r="L56" t="str">
            <v>07</v>
          </cell>
          <cell r="M56" t="str">
            <v>1</v>
          </cell>
          <cell r="N56" t="str">
            <v>01</v>
          </cell>
          <cell r="T56" t="str">
            <v>김명선，남팔규</v>
          </cell>
          <cell r="U56" t="str">
            <v>GR87 출입문하자관련　작업</v>
          </cell>
        </row>
        <row r="57">
          <cell r="A57" t="str">
            <v>000171</v>
          </cell>
          <cell r="B57" t="str">
            <v>19990819</v>
          </cell>
          <cell r="C57" t="str">
            <v>5004</v>
          </cell>
          <cell r="D57" t="str">
            <v>07</v>
          </cell>
          <cell r="E57" t="str">
            <v>1</v>
          </cell>
          <cell r="F57" t="str">
            <v>01</v>
          </cell>
          <cell r="G57" t="str">
            <v>FB00</v>
          </cell>
          <cell r="I57" t="str">
            <v>1</v>
          </cell>
          <cell r="J57" t="str">
            <v>19991022</v>
          </cell>
          <cell r="K57" t="str">
            <v>5004</v>
          </cell>
          <cell r="L57" t="str">
            <v>07</v>
          </cell>
          <cell r="M57" t="str">
            <v>1</v>
          </cell>
          <cell r="N57" t="str">
            <v>01</v>
          </cell>
          <cell r="T57" t="str">
            <v>김명선，남팔규</v>
          </cell>
          <cell r="U57" t="str">
            <v>GR87 출입문하자　관련작업</v>
          </cell>
        </row>
        <row r="58">
          <cell r="A58" t="str">
            <v>000154</v>
          </cell>
          <cell r="B58" t="str">
            <v>19990819</v>
          </cell>
          <cell r="C58" t="str">
            <v>5004</v>
          </cell>
          <cell r="D58" t="str">
            <v>07</v>
          </cell>
          <cell r="E58" t="str">
            <v>3</v>
          </cell>
          <cell r="F58" t="str">
            <v>01</v>
          </cell>
          <cell r="G58" t="str">
            <v>GE00</v>
          </cell>
          <cell r="I58" t="str">
            <v>1</v>
          </cell>
          <cell r="J58" t="str">
            <v>19991018</v>
          </cell>
          <cell r="K58" t="str">
            <v>5004</v>
          </cell>
          <cell r="L58" t="str">
            <v>07</v>
          </cell>
          <cell r="M58" t="str">
            <v>1</v>
          </cell>
          <cell r="N58" t="str">
            <v>01</v>
          </cell>
          <cell r="T58" t="str">
            <v>엄태화，윤영택</v>
          </cell>
          <cell r="U58" t="str">
            <v>GR87 SIMULATOR TIS 및　보완</v>
          </cell>
        </row>
        <row r="59">
          <cell r="A59" t="str">
            <v>000162</v>
          </cell>
          <cell r="B59" t="str">
            <v>19990820</v>
          </cell>
          <cell r="C59" t="str">
            <v>5004</v>
          </cell>
          <cell r="D59" t="str">
            <v>07</v>
          </cell>
          <cell r="E59" t="str">
            <v>1</v>
          </cell>
          <cell r="F59" t="str">
            <v>01</v>
          </cell>
          <cell r="G59" t="str">
            <v>GF00</v>
          </cell>
          <cell r="I59" t="str">
            <v>1</v>
          </cell>
          <cell r="J59" t="str">
            <v>19991001</v>
          </cell>
          <cell r="K59" t="str">
            <v>5004</v>
          </cell>
          <cell r="L59" t="str">
            <v>07</v>
          </cell>
          <cell r="M59" t="str">
            <v>1</v>
          </cell>
          <cell r="N59" t="str">
            <v>01</v>
          </cell>
          <cell r="T59" t="str">
            <v>윤성기</v>
          </cell>
          <cell r="U59" t="str">
            <v>GR87 대구기지　파견비</v>
          </cell>
        </row>
        <row r="60">
          <cell r="A60" t="str">
            <v>000280</v>
          </cell>
          <cell r="B60" t="str">
            <v>19990825</v>
          </cell>
          <cell r="C60" t="str">
            <v>5004</v>
          </cell>
          <cell r="D60" t="str">
            <v>07</v>
          </cell>
          <cell r="E60" t="str">
            <v>1</v>
          </cell>
          <cell r="F60" t="str">
            <v>01</v>
          </cell>
          <cell r="G60" t="str">
            <v>CE00</v>
          </cell>
          <cell r="I60" t="str">
            <v>2</v>
          </cell>
          <cell r="J60" t="str">
            <v>19991030</v>
          </cell>
          <cell r="K60" t="str">
            <v>5004</v>
          </cell>
          <cell r="L60" t="str">
            <v>16</v>
          </cell>
          <cell r="M60" t="str">
            <v>1</v>
          </cell>
          <cell r="N60" t="str">
            <v>01</v>
          </cell>
          <cell r="T60" t="str">
            <v>한국통신공사</v>
          </cell>
          <cell r="U60" t="str">
            <v>GS07 C/S 관련　전화료</v>
          </cell>
        </row>
        <row r="61">
          <cell r="A61" t="str">
            <v>000239</v>
          </cell>
          <cell r="B61" t="str">
            <v>19990825</v>
          </cell>
          <cell r="C61" t="str">
            <v>5004</v>
          </cell>
          <cell r="D61" t="str">
            <v>07</v>
          </cell>
          <cell r="E61" t="str">
            <v>3</v>
          </cell>
          <cell r="F61" t="str">
            <v>01</v>
          </cell>
          <cell r="G61" t="str">
            <v>FA00</v>
          </cell>
          <cell r="I61" t="str">
            <v>2</v>
          </cell>
          <cell r="J61" t="str">
            <v>19991030</v>
          </cell>
          <cell r="K61" t="str">
            <v>5004</v>
          </cell>
          <cell r="L61" t="str">
            <v>16</v>
          </cell>
          <cell r="M61" t="str">
            <v>1</v>
          </cell>
          <cell r="N61" t="str">
            <v>01</v>
          </cell>
          <cell r="S61" t="str">
            <v>5148509318</v>
          </cell>
          <cell r="T61" t="str">
            <v>한국통신　남대구전화국　　　</v>
          </cell>
          <cell r="U61" t="str">
            <v>GR87 C/S 관련　전화료</v>
          </cell>
        </row>
        <row r="62">
          <cell r="A62" t="str">
            <v>000242</v>
          </cell>
          <cell r="B62" t="str">
            <v>19990825</v>
          </cell>
          <cell r="C62" t="str">
            <v>5004</v>
          </cell>
          <cell r="D62" t="str">
            <v>07</v>
          </cell>
          <cell r="E62" t="str">
            <v>3</v>
          </cell>
          <cell r="F62" t="str">
            <v>01</v>
          </cell>
          <cell r="G62" t="str">
            <v>GF00</v>
          </cell>
          <cell r="I62" t="str">
            <v>1</v>
          </cell>
          <cell r="J62" t="str">
            <v>19991001</v>
          </cell>
          <cell r="K62" t="str">
            <v>5004</v>
          </cell>
          <cell r="L62" t="str">
            <v>07</v>
          </cell>
          <cell r="M62" t="str">
            <v>1</v>
          </cell>
          <cell r="N62" t="str">
            <v>01</v>
          </cell>
          <cell r="T62" t="str">
            <v>최준식외　２명</v>
          </cell>
          <cell r="U62" t="str">
            <v>GS07 모란기지　파견비</v>
          </cell>
        </row>
        <row r="63">
          <cell r="A63" t="str">
            <v>000252</v>
          </cell>
          <cell r="B63" t="str">
            <v>19990826</v>
          </cell>
          <cell r="C63" t="str">
            <v>5004</v>
          </cell>
          <cell r="D63" t="str">
            <v>07</v>
          </cell>
          <cell r="E63" t="str">
            <v>1</v>
          </cell>
          <cell r="F63" t="str">
            <v>01</v>
          </cell>
          <cell r="G63" t="str">
            <v>FA00</v>
          </cell>
          <cell r="I63" t="str">
            <v>1</v>
          </cell>
          <cell r="J63" t="str">
            <v>19991001</v>
          </cell>
          <cell r="K63" t="str">
            <v>5004</v>
          </cell>
          <cell r="L63" t="str">
            <v>07</v>
          </cell>
          <cell r="M63" t="str">
            <v>1</v>
          </cell>
          <cell r="N63" t="str">
            <v>01</v>
          </cell>
          <cell r="T63" t="str">
            <v>박희환외　２명</v>
          </cell>
          <cell r="U63" t="str">
            <v>GR87 대구월배기지　파견비</v>
          </cell>
        </row>
        <row r="64">
          <cell r="A64" t="str">
            <v>000252</v>
          </cell>
          <cell r="B64" t="str">
            <v>19990826</v>
          </cell>
          <cell r="C64" t="str">
            <v>5004</v>
          </cell>
          <cell r="D64" t="str">
            <v>07</v>
          </cell>
          <cell r="E64" t="str">
            <v>1</v>
          </cell>
          <cell r="F64" t="str">
            <v>01</v>
          </cell>
          <cell r="G64" t="str">
            <v>FA00</v>
          </cell>
          <cell r="I64" t="str">
            <v>2</v>
          </cell>
          <cell r="J64" t="str">
            <v>19991031</v>
          </cell>
          <cell r="K64" t="str">
            <v>5004</v>
          </cell>
          <cell r="L64" t="str">
            <v>12</v>
          </cell>
          <cell r="M64" t="str">
            <v>9</v>
          </cell>
          <cell r="N64" t="str">
            <v>99</v>
          </cell>
          <cell r="T64" t="str">
            <v>자재불출</v>
          </cell>
          <cell r="U64" t="str">
            <v>GR87 자재불출 LIST 에서</v>
          </cell>
        </row>
        <row r="65">
          <cell r="A65" t="str">
            <v>000320</v>
          </cell>
          <cell r="B65" t="str">
            <v>19990830</v>
          </cell>
          <cell r="C65" t="str">
            <v>5004</v>
          </cell>
          <cell r="D65" t="str">
            <v>06</v>
          </cell>
          <cell r="E65" t="str">
            <v>3</v>
          </cell>
          <cell r="F65" t="str">
            <v>12</v>
          </cell>
          <cell r="G65" t="str">
            <v>BK00</v>
          </cell>
          <cell r="I65" t="str">
            <v>1</v>
          </cell>
          <cell r="J65" t="str">
            <v>19991001</v>
          </cell>
          <cell r="K65" t="str">
            <v>5004</v>
          </cell>
          <cell r="L65" t="str">
            <v>07</v>
          </cell>
          <cell r="M65" t="str">
            <v>1</v>
          </cell>
          <cell r="N65" t="str">
            <v>01</v>
          </cell>
          <cell r="T65" t="str">
            <v>최승룡외　２명</v>
          </cell>
          <cell r="U65" t="str">
            <v>GR87 대구안심기지　파견자　파견비</v>
          </cell>
        </row>
        <row r="66">
          <cell r="A66" t="str">
            <v>000286</v>
          </cell>
          <cell r="B66" t="str">
            <v>19990830</v>
          </cell>
          <cell r="C66" t="str">
            <v>5004</v>
          </cell>
          <cell r="D66" t="str">
            <v>07</v>
          </cell>
          <cell r="E66" t="str">
            <v>1</v>
          </cell>
          <cell r="F66" t="str">
            <v>01</v>
          </cell>
          <cell r="G66" t="str">
            <v>FB00</v>
          </cell>
          <cell r="H66" t="str">
            <v>SUBDTL</v>
          </cell>
          <cell r="I66" t="str">
            <v>SLIPGB</v>
          </cell>
          <cell r="J66" t="str">
            <v>DEALDT</v>
          </cell>
          <cell r="K66" t="str">
            <v>ACCTGM</v>
          </cell>
          <cell r="L66" t="str">
            <v>ACCTHM</v>
          </cell>
          <cell r="M66" t="str">
            <v>ACCTSM</v>
          </cell>
          <cell r="N66" t="str">
            <v>GUBUNA</v>
          </cell>
          <cell r="O66" t="str">
            <v>GUBUNB</v>
          </cell>
          <cell r="P66" t="str">
            <v>GUBUNC</v>
          </cell>
          <cell r="Q66" t="str">
            <v>GUBUND</v>
          </cell>
          <cell r="R66" t="str">
            <v>GUBUNE</v>
          </cell>
          <cell r="S66" t="str">
            <v>SANGCD</v>
          </cell>
          <cell r="T66" t="str">
            <v>SANGAM</v>
          </cell>
          <cell r="U66" t="str">
            <v>ACDESC</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udit d"/>
      <sheetName val="GL 222201"/>
      <sheetName val="GL 222202"/>
      <sheetName val="Gl 222203"/>
      <sheetName val="bonds valuation "/>
      <sheetName val="GL 272173"/>
      <sheetName val="322101"/>
      <sheetName val="GL322102"/>
      <sheetName val="322103"/>
      <sheetName val="322001"/>
      <sheetName val="Gl 332053"/>
      <sheetName val="Cap Gain Bonds &amp; Sec. 332053 "/>
      <sheetName val="bonds valu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변수약"/>
      <sheetName val="변수총"/>
      <sheetName val="간접약"/>
      <sheetName val="간접총"/>
      <sheetName val="상관분석"/>
      <sheetName val="판관공통"/>
      <sheetName val="경비공통"/>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Form 3CA"/>
      <sheetName val="Form 3CD"/>
      <sheetName val="AnnA1"/>
      <sheetName val="Ann A2"/>
      <sheetName val="Ann B(i)"/>
      <sheetName val="Ann B(ii)"/>
      <sheetName val="Ann C"/>
      <sheetName val="Ann D"/>
      <sheetName val="Ann E (i)"/>
      <sheetName val="Ann E (ii)"/>
      <sheetName val="Ann F"/>
      <sheetName val="Ann G"/>
      <sheetName val="Ann H"/>
      <sheetName val="Ann I(i)"/>
      <sheetName val="Ann I(ii)"/>
      <sheetName val="Ann J"/>
      <sheetName val="Ann K"/>
      <sheetName val="Ann L"/>
      <sheetName val="Ann M"/>
      <sheetName val="Ann N"/>
      <sheetName val="Ann O"/>
      <sheetName val="Ann P(i)"/>
      <sheetName val="Ann P(ii)"/>
      <sheetName val="Ann Q"/>
      <sheetName val="working"/>
      <sheetName val="working (2)"/>
    </sheetNames>
    <sheetDataSet>
      <sheetData sheetId="0"/>
      <sheetData sheetId="1"/>
      <sheetData sheetId="2"/>
      <sheetData sheetId="3"/>
      <sheetData sheetId="4"/>
      <sheetData sheetId="5"/>
      <sheetData sheetId="6"/>
      <sheetData sheetId="7">
        <row r="204">
          <cell r="D204">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9">
          <cell r="C39">
            <v>-101075269</v>
          </cell>
          <cell r="E39">
            <v>-94109380</v>
          </cell>
        </row>
        <row r="55">
          <cell r="E55">
            <v>4827811732</v>
          </cell>
        </row>
        <row r="65">
          <cell r="E65">
            <v>778065033</v>
          </cell>
        </row>
        <row r="73">
          <cell r="E73">
            <v>234619493.22</v>
          </cell>
        </row>
        <row r="77">
          <cell r="E77">
            <v>581985571.06000006</v>
          </cell>
        </row>
        <row r="81">
          <cell r="E81">
            <v>992792405.19000006</v>
          </cell>
        </row>
      </sheetData>
      <sheetData sheetId="25"/>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sch II"/>
      <sheetName val="Summary"/>
      <sheetName val="Factory Building"/>
      <sheetName val="Building Noida"/>
      <sheetName val="Building Gurgaon"/>
      <sheetName val="Site Accomodation"/>
      <sheetName val="Plant &amp; Mach."/>
      <sheetName val="Furniture"/>
      <sheetName val="Office Equipment"/>
      <sheetName val="Computer"/>
      <sheetName val="Server"/>
      <sheetName val="Vehicle"/>
      <sheetName val="Electrical Equi."/>
      <sheetName val="Computer Software SLM"/>
    </sheetNames>
    <sheetDataSet>
      <sheetData sheetId="0"/>
      <sheetData sheetId="1">
        <row r="17">
          <cell r="G17">
            <v>630010</v>
          </cell>
          <cell r="K17">
            <v>327539.90083990089</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L2">
            <v>51.410000000000004</v>
          </cell>
          <cell r="M2">
            <v>54.494600000000005</v>
          </cell>
          <cell r="N2">
            <v>57.76427600000001</v>
          </cell>
          <cell r="O2">
            <v>61.230132560000015</v>
          </cell>
        </row>
        <row r="4">
          <cell r="K4">
            <v>61.694370245429582</v>
          </cell>
          <cell r="M4">
            <v>69.319794407764689</v>
          </cell>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API_01-02"/>
      <sheetName val="ADDITION"/>
      <sheetName val="ANNEX-III"/>
      <sheetName val="Sheet3 (2)"/>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매크로"/>
      <sheetName val="Sheet1"/>
      <sheetName val="재료집계"/>
      <sheetName val="재1"/>
      <sheetName val="재2"/>
      <sheetName val="재3"/>
      <sheetName val="재4"/>
      <sheetName val="재5"/>
      <sheetName val="재6"/>
      <sheetName val="소요수량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rovision01.09.01"/>
      <sheetName val="P&amp;L 01.09.01"/>
      <sheetName val="MAT01.09.01"/>
      <sheetName val="Main"/>
      <sheetName val="PointNo.4"/>
      <sheetName val="PointNo.5"/>
      <sheetName val="PointNo.6"/>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s>
    <sheetDataSet>
      <sheetData sheetId="0" refreshError="1"/>
      <sheetData sheetId="1"/>
      <sheetData sheetId="2" refreshError="1"/>
      <sheetData sheetId="3"/>
      <sheetData sheetId="4"/>
      <sheetData sheetId="5" refreshError="1"/>
      <sheetData sheetId="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403"/>
      <sheetName val="405"/>
      <sheetName val="427"/>
      <sheetName val="Control"/>
      <sheetName val="Ref Table"/>
      <sheetName val="499_1165"/>
      <sheetName val="Projects"/>
      <sheetName val="VSP PURCHASE CAPEX BLDG EXEMPTE"/>
      <sheetName val="VISION 2000"/>
      <sheetName val="1_OBJ98 "/>
      <sheetName val="1-OBJ98 "/>
      <sheetName val="Dep"/>
      <sheetName val="Model"/>
      <sheetName val="Sheet1"/>
      <sheetName val="ANALYSIS"/>
      <sheetName val="Inputs &amp; Summary Output"/>
      <sheetName val="Broad Refresher Model"/>
      <sheetName val="CRITERIA1"/>
      <sheetName val="WGE P&amp;E"/>
      <sheetName val="Actuals_by_Job"/>
      <sheetName val="Heads_Equiv_QI"/>
      <sheetName val="PT_Heads_SD"/>
      <sheetName val="Month"/>
      <sheetName val="Outlook"/>
      <sheetName val="AS-Inventory"/>
      <sheetName val="#REF"/>
      <sheetName val="Index"/>
      <sheetName val="Sheet3"/>
      <sheetName val="BHANDUP"/>
      <sheetName val="ICICI"/>
      <sheetName val="HDFC"/>
      <sheetName val="Valuation"/>
      <sheetName val="TB"/>
      <sheetName val="Assumptions"/>
      <sheetName val="MOE"/>
      <sheetName val="Scenarios"/>
      <sheetName val="Challan"/>
      <sheetName val="CONTRN BY DISTRICT"/>
      <sheetName val="Setup"/>
      <sheetName val="FORM7"/>
      <sheetName val="OCT 11-OB-PO's"/>
      <sheetName val="UK"/>
      <sheetName val="Review_Aug06(sum)"/>
      <sheetName val="SBI"/>
      <sheetName val="Cash Flow Statement"/>
      <sheetName val="FINAL"/>
      <sheetName val="SolahartIndustries"/>
      <sheetName val="AcqBS"/>
      <sheetName val="22 UK"/>
      <sheetName val="Koovs"/>
      <sheetName val="Lists"/>
      <sheetName val="Cons-K"/>
      <sheetName val="Pricing Notes"/>
      <sheetName val="Fcst vs Budgets"/>
      <sheetName val="G4moma"/>
      <sheetName val="mktshares"/>
      <sheetName val="graphs"/>
      <sheetName val="MAT-09"/>
      <sheetName val="Excess Calc"/>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Customize Your Purchase Order"/>
      <sheetName val="synthèse"/>
      <sheetName val="détail 29-6"/>
      <sheetName val="ProC Files - ADD"/>
      <sheetName val="ProC Files - IN "/>
      <sheetName val="Sheet2"/>
      <sheetName val="Non-Recurring Items Detail"/>
      <sheetName val="Gross Margin by Practice"/>
      <sheetName val="OpServicesDetail"/>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16">
          <cell r="B16">
            <v>7</v>
          </cell>
        </row>
        <row r="18">
          <cell r="A18" t="str">
            <v>Visible?</v>
          </cell>
          <cell r="B18" t="str">
            <v>Worksheet Name</v>
          </cell>
        </row>
        <row r="19">
          <cell r="A19" t="b">
            <v>1</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heck"/>
      <sheetName val="Input"/>
      <sheetName val="Input  BS"/>
      <sheetName val="Contrib"/>
      <sheetName val="Production Overhead"/>
      <sheetName val="Selling-Admin-Overhead"/>
      <sheetName val="DMEDiscount"/>
      <sheetName val="Link"/>
      <sheetName val="Var Cost01"/>
      <sheetName val="RMPM Cost"/>
      <sheetName val="Consumption01"/>
      <sheetName val="Price01"/>
      <sheetName val="Revenue01"/>
      <sheetName val="InputSourSupp01"/>
      <sheetName val="PriceSourSupp01"/>
      <sheetName val="Sourcing01"/>
      <sheetName val="SourcingCost01"/>
      <sheetName val="Supply01"/>
      <sheetName val="RevSupply01"/>
      <sheetName val="COGS Vol01"/>
      <sheetName val="Prod Cost01"/>
      <sheetName val="Overheads01"/>
      <sheetName val="Glass &amp; Cases"/>
      <sheetName val="Depreciation"/>
      <sheetName val="P&amp;L01"/>
      <sheetName val="Work Cap01"/>
      <sheetName val="BS01"/>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akro1"/>
      <sheetName val="101"/>
      <sheetName val="102"/>
      <sheetName val="103"/>
      <sheetName val="199"/>
      <sheetName val="201"/>
      <sheetName val="202"/>
      <sheetName val="203"/>
      <sheetName val="204"/>
      <sheetName val="205"/>
      <sheetName val="249"/>
      <sheetName val="250"/>
      <sheetName val="260"/>
      <sheetName val="270"/>
      <sheetName val="280"/>
      <sheetName val="299"/>
      <sheetName val="300"/>
      <sheetName val="400"/>
      <sheetName val="600"/>
      <sheetName val="700"/>
      <sheetName val="800"/>
      <sheetName val="999"/>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Module1"/>
      <sheetName val="Module3"/>
      <sheetName val="Module4"/>
      <sheetName val="Module5"/>
    </sheetNames>
    <sheetDataSet>
      <sheetData sheetId="0" refreshError="1">
        <row r="1">
          <cell r="A1" t="str">
            <v>Umlage</v>
          </cell>
          <cell r="B1" t="str">
            <v>Aktualisiere_KoAr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structions"/>
      <sheetName val="Report"/>
      <sheetName val="Data"/>
    </sheetNames>
    <sheetDataSet>
      <sheetData sheetId="0"/>
      <sheetData sheetId="1"/>
      <sheetData sheetId="2" refreshError="1">
        <row r="2">
          <cell r="A2" t="str">
            <v>Description</v>
          </cell>
          <cell r="B2">
            <v>37987</v>
          </cell>
          <cell r="C2">
            <v>38018</v>
          </cell>
          <cell r="D2">
            <v>38047</v>
          </cell>
          <cell r="E2">
            <v>38078</v>
          </cell>
          <cell r="F2">
            <v>38108</v>
          </cell>
          <cell r="G2">
            <v>38139</v>
          </cell>
          <cell r="H2">
            <v>38169</v>
          </cell>
          <cell r="I2">
            <v>38200</v>
          </cell>
          <cell r="J2">
            <v>38231</v>
          </cell>
          <cell r="K2">
            <v>38261</v>
          </cell>
          <cell r="L2">
            <v>38292</v>
          </cell>
          <cell r="M2">
            <v>38322</v>
          </cell>
          <cell r="N2" t="str">
            <v>YTD 2004</v>
          </cell>
          <cell r="O2" t="str">
            <v>Q1 2004</v>
          </cell>
          <cell r="P2" t="str">
            <v>Q 2 2004</v>
          </cell>
          <cell r="Q2" t="str">
            <v>Q 3 2004</v>
          </cell>
          <cell r="R2" t="str">
            <v>Q 4 2004</v>
          </cell>
          <cell r="S2" t="str">
            <v>H1 2004</v>
          </cell>
          <cell r="T2" t="str">
            <v>H2 2004</v>
          </cell>
          <cell r="U2">
            <v>37987</v>
          </cell>
          <cell r="V2">
            <v>38018</v>
          </cell>
          <cell r="W2">
            <v>38047</v>
          </cell>
          <cell r="X2">
            <v>38078</v>
          </cell>
          <cell r="Y2">
            <v>38108</v>
          </cell>
          <cell r="Z2">
            <v>38139</v>
          </cell>
          <cell r="AA2">
            <v>38169</v>
          </cell>
          <cell r="AB2">
            <v>38200</v>
          </cell>
          <cell r="AC2">
            <v>38231</v>
          </cell>
          <cell r="AD2">
            <v>38261</v>
          </cell>
          <cell r="AE2">
            <v>38292</v>
          </cell>
          <cell r="AF2">
            <v>38322</v>
          </cell>
          <cell r="AG2" t="str">
            <v>YTD 2004</v>
          </cell>
          <cell r="AH2" t="str">
            <v>Q1 2004</v>
          </cell>
          <cell r="AI2" t="str">
            <v>Q 2 2004</v>
          </cell>
          <cell r="AJ2" t="str">
            <v>Q 3 2004</v>
          </cell>
          <cell r="AK2" t="str">
            <v>Q 4 2004</v>
          </cell>
          <cell r="AL2" t="str">
            <v>H1 2004</v>
          </cell>
          <cell r="AM2" t="str">
            <v>H2 2004</v>
          </cell>
          <cell r="AN2">
            <v>37987</v>
          </cell>
          <cell r="AO2">
            <v>38018</v>
          </cell>
          <cell r="AP2">
            <v>38047</v>
          </cell>
          <cell r="AQ2">
            <v>38078</v>
          </cell>
          <cell r="AR2">
            <v>38108</v>
          </cell>
          <cell r="AS2">
            <v>38139</v>
          </cell>
          <cell r="AT2">
            <v>38169</v>
          </cell>
          <cell r="AU2">
            <v>38200</v>
          </cell>
          <cell r="AV2">
            <v>38231</v>
          </cell>
          <cell r="AW2">
            <v>38261</v>
          </cell>
          <cell r="AX2">
            <v>38292</v>
          </cell>
          <cell r="AY2">
            <v>38322</v>
          </cell>
          <cell r="AZ2" t="str">
            <v>YTD 2004</v>
          </cell>
          <cell r="BA2" t="str">
            <v>Q1 2004</v>
          </cell>
          <cell r="BB2" t="str">
            <v>Q 2 2004</v>
          </cell>
          <cell r="BC2" t="str">
            <v>Q 3 2004</v>
          </cell>
          <cell r="BD2" t="str">
            <v>Q 4 2004</v>
          </cell>
          <cell r="BE2" t="str">
            <v>H1 2004</v>
          </cell>
          <cell r="BF2" t="str">
            <v>H2 2004</v>
          </cell>
        </row>
        <row r="3">
          <cell r="A3" t="str">
            <v xml:space="preserve">Volume (Phy Cases '000s) </v>
          </cell>
        </row>
        <row r="4">
          <cell r="A4" t="str">
            <v xml:space="preserve"> - Customer</v>
          </cell>
          <cell r="N4">
            <v>0</v>
          </cell>
          <cell r="O4">
            <v>0</v>
          </cell>
          <cell r="P4">
            <v>0</v>
          </cell>
          <cell r="Q4">
            <v>0</v>
          </cell>
          <cell r="R4">
            <v>0</v>
          </cell>
          <cell r="S4">
            <v>0</v>
          </cell>
          <cell r="T4">
            <v>0</v>
          </cell>
          <cell r="AG4">
            <v>0</v>
          </cell>
          <cell r="AH4">
            <v>0</v>
          </cell>
          <cell r="AI4">
            <v>0</v>
          </cell>
          <cell r="AJ4">
            <v>0</v>
          </cell>
          <cell r="AK4">
            <v>0</v>
          </cell>
          <cell r="AL4">
            <v>0</v>
          </cell>
          <cell r="AM4">
            <v>0</v>
          </cell>
          <cell r="AZ4">
            <v>0</v>
          </cell>
          <cell r="BA4">
            <v>0</v>
          </cell>
          <cell r="BB4">
            <v>0</v>
          </cell>
          <cell r="BC4">
            <v>0</v>
          </cell>
          <cell r="BD4">
            <v>0</v>
          </cell>
          <cell r="BE4">
            <v>0</v>
          </cell>
          <cell r="BF4">
            <v>0</v>
          </cell>
        </row>
        <row r="5">
          <cell r="A5" t="str">
            <v xml:space="preserve"> - Inter-Unit</v>
          </cell>
          <cell r="N5">
            <v>0</v>
          </cell>
          <cell r="O5">
            <v>0</v>
          </cell>
          <cell r="P5">
            <v>0</v>
          </cell>
          <cell r="Q5">
            <v>0</v>
          </cell>
          <cell r="R5">
            <v>0</v>
          </cell>
          <cell r="S5">
            <v>0</v>
          </cell>
          <cell r="T5">
            <v>0</v>
          </cell>
          <cell r="AG5">
            <v>0</v>
          </cell>
          <cell r="AH5">
            <v>0</v>
          </cell>
          <cell r="AI5">
            <v>0</v>
          </cell>
          <cell r="AJ5">
            <v>0</v>
          </cell>
          <cell r="AK5">
            <v>0</v>
          </cell>
          <cell r="AL5">
            <v>0</v>
          </cell>
          <cell r="AM5">
            <v>0</v>
          </cell>
          <cell r="AZ5">
            <v>0</v>
          </cell>
          <cell r="BA5">
            <v>0</v>
          </cell>
          <cell r="BB5">
            <v>0</v>
          </cell>
          <cell r="BC5">
            <v>0</v>
          </cell>
          <cell r="BD5">
            <v>0</v>
          </cell>
          <cell r="BE5">
            <v>0</v>
          </cell>
          <cell r="BF5">
            <v>0</v>
          </cell>
        </row>
        <row r="6">
          <cell r="A6" t="str">
            <v xml:space="preserve"> - Inter-Franchise</v>
          </cell>
          <cell r="N6">
            <v>0</v>
          </cell>
          <cell r="O6">
            <v>0</v>
          </cell>
          <cell r="P6">
            <v>0</v>
          </cell>
          <cell r="Q6">
            <v>0</v>
          </cell>
          <cell r="R6">
            <v>0</v>
          </cell>
          <cell r="S6">
            <v>0</v>
          </cell>
          <cell r="T6">
            <v>0</v>
          </cell>
          <cell r="AG6">
            <v>0</v>
          </cell>
          <cell r="AH6">
            <v>0</v>
          </cell>
          <cell r="AI6">
            <v>0</v>
          </cell>
          <cell r="AJ6">
            <v>0</v>
          </cell>
          <cell r="AK6">
            <v>0</v>
          </cell>
          <cell r="AL6">
            <v>0</v>
          </cell>
          <cell r="AM6">
            <v>0</v>
          </cell>
          <cell r="AZ6">
            <v>0</v>
          </cell>
          <cell r="BA6">
            <v>0</v>
          </cell>
          <cell r="BB6">
            <v>0</v>
          </cell>
          <cell r="BC6">
            <v>0</v>
          </cell>
          <cell r="BD6">
            <v>0</v>
          </cell>
          <cell r="BE6">
            <v>0</v>
          </cell>
          <cell r="BF6">
            <v>0</v>
          </cell>
        </row>
        <row r="7">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row>
        <row r="8">
          <cell r="A8" t="str">
            <v xml:space="preserve">Volume (Unit Cases '000s) </v>
          </cell>
        </row>
        <row r="9">
          <cell r="A9" t="str">
            <v xml:space="preserve"> - Customer</v>
          </cell>
          <cell r="N9">
            <v>0</v>
          </cell>
          <cell r="O9">
            <v>0</v>
          </cell>
          <cell r="P9">
            <v>0</v>
          </cell>
          <cell r="Q9">
            <v>0</v>
          </cell>
          <cell r="R9">
            <v>0</v>
          </cell>
          <cell r="S9">
            <v>0</v>
          </cell>
          <cell r="T9">
            <v>0</v>
          </cell>
          <cell r="AG9">
            <v>0</v>
          </cell>
          <cell r="AH9">
            <v>0</v>
          </cell>
          <cell r="AI9">
            <v>0</v>
          </cell>
          <cell r="AJ9">
            <v>0</v>
          </cell>
          <cell r="AK9">
            <v>0</v>
          </cell>
          <cell r="AL9">
            <v>0</v>
          </cell>
          <cell r="AM9">
            <v>0</v>
          </cell>
          <cell r="AZ9">
            <v>0</v>
          </cell>
          <cell r="BA9">
            <v>0</v>
          </cell>
          <cell r="BB9">
            <v>0</v>
          </cell>
          <cell r="BC9">
            <v>0</v>
          </cell>
          <cell r="BD9">
            <v>0</v>
          </cell>
          <cell r="BE9">
            <v>0</v>
          </cell>
          <cell r="BF9">
            <v>0</v>
          </cell>
        </row>
        <row r="10">
          <cell r="A10" t="str">
            <v xml:space="preserve"> - Inter-Unit</v>
          </cell>
          <cell r="N10">
            <v>0</v>
          </cell>
          <cell r="O10">
            <v>0</v>
          </cell>
          <cell r="P10">
            <v>0</v>
          </cell>
          <cell r="Q10">
            <v>0</v>
          </cell>
          <cell r="R10">
            <v>0</v>
          </cell>
          <cell r="S10">
            <v>0</v>
          </cell>
          <cell r="T10">
            <v>0</v>
          </cell>
          <cell r="AG10">
            <v>0</v>
          </cell>
          <cell r="AH10">
            <v>0</v>
          </cell>
          <cell r="AI10">
            <v>0</v>
          </cell>
          <cell r="AJ10">
            <v>0</v>
          </cell>
          <cell r="AK10">
            <v>0</v>
          </cell>
          <cell r="AL10">
            <v>0</v>
          </cell>
          <cell r="AM10">
            <v>0</v>
          </cell>
          <cell r="AZ10">
            <v>0</v>
          </cell>
          <cell r="BA10">
            <v>0</v>
          </cell>
          <cell r="BB10">
            <v>0</v>
          </cell>
          <cell r="BC10">
            <v>0</v>
          </cell>
          <cell r="BD10">
            <v>0</v>
          </cell>
          <cell r="BE10">
            <v>0</v>
          </cell>
          <cell r="BF10">
            <v>0</v>
          </cell>
        </row>
        <row r="11">
          <cell r="A11" t="str">
            <v xml:space="preserve"> - Inter-Franchise</v>
          </cell>
          <cell r="N11">
            <v>0</v>
          </cell>
          <cell r="O11">
            <v>0</v>
          </cell>
          <cell r="P11">
            <v>0</v>
          </cell>
          <cell r="Q11">
            <v>0</v>
          </cell>
          <cell r="R11">
            <v>0</v>
          </cell>
          <cell r="S11">
            <v>0</v>
          </cell>
          <cell r="T11">
            <v>0</v>
          </cell>
          <cell r="AG11">
            <v>0</v>
          </cell>
          <cell r="AH11">
            <v>0</v>
          </cell>
          <cell r="AI11">
            <v>0</v>
          </cell>
          <cell r="AJ11">
            <v>0</v>
          </cell>
          <cell r="AK11">
            <v>0</v>
          </cell>
          <cell r="AL11">
            <v>0</v>
          </cell>
          <cell r="AM11">
            <v>0</v>
          </cell>
          <cell r="AZ11">
            <v>0</v>
          </cell>
          <cell r="BA11">
            <v>0</v>
          </cell>
          <cell r="BB11">
            <v>0</v>
          </cell>
          <cell r="BC11">
            <v>0</v>
          </cell>
          <cell r="BD11">
            <v>0</v>
          </cell>
          <cell r="BE11">
            <v>0</v>
          </cell>
          <cell r="BF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row>
        <row r="13">
          <cell r="A13" t="str">
            <v>Volume (Phy Cases '000s) (Input reqd)</v>
          </cell>
        </row>
        <row r="14">
          <cell r="A14" t="str">
            <v xml:space="preserve"> - Manufactured</v>
          </cell>
          <cell r="N14">
            <v>0</v>
          </cell>
          <cell r="O14">
            <v>0</v>
          </cell>
          <cell r="P14">
            <v>0</v>
          </cell>
          <cell r="Q14">
            <v>0</v>
          </cell>
          <cell r="R14">
            <v>0</v>
          </cell>
          <cell r="S14">
            <v>0</v>
          </cell>
          <cell r="T14">
            <v>0</v>
          </cell>
          <cell r="AG14">
            <v>0</v>
          </cell>
          <cell r="AH14">
            <v>0</v>
          </cell>
          <cell r="AI14">
            <v>0</v>
          </cell>
          <cell r="AJ14">
            <v>0</v>
          </cell>
          <cell r="AK14">
            <v>0</v>
          </cell>
          <cell r="AL14">
            <v>0</v>
          </cell>
          <cell r="AM14">
            <v>0</v>
          </cell>
          <cell r="AZ14">
            <v>0</v>
          </cell>
          <cell r="BA14">
            <v>0</v>
          </cell>
          <cell r="BB14">
            <v>0</v>
          </cell>
          <cell r="BC14">
            <v>0</v>
          </cell>
          <cell r="BD14">
            <v>0</v>
          </cell>
          <cell r="BE14">
            <v>0</v>
          </cell>
          <cell r="BF14">
            <v>0</v>
          </cell>
        </row>
        <row r="15">
          <cell r="A15" t="str">
            <v xml:space="preserve"> - Sourced from CBOs</v>
          </cell>
          <cell r="N15">
            <v>0</v>
          </cell>
          <cell r="O15">
            <v>0</v>
          </cell>
          <cell r="P15">
            <v>0</v>
          </cell>
          <cell r="Q15">
            <v>0</v>
          </cell>
          <cell r="R15">
            <v>0</v>
          </cell>
          <cell r="S15">
            <v>0</v>
          </cell>
          <cell r="T15">
            <v>0</v>
          </cell>
          <cell r="AG15">
            <v>0</v>
          </cell>
          <cell r="AH15">
            <v>0</v>
          </cell>
          <cell r="AI15">
            <v>0</v>
          </cell>
          <cell r="AJ15">
            <v>0</v>
          </cell>
          <cell r="AK15">
            <v>0</v>
          </cell>
          <cell r="AL15">
            <v>0</v>
          </cell>
          <cell r="AM15">
            <v>0</v>
          </cell>
          <cell r="AZ15">
            <v>0</v>
          </cell>
          <cell r="BA15">
            <v>0</v>
          </cell>
          <cell r="BB15">
            <v>0</v>
          </cell>
          <cell r="BC15">
            <v>0</v>
          </cell>
          <cell r="BD15">
            <v>0</v>
          </cell>
          <cell r="BE15">
            <v>0</v>
          </cell>
          <cell r="BF15">
            <v>0</v>
          </cell>
        </row>
        <row r="16">
          <cell r="A16" t="str">
            <v xml:space="preserve"> - Sourced from FBOs</v>
          </cell>
          <cell r="N16">
            <v>0</v>
          </cell>
          <cell r="O16">
            <v>0</v>
          </cell>
          <cell r="P16">
            <v>0</v>
          </cell>
          <cell r="Q16">
            <v>0</v>
          </cell>
          <cell r="R16">
            <v>0</v>
          </cell>
          <cell r="S16">
            <v>0</v>
          </cell>
          <cell r="T16">
            <v>0</v>
          </cell>
          <cell r="AG16">
            <v>0</v>
          </cell>
          <cell r="AH16">
            <v>0</v>
          </cell>
          <cell r="AI16">
            <v>0</v>
          </cell>
          <cell r="AJ16">
            <v>0</v>
          </cell>
          <cell r="AK16">
            <v>0</v>
          </cell>
          <cell r="AL16">
            <v>0</v>
          </cell>
          <cell r="AM16">
            <v>0</v>
          </cell>
          <cell r="AZ16">
            <v>0</v>
          </cell>
          <cell r="BA16">
            <v>0</v>
          </cell>
          <cell r="BB16">
            <v>0</v>
          </cell>
          <cell r="BC16">
            <v>0</v>
          </cell>
          <cell r="BD16">
            <v>0</v>
          </cell>
          <cell r="BE16">
            <v>0</v>
          </cell>
          <cell r="BF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row>
        <row r="18">
          <cell r="A18" t="str">
            <v>Gross Revenue</v>
          </cell>
        </row>
        <row r="19">
          <cell r="A19" t="str">
            <v xml:space="preserve"> - Customer</v>
          </cell>
          <cell r="N19">
            <v>0</v>
          </cell>
          <cell r="O19">
            <v>0</v>
          </cell>
          <cell r="P19">
            <v>0</v>
          </cell>
          <cell r="Q19">
            <v>0</v>
          </cell>
          <cell r="R19">
            <v>0</v>
          </cell>
          <cell r="S19">
            <v>0</v>
          </cell>
          <cell r="T19">
            <v>0</v>
          </cell>
          <cell r="AG19">
            <v>0</v>
          </cell>
          <cell r="AH19">
            <v>0</v>
          </cell>
          <cell r="AI19">
            <v>0</v>
          </cell>
          <cell r="AJ19">
            <v>0</v>
          </cell>
          <cell r="AK19">
            <v>0</v>
          </cell>
          <cell r="AL19">
            <v>0</v>
          </cell>
          <cell r="AM19">
            <v>0</v>
          </cell>
          <cell r="AZ19">
            <v>0</v>
          </cell>
          <cell r="BA19">
            <v>0</v>
          </cell>
          <cell r="BB19">
            <v>0</v>
          </cell>
          <cell r="BC19">
            <v>0</v>
          </cell>
          <cell r="BD19">
            <v>0</v>
          </cell>
          <cell r="BE19">
            <v>0</v>
          </cell>
          <cell r="BF19">
            <v>0</v>
          </cell>
        </row>
        <row r="20">
          <cell r="A20" t="str">
            <v xml:space="preserve"> - Inter-Unit</v>
          </cell>
          <cell r="N20">
            <v>0</v>
          </cell>
          <cell r="O20">
            <v>0</v>
          </cell>
          <cell r="P20">
            <v>0</v>
          </cell>
          <cell r="Q20">
            <v>0</v>
          </cell>
          <cell r="R20">
            <v>0</v>
          </cell>
          <cell r="S20">
            <v>0</v>
          </cell>
          <cell r="T20">
            <v>0</v>
          </cell>
          <cell r="AG20">
            <v>0</v>
          </cell>
          <cell r="AH20">
            <v>0</v>
          </cell>
          <cell r="AI20">
            <v>0</v>
          </cell>
          <cell r="AJ20">
            <v>0</v>
          </cell>
          <cell r="AK20">
            <v>0</v>
          </cell>
          <cell r="AL20">
            <v>0</v>
          </cell>
          <cell r="AM20">
            <v>0</v>
          </cell>
          <cell r="AZ20">
            <v>0</v>
          </cell>
          <cell r="BA20">
            <v>0</v>
          </cell>
          <cell r="BB20">
            <v>0</v>
          </cell>
          <cell r="BC20">
            <v>0</v>
          </cell>
          <cell r="BD20">
            <v>0</v>
          </cell>
          <cell r="BE20">
            <v>0</v>
          </cell>
          <cell r="BF20">
            <v>0</v>
          </cell>
        </row>
        <row r="21">
          <cell r="A21" t="str">
            <v xml:space="preserve"> - Inter-Franchise (Input reqd)</v>
          </cell>
          <cell r="N21">
            <v>0</v>
          </cell>
          <cell r="O21">
            <v>0</v>
          </cell>
          <cell r="P21">
            <v>0</v>
          </cell>
          <cell r="Q21">
            <v>0</v>
          </cell>
          <cell r="R21">
            <v>0</v>
          </cell>
          <cell r="S21">
            <v>0</v>
          </cell>
          <cell r="T21">
            <v>0</v>
          </cell>
          <cell r="AG21">
            <v>0</v>
          </cell>
          <cell r="AH21">
            <v>0</v>
          </cell>
          <cell r="AI21">
            <v>0</v>
          </cell>
          <cell r="AJ21">
            <v>0</v>
          </cell>
          <cell r="AK21">
            <v>0</v>
          </cell>
          <cell r="AL21">
            <v>0</v>
          </cell>
          <cell r="AM21">
            <v>0</v>
          </cell>
          <cell r="AZ21">
            <v>0</v>
          </cell>
          <cell r="BA21">
            <v>0</v>
          </cell>
          <cell r="BB21">
            <v>0</v>
          </cell>
          <cell r="BC21">
            <v>0</v>
          </cell>
          <cell r="BD21">
            <v>0</v>
          </cell>
          <cell r="BE21">
            <v>0</v>
          </cell>
          <cell r="BF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row>
        <row r="23">
          <cell r="A23" t="str">
            <v>Deduction From Rev. (DFR)</v>
          </cell>
        </row>
        <row r="24">
          <cell r="A24" t="str">
            <v xml:space="preserve"> - Sales Tax/ Octroi</v>
          </cell>
          <cell r="N24">
            <v>0</v>
          </cell>
          <cell r="O24">
            <v>0</v>
          </cell>
          <cell r="P24">
            <v>0</v>
          </cell>
          <cell r="Q24">
            <v>0</v>
          </cell>
          <cell r="R24">
            <v>0</v>
          </cell>
          <cell r="S24">
            <v>0</v>
          </cell>
          <cell r="T24">
            <v>0</v>
          </cell>
          <cell r="AG24">
            <v>0</v>
          </cell>
          <cell r="AH24">
            <v>0</v>
          </cell>
          <cell r="AI24">
            <v>0</v>
          </cell>
          <cell r="AJ24">
            <v>0</v>
          </cell>
          <cell r="AK24">
            <v>0</v>
          </cell>
          <cell r="AL24">
            <v>0</v>
          </cell>
          <cell r="AM24">
            <v>0</v>
          </cell>
          <cell r="AZ24">
            <v>0</v>
          </cell>
          <cell r="BA24">
            <v>0</v>
          </cell>
          <cell r="BB24">
            <v>0</v>
          </cell>
          <cell r="BC24">
            <v>0</v>
          </cell>
          <cell r="BD24">
            <v>0</v>
          </cell>
          <cell r="BE24">
            <v>0</v>
          </cell>
          <cell r="BF24">
            <v>0</v>
          </cell>
        </row>
        <row r="25">
          <cell r="A25" t="str">
            <v xml:space="preserve"> - Sales Tax Incentive</v>
          </cell>
          <cell r="N25">
            <v>0</v>
          </cell>
          <cell r="O25">
            <v>0</v>
          </cell>
          <cell r="P25">
            <v>0</v>
          </cell>
          <cell r="Q25">
            <v>0</v>
          </cell>
          <cell r="R25">
            <v>0</v>
          </cell>
          <cell r="S25">
            <v>0</v>
          </cell>
          <cell r="T25">
            <v>0</v>
          </cell>
          <cell r="AG25">
            <v>0</v>
          </cell>
          <cell r="AH25">
            <v>0</v>
          </cell>
          <cell r="AI25">
            <v>0</v>
          </cell>
          <cell r="AJ25">
            <v>0</v>
          </cell>
          <cell r="AK25">
            <v>0</v>
          </cell>
          <cell r="AL25">
            <v>0</v>
          </cell>
          <cell r="AM25">
            <v>0</v>
          </cell>
          <cell r="AZ25">
            <v>0</v>
          </cell>
          <cell r="BA25">
            <v>0</v>
          </cell>
          <cell r="BB25">
            <v>0</v>
          </cell>
          <cell r="BC25">
            <v>0</v>
          </cell>
          <cell r="BD25">
            <v>0</v>
          </cell>
          <cell r="BE25">
            <v>0</v>
          </cell>
          <cell r="BF25">
            <v>0</v>
          </cell>
        </row>
        <row r="26">
          <cell r="A26" t="str">
            <v xml:space="preserve"> - Discounts EITF</v>
          </cell>
          <cell r="N26">
            <v>0</v>
          </cell>
          <cell r="O26">
            <v>0</v>
          </cell>
          <cell r="P26">
            <v>0</v>
          </cell>
          <cell r="Q26">
            <v>0</v>
          </cell>
          <cell r="R26">
            <v>0</v>
          </cell>
          <cell r="S26">
            <v>0</v>
          </cell>
          <cell r="T26">
            <v>0</v>
          </cell>
          <cell r="AG26">
            <v>0</v>
          </cell>
          <cell r="AH26">
            <v>0</v>
          </cell>
          <cell r="AI26">
            <v>0</v>
          </cell>
          <cell r="AJ26">
            <v>0</v>
          </cell>
          <cell r="AK26">
            <v>0</v>
          </cell>
          <cell r="AL26">
            <v>0</v>
          </cell>
          <cell r="AM26">
            <v>0</v>
          </cell>
          <cell r="AZ26">
            <v>0</v>
          </cell>
          <cell r="BA26">
            <v>0</v>
          </cell>
          <cell r="BB26">
            <v>0</v>
          </cell>
          <cell r="BC26">
            <v>0</v>
          </cell>
          <cell r="BD26">
            <v>0</v>
          </cell>
          <cell r="BE26">
            <v>0</v>
          </cell>
          <cell r="BF26">
            <v>0</v>
          </cell>
        </row>
        <row r="27">
          <cell r="A27" t="str">
            <v xml:space="preserve"> - Discounts </v>
          </cell>
          <cell r="N27">
            <v>0</v>
          </cell>
          <cell r="O27">
            <v>0</v>
          </cell>
          <cell r="P27">
            <v>0</v>
          </cell>
          <cell r="Q27">
            <v>0</v>
          </cell>
          <cell r="R27">
            <v>0</v>
          </cell>
          <cell r="S27">
            <v>0</v>
          </cell>
          <cell r="T27">
            <v>0</v>
          </cell>
          <cell r="AG27">
            <v>0</v>
          </cell>
          <cell r="AH27">
            <v>0</v>
          </cell>
          <cell r="AI27">
            <v>0</v>
          </cell>
          <cell r="AJ27">
            <v>0</v>
          </cell>
          <cell r="AK27">
            <v>0</v>
          </cell>
          <cell r="AL27">
            <v>0</v>
          </cell>
          <cell r="AM27">
            <v>0</v>
          </cell>
          <cell r="AZ27">
            <v>0</v>
          </cell>
          <cell r="BA27">
            <v>0</v>
          </cell>
          <cell r="BB27">
            <v>0</v>
          </cell>
          <cell r="BC27">
            <v>0</v>
          </cell>
          <cell r="BD27">
            <v>0</v>
          </cell>
          <cell r="BE27">
            <v>0</v>
          </cell>
          <cell r="BF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row>
        <row r="29">
          <cell r="A29" t="str">
            <v>Net Revenue</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row>
        <row r="30">
          <cell r="A30" t="str">
            <v>Variable COGS</v>
          </cell>
        </row>
        <row r="31">
          <cell r="A31" t="str">
            <v xml:space="preserve"> - Concentrate/Pulp</v>
          </cell>
          <cell r="N31">
            <v>0</v>
          </cell>
          <cell r="O31">
            <v>0</v>
          </cell>
          <cell r="P31">
            <v>0</v>
          </cell>
          <cell r="Q31">
            <v>0</v>
          </cell>
          <cell r="R31">
            <v>0</v>
          </cell>
          <cell r="S31">
            <v>0</v>
          </cell>
          <cell r="T31">
            <v>0</v>
          </cell>
          <cell r="AG31">
            <v>0</v>
          </cell>
          <cell r="AH31">
            <v>0</v>
          </cell>
          <cell r="AI31">
            <v>0</v>
          </cell>
          <cell r="AJ31">
            <v>0</v>
          </cell>
          <cell r="AK31">
            <v>0</v>
          </cell>
          <cell r="AL31">
            <v>0</v>
          </cell>
          <cell r="AM31">
            <v>0</v>
          </cell>
          <cell r="AZ31">
            <v>0</v>
          </cell>
          <cell r="BA31">
            <v>0</v>
          </cell>
          <cell r="BB31">
            <v>0</v>
          </cell>
          <cell r="BC31">
            <v>0</v>
          </cell>
          <cell r="BD31">
            <v>0</v>
          </cell>
          <cell r="BE31">
            <v>0</v>
          </cell>
          <cell r="BF31">
            <v>0</v>
          </cell>
        </row>
        <row r="32">
          <cell r="A32" t="str">
            <v xml:space="preserve"> - Royalty</v>
          </cell>
          <cell r="N32">
            <v>0</v>
          </cell>
          <cell r="O32">
            <v>0</v>
          </cell>
          <cell r="P32">
            <v>0</v>
          </cell>
          <cell r="Q32">
            <v>0</v>
          </cell>
          <cell r="R32">
            <v>0</v>
          </cell>
          <cell r="S32">
            <v>0</v>
          </cell>
          <cell r="T32">
            <v>0</v>
          </cell>
          <cell r="AG32">
            <v>0</v>
          </cell>
          <cell r="AH32">
            <v>0</v>
          </cell>
          <cell r="AI32">
            <v>0</v>
          </cell>
          <cell r="AJ32">
            <v>0</v>
          </cell>
          <cell r="AK32">
            <v>0</v>
          </cell>
          <cell r="AL32">
            <v>0</v>
          </cell>
          <cell r="AM32">
            <v>0</v>
          </cell>
          <cell r="AZ32">
            <v>0</v>
          </cell>
          <cell r="BA32">
            <v>0</v>
          </cell>
          <cell r="BB32">
            <v>0</v>
          </cell>
          <cell r="BC32">
            <v>0</v>
          </cell>
          <cell r="BD32">
            <v>0</v>
          </cell>
          <cell r="BE32">
            <v>0</v>
          </cell>
          <cell r="BF32">
            <v>0</v>
          </cell>
        </row>
        <row r="33">
          <cell r="A33" t="str">
            <v xml:space="preserve"> - Sugar</v>
          </cell>
          <cell r="N33">
            <v>0</v>
          </cell>
          <cell r="O33">
            <v>0</v>
          </cell>
          <cell r="P33">
            <v>0</v>
          </cell>
          <cell r="Q33">
            <v>0</v>
          </cell>
          <cell r="R33">
            <v>0</v>
          </cell>
          <cell r="S33">
            <v>0</v>
          </cell>
          <cell r="T33">
            <v>0</v>
          </cell>
          <cell r="AG33">
            <v>0</v>
          </cell>
          <cell r="AH33">
            <v>0</v>
          </cell>
          <cell r="AI33">
            <v>0</v>
          </cell>
          <cell r="AJ33">
            <v>0</v>
          </cell>
          <cell r="AK33">
            <v>0</v>
          </cell>
          <cell r="AL33">
            <v>0</v>
          </cell>
          <cell r="AM33">
            <v>0</v>
          </cell>
          <cell r="AZ33">
            <v>0</v>
          </cell>
          <cell r="BA33">
            <v>0</v>
          </cell>
          <cell r="BB33">
            <v>0</v>
          </cell>
          <cell r="BC33">
            <v>0</v>
          </cell>
          <cell r="BD33">
            <v>0</v>
          </cell>
          <cell r="BE33">
            <v>0</v>
          </cell>
          <cell r="BF33">
            <v>0</v>
          </cell>
        </row>
        <row r="34">
          <cell r="A34" t="str">
            <v xml:space="preserve"> - Crowns</v>
          </cell>
          <cell r="N34">
            <v>0</v>
          </cell>
          <cell r="O34">
            <v>0</v>
          </cell>
          <cell r="P34">
            <v>0</v>
          </cell>
          <cell r="Q34">
            <v>0</v>
          </cell>
          <cell r="R34">
            <v>0</v>
          </cell>
          <cell r="S34">
            <v>0</v>
          </cell>
          <cell r="T34">
            <v>0</v>
          </cell>
          <cell r="AG34">
            <v>0</v>
          </cell>
          <cell r="AH34">
            <v>0</v>
          </cell>
          <cell r="AI34">
            <v>0</v>
          </cell>
          <cell r="AJ34">
            <v>0</v>
          </cell>
          <cell r="AK34">
            <v>0</v>
          </cell>
          <cell r="AL34">
            <v>0</v>
          </cell>
          <cell r="AM34">
            <v>0</v>
          </cell>
          <cell r="AZ34">
            <v>0</v>
          </cell>
          <cell r="BA34">
            <v>0</v>
          </cell>
          <cell r="BB34">
            <v>0</v>
          </cell>
          <cell r="BC34">
            <v>0</v>
          </cell>
          <cell r="BD34">
            <v>0</v>
          </cell>
          <cell r="BE34">
            <v>0</v>
          </cell>
          <cell r="BF34">
            <v>0</v>
          </cell>
        </row>
        <row r="35">
          <cell r="A35" t="str">
            <v xml:space="preserve"> - Other Raw/ Pkg materials</v>
          </cell>
          <cell r="N35">
            <v>0</v>
          </cell>
          <cell r="O35">
            <v>0</v>
          </cell>
          <cell r="P35">
            <v>0</v>
          </cell>
          <cell r="Q35">
            <v>0</v>
          </cell>
          <cell r="R35">
            <v>0</v>
          </cell>
          <cell r="S35">
            <v>0</v>
          </cell>
          <cell r="T35">
            <v>0</v>
          </cell>
          <cell r="AG35">
            <v>0</v>
          </cell>
          <cell r="AH35">
            <v>0</v>
          </cell>
          <cell r="AI35">
            <v>0</v>
          </cell>
          <cell r="AJ35">
            <v>0</v>
          </cell>
          <cell r="AK35">
            <v>0</v>
          </cell>
          <cell r="AL35">
            <v>0</v>
          </cell>
          <cell r="AM35">
            <v>0</v>
          </cell>
          <cell r="AZ35">
            <v>0</v>
          </cell>
          <cell r="BA35">
            <v>0</v>
          </cell>
          <cell r="BB35">
            <v>0</v>
          </cell>
          <cell r="BC35">
            <v>0</v>
          </cell>
          <cell r="BD35">
            <v>0</v>
          </cell>
          <cell r="BE35">
            <v>0</v>
          </cell>
          <cell r="BF35">
            <v>0</v>
          </cell>
        </row>
        <row r="36">
          <cell r="A36" t="str">
            <v xml:space="preserve"> - Contract Packaging</v>
          </cell>
          <cell r="N36">
            <v>0</v>
          </cell>
          <cell r="O36">
            <v>0</v>
          </cell>
          <cell r="P36">
            <v>0</v>
          </cell>
          <cell r="Q36">
            <v>0</v>
          </cell>
          <cell r="R36">
            <v>0</v>
          </cell>
          <cell r="S36">
            <v>0</v>
          </cell>
          <cell r="T36">
            <v>0</v>
          </cell>
          <cell r="AG36">
            <v>0</v>
          </cell>
          <cell r="AH36">
            <v>0</v>
          </cell>
          <cell r="AI36">
            <v>0</v>
          </cell>
          <cell r="AJ36">
            <v>0</v>
          </cell>
          <cell r="AK36">
            <v>0</v>
          </cell>
          <cell r="AL36">
            <v>0</v>
          </cell>
          <cell r="AM36">
            <v>0</v>
          </cell>
          <cell r="AZ36">
            <v>0</v>
          </cell>
          <cell r="BA36">
            <v>0</v>
          </cell>
          <cell r="BB36">
            <v>0</v>
          </cell>
          <cell r="BC36">
            <v>0</v>
          </cell>
          <cell r="BD36">
            <v>0</v>
          </cell>
          <cell r="BE36">
            <v>0</v>
          </cell>
          <cell r="BF36">
            <v>0</v>
          </cell>
        </row>
        <row r="37">
          <cell r="A37" t="str">
            <v xml:space="preserve"> - Excise Duty</v>
          </cell>
          <cell r="N37">
            <v>0</v>
          </cell>
          <cell r="O37">
            <v>0</v>
          </cell>
          <cell r="P37">
            <v>0</v>
          </cell>
          <cell r="Q37">
            <v>0</v>
          </cell>
          <cell r="R37">
            <v>0</v>
          </cell>
          <cell r="S37">
            <v>0</v>
          </cell>
          <cell r="T37">
            <v>0</v>
          </cell>
          <cell r="AG37">
            <v>0</v>
          </cell>
          <cell r="AH37">
            <v>0</v>
          </cell>
          <cell r="AI37">
            <v>0</v>
          </cell>
          <cell r="AJ37">
            <v>0</v>
          </cell>
          <cell r="AK37">
            <v>0</v>
          </cell>
          <cell r="AL37">
            <v>0</v>
          </cell>
          <cell r="AM37">
            <v>0</v>
          </cell>
          <cell r="AZ37">
            <v>0</v>
          </cell>
          <cell r="BA37">
            <v>0</v>
          </cell>
          <cell r="BB37">
            <v>0</v>
          </cell>
          <cell r="BC37">
            <v>0</v>
          </cell>
          <cell r="BD37">
            <v>0</v>
          </cell>
          <cell r="BE37">
            <v>0</v>
          </cell>
          <cell r="BF37">
            <v>0</v>
          </cell>
        </row>
        <row r="38">
          <cell r="A38" t="str">
            <v xml:space="preserve"> - Product sourcing cost</v>
          </cell>
          <cell r="N38">
            <v>0</v>
          </cell>
          <cell r="O38">
            <v>0</v>
          </cell>
          <cell r="P38">
            <v>0</v>
          </cell>
          <cell r="Q38">
            <v>0</v>
          </cell>
          <cell r="R38">
            <v>0</v>
          </cell>
          <cell r="S38">
            <v>0</v>
          </cell>
          <cell r="T38">
            <v>0</v>
          </cell>
          <cell r="AG38">
            <v>0</v>
          </cell>
          <cell r="AH38">
            <v>0</v>
          </cell>
          <cell r="AI38">
            <v>0</v>
          </cell>
          <cell r="AJ38">
            <v>0</v>
          </cell>
          <cell r="AK38">
            <v>0</v>
          </cell>
          <cell r="AL38">
            <v>0</v>
          </cell>
          <cell r="AM38">
            <v>0</v>
          </cell>
          <cell r="AZ38">
            <v>0</v>
          </cell>
          <cell r="BA38">
            <v>0</v>
          </cell>
          <cell r="BB38">
            <v>0</v>
          </cell>
          <cell r="BC38">
            <v>0</v>
          </cell>
          <cell r="BD38">
            <v>0</v>
          </cell>
          <cell r="BE38">
            <v>0</v>
          </cell>
          <cell r="BF38">
            <v>0</v>
          </cell>
        </row>
        <row r="39">
          <cell r="A39" t="str">
            <v xml:space="preserve"> - Product sourcing Freight</v>
          </cell>
          <cell r="N39">
            <v>0</v>
          </cell>
          <cell r="O39">
            <v>0</v>
          </cell>
          <cell r="P39">
            <v>0</v>
          </cell>
          <cell r="Q39">
            <v>0</v>
          </cell>
          <cell r="R39">
            <v>0</v>
          </cell>
          <cell r="S39">
            <v>0</v>
          </cell>
          <cell r="T39">
            <v>0</v>
          </cell>
          <cell r="AG39">
            <v>0</v>
          </cell>
          <cell r="AH39">
            <v>0</v>
          </cell>
          <cell r="AI39">
            <v>0</v>
          </cell>
          <cell r="AJ39">
            <v>0</v>
          </cell>
          <cell r="AK39">
            <v>0</v>
          </cell>
          <cell r="AL39">
            <v>0</v>
          </cell>
          <cell r="AM39">
            <v>0</v>
          </cell>
          <cell r="AZ39">
            <v>0</v>
          </cell>
          <cell r="BA39">
            <v>0</v>
          </cell>
          <cell r="BB39">
            <v>0</v>
          </cell>
          <cell r="BC39">
            <v>0</v>
          </cell>
          <cell r="BD39">
            <v>0</v>
          </cell>
          <cell r="BE39">
            <v>0</v>
          </cell>
          <cell r="BF39">
            <v>0</v>
          </cell>
        </row>
        <row r="40">
          <cell r="A40" t="str">
            <v xml:space="preserve"> - Comp &amp; Benefits (Casual) Mfg</v>
          </cell>
          <cell r="N40">
            <v>0</v>
          </cell>
          <cell r="O40">
            <v>0</v>
          </cell>
          <cell r="P40">
            <v>0</v>
          </cell>
          <cell r="Q40">
            <v>0</v>
          </cell>
          <cell r="R40">
            <v>0</v>
          </cell>
          <cell r="S40">
            <v>0</v>
          </cell>
          <cell r="T40">
            <v>0</v>
          </cell>
          <cell r="AG40">
            <v>0</v>
          </cell>
          <cell r="AH40">
            <v>0</v>
          </cell>
          <cell r="AI40">
            <v>0</v>
          </cell>
          <cell r="AJ40">
            <v>0</v>
          </cell>
          <cell r="AK40">
            <v>0</v>
          </cell>
          <cell r="AL40">
            <v>0</v>
          </cell>
          <cell r="AM40">
            <v>0</v>
          </cell>
          <cell r="AZ40">
            <v>0</v>
          </cell>
          <cell r="BA40">
            <v>0</v>
          </cell>
          <cell r="BB40">
            <v>0</v>
          </cell>
          <cell r="BC40">
            <v>0</v>
          </cell>
          <cell r="BD40">
            <v>0</v>
          </cell>
          <cell r="BE40">
            <v>0</v>
          </cell>
          <cell r="BF40">
            <v>0</v>
          </cell>
        </row>
        <row r="41">
          <cell r="A41" t="str">
            <v xml:space="preserve"> - Power/ Fuel (Plant only)</v>
          </cell>
          <cell r="N41">
            <v>0</v>
          </cell>
          <cell r="O41">
            <v>0</v>
          </cell>
          <cell r="P41">
            <v>0</v>
          </cell>
          <cell r="Q41">
            <v>0</v>
          </cell>
          <cell r="R41">
            <v>0</v>
          </cell>
          <cell r="S41">
            <v>0</v>
          </cell>
          <cell r="T41">
            <v>0</v>
          </cell>
          <cell r="AG41">
            <v>0</v>
          </cell>
          <cell r="AH41">
            <v>0</v>
          </cell>
          <cell r="AI41">
            <v>0</v>
          </cell>
          <cell r="AJ41">
            <v>0</v>
          </cell>
          <cell r="AK41">
            <v>0</v>
          </cell>
          <cell r="AL41">
            <v>0</v>
          </cell>
          <cell r="AM41">
            <v>0</v>
          </cell>
          <cell r="AZ41">
            <v>0</v>
          </cell>
          <cell r="BA41">
            <v>0</v>
          </cell>
          <cell r="BB41">
            <v>0</v>
          </cell>
          <cell r="BC41">
            <v>0</v>
          </cell>
          <cell r="BD41">
            <v>0</v>
          </cell>
          <cell r="BE41">
            <v>0</v>
          </cell>
          <cell r="BF41">
            <v>0</v>
          </cell>
        </row>
        <row r="42">
          <cell r="A42" t="str">
            <v xml:space="preserve"> - Breakage (in plant)</v>
          </cell>
          <cell r="N42">
            <v>0</v>
          </cell>
          <cell r="O42">
            <v>0</v>
          </cell>
          <cell r="P42">
            <v>0</v>
          </cell>
          <cell r="Q42">
            <v>0</v>
          </cell>
          <cell r="R42">
            <v>0</v>
          </cell>
          <cell r="S42">
            <v>0</v>
          </cell>
          <cell r="T42">
            <v>0</v>
          </cell>
          <cell r="AG42">
            <v>0</v>
          </cell>
          <cell r="AH42">
            <v>0</v>
          </cell>
          <cell r="AI42">
            <v>0</v>
          </cell>
          <cell r="AJ42">
            <v>0</v>
          </cell>
          <cell r="AK42">
            <v>0</v>
          </cell>
          <cell r="AL42">
            <v>0</v>
          </cell>
          <cell r="AM42">
            <v>0</v>
          </cell>
          <cell r="AZ42">
            <v>0</v>
          </cell>
          <cell r="BA42">
            <v>0</v>
          </cell>
          <cell r="BB42">
            <v>0</v>
          </cell>
          <cell r="BC42">
            <v>0</v>
          </cell>
          <cell r="BD42">
            <v>0</v>
          </cell>
          <cell r="BE42">
            <v>0</v>
          </cell>
          <cell r="BF42">
            <v>0</v>
          </cell>
        </row>
        <row r="43">
          <cell r="A43" t="str">
            <v xml:space="preserve"> - Misc Consumables</v>
          </cell>
          <cell r="N43">
            <v>0</v>
          </cell>
          <cell r="O43">
            <v>0</v>
          </cell>
          <cell r="P43">
            <v>0</v>
          </cell>
          <cell r="Q43">
            <v>0</v>
          </cell>
          <cell r="R43">
            <v>0</v>
          </cell>
          <cell r="S43">
            <v>0</v>
          </cell>
          <cell r="T43">
            <v>0</v>
          </cell>
          <cell r="AG43">
            <v>0</v>
          </cell>
          <cell r="AH43">
            <v>0</v>
          </cell>
          <cell r="AI43">
            <v>0</v>
          </cell>
          <cell r="AJ43">
            <v>0</v>
          </cell>
          <cell r="AK43">
            <v>0</v>
          </cell>
          <cell r="AL43">
            <v>0</v>
          </cell>
          <cell r="AM43">
            <v>0</v>
          </cell>
          <cell r="AZ43">
            <v>0</v>
          </cell>
          <cell r="BA43">
            <v>0</v>
          </cell>
          <cell r="BB43">
            <v>0</v>
          </cell>
          <cell r="BC43">
            <v>0</v>
          </cell>
          <cell r="BD43">
            <v>0</v>
          </cell>
          <cell r="BE43">
            <v>0</v>
          </cell>
          <cell r="BF43">
            <v>0</v>
          </cell>
        </row>
        <row r="44">
          <cell r="A44" t="str">
            <v xml:space="preserve"> - Price Variance</v>
          </cell>
          <cell r="N44">
            <v>0</v>
          </cell>
          <cell r="O44">
            <v>0</v>
          </cell>
          <cell r="P44">
            <v>0</v>
          </cell>
          <cell r="Q44">
            <v>0</v>
          </cell>
          <cell r="R44">
            <v>0</v>
          </cell>
          <cell r="S44">
            <v>0</v>
          </cell>
          <cell r="T44">
            <v>0</v>
          </cell>
          <cell r="AG44">
            <v>0</v>
          </cell>
          <cell r="AH44">
            <v>0</v>
          </cell>
          <cell r="AI44">
            <v>0</v>
          </cell>
          <cell r="AJ44">
            <v>0</v>
          </cell>
          <cell r="AK44">
            <v>0</v>
          </cell>
          <cell r="AL44">
            <v>0</v>
          </cell>
          <cell r="AM44">
            <v>0</v>
          </cell>
          <cell r="AZ44">
            <v>0</v>
          </cell>
          <cell r="BA44">
            <v>0</v>
          </cell>
          <cell r="BB44">
            <v>0</v>
          </cell>
          <cell r="BC44">
            <v>0</v>
          </cell>
          <cell r="BD44">
            <v>0</v>
          </cell>
          <cell r="BE44">
            <v>0</v>
          </cell>
          <cell r="BF44">
            <v>0</v>
          </cell>
        </row>
        <row r="45">
          <cell r="A45" t="str">
            <v xml:space="preserve"> - Usage Variance</v>
          </cell>
          <cell r="N45">
            <v>0</v>
          </cell>
          <cell r="O45">
            <v>0</v>
          </cell>
          <cell r="P45">
            <v>0</v>
          </cell>
          <cell r="Q45">
            <v>0</v>
          </cell>
          <cell r="R45">
            <v>0</v>
          </cell>
          <cell r="S45">
            <v>0</v>
          </cell>
          <cell r="T45">
            <v>0</v>
          </cell>
          <cell r="AG45">
            <v>0</v>
          </cell>
          <cell r="AH45">
            <v>0</v>
          </cell>
          <cell r="AI45">
            <v>0</v>
          </cell>
          <cell r="AJ45">
            <v>0</v>
          </cell>
          <cell r="AK45">
            <v>0</v>
          </cell>
          <cell r="AL45">
            <v>0</v>
          </cell>
          <cell r="AM45">
            <v>0</v>
          </cell>
          <cell r="AZ45">
            <v>0</v>
          </cell>
          <cell r="BA45">
            <v>0</v>
          </cell>
          <cell r="BB45">
            <v>0</v>
          </cell>
          <cell r="BC45">
            <v>0</v>
          </cell>
          <cell r="BD45">
            <v>0</v>
          </cell>
          <cell r="BE45">
            <v>0</v>
          </cell>
          <cell r="BF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row>
        <row r="47">
          <cell r="A47" t="str">
            <v>Gross Contribution</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row>
        <row r="48">
          <cell r="A48" t="str">
            <v>Fixed Mfg Expenses</v>
          </cell>
        </row>
        <row r="49">
          <cell r="A49" t="str">
            <v xml:space="preserve"> - Comp &amp; Benefits (Permanent) Mfg</v>
          </cell>
          <cell r="N49">
            <v>0</v>
          </cell>
          <cell r="O49">
            <v>0</v>
          </cell>
          <cell r="P49">
            <v>0</v>
          </cell>
          <cell r="Q49">
            <v>0</v>
          </cell>
          <cell r="R49">
            <v>0</v>
          </cell>
          <cell r="S49">
            <v>0</v>
          </cell>
          <cell r="T49">
            <v>0</v>
          </cell>
          <cell r="AG49">
            <v>0</v>
          </cell>
          <cell r="AH49">
            <v>0</v>
          </cell>
          <cell r="AI49">
            <v>0</v>
          </cell>
          <cell r="AJ49">
            <v>0</v>
          </cell>
          <cell r="AK49">
            <v>0</v>
          </cell>
          <cell r="AL49">
            <v>0</v>
          </cell>
          <cell r="AM49">
            <v>0</v>
          </cell>
          <cell r="AZ49">
            <v>0</v>
          </cell>
          <cell r="BA49">
            <v>0</v>
          </cell>
          <cell r="BB49">
            <v>0</v>
          </cell>
          <cell r="BC49">
            <v>0</v>
          </cell>
          <cell r="BD49">
            <v>0</v>
          </cell>
          <cell r="BE49">
            <v>0</v>
          </cell>
          <cell r="BF49">
            <v>0</v>
          </cell>
        </row>
        <row r="50">
          <cell r="A50" t="str">
            <v xml:space="preserve"> - Repairs &amp; Maint (Plant only)</v>
          </cell>
          <cell r="N50">
            <v>0</v>
          </cell>
          <cell r="O50">
            <v>0</v>
          </cell>
          <cell r="P50">
            <v>0</v>
          </cell>
          <cell r="Q50">
            <v>0</v>
          </cell>
          <cell r="R50">
            <v>0</v>
          </cell>
          <cell r="S50">
            <v>0</v>
          </cell>
          <cell r="T50">
            <v>0</v>
          </cell>
          <cell r="AG50">
            <v>0</v>
          </cell>
          <cell r="AH50">
            <v>0</v>
          </cell>
          <cell r="AI50">
            <v>0</v>
          </cell>
          <cell r="AJ50">
            <v>0</v>
          </cell>
          <cell r="AK50">
            <v>0</v>
          </cell>
          <cell r="AL50">
            <v>0</v>
          </cell>
          <cell r="AM50">
            <v>0</v>
          </cell>
          <cell r="AZ50">
            <v>0</v>
          </cell>
          <cell r="BA50">
            <v>0</v>
          </cell>
          <cell r="BB50">
            <v>0</v>
          </cell>
          <cell r="BC50">
            <v>0</v>
          </cell>
          <cell r="BD50">
            <v>0</v>
          </cell>
          <cell r="BE50">
            <v>0</v>
          </cell>
          <cell r="BF50">
            <v>0</v>
          </cell>
        </row>
        <row r="51">
          <cell r="A51" t="str">
            <v xml:space="preserve"> - Depreciation (Plant)</v>
          </cell>
          <cell r="N51">
            <v>0</v>
          </cell>
          <cell r="O51">
            <v>0</v>
          </cell>
          <cell r="P51">
            <v>0</v>
          </cell>
          <cell r="Q51">
            <v>0</v>
          </cell>
          <cell r="R51">
            <v>0</v>
          </cell>
          <cell r="S51">
            <v>0</v>
          </cell>
          <cell r="T51">
            <v>0</v>
          </cell>
          <cell r="AG51">
            <v>0</v>
          </cell>
          <cell r="AH51">
            <v>0</v>
          </cell>
          <cell r="AI51">
            <v>0</v>
          </cell>
          <cell r="AJ51">
            <v>0</v>
          </cell>
          <cell r="AK51">
            <v>0</v>
          </cell>
          <cell r="AL51">
            <v>0</v>
          </cell>
          <cell r="AM51">
            <v>0</v>
          </cell>
          <cell r="AZ51">
            <v>0</v>
          </cell>
          <cell r="BA51">
            <v>0</v>
          </cell>
          <cell r="BB51">
            <v>0</v>
          </cell>
          <cell r="BC51">
            <v>0</v>
          </cell>
          <cell r="BD51">
            <v>0</v>
          </cell>
          <cell r="BE51">
            <v>0</v>
          </cell>
          <cell r="BF51">
            <v>0</v>
          </cell>
        </row>
        <row r="52">
          <cell r="A52" t="str">
            <v xml:space="preserve"> - Amortization (Glass / Bottles)</v>
          </cell>
          <cell r="N52">
            <v>0</v>
          </cell>
          <cell r="O52">
            <v>0</v>
          </cell>
          <cell r="P52">
            <v>0</v>
          </cell>
          <cell r="Q52">
            <v>0</v>
          </cell>
          <cell r="R52">
            <v>0</v>
          </cell>
          <cell r="S52">
            <v>0</v>
          </cell>
          <cell r="T52">
            <v>0</v>
          </cell>
          <cell r="AG52">
            <v>0</v>
          </cell>
          <cell r="AH52">
            <v>0</v>
          </cell>
          <cell r="AI52">
            <v>0</v>
          </cell>
          <cell r="AJ52">
            <v>0</v>
          </cell>
          <cell r="AK52">
            <v>0</v>
          </cell>
          <cell r="AL52">
            <v>0</v>
          </cell>
          <cell r="AM52">
            <v>0</v>
          </cell>
          <cell r="AZ52">
            <v>0</v>
          </cell>
          <cell r="BA52">
            <v>0</v>
          </cell>
          <cell r="BB52">
            <v>0</v>
          </cell>
          <cell r="BC52">
            <v>0</v>
          </cell>
          <cell r="BD52">
            <v>0</v>
          </cell>
          <cell r="BE52">
            <v>0</v>
          </cell>
          <cell r="BF52">
            <v>0</v>
          </cell>
        </row>
        <row r="53">
          <cell r="A53" t="str">
            <v xml:space="preserve"> - Security Expenses - Mfg</v>
          </cell>
          <cell r="N53">
            <v>0</v>
          </cell>
          <cell r="O53">
            <v>0</v>
          </cell>
          <cell r="P53">
            <v>0</v>
          </cell>
          <cell r="Q53">
            <v>0</v>
          </cell>
          <cell r="R53">
            <v>0</v>
          </cell>
          <cell r="S53">
            <v>0</v>
          </cell>
          <cell r="T53">
            <v>0</v>
          </cell>
          <cell r="AG53">
            <v>0</v>
          </cell>
          <cell r="AH53">
            <v>0</v>
          </cell>
          <cell r="AI53">
            <v>0</v>
          </cell>
          <cell r="AJ53">
            <v>0</v>
          </cell>
          <cell r="AK53">
            <v>0</v>
          </cell>
          <cell r="AL53">
            <v>0</v>
          </cell>
          <cell r="AM53">
            <v>0</v>
          </cell>
          <cell r="AZ53">
            <v>0</v>
          </cell>
          <cell r="BA53">
            <v>0</v>
          </cell>
          <cell r="BB53">
            <v>0</v>
          </cell>
          <cell r="BC53">
            <v>0</v>
          </cell>
          <cell r="BD53">
            <v>0</v>
          </cell>
          <cell r="BE53">
            <v>0</v>
          </cell>
          <cell r="BF53">
            <v>0</v>
          </cell>
        </row>
        <row r="54">
          <cell r="A54" t="str">
            <v xml:space="preserve"> - Plant G&amp;A</v>
          </cell>
          <cell r="N54">
            <v>0</v>
          </cell>
          <cell r="O54">
            <v>0</v>
          </cell>
          <cell r="P54">
            <v>0</v>
          </cell>
          <cell r="Q54">
            <v>0</v>
          </cell>
          <cell r="R54">
            <v>0</v>
          </cell>
          <cell r="S54">
            <v>0</v>
          </cell>
          <cell r="T54">
            <v>0</v>
          </cell>
          <cell r="AG54">
            <v>0</v>
          </cell>
          <cell r="AH54">
            <v>0</v>
          </cell>
          <cell r="AI54">
            <v>0</v>
          </cell>
          <cell r="AJ54">
            <v>0</v>
          </cell>
          <cell r="AK54">
            <v>0</v>
          </cell>
          <cell r="AL54">
            <v>0</v>
          </cell>
          <cell r="AM54">
            <v>0</v>
          </cell>
          <cell r="AZ54">
            <v>0</v>
          </cell>
          <cell r="BA54">
            <v>0</v>
          </cell>
          <cell r="BB54">
            <v>0</v>
          </cell>
          <cell r="BC54">
            <v>0</v>
          </cell>
          <cell r="BD54">
            <v>0</v>
          </cell>
          <cell r="BE54">
            <v>0</v>
          </cell>
          <cell r="BF54">
            <v>0</v>
          </cell>
        </row>
        <row r="55">
          <cell r="A55" t="str">
            <v xml:space="preserve"> - Pallet Expenses - Mfg</v>
          </cell>
          <cell r="N55">
            <v>0</v>
          </cell>
          <cell r="O55">
            <v>0</v>
          </cell>
          <cell r="P55">
            <v>0</v>
          </cell>
          <cell r="Q55">
            <v>0</v>
          </cell>
          <cell r="R55">
            <v>0</v>
          </cell>
          <cell r="S55">
            <v>0</v>
          </cell>
          <cell r="T55">
            <v>0</v>
          </cell>
          <cell r="AG55">
            <v>0</v>
          </cell>
          <cell r="AH55">
            <v>0</v>
          </cell>
          <cell r="AI55">
            <v>0</v>
          </cell>
          <cell r="AJ55">
            <v>0</v>
          </cell>
          <cell r="AK55">
            <v>0</v>
          </cell>
          <cell r="AL55">
            <v>0</v>
          </cell>
          <cell r="AM55">
            <v>0</v>
          </cell>
          <cell r="AZ55">
            <v>0</v>
          </cell>
          <cell r="BA55">
            <v>0</v>
          </cell>
          <cell r="BB55">
            <v>0</v>
          </cell>
          <cell r="BC55">
            <v>0</v>
          </cell>
          <cell r="BD55">
            <v>0</v>
          </cell>
          <cell r="BE55">
            <v>0</v>
          </cell>
          <cell r="BF55">
            <v>0</v>
          </cell>
        </row>
        <row r="56">
          <cell r="A56" t="str">
            <v xml:space="preserve"> - Other Fixed Mfg Exps</v>
          </cell>
          <cell r="N56">
            <v>0</v>
          </cell>
          <cell r="O56">
            <v>0</v>
          </cell>
          <cell r="P56">
            <v>0</v>
          </cell>
          <cell r="Q56">
            <v>0</v>
          </cell>
          <cell r="R56">
            <v>0</v>
          </cell>
          <cell r="S56">
            <v>0</v>
          </cell>
          <cell r="T56">
            <v>0</v>
          </cell>
          <cell r="AG56">
            <v>0</v>
          </cell>
          <cell r="AH56">
            <v>0</v>
          </cell>
          <cell r="AI56">
            <v>0</v>
          </cell>
          <cell r="AJ56">
            <v>0</v>
          </cell>
          <cell r="AK56">
            <v>0</v>
          </cell>
          <cell r="AL56">
            <v>0</v>
          </cell>
          <cell r="AM56">
            <v>0</v>
          </cell>
          <cell r="AZ56">
            <v>0</v>
          </cell>
          <cell r="BA56">
            <v>0</v>
          </cell>
          <cell r="BB56">
            <v>0</v>
          </cell>
          <cell r="BC56">
            <v>0</v>
          </cell>
          <cell r="BD56">
            <v>0</v>
          </cell>
          <cell r="BE56">
            <v>0</v>
          </cell>
          <cell r="BF56">
            <v>0</v>
          </cell>
        </row>
        <row r="57">
          <cell r="A57" t="str">
            <v xml:space="preserve"> - Overheads loading on FG</v>
          </cell>
          <cell r="N57">
            <v>0</v>
          </cell>
          <cell r="O57">
            <v>0</v>
          </cell>
          <cell r="P57">
            <v>0</v>
          </cell>
          <cell r="Q57">
            <v>0</v>
          </cell>
          <cell r="R57">
            <v>0</v>
          </cell>
          <cell r="S57">
            <v>0</v>
          </cell>
          <cell r="T57">
            <v>0</v>
          </cell>
          <cell r="AG57">
            <v>0</v>
          </cell>
          <cell r="AH57">
            <v>0</v>
          </cell>
          <cell r="AI57">
            <v>0</v>
          </cell>
          <cell r="AJ57">
            <v>0</v>
          </cell>
          <cell r="AK57">
            <v>0</v>
          </cell>
          <cell r="AL57">
            <v>0</v>
          </cell>
          <cell r="AM57">
            <v>0</v>
          </cell>
          <cell r="AZ57">
            <v>0</v>
          </cell>
          <cell r="BA57">
            <v>0</v>
          </cell>
          <cell r="BB57">
            <v>0</v>
          </cell>
          <cell r="BC57">
            <v>0</v>
          </cell>
          <cell r="BD57">
            <v>0</v>
          </cell>
          <cell r="BE57">
            <v>0</v>
          </cell>
          <cell r="BF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row>
        <row r="59">
          <cell r="A59" t="str">
            <v>Gross Profit</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row>
        <row r="60">
          <cell r="A60" t="str">
            <v>Selling &amp; Distribution Exps</v>
          </cell>
        </row>
        <row r="61">
          <cell r="A61" t="str">
            <v xml:space="preserve"> - Comp &amp; Benefits (Permanent) S&amp;D</v>
          </cell>
          <cell r="N61">
            <v>0</v>
          </cell>
          <cell r="O61">
            <v>0</v>
          </cell>
          <cell r="P61">
            <v>0</v>
          </cell>
          <cell r="Q61">
            <v>0</v>
          </cell>
          <cell r="R61">
            <v>0</v>
          </cell>
          <cell r="S61">
            <v>0</v>
          </cell>
          <cell r="T61">
            <v>0</v>
          </cell>
          <cell r="AG61">
            <v>0</v>
          </cell>
          <cell r="AH61">
            <v>0</v>
          </cell>
          <cell r="AI61">
            <v>0</v>
          </cell>
          <cell r="AJ61">
            <v>0</v>
          </cell>
          <cell r="AK61">
            <v>0</v>
          </cell>
          <cell r="AL61">
            <v>0</v>
          </cell>
          <cell r="AM61">
            <v>0</v>
          </cell>
          <cell r="AZ61">
            <v>0</v>
          </cell>
          <cell r="BA61">
            <v>0</v>
          </cell>
          <cell r="BB61">
            <v>0</v>
          </cell>
          <cell r="BC61">
            <v>0</v>
          </cell>
          <cell r="BD61">
            <v>0</v>
          </cell>
          <cell r="BE61">
            <v>0</v>
          </cell>
          <cell r="BF61">
            <v>0</v>
          </cell>
        </row>
        <row r="62">
          <cell r="A62" t="str">
            <v xml:space="preserve"> - Comp &amp; Benefits (Casual) S&amp;D</v>
          </cell>
          <cell r="N62">
            <v>0</v>
          </cell>
          <cell r="O62">
            <v>0</v>
          </cell>
          <cell r="P62">
            <v>0</v>
          </cell>
          <cell r="Q62">
            <v>0</v>
          </cell>
          <cell r="R62">
            <v>0</v>
          </cell>
          <cell r="S62">
            <v>0</v>
          </cell>
          <cell r="T62">
            <v>0</v>
          </cell>
          <cell r="AG62">
            <v>0</v>
          </cell>
          <cell r="AH62">
            <v>0</v>
          </cell>
          <cell r="AI62">
            <v>0</v>
          </cell>
          <cell r="AJ62">
            <v>0</v>
          </cell>
          <cell r="AK62">
            <v>0</v>
          </cell>
          <cell r="AL62">
            <v>0</v>
          </cell>
          <cell r="AM62">
            <v>0</v>
          </cell>
          <cell r="AZ62">
            <v>0</v>
          </cell>
          <cell r="BA62">
            <v>0</v>
          </cell>
          <cell r="BB62">
            <v>0</v>
          </cell>
          <cell r="BC62">
            <v>0</v>
          </cell>
          <cell r="BD62">
            <v>0</v>
          </cell>
          <cell r="BE62">
            <v>0</v>
          </cell>
          <cell r="BF62">
            <v>0</v>
          </cell>
        </row>
        <row r="63">
          <cell r="A63" t="str">
            <v xml:space="preserve"> - Warehousing Labour</v>
          </cell>
          <cell r="N63">
            <v>0</v>
          </cell>
          <cell r="O63">
            <v>0</v>
          </cell>
          <cell r="P63">
            <v>0</v>
          </cell>
          <cell r="Q63">
            <v>0</v>
          </cell>
          <cell r="R63">
            <v>0</v>
          </cell>
          <cell r="S63">
            <v>0</v>
          </cell>
          <cell r="T63">
            <v>0</v>
          </cell>
          <cell r="AG63">
            <v>0</v>
          </cell>
          <cell r="AH63">
            <v>0</v>
          </cell>
          <cell r="AI63">
            <v>0</v>
          </cell>
          <cell r="AJ63">
            <v>0</v>
          </cell>
          <cell r="AK63">
            <v>0</v>
          </cell>
          <cell r="AL63">
            <v>0</v>
          </cell>
          <cell r="AM63">
            <v>0</v>
          </cell>
          <cell r="AZ63">
            <v>0</v>
          </cell>
          <cell r="BA63">
            <v>0</v>
          </cell>
          <cell r="BB63">
            <v>0</v>
          </cell>
          <cell r="BC63">
            <v>0</v>
          </cell>
          <cell r="BD63">
            <v>0</v>
          </cell>
          <cell r="BE63">
            <v>0</v>
          </cell>
          <cell r="BF63">
            <v>0</v>
          </cell>
        </row>
        <row r="64">
          <cell r="A64" t="str">
            <v xml:space="preserve"> - Distributors commission</v>
          </cell>
          <cell r="N64">
            <v>0</v>
          </cell>
          <cell r="O64">
            <v>0</v>
          </cell>
          <cell r="P64">
            <v>0</v>
          </cell>
          <cell r="Q64">
            <v>0</v>
          </cell>
          <cell r="R64">
            <v>0</v>
          </cell>
          <cell r="S64">
            <v>0</v>
          </cell>
          <cell r="T64">
            <v>0</v>
          </cell>
          <cell r="AG64">
            <v>0</v>
          </cell>
          <cell r="AH64">
            <v>0</v>
          </cell>
          <cell r="AI64">
            <v>0</v>
          </cell>
          <cell r="AJ64">
            <v>0</v>
          </cell>
          <cell r="AK64">
            <v>0</v>
          </cell>
          <cell r="AL64">
            <v>0</v>
          </cell>
          <cell r="AM64">
            <v>0</v>
          </cell>
          <cell r="AZ64">
            <v>0</v>
          </cell>
          <cell r="BA64">
            <v>0</v>
          </cell>
          <cell r="BB64">
            <v>0</v>
          </cell>
          <cell r="BC64">
            <v>0</v>
          </cell>
          <cell r="BD64">
            <v>0</v>
          </cell>
          <cell r="BE64">
            <v>0</v>
          </cell>
          <cell r="BF64">
            <v>0</v>
          </cell>
        </row>
        <row r="65">
          <cell r="A65" t="str">
            <v xml:space="preserve"> - Freight</v>
          </cell>
          <cell r="N65">
            <v>0</v>
          </cell>
          <cell r="O65">
            <v>0</v>
          </cell>
          <cell r="P65">
            <v>0</v>
          </cell>
          <cell r="Q65">
            <v>0</v>
          </cell>
          <cell r="R65">
            <v>0</v>
          </cell>
          <cell r="S65">
            <v>0</v>
          </cell>
          <cell r="T65">
            <v>0</v>
          </cell>
          <cell r="AG65">
            <v>0</v>
          </cell>
          <cell r="AH65">
            <v>0</v>
          </cell>
          <cell r="AI65">
            <v>0</v>
          </cell>
          <cell r="AJ65">
            <v>0</v>
          </cell>
          <cell r="AK65">
            <v>0</v>
          </cell>
          <cell r="AL65">
            <v>0</v>
          </cell>
          <cell r="AM65">
            <v>0</v>
          </cell>
          <cell r="AZ65">
            <v>0</v>
          </cell>
          <cell r="BA65">
            <v>0</v>
          </cell>
          <cell r="BB65">
            <v>0</v>
          </cell>
          <cell r="BC65">
            <v>0</v>
          </cell>
          <cell r="BD65">
            <v>0</v>
          </cell>
          <cell r="BE65">
            <v>0</v>
          </cell>
          <cell r="BF65">
            <v>0</v>
          </cell>
        </row>
        <row r="66">
          <cell r="A66" t="str">
            <v xml:space="preserve"> - Rent,Rates &amp; Taxes</v>
          </cell>
          <cell r="N66">
            <v>0</v>
          </cell>
          <cell r="O66">
            <v>0</v>
          </cell>
          <cell r="P66">
            <v>0</v>
          </cell>
          <cell r="Q66">
            <v>0</v>
          </cell>
          <cell r="R66">
            <v>0</v>
          </cell>
          <cell r="S66">
            <v>0</v>
          </cell>
          <cell r="T66">
            <v>0</v>
          </cell>
          <cell r="AG66">
            <v>0</v>
          </cell>
          <cell r="AH66">
            <v>0</v>
          </cell>
          <cell r="AI66">
            <v>0</v>
          </cell>
          <cell r="AJ66">
            <v>0</v>
          </cell>
          <cell r="AK66">
            <v>0</v>
          </cell>
          <cell r="AL66">
            <v>0</v>
          </cell>
          <cell r="AM66">
            <v>0</v>
          </cell>
          <cell r="AZ66">
            <v>0</v>
          </cell>
          <cell r="BA66">
            <v>0</v>
          </cell>
          <cell r="BB66">
            <v>0</v>
          </cell>
          <cell r="BC66">
            <v>0</v>
          </cell>
          <cell r="BD66">
            <v>0</v>
          </cell>
          <cell r="BE66">
            <v>0</v>
          </cell>
          <cell r="BF66">
            <v>0</v>
          </cell>
        </row>
        <row r="67">
          <cell r="A67" t="str">
            <v xml:space="preserve"> - C &amp; F Agent's Charges</v>
          </cell>
          <cell r="N67">
            <v>0</v>
          </cell>
          <cell r="O67">
            <v>0</v>
          </cell>
          <cell r="P67">
            <v>0</v>
          </cell>
          <cell r="Q67">
            <v>0</v>
          </cell>
          <cell r="R67">
            <v>0</v>
          </cell>
          <cell r="S67">
            <v>0</v>
          </cell>
          <cell r="T67">
            <v>0</v>
          </cell>
          <cell r="AG67">
            <v>0</v>
          </cell>
          <cell r="AH67">
            <v>0</v>
          </cell>
          <cell r="AI67">
            <v>0</v>
          </cell>
          <cell r="AJ67">
            <v>0</v>
          </cell>
          <cell r="AK67">
            <v>0</v>
          </cell>
          <cell r="AL67">
            <v>0</v>
          </cell>
          <cell r="AM67">
            <v>0</v>
          </cell>
          <cell r="AZ67">
            <v>0</v>
          </cell>
          <cell r="BA67">
            <v>0</v>
          </cell>
          <cell r="BB67">
            <v>0</v>
          </cell>
          <cell r="BC67">
            <v>0</v>
          </cell>
          <cell r="BD67">
            <v>0</v>
          </cell>
          <cell r="BE67">
            <v>0</v>
          </cell>
          <cell r="BF67">
            <v>0</v>
          </cell>
        </row>
        <row r="68">
          <cell r="A68" t="str">
            <v xml:space="preserve"> - Loading / Unloading charges</v>
          </cell>
          <cell r="N68">
            <v>0</v>
          </cell>
          <cell r="O68">
            <v>0</v>
          </cell>
          <cell r="P68">
            <v>0</v>
          </cell>
          <cell r="Q68">
            <v>0</v>
          </cell>
          <cell r="R68">
            <v>0</v>
          </cell>
          <cell r="S68">
            <v>0</v>
          </cell>
          <cell r="T68">
            <v>0</v>
          </cell>
          <cell r="AG68">
            <v>0</v>
          </cell>
          <cell r="AH68">
            <v>0</v>
          </cell>
          <cell r="AI68">
            <v>0</v>
          </cell>
          <cell r="AJ68">
            <v>0</v>
          </cell>
          <cell r="AK68">
            <v>0</v>
          </cell>
          <cell r="AL68">
            <v>0</v>
          </cell>
          <cell r="AM68">
            <v>0</v>
          </cell>
          <cell r="AZ68">
            <v>0</v>
          </cell>
          <cell r="BA68">
            <v>0</v>
          </cell>
          <cell r="BB68">
            <v>0</v>
          </cell>
          <cell r="BC68">
            <v>0</v>
          </cell>
          <cell r="BD68">
            <v>0</v>
          </cell>
          <cell r="BE68">
            <v>0</v>
          </cell>
          <cell r="BF68">
            <v>0</v>
          </cell>
        </row>
        <row r="69">
          <cell r="A69" t="str">
            <v xml:space="preserve"> - Security Expenses - S&amp;D</v>
          </cell>
          <cell r="N69">
            <v>0</v>
          </cell>
          <cell r="O69">
            <v>0</v>
          </cell>
          <cell r="P69">
            <v>0</v>
          </cell>
          <cell r="Q69">
            <v>0</v>
          </cell>
          <cell r="R69">
            <v>0</v>
          </cell>
          <cell r="S69">
            <v>0</v>
          </cell>
          <cell r="T69">
            <v>0</v>
          </cell>
          <cell r="AG69">
            <v>0</v>
          </cell>
          <cell r="AH69">
            <v>0</v>
          </cell>
          <cell r="AI69">
            <v>0</v>
          </cell>
          <cell r="AJ69">
            <v>0</v>
          </cell>
          <cell r="AK69">
            <v>0</v>
          </cell>
          <cell r="AL69">
            <v>0</v>
          </cell>
          <cell r="AM69">
            <v>0</v>
          </cell>
          <cell r="AZ69">
            <v>0</v>
          </cell>
          <cell r="BA69">
            <v>0</v>
          </cell>
          <cell r="BB69">
            <v>0</v>
          </cell>
          <cell r="BC69">
            <v>0</v>
          </cell>
          <cell r="BD69">
            <v>0</v>
          </cell>
          <cell r="BE69">
            <v>0</v>
          </cell>
          <cell r="BF69">
            <v>0</v>
          </cell>
        </row>
        <row r="70">
          <cell r="A70" t="str">
            <v xml:space="preserve"> - Warehouse breakage</v>
          </cell>
          <cell r="N70">
            <v>0</v>
          </cell>
          <cell r="O70">
            <v>0</v>
          </cell>
          <cell r="P70">
            <v>0</v>
          </cell>
          <cell r="Q70">
            <v>0</v>
          </cell>
          <cell r="R70">
            <v>0</v>
          </cell>
          <cell r="S70">
            <v>0</v>
          </cell>
          <cell r="T70">
            <v>0</v>
          </cell>
          <cell r="AG70">
            <v>0</v>
          </cell>
          <cell r="AH70">
            <v>0</v>
          </cell>
          <cell r="AI70">
            <v>0</v>
          </cell>
          <cell r="AJ70">
            <v>0</v>
          </cell>
          <cell r="AK70">
            <v>0</v>
          </cell>
          <cell r="AL70">
            <v>0</v>
          </cell>
          <cell r="AM70">
            <v>0</v>
          </cell>
          <cell r="AZ70">
            <v>0</v>
          </cell>
          <cell r="BA70">
            <v>0</v>
          </cell>
          <cell r="BB70">
            <v>0</v>
          </cell>
          <cell r="BC70">
            <v>0</v>
          </cell>
          <cell r="BD70">
            <v>0</v>
          </cell>
          <cell r="BE70">
            <v>0</v>
          </cell>
          <cell r="BF70">
            <v>0</v>
          </cell>
        </row>
        <row r="71">
          <cell r="A71" t="str">
            <v xml:space="preserve"> - Staff Welfare S&amp;D</v>
          </cell>
          <cell r="N71">
            <v>0</v>
          </cell>
          <cell r="O71">
            <v>0</v>
          </cell>
          <cell r="P71">
            <v>0</v>
          </cell>
          <cell r="Q71">
            <v>0</v>
          </cell>
          <cell r="R71">
            <v>0</v>
          </cell>
          <cell r="S71">
            <v>0</v>
          </cell>
          <cell r="T71">
            <v>0</v>
          </cell>
          <cell r="AG71">
            <v>0</v>
          </cell>
          <cell r="AH71">
            <v>0</v>
          </cell>
          <cell r="AI71">
            <v>0</v>
          </cell>
          <cell r="AJ71">
            <v>0</v>
          </cell>
          <cell r="AK71">
            <v>0</v>
          </cell>
          <cell r="AL71">
            <v>0</v>
          </cell>
          <cell r="AM71">
            <v>0</v>
          </cell>
          <cell r="AZ71">
            <v>0</v>
          </cell>
          <cell r="BA71">
            <v>0</v>
          </cell>
          <cell r="BB71">
            <v>0</v>
          </cell>
          <cell r="BC71">
            <v>0</v>
          </cell>
          <cell r="BD71">
            <v>0</v>
          </cell>
          <cell r="BE71">
            <v>0</v>
          </cell>
          <cell r="BF71">
            <v>0</v>
          </cell>
        </row>
        <row r="72">
          <cell r="A72" t="str">
            <v xml:space="preserve"> - Salesmen Incentives</v>
          </cell>
          <cell r="N72">
            <v>0</v>
          </cell>
          <cell r="O72">
            <v>0</v>
          </cell>
          <cell r="P72">
            <v>0</v>
          </cell>
          <cell r="Q72">
            <v>0</v>
          </cell>
          <cell r="R72">
            <v>0</v>
          </cell>
          <cell r="S72">
            <v>0</v>
          </cell>
          <cell r="T72">
            <v>0</v>
          </cell>
          <cell r="AG72">
            <v>0</v>
          </cell>
          <cell r="AH72">
            <v>0</v>
          </cell>
          <cell r="AI72">
            <v>0</v>
          </cell>
          <cell r="AJ72">
            <v>0</v>
          </cell>
          <cell r="AK72">
            <v>0</v>
          </cell>
          <cell r="AL72">
            <v>0</v>
          </cell>
          <cell r="AM72">
            <v>0</v>
          </cell>
          <cell r="AZ72">
            <v>0</v>
          </cell>
          <cell r="BA72">
            <v>0</v>
          </cell>
          <cell r="BB72">
            <v>0</v>
          </cell>
          <cell r="BC72">
            <v>0</v>
          </cell>
          <cell r="BD72">
            <v>0</v>
          </cell>
          <cell r="BE72">
            <v>0</v>
          </cell>
          <cell r="BF72">
            <v>0</v>
          </cell>
        </row>
        <row r="73">
          <cell r="A73" t="str">
            <v xml:space="preserve"> - Oil &amp; Fuel</v>
          </cell>
          <cell r="N73">
            <v>0</v>
          </cell>
          <cell r="O73">
            <v>0</v>
          </cell>
          <cell r="P73">
            <v>0</v>
          </cell>
          <cell r="Q73">
            <v>0</v>
          </cell>
          <cell r="R73">
            <v>0</v>
          </cell>
          <cell r="S73">
            <v>0</v>
          </cell>
          <cell r="T73">
            <v>0</v>
          </cell>
          <cell r="AG73">
            <v>0</v>
          </cell>
          <cell r="AH73">
            <v>0</v>
          </cell>
          <cell r="AI73">
            <v>0</v>
          </cell>
          <cell r="AJ73">
            <v>0</v>
          </cell>
          <cell r="AK73">
            <v>0</v>
          </cell>
          <cell r="AL73">
            <v>0</v>
          </cell>
          <cell r="AM73">
            <v>0</v>
          </cell>
          <cell r="AZ73">
            <v>0</v>
          </cell>
          <cell r="BA73">
            <v>0</v>
          </cell>
          <cell r="BB73">
            <v>0</v>
          </cell>
          <cell r="BC73">
            <v>0</v>
          </cell>
          <cell r="BD73">
            <v>0</v>
          </cell>
          <cell r="BE73">
            <v>0</v>
          </cell>
          <cell r="BF73">
            <v>0</v>
          </cell>
        </row>
        <row r="74">
          <cell r="A74" t="str">
            <v xml:space="preserve"> - SGA Maintenance</v>
          </cell>
          <cell r="N74">
            <v>0</v>
          </cell>
          <cell r="O74">
            <v>0</v>
          </cell>
          <cell r="P74">
            <v>0</v>
          </cell>
          <cell r="Q74">
            <v>0</v>
          </cell>
          <cell r="R74">
            <v>0</v>
          </cell>
          <cell r="S74">
            <v>0</v>
          </cell>
          <cell r="T74">
            <v>0</v>
          </cell>
          <cell r="AG74">
            <v>0</v>
          </cell>
          <cell r="AH74">
            <v>0</v>
          </cell>
          <cell r="AI74">
            <v>0</v>
          </cell>
          <cell r="AJ74">
            <v>0</v>
          </cell>
          <cell r="AK74">
            <v>0</v>
          </cell>
          <cell r="AL74">
            <v>0</v>
          </cell>
          <cell r="AM74">
            <v>0</v>
          </cell>
          <cell r="AZ74">
            <v>0</v>
          </cell>
          <cell r="BA74">
            <v>0</v>
          </cell>
          <cell r="BB74">
            <v>0</v>
          </cell>
          <cell r="BC74">
            <v>0</v>
          </cell>
          <cell r="BD74">
            <v>0</v>
          </cell>
          <cell r="BE74">
            <v>0</v>
          </cell>
          <cell r="BF74">
            <v>0</v>
          </cell>
        </row>
        <row r="75">
          <cell r="A75" t="str">
            <v xml:space="preserve"> - Fleet maintainence</v>
          </cell>
          <cell r="N75">
            <v>0</v>
          </cell>
          <cell r="O75">
            <v>0</v>
          </cell>
          <cell r="P75">
            <v>0</v>
          </cell>
          <cell r="Q75">
            <v>0</v>
          </cell>
          <cell r="R75">
            <v>0</v>
          </cell>
          <cell r="S75">
            <v>0</v>
          </cell>
          <cell r="T75">
            <v>0</v>
          </cell>
          <cell r="AG75">
            <v>0</v>
          </cell>
          <cell r="AH75">
            <v>0</v>
          </cell>
          <cell r="AI75">
            <v>0</v>
          </cell>
          <cell r="AJ75">
            <v>0</v>
          </cell>
          <cell r="AK75">
            <v>0</v>
          </cell>
          <cell r="AL75">
            <v>0</v>
          </cell>
          <cell r="AM75">
            <v>0</v>
          </cell>
          <cell r="AZ75">
            <v>0</v>
          </cell>
          <cell r="BA75">
            <v>0</v>
          </cell>
          <cell r="BB75">
            <v>0</v>
          </cell>
          <cell r="BC75">
            <v>0</v>
          </cell>
          <cell r="BD75">
            <v>0</v>
          </cell>
          <cell r="BE75">
            <v>0</v>
          </cell>
          <cell r="BF75">
            <v>0</v>
          </cell>
        </row>
        <row r="76">
          <cell r="A76" t="str">
            <v xml:space="preserve"> - Driver's Shortages (if any)</v>
          </cell>
          <cell r="N76">
            <v>0</v>
          </cell>
          <cell r="O76">
            <v>0</v>
          </cell>
          <cell r="P76">
            <v>0</v>
          </cell>
          <cell r="Q76">
            <v>0</v>
          </cell>
          <cell r="R76">
            <v>0</v>
          </cell>
          <cell r="S76">
            <v>0</v>
          </cell>
          <cell r="T76">
            <v>0</v>
          </cell>
          <cell r="AG76">
            <v>0</v>
          </cell>
          <cell r="AH76">
            <v>0</v>
          </cell>
          <cell r="AI76">
            <v>0</v>
          </cell>
          <cell r="AJ76">
            <v>0</v>
          </cell>
          <cell r="AK76">
            <v>0</v>
          </cell>
          <cell r="AL76">
            <v>0</v>
          </cell>
          <cell r="AM76">
            <v>0</v>
          </cell>
          <cell r="AZ76">
            <v>0</v>
          </cell>
          <cell r="BA76">
            <v>0</v>
          </cell>
          <cell r="BB76">
            <v>0</v>
          </cell>
          <cell r="BC76">
            <v>0</v>
          </cell>
          <cell r="BD76">
            <v>0</v>
          </cell>
          <cell r="BE76">
            <v>0</v>
          </cell>
          <cell r="BF76">
            <v>0</v>
          </cell>
        </row>
        <row r="77">
          <cell r="A77" t="str">
            <v xml:space="preserve"> - Depreciation  (Trucks)</v>
          </cell>
          <cell r="N77">
            <v>0</v>
          </cell>
          <cell r="O77">
            <v>0</v>
          </cell>
          <cell r="P77">
            <v>0</v>
          </cell>
          <cell r="Q77">
            <v>0</v>
          </cell>
          <cell r="R77">
            <v>0</v>
          </cell>
          <cell r="S77">
            <v>0</v>
          </cell>
          <cell r="T77">
            <v>0</v>
          </cell>
          <cell r="AG77">
            <v>0</v>
          </cell>
          <cell r="AH77">
            <v>0</v>
          </cell>
          <cell r="AI77">
            <v>0</v>
          </cell>
          <cell r="AJ77">
            <v>0</v>
          </cell>
          <cell r="AK77">
            <v>0</v>
          </cell>
          <cell r="AL77">
            <v>0</v>
          </cell>
          <cell r="AM77">
            <v>0</v>
          </cell>
          <cell r="AZ77">
            <v>0</v>
          </cell>
          <cell r="BA77">
            <v>0</v>
          </cell>
          <cell r="BB77">
            <v>0</v>
          </cell>
          <cell r="BC77">
            <v>0</v>
          </cell>
          <cell r="BD77">
            <v>0</v>
          </cell>
          <cell r="BE77">
            <v>0</v>
          </cell>
          <cell r="BF77">
            <v>0</v>
          </cell>
        </row>
        <row r="78">
          <cell r="A78" t="str">
            <v xml:space="preserve"> - Depreciation (SGA)</v>
          </cell>
          <cell r="N78">
            <v>0</v>
          </cell>
          <cell r="O78">
            <v>0</v>
          </cell>
          <cell r="P78">
            <v>0</v>
          </cell>
          <cell r="Q78">
            <v>0</v>
          </cell>
          <cell r="R78">
            <v>0</v>
          </cell>
          <cell r="S78">
            <v>0</v>
          </cell>
          <cell r="T78">
            <v>0</v>
          </cell>
          <cell r="AG78">
            <v>0</v>
          </cell>
          <cell r="AH78">
            <v>0</v>
          </cell>
          <cell r="AI78">
            <v>0</v>
          </cell>
          <cell r="AJ78">
            <v>0</v>
          </cell>
          <cell r="AK78">
            <v>0</v>
          </cell>
          <cell r="AL78">
            <v>0</v>
          </cell>
          <cell r="AM78">
            <v>0</v>
          </cell>
          <cell r="AZ78">
            <v>0</v>
          </cell>
          <cell r="BA78">
            <v>0</v>
          </cell>
          <cell r="BB78">
            <v>0</v>
          </cell>
          <cell r="BC78">
            <v>0</v>
          </cell>
          <cell r="BD78">
            <v>0</v>
          </cell>
          <cell r="BE78">
            <v>0</v>
          </cell>
          <cell r="BF78">
            <v>0</v>
          </cell>
        </row>
        <row r="79">
          <cell r="A79" t="str">
            <v xml:space="preserve"> - Ice Chest write off</v>
          </cell>
          <cell r="N79">
            <v>0</v>
          </cell>
          <cell r="O79">
            <v>0</v>
          </cell>
          <cell r="P79">
            <v>0</v>
          </cell>
          <cell r="Q79">
            <v>0</v>
          </cell>
          <cell r="R79">
            <v>0</v>
          </cell>
          <cell r="S79">
            <v>0</v>
          </cell>
          <cell r="T79">
            <v>0</v>
          </cell>
          <cell r="AG79">
            <v>0</v>
          </cell>
          <cell r="AH79">
            <v>0</v>
          </cell>
          <cell r="AI79">
            <v>0</v>
          </cell>
          <cell r="AJ79">
            <v>0</v>
          </cell>
          <cell r="AK79">
            <v>0</v>
          </cell>
          <cell r="AL79">
            <v>0</v>
          </cell>
          <cell r="AM79">
            <v>0</v>
          </cell>
          <cell r="AZ79">
            <v>0</v>
          </cell>
          <cell r="BA79">
            <v>0</v>
          </cell>
          <cell r="BB79">
            <v>0</v>
          </cell>
          <cell r="BC79">
            <v>0</v>
          </cell>
          <cell r="BD79">
            <v>0</v>
          </cell>
          <cell r="BE79">
            <v>0</v>
          </cell>
          <cell r="BF79">
            <v>0</v>
          </cell>
        </row>
        <row r="80">
          <cell r="A80" t="str">
            <v xml:space="preserve"> - Travel S&amp;D</v>
          </cell>
          <cell r="N80">
            <v>0</v>
          </cell>
          <cell r="O80">
            <v>0</v>
          </cell>
          <cell r="P80">
            <v>0</v>
          </cell>
          <cell r="Q80">
            <v>0</v>
          </cell>
          <cell r="R80">
            <v>0</v>
          </cell>
          <cell r="S80">
            <v>0</v>
          </cell>
          <cell r="T80">
            <v>0</v>
          </cell>
          <cell r="AG80">
            <v>0</v>
          </cell>
          <cell r="AH80">
            <v>0</v>
          </cell>
          <cell r="AI80">
            <v>0</v>
          </cell>
          <cell r="AJ80">
            <v>0</v>
          </cell>
          <cell r="AK80">
            <v>0</v>
          </cell>
          <cell r="AL80">
            <v>0</v>
          </cell>
          <cell r="AM80">
            <v>0</v>
          </cell>
          <cell r="AZ80">
            <v>0</v>
          </cell>
          <cell r="BA80">
            <v>0</v>
          </cell>
          <cell r="BB80">
            <v>0</v>
          </cell>
          <cell r="BC80">
            <v>0</v>
          </cell>
          <cell r="BD80">
            <v>0</v>
          </cell>
          <cell r="BE80">
            <v>0</v>
          </cell>
          <cell r="BF80">
            <v>0</v>
          </cell>
        </row>
        <row r="81">
          <cell r="A81" t="str">
            <v xml:space="preserve"> - Utilities - S&amp;D</v>
          </cell>
          <cell r="N81">
            <v>0</v>
          </cell>
          <cell r="O81">
            <v>0</v>
          </cell>
          <cell r="P81">
            <v>0</v>
          </cell>
          <cell r="Q81">
            <v>0</v>
          </cell>
          <cell r="R81">
            <v>0</v>
          </cell>
          <cell r="S81">
            <v>0</v>
          </cell>
          <cell r="T81">
            <v>0</v>
          </cell>
          <cell r="AG81">
            <v>0</v>
          </cell>
          <cell r="AH81">
            <v>0</v>
          </cell>
          <cell r="AI81">
            <v>0</v>
          </cell>
          <cell r="AJ81">
            <v>0</v>
          </cell>
          <cell r="AK81">
            <v>0</v>
          </cell>
          <cell r="AL81">
            <v>0</v>
          </cell>
          <cell r="AM81">
            <v>0</v>
          </cell>
          <cell r="AZ81">
            <v>0</v>
          </cell>
          <cell r="BA81">
            <v>0</v>
          </cell>
          <cell r="BB81">
            <v>0</v>
          </cell>
          <cell r="BC81">
            <v>0</v>
          </cell>
          <cell r="BD81">
            <v>0</v>
          </cell>
          <cell r="BE81">
            <v>0</v>
          </cell>
          <cell r="BF81">
            <v>0</v>
          </cell>
        </row>
        <row r="82">
          <cell r="A82" t="str">
            <v xml:space="preserve"> - Bad Debts (Liquid)</v>
          </cell>
          <cell r="N82">
            <v>0</v>
          </cell>
          <cell r="O82">
            <v>0</v>
          </cell>
          <cell r="P82">
            <v>0</v>
          </cell>
          <cell r="Q82">
            <v>0</v>
          </cell>
          <cell r="R82">
            <v>0</v>
          </cell>
          <cell r="S82">
            <v>0</v>
          </cell>
          <cell r="T82">
            <v>0</v>
          </cell>
          <cell r="AG82">
            <v>0</v>
          </cell>
          <cell r="AH82">
            <v>0</v>
          </cell>
          <cell r="AI82">
            <v>0</v>
          </cell>
          <cell r="AJ82">
            <v>0</v>
          </cell>
          <cell r="AK82">
            <v>0</v>
          </cell>
          <cell r="AL82">
            <v>0</v>
          </cell>
          <cell r="AM82">
            <v>0</v>
          </cell>
          <cell r="AZ82">
            <v>0</v>
          </cell>
          <cell r="BA82">
            <v>0</v>
          </cell>
          <cell r="BB82">
            <v>0</v>
          </cell>
          <cell r="BC82">
            <v>0</v>
          </cell>
          <cell r="BD82">
            <v>0</v>
          </cell>
          <cell r="BE82">
            <v>0</v>
          </cell>
          <cell r="BF82">
            <v>0</v>
          </cell>
        </row>
        <row r="83">
          <cell r="A83" t="str">
            <v xml:space="preserve"> - Bad Debts (Glass)</v>
          </cell>
          <cell r="N83">
            <v>0</v>
          </cell>
          <cell r="O83">
            <v>0</v>
          </cell>
          <cell r="P83">
            <v>0</v>
          </cell>
          <cell r="Q83">
            <v>0</v>
          </cell>
          <cell r="R83">
            <v>0</v>
          </cell>
          <cell r="S83">
            <v>0</v>
          </cell>
          <cell r="T83">
            <v>0</v>
          </cell>
          <cell r="AG83">
            <v>0</v>
          </cell>
          <cell r="AH83">
            <v>0</v>
          </cell>
          <cell r="AI83">
            <v>0</v>
          </cell>
          <cell r="AJ83">
            <v>0</v>
          </cell>
          <cell r="AK83">
            <v>0</v>
          </cell>
          <cell r="AL83">
            <v>0</v>
          </cell>
          <cell r="AM83">
            <v>0</v>
          </cell>
          <cell r="AZ83">
            <v>0</v>
          </cell>
          <cell r="BA83">
            <v>0</v>
          </cell>
          <cell r="BB83">
            <v>0</v>
          </cell>
          <cell r="BC83">
            <v>0</v>
          </cell>
          <cell r="BD83">
            <v>0</v>
          </cell>
          <cell r="BE83">
            <v>0</v>
          </cell>
          <cell r="BF83">
            <v>0</v>
          </cell>
        </row>
        <row r="84">
          <cell r="A84" t="str">
            <v xml:space="preserve"> - Pallet Expenses - S&amp;D</v>
          </cell>
          <cell r="N84">
            <v>0</v>
          </cell>
          <cell r="O84">
            <v>0</v>
          </cell>
          <cell r="P84">
            <v>0</v>
          </cell>
          <cell r="Q84">
            <v>0</v>
          </cell>
          <cell r="R84">
            <v>0</v>
          </cell>
          <cell r="S84">
            <v>0</v>
          </cell>
          <cell r="T84">
            <v>0</v>
          </cell>
          <cell r="AG84">
            <v>0</v>
          </cell>
          <cell r="AH84">
            <v>0</v>
          </cell>
          <cell r="AI84">
            <v>0</v>
          </cell>
          <cell r="AJ84">
            <v>0</v>
          </cell>
          <cell r="AK84">
            <v>0</v>
          </cell>
          <cell r="AL84">
            <v>0</v>
          </cell>
          <cell r="AM84">
            <v>0</v>
          </cell>
          <cell r="AZ84">
            <v>0</v>
          </cell>
          <cell r="BA84">
            <v>0</v>
          </cell>
          <cell r="BB84">
            <v>0</v>
          </cell>
          <cell r="BC84">
            <v>0</v>
          </cell>
          <cell r="BD84">
            <v>0</v>
          </cell>
          <cell r="BE84">
            <v>0</v>
          </cell>
          <cell r="BF84">
            <v>0</v>
          </cell>
        </row>
        <row r="85">
          <cell r="A85" t="str">
            <v xml:space="preserve"> - Empty Exchange</v>
          </cell>
          <cell r="N85">
            <v>0</v>
          </cell>
          <cell r="O85">
            <v>0</v>
          </cell>
          <cell r="P85">
            <v>0</v>
          </cell>
          <cell r="Q85">
            <v>0</v>
          </cell>
          <cell r="R85">
            <v>0</v>
          </cell>
          <cell r="S85">
            <v>0</v>
          </cell>
          <cell r="T85">
            <v>0</v>
          </cell>
          <cell r="AG85">
            <v>0</v>
          </cell>
          <cell r="AH85">
            <v>0</v>
          </cell>
          <cell r="AI85">
            <v>0</v>
          </cell>
          <cell r="AJ85">
            <v>0</v>
          </cell>
          <cell r="AK85">
            <v>0</v>
          </cell>
          <cell r="AL85">
            <v>0</v>
          </cell>
          <cell r="AM85">
            <v>0</v>
          </cell>
          <cell r="AZ85">
            <v>0</v>
          </cell>
          <cell r="BA85">
            <v>0</v>
          </cell>
          <cell r="BB85">
            <v>0</v>
          </cell>
          <cell r="BC85">
            <v>0</v>
          </cell>
          <cell r="BD85">
            <v>0</v>
          </cell>
          <cell r="BE85">
            <v>0</v>
          </cell>
          <cell r="BF85">
            <v>0</v>
          </cell>
        </row>
        <row r="86">
          <cell r="A86" t="str">
            <v xml:space="preserve"> - Telecommunications - S&amp;D</v>
          </cell>
          <cell r="N86">
            <v>0</v>
          </cell>
          <cell r="O86">
            <v>0</v>
          </cell>
          <cell r="P86">
            <v>0</v>
          </cell>
          <cell r="Q86">
            <v>0</v>
          </cell>
          <cell r="R86">
            <v>0</v>
          </cell>
          <cell r="S86">
            <v>0</v>
          </cell>
          <cell r="T86">
            <v>0</v>
          </cell>
          <cell r="AG86">
            <v>0</v>
          </cell>
          <cell r="AH86">
            <v>0</v>
          </cell>
          <cell r="AI86">
            <v>0</v>
          </cell>
          <cell r="AJ86">
            <v>0</v>
          </cell>
          <cell r="AK86">
            <v>0</v>
          </cell>
          <cell r="AL86">
            <v>0</v>
          </cell>
          <cell r="AM86">
            <v>0</v>
          </cell>
          <cell r="AZ86">
            <v>0</v>
          </cell>
          <cell r="BA86">
            <v>0</v>
          </cell>
          <cell r="BB86">
            <v>0</v>
          </cell>
          <cell r="BC86">
            <v>0</v>
          </cell>
          <cell r="BD86">
            <v>0</v>
          </cell>
          <cell r="BE86">
            <v>0</v>
          </cell>
          <cell r="BF86">
            <v>0</v>
          </cell>
        </row>
        <row r="87">
          <cell r="A87" t="str">
            <v xml:space="preserve"> - Supplies - General - Stationary - S&amp;D</v>
          </cell>
          <cell r="N87">
            <v>0</v>
          </cell>
          <cell r="O87">
            <v>0</v>
          </cell>
          <cell r="P87">
            <v>0</v>
          </cell>
          <cell r="Q87">
            <v>0</v>
          </cell>
          <cell r="R87">
            <v>0</v>
          </cell>
          <cell r="S87">
            <v>0</v>
          </cell>
          <cell r="T87">
            <v>0</v>
          </cell>
          <cell r="AG87">
            <v>0</v>
          </cell>
          <cell r="AH87">
            <v>0</v>
          </cell>
          <cell r="AI87">
            <v>0</v>
          </cell>
          <cell r="AJ87">
            <v>0</v>
          </cell>
          <cell r="AK87">
            <v>0</v>
          </cell>
          <cell r="AL87">
            <v>0</v>
          </cell>
          <cell r="AM87">
            <v>0</v>
          </cell>
          <cell r="AZ87">
            <v>0</v>
          </cell>
          <cell r="BA87">
            <v>0</v>
          </cell>
          <cell r="BB87">
            <v>0</v>
          </cell>
          <cell r="BC87">
            <v>0</v>
          </cell>
          <cell r="BD87">
            <v>0</v>
          </cell>
          <cell r="BE87">
            <v>0</v>
          </cell>
          <cell r="BF87">
            <v>0</v>
          </cell>
        </row>
        <row r="88">
          <cell r="A88" t="str">
            <v xml:space="preserve"> - Other S&amp;D</v>
          </cell>
          <cell r="N88">
            <v>0</v>
          </cell>
          <cell r="O88">
            <v>0</v>
          </cell>
          <cell r="P88">
            <v>0</v>
          </cell>
          <cell r="Q88">
            <v>0</v>
          </cell>
          <cell r="R88">
            <v>0</v>
          </cell>
          <cell r="S88">
            <v>0</v>
          </cell>
          <cell r="T88">
            <v>0</v>
          </cell>
          <cell r="AG88">
            <v>0</v>
          </cell>
          <cell r="AH88">
            <v>0</v>
          </cell>
          <cell r="AI88">
            <v>0</v>
          </cell>
          <cell r="AJ88">
            <v>0</v>
          </cell>
          <cell r="AK88">
            <v>0</v>
          </cell>
          <cell r="AL88">
            <v>0</v>
          </cell>
          <cell r="AM88">
            <v>0</v>
          </cell>
          <cell r="AZ88">
            <v>0</v>
          </cell>
          <cell r="BA88">
            <v>0</v>
          </cell>
          <cell r="BB88">
            <v>0</v>
          </cell>
          <cell r="BC88">
            <v>0</v>
          </cell>
          <cell r="BD88">
            <v>0</v>
          </cell>
          <cell r="BE88">
            <v>0</v>
          </cell>
          <cell r="BF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row>
        <row r="90">
          <cell r="A90" t="str">
            <v>Marketing Expenses</v>
          </cell>
        </row>
        <row r="91">
          <cell r="A91" t="str">
            <v xml:space="preserve"> - Direct Mktg Exps </v>
          </cell>
          <cell r="N91">
            <v>0</v>
          </cell>
          <cell r="O91">
            <v>0</v>
          </cell>
          <cell r="P91">
            <v>0</v>
          </cell>
          <cell r="Q91">
            <v>0</v>
          </cell>
          <cell r="R91">
            <v>0</v>
          </cell>
          <cell r="S91">
            <v>0</v>
          </cell>
          <cell r="T91">
            <v>0</v>
          </cell>
          <cell r="AG91">
            <v>0</v>
          </cell>
          <cell r="AH91">
            <v>0</v>
          </cell>
          <cell r="AI91">
            <v>0</v>
          </cell>
          <cell r="AJ91">
            <v>0</v>
          </cell>
          <cell r="AK91">
            <v>0</v>
          </cell>
          <cell r="AL91">
            <v>0</v>
          </cell>
          <cell r="AM91">
            <v>0</v>
          </cell>
          <cell r="AZ91">
            <v>0</v>
          </cell>
          <cell r="BA91">
            <v>0</v>
          </cell>
          <cell r="BB91">
            <v>0</v>
          </cell>
          <cell r="BC91">
            <v>0</v>
          </cell>
          <cell r="BD91">
            <v>0</v>
          </cell>
          <cell r="BE91">
            <v>0</v>
          </cell>
          <cell r="BF91">
            <v>0</v>
          </cell>
        </row>
        <row r="92">
          <cell r="A92" t="str">
            <v xml:space="preserve">  - Other Marketing</v>
          </cell>
          <cell r="N92">
            <v>0</v>
          </cell>
          <cell r="O92">
            <v>0</v>
          </cell>
          <cell r="P92">
            <v>0</v>
          </cell>
          <cell r="Q92">
            <v>0</v>
          </cell>
          <cell r="R92">
            <v>0</v>
          </cell>
          <cell r="S92">
            <v>0</v>
          </cell>
          <cell r="T92">
            <v>0</v>
          </cell>
          <cell r="AG92">
            <v>0</v>
          </cell>
          <cell r="AH92">
            <v>0</v>
          </cell>
          <cell r="AI92">
            <v>0</v>
          </cell>
          <cell r="AJ92">
            <v>0</v>
          </cell>
          <cell r="AK92">
            <v>0</v>
          </cell>
          <cell r="AL92">
            <v>0</v>
          </cell>
          <cell r="AM92">
            <v>0</v>
          </cell>
          <cell r="AZ92">
            <v>0</v>
          </cell>
          <cell r="BA92">
            <v>0</v>
          </cell>
          <cell r="BB92">
            <v>0</v>
          </cell>
          <cell r="BC92">
            <v>0</v>
          </cell>
          <cell r="BD92">
            <v>0</v>
          </cell>
          <cell r="BE92">
            <v>0</v>
          </cell>
          <cell r="BF92">
            <v>0</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row>
        <row r="94">
          <cell r="A94" t="str">
            <v>Admin Expenses</v>
          </cell>
        </row>
        <row r="95">
          <cell r="A95" t="str">
            <v xml:space="preserve"> - Comp &amp; Benefits (Permanent) Admin</v>
          </cell>
          <cell r="N95">
            <v>0</v>
          </cell>
          <cell r="O95">
            <v>0</v>
          </cell>
          <cell r="P95">
            <v>0</v>
          </cell>
          <cell r="Q95">
            <v>0</v>
          </cell>
          <cell r="R95">
            <v>0</v>
          </cell>
          <cell r="S95">
            <v>0</v>
          </cell>
          <cell r="T95">
            <v>0</v>
          </cell>
          <cell r="AG95">
            <v>0</v>
          </cell>
          <cell r="AH95">
            <v>0</v>
          </cell>
          <cell r="AI95">
            <v>0</v>
          </cell>
          <cell r="AJ95">
            <v>0</v>
          </cell>
          <cell r="AK95">
            <v>0</v>
          </cell>
          <cell r="AL95">
            <v>0</v>
          </cell>
          <cell r="AM95">
            <v>0</v>
          </cell>
          <cell r="AZ95">
            <v>0</v>
          </cell>
          <cell r="BA95">
            <v>0</v>
          </cell>
          <cell r="BB95">
            <v>0</v>
          </cell>
          <cell r="BC95">
            <v>0</v>
          </cell>
          <cell r="BD95">
            <v>0</v>
          </cell>
          <cell r="BE95">
            <v>0</v>
          </cell>
          <cell r="BF95">
            <v>0</v>
          </cell>
        </row>
        <row r="96">
          <cell r="A96" t="str">
            <v xml:space="preserve"> - Comp &amp; Benefits (Casual) Admin</v>
          </cell>
          <cell r="N96">
            <v>0</v>
          </cell>
          <cell r="O96">
            <v>0</v>
          </cell>
          <cell r="P96">
            <v>0</v>
          </cell>
          <cell r="Q96">
            <v>0</v>
          </cell>
          <cell r="R96">
            <v>0</v>
          </cell>
          <cell r="S96">
            <v>0</v>
          </cell>
          <cell r="T96">
            <v>0</v>
          </cell>
          <cell r="AG96">
            <v>0</v>
          </cell>
          <cell r="AH96">
            <v>0</v>
          </cell>
          <cell r="AI96">
            <v>0</v>
          </cell>
          <cell r="AJ96">
            <v>0</v>
          </cell>
          <cell r="AK96">
            <v>0</v>
          </cell>
          <cell r="AL96">
            <v>0</v>
          </cell>
          <cell r="AM96">
            <v>0</v>
          </cell>
          <cell r="AZ96">
            <v>0</v>
          </cell>
          <cell r="BA96">
            <v>0</v>
          </cell>
          <cell r="BB96">
            <v>0</v>
          </cell>
          <cell r="BC96">
            <v>0</v>
          </cell>
          <cell r="BD96">
            <v>0</v>
          </cell>
          <cell r="BE96">
            <v>0</v>
          </cell>
          <cell r="BF96">
            <v>0</v>
          </cell>
        </row>
        <row r="97">
          <cell r="A97" t="str">
            <v xml:space="preserve"> - Recruitment, Relocation &amp; Training</v>
          </cell>
          <cell r="N97">
            <v>0</v>
          </cell>
          <cell r="O97">
            <v>0</v>
          </cell>
          <cell r="P97">
            <v>0</v>
          </cell>
          <cell r="Q97">
            <v>0</v>
          </cell>
          <cell r="R97">
            <v>0</v>
          </cell>
          <cell r="S97">
            <v>0</v>
          </cell>
          <cell r="T97">
            <v>0</v>
          </cell>
          <cell r="AG97">
            <v>0</v>
          </cell>
          <cell r="AH97">
            <v>0</v>
          </cell>
          <cell r="AI97">
            <v>0</v>
          </cell>
          <cell r="AJ97">
            <v>0</v>
          </cell>
          <cell r="AK97">
            <v>0</v>
          </cell>
          <cell r="AL97">
            <v>0</v>
          </cell>
          <cell r="AM97">
            <v>0</v>
          </cell>
          <cell r="AZ97">
            <v>0</v>
          </cell>
          <cell r="BA97">
            <v>0</v>
          </cell>
          <cell r="BB97">
            <v>0</v>
          </cell>
          <cell r="BC97">
            <v>0</v>
          </cell>
          <cell r="BD97">
            <v>0</v>
          </cell>
          <cell r="BE97">
            <v>0</v>
          </cell>
          <cell r="BF97">
            <v>0</v>
          </cell>
        </row>
        <row r="98">
          <cell r="A98" t="str">
            <v xml:space="preserve"> - Travel Admin</v>
          </cell>
          <cell r="N98">
            <v>0</v>
          </cell>
          <cell r="O98">
            <v>0</v>
          </cell>
          <cell r="P98">
            <v>0</v>
          </cell>
          <cell r="Q98">
            <v>0</v>
          </cell>
          <cell r="R98">
            <v>0</v>
          </cell>
          <cell r="S98">
            <v>0</v>
          </cell>
          <cell r="T98">
            <v>0</v>
          </cell>
          <cell r="AG98">
            <v>0</v>
          </cell>
          <cell r="AH98">
            <v>0</v>
          </cell>
          <cell r="AI98">
            <v>0</v>
          </cell>
          <cell r="AJ98">
            <v>0</v>
          </cell>
          <cell r="AK98">
            <v>0</v>
          </cell>
          <cell r="AL98">
            <v>0</v>
          </cell>
          <cell r="AM98">
            <v>0</v>
          </cell>
          <cell r="AZ98">
            <v>0</v>
          </cell>
          <cell r="BA98">
            <v>0</v>
          </cell>
          <cell r="BB98">
            <v>0</v>
          </cell>
          <cell r="BC98">
            <v>0</v>
          </cell>
          <cell r="BD98">
            <v>0</v>
          </cell>
          <cell r="BE98">
            <v>0</v>
          </cell>
          <cell r="BF98">
            <v>0</v>
          </cell>
        </row>
        <row r="99">
          <cell r="A99" t="str">
            <v xml:space="preserve"> - Communication</v>
          </cell>
          <cell r="N99">
            <v>0</v>
          </cell>
          <cell r="O99">
            <v>0</v>
          </cell>
          <cell r="P99">
            <v>0</v>
          </cell>
          <cell r="Q99">
            <v>0</v>
          </cell>
          <cell r="R99">
            <v>0</v>
          </cell>
          <cell r="S99">
            <v>0</v>
          </cell>
          <cell r="T99">
            <v>0</v>
          </cell>
          <cell r="AG99">
            <v>0</v>
          </cell>
          <cell r="AH99">
            <v>0</v>
          </cell>
          <cell r="AI99">
            <v>0</v>
          </cell>
          <cell r="AJ99">
            <v>0</v>
          </cell>
          <cell r="AK99">
            <v>0</v>
          </cell>
          <cell r="AL99">
            <v>0</v>
          </cell>
          <cell r="AM99">
            <v>0</v>
          </cell>
          <cell r="AZ99">
            <v>0</v>
          </cell>
          <cell r="BA99">
            <v>0</v>
          </cell>
          <cell r="BB99">
            <v>0</v>
          </cell>
          <cell r="BC99">
            <v>0</v>
          </cell>
          <cell r="BD99">
            <v>0</v>
          </cell>
          <cell r="BE99">
            <v>0</v>
          </cell>
          <cell r="BF99">
            <v>0</v>
          </cell>
        </row>
        <row r="100">
          <cell r="A100" t="str">
            <v xml:space="preserve"> - IS Expenses</v>
          </cell>
          <cell r="N100">
            <v>0</v>
          </cell>
          <cell r="O100">
            <v>0</v>
          </cell>
          <cell r="P100">
            <v>0</v>
          </cell>
          <cell r="Q100">
            <v>0</v>
          </cell>
          <cell r="R100">
            <v>0</v>
          </cell>
          <cell r="S100">
            <v>0</v>
          </cell>
          <cell r="T100">
            <v>0</v>
          </cell>
          <cell r="AG100">
            <v>0</v>
          </cell>
          <cell r="AH100">
            <v>0</v>
          </cell>
          <cell r="AI100">
            <v>0</v>
          </cell>
          <cell r="AJ100">
            <v>0</v>
          </cell>
          <cell r="AK100">
            <v>0</v>
          </cell>
          <cell r="AL100">
            <v>0</v>
          </cell>
          <cell r="AM100">
            <v>0</v>
          </cell>
          <cell r="AZ100">
            <v>0</v>
          </cell>
          <cell r="BA100">
            <v>0</v>
          </cell>
          <cell r="BB100">
            <v>0</v>
          </cell>
          <cell r="BC100">
            <v>0</v>
          </cell>
          <cell r="BD100">
            <v>0</v>
          </cell>
          <cell r="BE100">
            <v>0</v>
          </cell>
          <cell r="BF100">
            <v>0</v>
          </cell>
        </row>
        <row r="101">
          <cell r="A101" t="str">
            <v xml:space="preserve"> - Printing / Stationery</v>
          </cell>
          <cell r="N101">
            <v>0</v>
          </cell>
          <cell r="O101">
            <v>0</v>
          </cell>
          <cell r="P101">
            <v>0</v>
          </cell>
          <cell r="Q101">
            <v>0</v>
          </cell>
          <cell r="R101">
            <v>0</v>
          </cell>
          <cell r="S101">
            <v>0</v>
          </cell>
          <cell r="T101">
            <v>0</v>
          </cell>
          <cell r="AG101">
            <v>0</v>
          </cell>
          <cell r="AH101">
            <v>0</v>
          </cell>
          <cell r="AI101">
            <v>0</v>
          </cell>
          <cell r="AJ101">
            <v>0</v>
          </cell>
          <cell r="AK101">
            <v>0</v>
          </cell>
          <cell r="AL101">
            <v>0</v>
          </cell>
          <cell r="AM101">
            <v>0</v>
          </cell>
          <cell r="AZ101">
            <v>0</v>
          </cell>
          <cell r="BA101">
            <v>0</v>
          </cell>
          <cell r="BB101">
            <v>0</v>
          </cell>
          <cell r="BC101">
            <v>0</v>
          </cell>
          <cell r="BD101">
            <v>0</v>
          </cell>
          <cell r="BE101">
            <v>0</v>
          </cell>
          <cell r="BF101">
            <v>0</v>
          </cell>
        </row>
        <row r="102">
          <cell r="A102" t="str">
            <v xml:space="preserve"> - Meetings / Conferences</v>
          </cell>
          <cell r="N102">
            <v>0</v>
          </cell>
          <cell r="O102">
            <v>0</v>
          </cell>
          <cell r="P102">
            <v>0</v>
          </cell>
          <cell r="Q102">
            <v>0</v>
          </cell>
          <cell r="R102">
            <v>0</v>
          </cell>
          <cell r="S102">
            <v>0</v>
          </cell>
          <cell r="T102">
            <v>0</v>
          </cell>
          <cell r="AG102">
            <v>0</v>
          </cell>
          <cell r="AH102">
            <v>0</v>
          </cell>
          <cell r="AI102">
            <v>0</v>
          </cell>
          <cell r="AJ102">
            <v>0</v>
          </cell>
          <cell r="AK102">
            <v>0</v>
          </cell>
          <cell r="AL102">
            <v>0</v>
          </cell>
          <cell r="AM102">
            <v>0</v>
          </cell>
          <cell r="AZ102">
            <v>0</v>
          </cell>
          <cell r="BA102">
            <v>0</v>
          </cell>
          <cell r="BB102">
            <v>0</v>
          </cell>
          <cell r="BC102">
            <v>0</v>
          </cell>
          <cell r="BD102">
            <v>0</v>
          </cell>
          <cell r="BE102">
            <v>0</v>
          </cell>
          <cell r="BF102">
            <v>0</v>
          </cell>
        </row>
        <row r="103">
          <cell r="A103" t="str">
            <v xml:space="preserve"> - Consultancy / Services</v>
          </cell>
          <cell r="N103">
            <v>0</v>
          </cell>
          <cell r="O103">
            <v>0</v>
          </cell>
          <cell r="P103">
            <v>0</v>
          </cell>
          <cell r="Q103">
            <v>0</v>
          </cell>
          <cell r="R103">
            <v>0</v>
          </cell>
          <cell r="S103">
            <v>0</v>
          </cell>
          <cell r="T103">
            <v>0</v>
          </cell>
          <cell r="AG103">
            <v>0</v>
          </cell>
          <cell r="AH103">
            <v>0</v>
          </cell>
          <cell r="AI103">
            <v>0</v>
          </cell>
          <cell r="AJ103">
            <v>0</v>
          </cell>
          <cell r="AK103">
            <v>0</v>
          </cell>
          <cell r="AL103">
            <v>0</v>
          </cell>
          <cell r="AM103">
            <v>0</v>
          </cell>
          <cell r="AZ103">
            <v>0</v>
          </cell>
          <cell r="BA103">
            <v>0</v>
          </cell>
          <cell r="BB103">
            <v>0</v>
          </cell>
          <cell r="BC103">
            <v>0</v>
          </cell>
          <cell r="BD103">
            <v>0</v>
          </cell>
          <cell r="BE103">
            <v>0</v>
          </cell>
          <cell r="BF103">
            <v>0</v>
          </cell>
        </row>
        <row r="104">
          <cell r="A104" t="str">
            <v xml:space="preserve"> - Insurance</v>
          </cell>
          <cell r="N104">
            <v>0</v>
          </cell>
          <cell r="O104">
            <v>0</v>
          </cell>
          <cell r="P104">
            <v>0</v>
          </cell>
          <cell r="Q104">
            <v>0</v>
          </cell>
          <cell r="R104">
            <v>0</v>
          </cell>
          <cell r="S104">
            <v>0</v>
          </cell>
          <cell r="T104">
            <v>0</v>
          </cell>
          <cell r="AG104">
            <v>0</v>
          </cell>
          <cell r="AH104">
            <v>0</v>
          </cell>
          <cell r="AI104">
            <v>0</v>
          </cell>
          <cell r="AJ104">
            <v>0</v>
          </cell>
          <cell r="AK104">
            <v>0</v>
          </cell>
          <cell r="AL104">
            <v>0</v>
          </cell>
          <cell r="AM104">
            <v>0</v>
          </cell>
          <cell r="AZ104">
            <v>0</v>
          </cell>
          <cell r="BA104">
            <v>0</v>
          </cell>
          <cell r="BB104">
            <v>0</v>
          </cell>
          <cell r="BC104">
            <v>0</v>
          </cell>
          <cell r="BD104">
            <v>0</v>
          </cell>
          <cell r="BE104">
            <v>0</v>
          </cell>
          <cell r="BF104">
            <v>0</v>
          </cell>
        </row>
        <row r="105">
          <cell r="A105" t="str">
            <v xml:space="preserve"> - Staff Welfare Admin</v>
          </cell>
          <cell r="N105">
            <v>0</v>
          </cell>
          <cell r="O105">
            <v>0</v>
          </cell>
          <cell r="P105">
            <v>0</v>
          </cell>
          <cell r="Q105">
            <v>0</v>
          </cell>
          <cell r="R105">
            <v>0</v>
          </cell>
          <cell r="S105">
            <v>0</v>
          </cell>
          <cell r="T105">
            <v>0</v>
          </cell>
          <cell r="AG105">
            <v>0</v>
          </cell>
          <cell r="AH105">
            <v>0</v>
          </cell>
          <cell r="AI105">
            <v>0</v>
          </cell>
          <cell r="AJ105">
            <v>0</v>
          </cell>
          <cell r="AK105">
            <v>0</v>
          </cell>
          <cell r="AL105">
            <v>0</v>
          </cell>
          <cell r="AM105">
            <v>0</v>
          </cell>
          <cell r="AZ105">
            <v>0</v>
          </cell>
          <cell r="BA105">
            <v>0</v>
          </cell>
          <cell r="BB105">
            <v>0</v>
          </cell>
          <cell r="BC105">
            <v>0</v>
          </cell>
          <cell r="BD105">
            <v>0</v>
          </cell>
          <cell r="BE105">
            <v>0</v>
          </cell>
          <cell r="BF105">
            <v>0</v>
          </cell>
        </row>
        <row r="106">
          <cell r="A106" t="str">
            <v xml:space="preserve">  - Depreciation (Automobiles)</v>
          </cell>
          <cell r="N106">
            <v>0</v>
          </cell>
          <cell r="O106">
            <v>0</v>
          </cell>
          <cell r="P106">
            <v>0</v>
          </cell>
          <cell r="Q106">
            <v>0</v>
          </cell>
          <cell r="R106">
            <v>0</v>
          </cell>
          <cell r="S106">
            <v>0</v>
          </cell>
          <cell r="T106">
            <v>0</v>
          </cell>
          <cell r="AG106">
            <v>0</v>
          </cell>
          <cell r="AH106">
            <v>0</v>
          </cell>
          <cell r="AI106">
            <v>0</v>
          </cell>
          <cell r="AJ106">
            <v>0</v>
          </cell>
          <cell r="AK106">
            <v>0</v>
          </cell>
          <cell r="AL106">
            <v>0</v>
          </cell>
          <cell r="AM106">
            <v>0</v>
          </cell>
          <cell r="AZ106">
            <v>0</v>
          </cell>
          <cell r="BA106">
            <v>0</v>
          </cell>
          <cell r="BB106">
            <v>0</v>
          </cell>
          <cell r="BC106">
            <v>0</v>
          </cell>
          <cell r="BD106">
            <v>0</v>
          </cell>
          <cell r="BE106">
            <v>0</v>
          </cell>
          <cell r="BF106">
            <v>0</v>
          </cell>
        </row>
        <row r="107">
          <cell r="A107" t="str">
            <v xml:space="preserve">  - Depreciation (IS)</v>
          </cell>
          <cell r="N107">
            <v>0</v>
          </cell>
          <cell r="O107">
            <v>0</v>
          </cell>
          <cell r="P107">
            <v>0</v>
          </cell>
          <cell r="Q107">
            <v>0</v>
          </cell>
          <cell r="R107">
            <v>0</v>
          </cell>
          <cell r="S107">
            <v>0</v>
          </cell>
          <cell r="T107">
            <v>0</v>
          </cell>
          <cell r="AG107">
            <v>0</v>
          </cell>
          <cell r="AH107">
            <v>0</v>
          </cell>
          <cell r="AI107">
            <v>0</v>
          </cell>
          <cell r="AJ107">
            <v>0</v>
          </cell>
          <cell r="AK107">
            <v>0</v>
          </cell>
          <cell r="AL107">
            <v>0</v>
          </cell>
          <cell r="AM107">
            <v>0</v>
          </cell>
          <cell r="AZ107">
            <v>0</v>
          </cell>
          <cell r="BA107">
            <v>0</v>
          </cell>
          <cell r="BB107">
            <v>0</v>
          </cell>
          <cell r="BC107">
            <v>0</v>
          </cell>
          <cell r="BD107">
            <v>0</v>
          </cell>
          <cell r="BE107">
            <v>0</v>
          </cell>
          <cell r="BF107">
            <v>0</v>
          </cell>
        </row>
        <row r="108">
          <cell r="A108" t="str">
            <v xml:space="preserve">  - Depreciation (Furniture &amp; Fixtures)</v>
          </cell>
          <cell r="N108">
            <v>0</v>
          </cell>
          <cell r="O108">
            <v>0</v>
          </cell>
          <cell r="P108">
            <v>0</v>
          </cell>
          <cell r="Q108">
            <v>0</v>
          </cell>
          <cell r="R108">
            <v>0</v>
          </cell>
          <cell r="S108">
            <v>0</v>
          </cell>
          <cell r="T108">
            <v>0</v>
          </cell>
          <cell r="AG108">
            <v>0</v>
          </cell>
          <cell r="AH108">
            <v>0</v>
          </cell>
          <cell r="AI108">
            <v>0</v>
          </cell>
          <cell r="AJ108">
            <v>0</v>
          </cell>
          <cell r="AK108">
            <v>0</v>
          </cell>
          <cell r="AL108">
            <v>0</v>
          </cell>
          <cell r="AM108">
            <v>0</v>
          </cell>
          <cell r="AZ108">
            <v>0</v>
          </cell>
          <cell r="BA108">
            <v>0</v>
          </cell>
          <cell r="BB108">
            <v>0</v>
          </cell>
          <cell r="BC108">
            <v>0</v>
          </cell>
          <cell r="BD108">
            <v>0</v>
          </cell>
          <cell r="BE108">
            <v>0</v>
          </cell>
          <cell r="BF108">
            <v>0</v>
          </cell>
        </row>
        <row r="109">
          <cell r="A109" t="str">
            <v xml:space="preserve"> - G'will / Non compete Amortisation</v>
          </cell>
          <cell r="N109">
            <v>0</v>
          </cell>
          <cell r="O109">
            <v>0</v>
          </cell>
          <cell r="P109">
            <v>0</v>
          </cell>
          <cell r="Q109">
            <v>0</v>
          </cell>
          <cell r="R109">
            <v>0</v>
          </cell>
          <cell r="S109">
            <v>0</v>
          </cell>
          <cell r="T109">
            <v>0</v>
          </cell>
          <cell r="AG109">
            <v>0</v>
          </cell>
          <cell r="AH109">
            <v>0</v>
          </cell>
          <cell r="AI109">
            <v>0</v>
          </cell>
          <cell r="AJ109">
            <v>0</v>
          </cell>
          <cell r="AK109">
            <v>0</v>
          </cell>
          <cell r="AL109">
            <v>0</v>
          </cell>
          <cell r="AM109">
            <v>0</v>
          </cell>
          <cell r="AZ109">
            <v>0</v>
          </cell>
          <cell r="BA109">
            <v>0</v>
          </cell>
          <cell r="BB109">
            <v>0</v>
          </cell>
          <cell r="BC109">
            <v>0</v>
          </cell>
          <cell r="BD109">
            <v>0</v>
          </cell>
          <cell r="BE109">
            <v>0</v>
          </cell>
          <cell r="BF109">
            <v>0</v>
          </cell>
        </row>
        <row r="110">
          <cell r="A110" t="str">
            <v xml:space="preserve"> - Rents - Admn</v>
          </cell>
          <cell r="N110">
            <v>0</v>
          </cell>
          <cell r="O110">
            <v>0</v>
          </cell>
          <cell r="P110">
            <v>0</v>
          </cell>
          <cell r="Q110">
            <v>0</v>
          </cell>
          <cell r="R110">
            <v>0</v>
          </cell>
          <cell r="S110">
            <v>0</v>
          </cell>
          <cell r="T110">
            <v>0</v>
          </cell>
          <cell r="AG110">
            <v>0</v>
          </cell>
          <cell r="AH110">
            <v>0</v>
          </cell>
          <cell r="AI110">
            <v>0</v>
          </cell>
          <cell r="AJ110">
            <v>0</v>
          </cell>
          <cell r="AK110">
            <v>0</v>
          </cell>
          <cell r="AL110">
            <v>0</v>
          </cell>
          <cell r="AM110">
            <v>0</v>
          </cell>
          <cell r="AZ110">
            <v>0</v>
          </cell>
          <cell r="BA110">
            <v>0</v>
          </cell>
          <cell r="BB110">
            <v>0</v>
          </cell>
          <cell r="BC110">
            <v>0</v>
          </cell>
          <cell r="BD110">
            <v>0</v>
          </cell>
          <cell r="BE110">
            <v>0</v>
          </cell>
          <cell r="BF110">
            <v>0</v>
          </cell>
        </row>
        <row r="111">
          <cell r="A111" t="str">
            <v xml:space="preserve"> - Utilities - Admn</v>
          </cell>
          <cell r="N111">
            <v>0</v>
          </cell>
          <cell r="O111">
            <v>0</v>
          </cell>
          <cell r="P111">
            <v>0</v>
          </cell>
          <cell r="Q111">
            <v>0</v>
          </cell>
          <cell r="R111">
            <v>0</v>
          </cell>
          <cell r="S111">
            <v>0</v>
          </cell>
          <cell r="T111">
            <v>0</v>
          </cell>
          <cell r="AG111">
            <v>0</v>
          </cell>
          <cell r="AH111">
            <v>0</v>
          </cell>
          <cell r="AI111">
            <v>0</v>
          </cell>
          <cell r="AJ111">
            <v>0</v>
          </cell>
          <cell r="AK111">
            <v>0</v>
          </cell>
          <cell r="AL111">
            <v>0</v>
          </cell>
          <cell r="AM111">
            <v>0</v>
          </cell>
          <cell r="AZ111">
            <v>0</v>
          </cell>
          <cell r="BA111">
            <v>0</v>
          </cell>
          <cell r="BB111">
            <v>0</v>
          </cell>
          <cell r="BC111">
            <v>0</v>
          </cell>
          <cell r="BD111">
            <v>0</v>
          </cell>
          <cell r="BE111">
            <v>0</v>
          </cell>
          <cell r="BF111">
            <v>0</v>
          </cell>
        </row>
        <row r="112">
          <cell r="A112" t="str">
            <v xml:space="preserve"> - Security Expenses - Admn</v>
          </cell>
          <cell r="N112">
            <v>0</v>
          </cell>
          <cell r="O112">
            <v>0</v>
          </cell>
          <cell r="P112">
            <v>0</v>
          </cell>
          <cell r="Q112">
            <v>0</v>
          </cell>
          <cell r="R112">
            <v>0</v>
          </cell>
          <cell r="S112">
            <v>0</v>
          </cell>
          <cell r="T112">
            <v>0</v>
          </cell>
          <cell r="AG112">
            <v>0</v>
          </cell>
          <cell r="AH112">
            <v>0</v>
          </cell>
          <cell r="AI112">
            <v>0</v>
          </cell>
          <cell r="AJ112">
            <v>0</v>
          </cell>
          <cell r="AK112">
            <v>0</v>
          </cell>
          <cell r="AL112">
            <v>0</v>
          </cell>
          <cell r="AM112">
            <v>0</v>
          </cell>
          <cell r="AZ112">
            <v>0</v>
          </cell>
          <cell r="BA112">
            <v>0</v>
          </cell>
          <cell r="BB112">
            <v>0</v>
          </cell>
          <cell r="BC112">
            <v>0</v>
          </cell>
          <cell r="BD112">
            <v>0</v>
          </cell>
          <cell r="BE112">
            <v>0</v>
          </cell>
          <cell r="BF112">
            <v>0</v>
          </cell>
        </row>
        <row r="113">
          <cell r="A113" t="str">
            <v xml:space="preserve"> - CCI Chargeback</v>
          </cell>
          <cell r="N113">
            <v>0</v>
          </cell>
          <cell r="O113">
            <v>0</v>
          </cell>
          <cell r="P113">
            <v>0</v>
          </cell>
          <cell r="Q113">
            <v>0</v>
          </cell>
          <cell r="R113">
            <v>0</v>
          </cell>
          <cell r="S113">
            <v>0</v>
          </cell>
          <cell r="T113">
            <v>0</v>
          </cell>
          <cell r="AG113">
            <v>0</v>
          </cell>
          <cell r="AH113">
            <v>0</v>
          </cell>
          <cell r="AI113">
            <v>0</v>
          </cell>
          <cell r="AJ113">
            <v>0</v>
          </cell>
          <cell r="AK113">
            <v>0</v>
          </cell>
          <cell r="AL113">
            <v>0</v>
          </cell>
          <cell r="AM113">
            <v>0</v>
          </cell>
          <cell r="AZ113">
            <v>0</v>
          </cell>
          <cell r="BA113">
            <v>0</v>
          </cell>
          <cell r="BB113">
            <v>0</v>
          </cell>
          <cell r="BC113">
            <v>0</v>
          </cell>
          <cell r="BD113">
            <v>0</v>
          </cell>
          <cell r="BE113">
            <v>0</v>
          </cell>
          <cell r="BF113">
            <v>0</v>
          </cell>
        </row>
        <row r="114">
          <cell r="A114" t="str">
            <v xml:space="preserve"> - Others Admin</v>
          </cell>
          <cell r="N114">
            <v>0</v>
          </cell>
          <cell r="O114">
            <v>0</v>
          </cell>
          <cell r="P114">
            <v>0</v>
          </cell>
          <cell r="Q114">
            <v>0</v>
          </cell>
          <cell r="R114">
            <v>0</v>
          </cell>
          <cell r="S114">
            <v>0</v>
          </cell>
          <cell r="T114">
            <v>0</v>
          </cell>
          <cell r="AG114">
            <v>0</v>
          </cell>
          <cell r="AH114">
            <v>0</v>
          </cell>
          <cell r="AI114">
            <v>0</v>
          </cell>
          <cell r="AJ114">
            <v>0</v>
          </cell>
          <cell r="AK114">
            <v>0</v>
          </cell>
          <cell r="AL114">
            <v>0</v>
          </cell>
          <cell r="AM114">
            <v>0</v>
          </cell>
          <cell r="AZ114">
            <v>0</v>
          </cell>
          <cell r="BA114">
            <v>0</v>
          </cell>
          <cell r="BB114">
            <v>0</v>
          </cell>
          <cell r="BC114">
            <v>0</v>
          </cell>
          <cell r="BD114">
            <v>0</v>
          </cell>
          <cell r="BE114">
            <v>0</v>
          </cell>
          <cell r="BF114">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row>
        <row r="116">
          <cell r="A116" t="str">
            <v>Other Expenses / (Income)</v>
          </cell>
        </row>
        <row r="117">
          <cell r="A117" t="str">
            <v xml:space="preserve"> - Working Capital Charge</v>
          </cell>
          <cell r="N117">
            <v>0</v>
          </cell>
          <cell r="O117">
            <v>0</v>
          </cell>
          <cell r="P117">
            <v>0</v>
          </cell>
          <cell r="Q117">
            <v>0</v>
          </cell>
          <cell r="R117">
            <v>0</v>
          </cell>
          <cell r="S117">
            <v>0</v>
          </cell>
          <cell r="T117">
            <v>0</v>
          </cell>
          <cell r="AG117">
            <v>0</v>
          </cell>
          <cell r="AH117">
            <v>0</v>
          </cell>
          <cell r="AI117">
            <v>0</v>
          </cell>
          <cell r="AJ117">
            <v>0</v>
          </cell>
          <cell r="AK117">
            <v>0</v>
          </cell>
          <cell r="AL117">
            <v>0</v>
          </cell>
          <cell r="AM117">
            <v>0</v>
          </cell>
          <cell r="AZ117">
            <v>0</v>
          </cell>
          <cell r="BA117">
            <v>0</v>
          </cell>
          <cell r="BB117">
            <v>0</v>
          </cell>
          <cell r="BC117">
            <v>0</v>
          </cell>
          <cell r="BD117">
            <v>0</v>
          </cell>
          <cell r="BE117">
            <v>0</v>
          </cell>
          <cell r="BF117">
            <v>0</v>
          </cell>
        </row>
        <row r="118">
          <cell r="A118" t="str">
            <v xml:space="preserve"> - Others Income/Exps</v>
          </cell>
          <cell r="N118">
            <v>0</v>
          </cell>
          <cell r="O118">
            <v>0</v>
          </cell>
          <cell r="P118">
            <v>0</v>
          </cell>
          <cell r="Q118">
            <v>0</v>
          </cell>
          <cell r="R118">
            <v>0</v>
          </cell>
          <cell r="S118">
            <v>0</v>
          </cell>
          <cell r="T118">
            <v>0</v>
          </cell>
          <cell r="AG118">
            <v>0</v>
          </cell>
          <cell r="AH118">
            <v>0</v>
          </cell>
          <cell r="AI118">
            <v>0</v>
          </cell>
          <cell r="AJ118">
            <v>0</v>
          </cell>
          <cell r="AK118">
            <v>0</v>
          </cell>
          <cell r="AL118">
            <v>0</v>
          </cell>
          <cell r="AM118">
            <v>0</v>
          </cell>
          <cell r="AZ118">
            <v>0</v>
          </cell>
          <cell r="BA118">
            <v>0</v>
          </cell>
          <cell r="BB118">
            <v>0</v>
          </cell>
          <cell r="BC118">
            <v>0</v>
          </cell>
          <cell r="BD118">
            <v>0</v>
          </cell>
          <cell r="BE118">
            <v>0</v>
          </cell>
          <cell r="BF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row>
        <row r="120">
          <cell r="A120" t="str">
            <v>Profit Before Tax</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row>
        <row r="121">
          <cell r="A121" t="str">
            <v>Cash Operating Profit</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dex"/>
      <sheetName val="General"/>
      <sheetName val="PriceList"/>
      <sheetName val="Rules"/>
      <sheetName val="Header"/>
      <sheetName val="Hardware"/>
      <sheetName val="Software"/>
      <sheetName val="Service"/>
      <sheetName val="Quote"/>
      <sheetName val="Revisions"/>
      <sheetName val="Data"/>
      <sheetName val="Data2"/>
      <sheetName val="SVC_table"/>
      <sheetName val="SVC_table2"/>
      <sheetName val="WMS_Configurator"/>
      <sheetName val="共機J"/>
      <sheetName val="Usage - ROM"/>
      <sheetName val="Tariff ROM and Mum"/>
      <sheetName val="AN_Input"/>
      <sheetName val="Sheet1"/>
      <sheetName val="Configurator"/>
      <sheetName val="PriceDB"/>
      <sheetName val="Sheet4"/>
      <sheetName val="Sheet3"/>
      <sheetName val="Site wise NADs"/>
      <sheetName val="Sheet2"/>
      <sheetName val="NW RTU"/>
      <sheetName val="I_Services Definition"/>
      <sheetName val="I_Tables"/>
      <sheetName val="Users per Reg&amp;Segm"/>
      <sheetName val="Summary"/>
      <sheetName val="CDMA_R2_Ph1"/>
      <sheetName val="Inputs"/>
      <sheetName val="Capacity Planner"/>
      <sheetName val="SE Entry Form"/>
      <sheetName val="RFP-MPL"/>
      <sheetName val="DCF"/>
      <sheetName val="AN_EL(16.0)"/>
      <sheetName val=""/>
    </sheetNames>
    <sheetDataSet>
      <sheetData sheetId="0" refreshError="1"/>
      <sheetData sheetId="1" refreshError="1"/>
      <sheetData sheetId="2" refreshError="1">
        <row r="12">
          <cell r="A12" t="str">
            <v xml:space="preserve">Item </v>
          </cell>
          <cell r="B12" t="str">
            <v>General Description</v>
          </cell>
          <cell r="C12" t="str">
            <v>Quantity</v>
          </cell>
          <cell r="D12" t="str">
            <v>Price</v>
          </cell>
        </row>
        <row r="14">
          <cell r="A14" t="str">
            <v>Hardware:</v>
          </cell>
          <cell r="B14" t="str">
            <v>Processing Code Module</v>
          </cell>
        </row>
        <row r="15">
          <cell r="A15" t="str">
            <v>02-5000-BS01-001</v>
          </cell>
          <cell r="B15" t="str">
            <v>WMS-5000 Chassis (2 Sys Ctrls+2 HA Ctrls)</v>
          </cell>
          <cell r="C15">
            <v>1</v>
          </cell>
          <cell r="D15">
            <v>45900</v>
          </cell>
        </row>
        <row r="16">
          <cell r="A16" t="str">
            <v>02-OC00-BS02-001</v>
          </cell>
          <cell r="B16" t="str">
            <v>Signaling Card 765 with 2 SS7-4535</v>
          </cell>
          <cell r="C16">
            <v>2</v>
          </cell>
          <cell r="D16">
            <v>19400</v>
          </cell>
        </row>
        <row r="17">
          <cell r="A17" t="str">
            <v>02-5000-BS03-001</v>
          </cell>
          <cell r="B17" t="str">
            <v>Application Processor Card 5360</v>
          </cell>
          <cell r="C17">
            <v>2</v>
          </cell>
          <cell r="D17">
            <v>32320</v>
          </cell>
        </row>
        <row r="20">
          <cell r="A20" t="str">
            <v>Hardware:</v>
          </cell>
          <cell r="B20" t="str">
            <v>Ethernet Switch</v>
          </cell>
        </row>
        <row r="22">
          <cell r="A22" t="str">
            <v>08-0C03-ES00-001</v>
          </cell>
          <cell r="B22" t="str">
            <v>External Layer 3 Ethernet Switch</v>
          </cell>
          <cell r="C22">
            <v>2</v>
          </cell>
          <cell r="D22">
            <v>50000</v>
          </cell>
        </row>
        <row r="24">
          <cell r="A24" t="str">
            <v>Hardware:</v>
          </cell>
          <cell r="B24" t="str">
            <v>Media Gateway</v>
          </cell>
        </row>
        <row r="26">
          <cell r="A26" t="str">
            <v>03-5000-MG01-001</v>
          </cell>
          <cell r="B26" t="str">
            <v>16 Slot Chassis with timing adaptor</v>
          </cell>
          <cell r="C26">
            <v>1</v>
          </cell>
          <cell r="D26">
            <v>66000</v>
          </cell>
        </row>
        <row r="27">
          <cell r="A27" t="str">
            <v>03-5000-MG02-001</v>
          </cell>
          <cell r="B27" t="str">
            <v>T1 Interface Set</v>
          </cell>
          <cell r="C27">
            <v>1</v>
          </cell>
          <cell r="D27">
            <v>54000</v>
          </cell>
        </row>
        <row r="28">
          <cell r="A28" t="str">
            <v>03-5000-MG03-001</v>
          </cell>
          <cell r="B28" t="str">
            <v>T1 Redundant Set</v>
          </cell>
          <cell r="C28">
            <v>1</v>
          </cell>
          <cell r="D28">
            <v>54000</v>
          </cell>
        </row>
        <row r="29">
          <cell r="A29" t="str">
            <v>03-5000-MG04-001</v>
          </cell>
          <cell r="B29" t="str">
            <v>T3 Interface Set</v>
          </cell>
          <cell r="C29">
            <v>1</v>
          </cell>
          <cell r="D29">
            <v>108000</v>
          </cell>
        </row>
        <row r="30">
          <cell r="A30" t="str">
            <v>03-5000-MG05-001</v>
          </cell>
          <cell r="B30" t="str">
            <v>T3 Redundant Set</v>
          </cell>
          <cell r="C30">
            <v>1</v>
          </cell>
          <cell r="D30">
            <v>108000</v>
          </cell>
        </row>
        <row r="31">
          <cell r="A31" t="str">
            <v>03-5000-MG05-001</v>
          </cell>
          <cell r="B31" t="str">
            <v>IP Interface Set</v>
          </cell>
          <cell r="C31">
            <v>2</v>
          </cell>
          <cell r="D31">
            <v>216000</v>
          </cell>
        </row>
        <row r="33">
          <cell r="A33" t="str">
            <v>Hardware:</v>
          </cell>
          <cell r="B33" t="str">
            <v>Bypass Controller</v>
          </cell>
        </row>
        <row r="35">
          <cell r="A35" t="str">
            <v>01-5000-BC00-01</v>
          </cell>
          <cell r="B35" t="str">
            <v>Bypass Controller Switch 8 E1/T1</v>
          </cell>
          <cell r="C35">
            <v>2</v>
          </cell>
          <cell r="D35">
            <v>4000</v>
          </cell>
        </row>
        <row r="37">
          <cell r="A37" t="str">
            <v>Hardware:</v>
          </cell>
          <cell r="B37" t="str">
            <v>Misc. Equipment</v>
          </cell>
        </row>
        <row r="39">
          <cell r="A39" t="str">
            <v>00-5000-ME01-001</v>
          </cell>
          <cell r="B39" t="str">
            <v>7 Ft Rack</v>
          </cell>
          <cell r="C39">
            <v>1</v>
          </cell>
          <cell r="D39">
            <v>5000</v>
          </cell>
        </row>
        <row r="40">
          <cell r="A40" t="str">
            <v>00-5000-ME02-001</v>
          </cell>
          <cell r="B40" t="str">
            <v>Sandisk</v>
          </cell>
          <cell r="C40">
            <v>4</v>
          </cell>
          <cell r="D40">
            <v>2748</v>
          </cell>
        </row>
        <row r="41">
          <cell r="A41" t="str">
            <v>00-5000-ME03-001</v>
          </cell>
          <cell r="B41" t="str">
            <v>Cables</v>
          </cell>
          <cell r="C41">
            <v>1</v>
          </cell>
          <cell r="D41">
            <v>2500</v>
          </cell>
        </row>
        <row r="42">
          <cell r="A42" t="str">
            <v>00-5000-ME04-001</v>
          </cell>
          <cell r="B42" t="str">
            <v>Rear Transition Modules for Signaling Card</v>
          </cell>
          <cell r="C42">
            <v>2</v>
          </cell>
          <cell r="D42">
            <v>1295</v>
          </cell>
        </row>
        <row r="43">
          <cell r="A43" t="str">
            <v>00-5000-ME04-001</v>
          </cell>
          <cell r="B43" t="str">
            <v xml:space="preserve">Rear Transition Modules for Application Processor Card </v>
          </cell>
          <cell r="C43">
            <v>2</v>
          </cell>
          <cell r="D43">
            <v>1425</v>
          </cell>
        </row>
        <row r="45">
          <cell r="A45" t="str">
            <v>Hardware:</v>
          </cell>
          <cell r="B45" t="str">
            <v>Spares</v>
          </cell>
        </row>
        <row r="47">
          <cell r="A47" t="str">
            <v>02-5000-BS00-001-PS</v>
          </cell>
          <cell r="B47" t="str">
            <v>Power Supply</v>
          </cell>
          <cell r="C47">
            <v>1</v>
          </cell>
          <cell r="D47">
            <v>875</v>
          </cell>
        </row>
        <row r="48">
          <cell r="A48" t="str">
            <v>02-5000-BS00-001-HD</v>
          </cell>
          <cell r="B48" t="str">
            <v>Hard Drive</v>
          </cell>
          <cell r="C48">
            <v>1</v>
          </cell>
          <cell r="D48">
            <v>1250</v>
          </cell>
        </row>
        <row r="49">
          <cell r="A49" t="str">
            <v>02-5000-BS00-001-CD</v>
          </cell>
          <cell r="B49" t="str">
            <v>CD ROM Drive</v>
          </cell>
          <cell r="C49">
            <v>1</v>
          </cell>
          <cell r="D49">
            <v>750</v>
          </cell>
        </row>
        <row r="50">
          <cell r="A50" t="str">
            <v>02-5000-ME02-001</v>
          </cell>
          <cell r="B50" t="str">
            <v>Sandisk</v>
          </cell>
          <cell r="C50">
            <v>1</v>
          </cell>
          <cell r="D50">
            <v>687.5</v>
          </cell>
        </row>
        <row r="51">
          <cell r="A51" t="str">
            <v>00-5000-MEM0-001</v>
          </cell>
          <cell r="B51" t="str">
            <v>Memory Module 128MB SDRAM</v>
          </cell>
          <cell r="C51">
            <v>1</v>
          </cell>
          <cell r="D51">
            <v>875</v>
          </cell>
        </row>
        <row r="52">
          <cell r="A52" t="str">
            <v>02-5000-BS02-001</v>
          </cell>
          <cell r="B52" t="str">
            <v>Signaling Card 765 with 2 SS7-4535</v>
          </cell>
          <cell r="C52">
            <v>1</v>
          </cell>
          <cell r="D52">
            <v>9700</v>
          </cell>
        </row>
        <row r="53">
          <cell r="A53" t="str">
            <v>00-5000-ME04-001</v>
          </cell>
          <cell r="B53" t="str">
            <v>Rear Transition Modules for Signaling Card</v>
          </cell>
          <cell r="C53">
            <v>1</v>
          </cell>
          <cell r="D53">
            <v>647.5</v>
          </cell>
        </row>
        <row r="54">
          <cell r="A54" t="str">
            <v>00-5000-ME04-001</v>
          </cell>
          <cell r="B54" t="str">
            <v xml:space="preserve">Rear Transition Modules for Application Processor Card </v>
          </cell>
          <cell r="C54">
            <v>1</v>
          </cell>
          <cell r="D54">
            <v>712.5</v>
          </cell>
        </row>
        <row r="55">
          <cell r="A55" t="str">
            <v>02-OC02-BS00-001</v>
          </cell>
          <cell r="B55" t="str">
            <v>System Controller Card-5350</v>
          </cell>
          <cell r="C55">
            <v>1</v>
          </cell>
          <cell r="D55">
            <v>11460</v>
          </cell>
        </row>
        <row r="56">
          <cell r="A56" t="str">
            <v>02-5000-BS03-001</v>
          </cell>
          <cell r="B56" t="str">
            <v>Application Processor Card 5360</v>
          </cell>
          <cell r="C56">
            <v>1</v>
          </cell>
          <cell r="D56">
            <v>16160</v>
          </cell>
        </row>
        <row r="57">
          <cell r="A57" t="str">
            <v>03-5000-MG02-001</v>
          </cell>
          <cell r="B57" t="str">
            <v>T1 Interface Set</v>
          </cell>
          <cell r="C57">
            <v>1</v>
          </cell>
          <cell r="D57">
            <v>54000</v>
          </cell>
        </row>
        <row r="58">
          <cell r="A58" t="str">
            <v>03-5000-MG03-001</v>
          </cell>
          <cell r="B58" t="str">
            <v>T1 Redundant Set</v>
          </cell>
          <cell r="C58">
            <v>1</v>
          </cell>
          <cell r="D58">
            <v>54000</v>
          </cell>
        </row>
        <row r="59">
          <cell r="A59" t="str">
            <v>03-5000-MG04-001</v>
          </cell>
          <cell r="B59" t="str">
            <v>T3 Interface Set</v>
          </cell>
          <cell r="C59">
            <v>1</v>
          </cell>
          <cell r="D59">
            <v>108000</v>
          </cell>
        </row>
        <row r="60">
          <cell r="A60" t="str">
            <v>03-5000-MG05-001</v>
          </cell>
          <cell r="B60" t="str">
            <v>T3 Redundant Set</v>
          </cell>
          <cell r="C60">
            <v>1</v>
          </cell>
          <cell r="D60">
            <v>108000</v>
          </cell>
        </row>
        <row r="61">
          <cell r="A61" t="str">
            <v>03-5000-MG05-001</v>
          </cell>
          <cell r="B61" t="str">
            <v>IP Interface Set</v>
          </cell>
          <cell r="C61">
            <v>1</v>
          </cell>
          <cell r="D61">
            <v>108000</v>
          </cell>
        </row>
        <row r="63">
          <cell r="A63" t="str">
            <v>Software:</v>
          </cell>
          <cell r="B63" t="str">
            <v>Feature Sets</v>
          </cell>
        </row>
        <row r="65">
          <cell r="A65" t="str">
            <v>01-5000-SW01-001</v>
          </cell>
          <cell r="B65" t="str">
            <v>Base System Software/Operating System - MOBIOS</v>
          </cell>
          <cell r="C65">
            <v>1</v>
          </cell>
          <cell r="D65">
            <v>500000</v>
          </cell>
        </row>
        <row r="66">
          <cell r="A66" t="str">
            <v>01-5000-SW02-001</v>
          </cell>
          <cell r="B66" t="str">
            <v>MSC - Feature Set A</v>
          </cell>
          <cell r="C66">
            <v>1</v>
          </cell>
          <cell r="D66">
            <v>75000</v>
          </cell>
        </row>
        <row r="67">
          <cell r="A67" t="str">
            <v>01-5000-SW03-01</v>
          </cell>
          <cell r="B67" t="str">
            <v>MSC - Feature Set B</v>
          </cell>
          <cell r="C67">
            <v>1</v>
          </cell>
          <cell r="D67">
            <v>60000</v>
          </cell>
        </row>
        <row r="68">
          <cell r="A68" t="str">
            <v>01-5000-SW04-01</v>
          </cell>
          <cell r="B68" t="str">
            <v>MSC - Feature Set C</v>
          </cell>
          <cell r="C68">
            <v>1</v>
          </cell>
          <cell r="D68">
            <v>130000</v>
          </cell>
        </row>
        <row r="69">
          <cell r="A69" t="str">
            <v>01-5000-SW05-01</v>
          </cell>
          <cell r="B69" t="str">
            <v>Circuit - PDSN Interworking</v>
          </cell>
          <cell r="C69">
            <v>1</v>
          </cell>
          <cell r="D69">
            <v>60000</v>
          </cell>
        </row>
        <row r="70">
          <cell r="A70" t="str">
            <v>01-5000-SW06-01</v>
          </cell>
          <cell r="B70" t="str">
            <v>Instant Rendezvous - Local per Local Node</v>
          </cell>
          <cell r="C70">
            <v>1</v>
          </cell>
          <cell r="D70">
            <v>70000</v>
          </cell>
        </row>
        <row r="71">
          <cell r="A71" t="str">
            <v>01-5000-SW07-01</v>
          </cell>
          <cell r="B71" t="str">
            <v>Instant Rendezvous - Inter MSCl per Local Node</v>
          </cell>
          <cell r="C71">
            <v>1</v>
          </cell>
          <cell r="D71">
            <v>70000</v>
          </cell>
        </row>
        <row r="72">
          <cell r="A72" t="str">
            <v>01-5000-SW08-01</v>
          </cell>
          <cell r="B72" t="str">
            <v>VoIP - Local per Local Node</v>
          </cell>
          <cell r="C72">
            <v>1</v>
          </cell>
          <cell r="D72">
            <v>70000</v>
          </cell>
        </row>
        <row r="73">
          <cell r="A73" t="str">
            <v>01-5000-SW09-01</v>
          </cell>
          <cell r="B73" t="str">
            <v>Data Offload - Internet Access</v>
          </cell>
          <cell r="C73">
            <v>1</v>
          </cell>
          <cell r="D73">
            <v>100000</v>
          </cell>
        </row>
        <row r="74">
          <cell r="A74" t="str">
            <v>01-5000-SW10-01</v>
          </cell>
          <cell r="B74" t="str">
            <v>Data Service Management</v>
          </cell>
          <cell r="C74">
            <v>1</v>
          </cell>
          <cell r="D74">
            <v>200000</v>
          </cell>
        </row>
        <row r="75">
          <cell r="A75" t="str">
            <v>01-5000-SW11-01</v>
          </cell>
          <cell r="B75" t="str">
            <v>Network Management</v>
          </cell>
          <cell r="C75">
            <v>1</v>
          </cell>
          <cell r="D75">
            <v>150000</v>
          </cell>
        </row>
        <row r="77">
          <cell r="A77" t="str">
            <v>Professional Services &amp; Support:</v>
          </cell>
        </row>
        <row r="79">
          <cell r="A79" t="str">
            <v>00-5000-PS00-00</v>
          </cell>
          <cell r="B79" t="str">
            <v>Standard Installation includes all cables and installation material</v>
          </cell>
          <cell r="C79">
            <v>1</v>
          </cell>
          <cell r="D79">
            <v>40000</v>
          </cell>
        </row>
        <row r="80">
          <cell r="A80" t="str">
            <v>00-5000-PS01-00</v>
          </cell>
          <cell r="B80" t="str">
            <v>On-site Technical Support</v>
          </cell>
          <cell r="C80">
            <v>1</v>
          </cell>
          <cell r="D80" t="str">
            <v>$2,000/Day</v>
          </cell>
        </row>
        <row r="81">
          <cell r="A81" t="str">
            <v>00-5000-PS02-00</v>
          </cell>
          <cell r="B81" t="str">
            <v>Extended Service Agreement</v>
          </cell>
          <cell r="C81">
            <v>1</v>
          </cell>
          <cell r="D81" t="str">
            <v>TBD</v>
          </cell>
        </row>
        <row r="82">
          <cell r="A82" t="str">
            <v>00-5000-PS03-00</v>
          </cell>
          <cell r="B82" t="str">
            <v xml:space="preserve">Repair and Return </v>
          </cell>
          <cell r="C82">
            <v>1</v>
          </cell>
          <cell r="D82" t="str">
            <v>TBD</v>
          </cell>
        </row>
        <row r="85">
          <cell r="A85" t="str">
            <v>Training:</v>
          </cell>
        </row>
        <row r="87">
          <cell r="A87" t="str">
            <v>00-5000-TR-00</v>
          </cell>
          <cell r="B87" t="str">
            <v>WMS System Overview (1 Seat)</v>
          </cell>
          <cell r="C87">
            <v>1</v>
          </cell>
          <cell r="D87">
            <v>3000</v>
          </cell>
        </row>
      </sheetData>
      <sheetData sheetId="3" refreshError="1"/>
      <sheetData sheetId="4" refreshError="1">
        <row r="16">
          <cell r="C16">
            <v>2</v>
          </cell>
        </row>
        <row r="17">
          <cell r="C17">
            <v>2</v>
          </cell>
        </row>
      </sheetData>
      <sheetData sheetId="5" refreshError="1"/>
      <sheetData sheetId="6" refreshError="1"/>
      <sheetData sheetId="7" refreshError="1"/>
      <sheetData sheetId="8" refreshError="1"/>
      <sheetData sheetId="9" refreshError="1"/>
      <sheetData sheetId="10" refreshError="1">
        <row r="1">
          <cell r="A1">
            <v>1</v>
          </cell>
        </row>
        <row r="2">
          <cell r="A2" t="str">
            <v>#</v>
          </cell>
          <cell r="B2" t="str">
            <v>Sales Engineers</v>
          </cell>
          <cell r="C2" t="str">
            <v>Location</v>
          </cell>
          <cell r="D2" t="str">
            <v>Phone</v>
          </cell>
          <cell r="E2" t="str">
            <v>Ext</v>
          </cell>
          <cell r="F2" t="str">
            <v>Email</v>
          </cell>
          <cell r="G2" t="str">
            <v>VP</v>
          </cell>
        </row>
        <row r="3">
          <cell r="A3">
            <v>1</v>
          </cell>
          <cell r="B3" t="str">
            <v>Rob Bykowski</v>
          </cell>
          <cell r="C3" t="str">
            <v>Kansas City</v>
          </cell>
          <cell r="D3" t="str">
            <v>913-240-3545</v>
          </cell>
          <cell r="F3" t="str">
            <v>rbykowski@winphoria.com</v>
          </cell>
          <cell r="G3" t="str">
            <v>Mike Koenig</v>
          </cell>
        </row>
        <row r="4">
          <cell r="A4">
            <v>2</v>
          </cell>
          <cell r="B4" t="str">
            <v>John Doe</v>
          </cell>
          <cell r="C4" t="str">
            <v>New Jersey</v>
          </cell>
          <cell r="D4" t="str">
            <v>978-851-3636</v>
          </cell>
          <cell r="F4" t="str">
            <v>sales@winphoria.com</v>
          </cell>
          <cell r="G4" t="str">
            <v>Mike Koenig</v>
          </cell>
        </row>
        <row r="5">
          <cell r="B5" t="str">
            <v>'---</v>
          </cell>
        </row>
        <row r="8">
          <cell r="AA8">
            <v>0</v>
          </cell>
          <cell r="AB8">
            <v>0</v>
          </cell>
        </row>
        <row r="9">
          <cell r="AA9">
            <v>0</v>
          </cell>
          <cell r="AB9">
            <v>0</v>
          </cell>
        </row>
        <row r="14">
          <cell r="A14">
            <v>14</v>
          </cell>
        </row>
        <row r="15">
          <cell r="A15" t="str">
            <v>#</v>
          </cell>
          <cell r="B15" t="str">
            <v>Sales Reps</v>
          </cell>
          <cell r="C15" t="str">
            <v>Location</v>
          </cell>
          <cell r="D15" t="str">
            <v>Phone</v>
          </cell>
          <cell r="E15" t="str">
            <v>Ext</v>
          </cell>
          <cell r="F15" t="str">
            <v>Email</v>
          </cell>
          <cell r="G15" t="str">
            <v>VP</v>
          </cell>
          <cell r="M15">
            <v>0</v>
          </cell>
        </row>
        <row r="16">
          <cell r="A16">
            <v>1</v>
          </cell>
          <cell r="B16" t="str">
            <v>Jeff Lukens</v>
          </cell>
          <cell r="C16" t="str">
            <v>Denver</v>
          </cell>
          <cell r="D16" t="str">
            <v>720-236-4837</v>
          </cell>
          <cell r="F16" t="str">
            <v>jlukens@winphoria.com</v>
          </cell>
          <cell r="G16" t="str">
            <v>Mike Koenig</v>
          </cell>
        </row>
        <row r="17">
          <cell r="A17">
            <v>2</v>
          </cell>
          <cell r="B17" t="str">
            <v>Larry Katz</v>
          </cell>
          <cell r="C17" t="str">
            <v>New Jersey</v>
          </cell>
          <cell r="D17" t="str">
            <v>908-489-5677</v>
          </cell>
          <cell r="F17" t="str">
            <v>lkatz@winphoria.com</v>
          </cell>
          <cell r="G17" t="str">
            <v>Mike Koenig</v>
          </cell>
        </row>
        <row r="18">
          <cell r="B18" t="str">
            <v>'---</v>
          </cell>
        </row>
        <row r="20">
          <cell r="M20">
            <v>0</v>
          </cell>
        </row>
        <row r="30">
          <cell r="M30">
            <v>0</v>
          </cell>
        </row>
        <row r="33">
          <cell r="M33">
            <v>0</v>
          </cell>
        </row>
        <row r="39">
          <cell r="M39">
            <v>0</v>
          </cell>
        </row>
      </sheetData>
      <sheetData sheetId="11" refreshError="1">
        <row r="9">
          <cell r="G9">
            <v>0</v>
          </cell>
        </row>
        <row r="12">
          <cell r="G12" t="e">
            <v>#N/A</v>
          </cell>
        </row>
        <row r="64">
          <cell r="E64" t="e">
            <v>#N/A</v>
          </cell>
        </row>
      </sheetData>
      <sheetData sheetId="12" refreshError="1">
        <row r="40">
          <cell r="F40">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S현황"/>
      <sheetName val="BS현황"/>
      <sheetName val="Sheet3"/>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ssets"/>
      <sheetName val="Special write down"/>
      <sheetName val="Deduction of assets"/>
      <sheetName val="Init"/>
      <sheetName val="LedMast"/>
      <sheetName val="Makro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표지 (카메라)"/>
      <sheetName val="표지 (34)"/>
      <sheetName val="손익총괄"/>
      <sheetName val="주요PJ매출이익"/>
      <sheetName val="완료PJ경상이익"/>
      <sheetName val="손익계산기준"/>
      <sheetName val="공장별판관비배부"/>
      <sheetName val="요약 BS"/>
      <sheetName val="99손실충당금명세"/>
      <sheetName val="공장별제조원가명세"/>
      <sheetName val="34일반관리비"/>
      <sheetName val="표지 (2)"/>
      <sheetName val="공장별손익(판관비배부전)"/>
      <sheetName val="Sheet1"/>
      <sheetName val="SMG#6"/>
      <sheetName val="오스트리아비교"/>
      <sheetName val="터키아다나"/>
      <sheetName val="7호선"/>
      <sheetName val="매출이익 (2)"/>
      <sheetName val="매출이익 (3)"/>
      <sheetName val="요약BS"/>
      <sheetName val="완료PJ"/>
      <sheetName val="완료PJ(2)"/>
      <sheetName val="지급어음만기"/>
      <sheetName val="매출액조정"/>
      <sheetName val="매출손익비교"/>
      <sheetName val="주요PJ비교"/>
      <sheetName val="오스트리아(필요없음)"/>
      <sheetName val="공장별손익 (재공평가반영)"/>
      <sheetName val="표지"/>
      <sheetName val="손익총괄 (카메라)"/>
      <sheetName val="오스트리아화차분배(손실충당금)"/>
      <sheetName val="감액이자계산"/>
      <sheetName val="공장별손익 (판관비배부후)"/>
    </sheetNames>
    <sheetDataSet>
      <sheetData sheetId="0" refreshError="1"/>
      <sheetData sheetId="1" refreshError="1"/>
      <sheetData sheetId="2" refreshError="1"/>
      <sheetData sheetId="3" refreshError="1"/>
      <sheetData sheetId="4" refreshError="1"/>
      <sheetData sheetId="5" refreshError="1"/>
      <sheetData sheetId="6" refreshError="1">
        <row r="35">
          <cell r="K35">
            <v>292488639.278</v>
          </cell>
        </row>
        <row r="36">
          <cell r="K36">
            <v>25866</v>
          </cell>
        </row>
        <row r="37">
          <cell r="K37">
            <v>6010</v>
          </cell>
        </row>
        <row r="38">
          <cell r="K38">
            <v>6221</v>
          </cell>
        </row>
        <row r="39">
          <cell r="K39">
            <v>6360</v>
          </cell>
        </row>
        <row r="40">
          <cell r="K40">
            <v>7275</v>
          </cell>
        </row>
        <row r="41">
          <cell r="K41">
            <v>292462773.278</v>
          </cell>
        </row>
        <row r="42">
          <cell r="K42">
            <v>8148</v>
          </cell>
        </row>
        <row r="43">
          <cell r="K43">
            <v>3280</v>
          </cell>
        </row>
        <row r="44">
          <cell r="K44">
            <v>3314</v>
          </cell>
        </row>
        <row r="45">
          <cell r="K45">
            <v>1554</v>
          </cell>
        </row>
        <row r="46">
          <cell r="K46">
            <v>20269</v>
          </cell>
        </row>
        <row r="47">
          <cell r="K47">
            <v>17668</v>
          </cell>
        </row>
        <row r="48">
          <cell r="K48">
            <v>2601</v>
          </cell>
        </row>
        <row r="50">
          <cell r="K50">
            <v>292450652.278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AT"/>
    </sheetNames>
    <sheetDataSet>
      <sheetData sheetId="0"/>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BALANCE sHEET"/>
      <sheetName val="80IA REVENUE"/>
      <sheetName val="2008-09"/>
      <sheetName val="IT Comp -AY- 2007-08"/>
      <sheetName val="IT-Compt-AY- 2006-07"/>
      <sheetName val="Summery"/>
      <sheetName val="Teleport"/>
      <sheetName val="Broadcasting"/>
      <sheetName val="Office-Equipments"/>
      <sheetName val="DSNG-Vehicles"/>
      <sheetName val="Furniture-&amp;-Fixture"/>
      <sheetName val="Computers-&amp;-Software"/>
      <sheetName val="Balance sheet 07-08"/>
      <sheetName val="BALANCE SHEET 08-09"/>
      <sheetName val="Employee Expenses"/>
      <sheetName val="80IA"/>
      <sheetName val="Comptation 2009-10"/>
      <sheetName val="Form 3CD"/>
      <sheetName val="Annexure I"/>
      <sheetName val="Codes"/>
      <sheetName val="Annexure II (FBT)"/>
      <sheetName val="A"/>
      <sheetName val="B"/>
      <sheetName val="D"/>
      <sheetName val="E"/>
      <sheetName val="f(r)"/>
      <sheetName val="G"/>
      <sheetName val="H (I )"/>
      <sheetName val="H ( II )"/>
      <sheetName val="J"/>
      <sheetName val="K - 02"/>
      <sheetName val="K - 03"/>
      <sheetName val="K - 04"/>
      <sheetName val="K - 05"/>
      <sheetName val="K-07"/>
      <sheetName val="K"/>
      <sheetName val="L"/>
    </sheetNames>
    <sheetDataSet>
      <sheetData sheetId="0">
        <row r="900">
          <cell r="E900">
            <v>32767483</v>
          </cell>
        </row>
      </sheetData>
      <sheetData sheetId="1" refreshError="1"/>
      <sheetData sheetId="2" refreshError="1"/>
      <sheetData sheetId="3" refreshError="1"/>
      <sheetData sheetId="4" refreshError="1"/>
      <sheetData sheetId="5">
        <row r="40">
          <cell r="M40">
            <v>44032999.952062488</v>
          </cell>
        </row>
      </sheetData>
      <sheetData sheetId="6" refreshError="1"/>
      <sheetData sheetId="7" refreshError="1"/>
      <sheetData sheetId="8" refreshError="1"/>
      <sheetData sheetId="9" refreshError="1"/>
      <sheetData sheetId="10" refreshError="1"/>
      <sheetData sheetId="11" refreshError="1"/>
      <sheetData sheetId="12">
        <row r="751">
          <cell r="P751">
            <v>0.8</v>
          </cell>
        </row>
      </sheetData>
      <sheetData sheetId="13">
        <row r="872">
          <cell r="I872">
            <v>0.80806326859206745</v>
          </cell>
        </row>
      </sheetData>
      <sheetData sheetId="14">
        <row r="28">
          <cell r="D28">
            <v>0.50892495866061671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4">
          <cell r="D14">
            <v>106960</v>
          </cell>
        </row>
      </sheetData>
      <sheetData sheetId="24" refreshError="1"/>
      <sheetData sheetId="25" refreshError="1"/>
      <sheetData sheetId="26" refreshError="1"/>
      <sheetData sheetId="27">
        <row r="19">
          <cell r="E19">
            <v>261622</v>
          </cell>
        </row>
      </sheetData>
      <sheetData sheetId="28">
        <row r="21">
          <cell r="G21">
            <v>4379023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ow r="27">
          <cell r="D27">
            <v>51537144</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3CA"/>
      <sheetName val="3CD_Off_copy"/>
      <sheetName val="Annexures"/>
      <sheetName val="Depreciation_Annex_2"/>
      <sheetName val="F.Assets_Additions_Annex2.1"/>
      <sheetName val="F.Assets_sold_Annex2.2"/>
      <sheetName val="F.Software-purchase_Annex2.1(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wait"/>
      <sheetName val="Guidelines"/>
      <sheetName val="form26"/>
      <sheetName val="Challan"/>
      <sheetName val="deductee"/>
    </sheetNames>
    <sheetDataSet>
      <sheetData sheetId="0" refreshError="1"/>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JAN03 latest MIS FSV  Summary"/>
      <sheetName val="DEC02 latest MIS FSV  Summary"/>
    </sheetNames>
    <sheetDataSet>
      <sheetData sheetId="0" refreshError="1"/>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EBT"/>
      <sheetName val="PBO"/>
      <sheetName val="IPM"/>
      <sheetName val="BUTYL"/>
      <sheetName val="PERFMAT"/>
      <sheetName val="DYEMAT"/>
      <sheetName val="MATCASE"/>
      <sheetName val="CARTON"/>
      <sheetName val="PLNLMNT"/>
      <sheetName val="PRNTLMNT"/>
      <sheetName val="CUTMAT"/>
      <sheetName val="MAT BOARD"/>
      <sheetName val="BOPP"/>
      <sheetName val="LEAFLET"/>
      <sheetName val="PPSTRAP"/>
      <sheetName val="CONSPRD FEB"/>
      <sheetName val="FGVAL FE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F A Schedule"/>
      <sheetName val="As on 17.03.02"/>
      <sheetName val="Detail'03"/>
      <sheetName val="detail'02"/>
      <sheetName val="As on 02.05.02"/>
      <sheetName val="Analysis"/>
      <sheetName val="Sample"/>
      <sheetName val="Inter Unit"/>
      <sheetName val="Stock Trf"/>
      <sheetName val="Module1"/>
    </sheetNames>
    <sheetDataSet>
      <sheetData sheetId="0"/>
      <sheetData sheetId="1"/>
      <sheetData sheetId="2"/>
      <sheetData sheetId="3" refreshError="1">
        <row r="506">
          <cell r="B506" t="str">
            <v>Freight &amp; Forwarding</v>
          </cell>
        </row>
        <row r="508">
          <cell r="B508" t="str">
            <v>Freight Inward Others</v>
          </cell>
          <cell r="C508">
            <v>30634</v>
          </cell>
        </row>
        <row r="509">
          <cell r="B509" t="str">
            <v>Freight Outward</v>
          </cell>
          <cell r="C509">
            <v>10338871</v>
          </cell>
        </row>
        <row r="510">
          <cell r="B510" t="str">
            <v>Freight Outward-Gumseal</v>
          </cell>
          <cell r="C510">
            <v>5275</v>
          </cell>
        </row>
        <row r="512">
          <cell r="B512" t="str">
            <v>Total</v>
          </cell>
          <cell r="C512">
            <v>10374780</v>
          </cell>
        </row>
      </sheetData>
      <sheetData sheetId="4"/>
      <sheetData sheetId="5"/>
      <sheetData sheetId="6"/>
      <sheetData sheetId="7"/>
      <sheetData sheetId="8"/>
      <sheetData sheetId="9"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BdData"/>
    </sheetNames>
    <sheetDataSet>
      <sheetData sheetId="0" refreshError="1">
        <row r="1">
          <cell r="Z1">
            <v>2</v>
          </cell>
          <cell r="AA1" t="str">
            <v>COM Code</v>
          </cell>
          <cell r="AB1">
            <v>1</v>
          </cell>
        </row>
        <row r="2">
          <cell r="AA2" t="str">
            <v>PEC Code</v>
          </cell>
          <cell r="AB2">
            <v>2</v>
          </cell>
        </row>
        <row r="3">
          <cell r="AA3" t="str">
            <v>Model Number</v>
          </cell>
          <cell r="AB3">
            <v>3</v>
          </cell>
        </row>
        <row r="4">
          <cell r="AA4" t="str">
            <v>Part Number</v>
          </cell>
          <cell r="AB4">
            <v>4</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Precalculation"/>
      <sheetName val="WIP"/>
      <sheetName val="Costs invoiced"/>
      <sheetName val="Sales book"/>
      <sheetName val="Provisions"/>
      <sheetName val="Warranties"/>
      <sheetName val="Costs without provisions"/>
      <sheetName val="Item- Comp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Index"/>
      <sheetName val="BS-Cons"/>
      <sheetName val="BS"/>
      <sheetName val="ROMHE"/>
      <sheetName val="ConsPL"/>
      <sheetName val="P&amp;L"/>
      <sheetName val="CDRCost-A164"/>
      <sheetName val="CDRP&amp;L"/>
      <sheetName val="CDRWP&amp;L"/>
      <sheetName val="DVDRP&amp;L"/>
      <sheetName val="DVDRWP&amp;L"/>
      <sheetName val="ROMP&amp;L"/>
      <sheetName val="NFP&amp;L"/>
      <sheetName val="OH-Plants"/>
      <sheetName val="HO&amp;Plnt-OH"/>
      <sheetName val="Capex-Adv-Payable"/>
      <sheetName val="Roy"/>
      <sheetName val="ProdPlan"/>
      <sheetName val="CT"/>
      <sheetName val="Piv-Inv"/>
      <sheetName val="Sales"/>
      <sheetName val="HO-OH"/>
      <sheetName val="Margin"/>
      <sheetName val="BOMA164"/>
      <sheetName val="BOMGN"/>
      <sheetName val="BOM"/>
      <sheetName val="S&amp;S-GN"/>
      <sheetName val="Fin"/>
      <sheetName val="Ptgcost"/>
      <sheetName val="0607"/>
      <sheetName val="Expense wise"/>
      <sheetName val="LT-Mar,07"/>
      <sheetName val="W.C.period"/>
      <sheetName val="24April07"/>
      <sheetName val="CapBudt0708"/>
      <sheetName val="Spl Cal"/>
      <sheetName val="CTPDE"/>
      <sheetName val="PDCDR"/>
      <sheetName val="PDCDRW"/>
      <sheetName val="PDDVD"/>
      <sheetName val="PDDVDRW"/>
      <sheetName val="PC"/>
      <sheetName val="Pending"/>
      <sheetName val="Pack"/>
      <sheetName val="Assumptions"/>
      <sheetName val="P&amp;L-Dec"/>
      <sheetName val="Base-Dec"/>
      <sheetName val="Repay"/>
      <sheetName val="05-06 Q4"/>
      <sheetName val="Norms"/>
      <sheetName val="Expense wise (2)"/>
      <sheetName val="Group"/>
      <sheetName val="Spels"/>
      <sheetName val="BOM_CDR"/>
      <sheetName val="ABP"/>
    </sheetNames>
    <sheetDataSet>
      <sheetData sheetId="0"/>
      <sheetData sheetId="1"/>
      <sheetData sheetId="2">
        <row r="449">
          <cell r="B449">
            <v>116.5</v>
          </cell>
        </row>
        <row r="451">
          <cell r="B451">
            <v>1.22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Q2">
            <v>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Export"/>
      <sheetName val="Main_Menu"/>
      <sheetName val="Imported_BCAT"/>
      <sheetName val="LINKS"/>
      <sheetName val="NonUnitItems"/>
      <sheetName val="PriceTable"/>
      <sheetName val="CostTable"/>
      <sheetName val="FilterTable"/>
      <sheetName val="Cabinet details"/>
      <sheetName val="Cashflows"/>
      <sheetName val="P&amp;L"/>
      <sheetName val="DSL-S"/>
      <sheetName val="LA- lookups"/>
      <sheetName val="Other assumptions"/>
      <sheetName val="INNOVATION"/>
      <sheetName val="Factors"/>
      <sheetName val="factor sheet"/>
    </sheetNames>
    <sheetDataSet>
      <sheetData sheetId="0" refreshError="1"/>
      <sheetData sheetId="1" refreshError="1">
        <row r="28">
          <cell r="J28" t="str">
            <v>01r1</v>
          </cell>
        </row>
      </sheetData>
      <sheetData sheetId="2" refreshError="1"/>
      <sheetData sheetId="3" refreshError="1">
        <row r="3">
          <cell r="A3" t="str">
            <v>102379195</v>
          </cell>
          <cell r="Y3" t="str">
            <v>5E_AM</v>
          </cell>
          <cell r="Z3" t="str">
            <v>200 5ESS</v>
          </cell>
          <cell r="AB3" t="str">
            <v>PCST</v>
          </cell>
          <cell r="AC3" t="str">
            <v>110 PCS TDMA Minicell</v>
          </cell>
          <cell r="AE3" t="str">
            <v>Annual</v>
          </cell>
          <cell r="AF3" t="str">
            <v>910 Annual SW Maintenance</v>
          </cell>
          <cell r="AH3" t="str">
            <v>Spares</v>
          </cell>
          <cell r="AI3" t="str">
            <v>930 Spares</v>
          </cell>
          <cell r="AK3" t="str">
            <v>Spares</v>
          </cell>
          <cell r="AM3" t="str">
            <v>Annual</v>
          </cell>
        </row>
        <row r="4">
          <cell r="Y4" t="str">
            <v>5E_CM</v>
          </cell>
          <cell r="Z4" t="str">
            <v>200 5ESS</v>
          </cell>
          <cell r="AB4" t="str">
            <v>Modcell3_Pwr</v>
          </cell>
          <cell r="AC4" t="str">
            <v>290 ModCell 3.0 Power</v>
          </cell>
          <cell r="AH4" t="str">
            <v>Service</v>
          </cell>
          <cell r="AI4" t="str">
            <v>920 Installation and Engineering</v>
          </cell>
          <cell r="AK4" t="str">
            <v>Service</v>
          </cell>
        </row>
        <row r="5">
          <cell r="Y5" t="str">
            <v>5E_CM2</v>
          </cell>
          <cell r="Z5" t="str">
            <v>200 5ESS</v>
          </cell>
          <cell r="AB5" t="str">
            <v>1xEVc</v>
          </cell>
          <cell r="AC5" t="str">
            <v>301 CDMA 1xEV</v>
          </cell>
        </row>
        <row r="6">
          <cell r="Y6" t="str">
            <v>5E_CM2C</v>
          </cell>
          <cell r="Z6" t="str">
            <v>200 5ESS</v>
          </cell>
          <cell r="AB6" t="str">
            <v>FlexDBS_Pwr</v>
          </cell>
          <cell r="AC6" t="str">
            <v>185 Flexent CDMA DBS Power</v>
          </cell>
        </row>
        <row r="7">
          <cell r="Y7" t="str">
            <v>5E_CM3</v>
          </cell>
          <cell r="Z7" t="str">
            <v>200 5ESS</v>
          </cell>
          <cell r="AB7" t="str">
            <v>Modcell2_Pwr</v>
          </cell>
          <cell r="AC7" t="str">
            <v>131 Flexent CDMA Modcell 2.0 Power</v>
          </cell>
        </row>
        <row r="8">
          <cell r="Y8" t="str">
            <v>5E_Echo</v>
          </cell>
          <cell r="Z8" t="str">
            <v>200 5ESS</v>
          </cell>
          <cell r="AB8" t="str">
            <v>FlexMod_3_4_Pwr</v>
          </cell>
          <cell r="AC8" t="str">
            <v>142 Flexent CDMA Modcell 3.0/4.0 Power</v>
          </cell>
        </row>
        <row r="9">
          <cell r="Y9" t="str">
            <v>5E_Misc</v>
          </cell>
          <cell r="Z9" t="str">
            <v>200 5ESS</v>
          </cell>
          <cell r="AB9" t="str">
            <v>MSC_Pwr</v>
          </cell>
          <cell r="AC9" t="str">
            <v>280 MSC Power</v>
          </cell>
        </row>
        <row r="10">
          <cell r="Y10" t="str">
            <v>5E_Optional</v>
          </cell>
          <cell r="Z10" t="str">
            <v>200 5ESS</v>
          </cell>
          <cell r="AB10" t="str">
            <v>Energy</v>
          </cell>
          <cell r="AC10" t="str">
            <v>900 Energy</v>
          </cell>
        </row>
        <row r="11">
          <cell r="Y11" t="str">
            <v>5E_OSW</v>
          </cell>
          <cell r="Z11" t="str">
            <v>200 5ESS</v>
          </cell>
          <cell r="AB11" t="str">
            <v>FlexMic_T</v>
          </cell>
          <cell r="AC11" t="str">
            <v>120 Flexent TDMA Microcell</v>
          </cell>
        </row>
        <row r="12">
          <cell r="Y12" t="str">
            <v>5E_Packet</v>
          </cell>
          <cell r="Z12" t="str">
            <v>200 5ESS</v>
          </cell>
        </row>
        <row r="13">
          <cell r="Y13" t="str">
            <v>5E_Periph</v>
          </cell>
          <cell r="Z13" t="str">
            <v>200 5ESS</v>
          </cell>
        </row>
        <row r="14">
          <cell r="Y14" t="str">
            <v>5E_Power</v>
          </cell>
          <cell r="Z14" t="str">
            <v>200 5ESS</v>
          </cell>
        </row>
        <row r="15">
          <cell r="Y15" t="str">
            <v>5E_SM2000</v>
          </cell>
          <cell r="Z15" t="str">
            <v>200 5ESS</v>
          </cell>
        </row>
        <row r="16">
          <cell r="Y16" t="str">
            <v>5E_SW</v>
          </cell>
          <cell r="Z16" t="str">
            <v>200 5ESS</v>
          </cell>
        </row>
        <row r="17">
          <cell r="Y17" t="str">
            <v>5E_Tools</v>
          </cell>
          <cell r="Z17" t="str">
            <v>200 5ESS</v>
          </cell>
        </row>
        <row r="18">
          <cell r="Y18" t="str">
            <v>5E_VCDX</v>
          </cell>
          <cell r="Z18" t="str">
            <v>200 5ESS</v>
          </cell>
        </row>
        <row r="19">
          <cell r="Y19" t="str">
            <v>X_Conn</v>
          </cell>
          <cell r="Z19" t="str">
            <v>200 5ESS</v>
          </cell>
        </row>
        <row r="20">
          <cell r="Y20" t="str">
            <v>5E_3rd</v>
          </cell>
          <cell r="Z20" t="str">
            <v>200 5ESS</v>
          </cell>
        </row>
        <row r="21">
          <cell r="Y21" t="str">
            <v>5E_SW</v>
          </cell>
          <cell r="Z21" t="str">
            <v>200 5ESS</v>
          </cell>
        </row>
        <row r="22">
          <cell r="Y22" t="str">
            <v>5E_SP</v>
          </cell>
          <cell r="Z22" t="str">
            <v>200 5ESS</v>
          </cell>
        </row>
        <row r="23">
          <cell r="Y23" t="str">
            <v>5E_HW</v>
          </cell>
          <cell r="Z23" t="str">
            <v>200 5ESS</v>
          </cell>
        </row>
        <row r="24">
          <cell r="Y24" t="str">
            <v>5ESS</v>
          </cell>
          <cell r="Z24" t="str">
            <v>200 5ESS</v>
          </cell>
        </row>
        <row r="25">
          <cell r="Y25" t="str">
            <v>1900MOD</v>
          </cell>
          <cell r="Z25" t="str">
            <v>135 Flexent 1900 CDMA Modcell 2.0</v>
          </cell>
        </row>
        <row r="26">
          <cell r="Y26" t="str">
            <v>450MOD</v>
          </cell>
          <cell r="Z26" t="str">
            <v>136 Flexent 450 CDMA Modcell 2.0</v>
          </cell>
        </row>
        <row r="27">
          <cell r="Y27" t="str">
            <v>850CM</v>
          </cell>
          <cell r="Z27" t="str">
            <v>060 850 Compact Minicell</v>
          </cell>
        </row>
        <row r="28">
          <cell r="Y28" t="str">
            <v>850H</v>
          </cell>
          <cell r="Z28" t="str">
            <v>070 850 Hybrid Minicell</v>
          </cell>
        </row>
        <row r="29">
          <cell r="Y29" t="str">
            <v>850M</v>
          </cell>
          <cell r="Z29" t="str">
            <v>080 850 Classic Minicell</v>
          </cell>
        </row>
        <row r="30">
          <cell r="Y30" t="str">
            <v>850MOD</v>
          </cell>
          <cell r="Z30" t="str">
            <v>137 Flexent 850 CDMA Modcell 2.0</v>
          </cell>
        </row>
        <row r="31">
          <cell r="Y31" t="str">
            <v>Amgr</v>
          </cell>
          <cell r="Z31" t="str">
            <v>***</v>
          </cell>
        </row>
        <row r="32">
          <cell r="Y32" t="str">
            <v>APCC</v>
          </cell>
          <cell r="Z32" t="str">
            <v>210 Access Manager (APCC)</v>
          </cell>
        </row>
        <row r="33">
          <cell r="Y33" t="str">
            <v>AP_HW</v>
          </cell>
          <cell r="Z33" t="str">
            <v>210 Access Manager (APCC)</v>
          </cell>
        </row>
        <row r="34">
          <cell r="Y34" t="str">
            <v>AP_SW</v>
          </cell>
          <cell r="Z34" t="str">
            <v>210 Access Manager (APCC)</v>
          </cell>
        </row>
        <row r="35">
          <cell r="Y35" t="str">
            <v>AP_SP</v>
          </cell>
          <cell r="Z35" t="str">
            <v>210 Access Manager (APCC)</v>
          </cell>
        </row>
        <row r="36">
          <cell r="Y36" t="str">
            <v>ATM</v>
          </cell>
          <cell r="Z36" t="str">
            <v>222 ATM</v>
          </cell>
        </row>
        <row r="37">
          <cell r="Y37" t="str">
            <v>Cajun Router</v>
          </cell>
          <cell r="Z37" t="str">
            <v>235 Cajun Router</v>
          </cell>
        </row>
        <row r="38">
          <cell r="Y38" t="str">
            <v>DBS</v>
          </cell>
          <cell r="Z38" t="str">
            <v>181 OneBTS CDMA DBS</v>
          </cell>
        </row>
        <row r="39">
          <cell r="Y39" t="str">
            <v>DDF</v>
          </cell>
          <cell r="Z39" t="str">
            <v>200 5ESS</v>
          </cell>
        </row>
        <row r="40">
          <cell r="Y40" t="str">
            <v>DDGF</v>
          </cell>
          <cell r="Z40" t="str">
            <v>090 Double Density Growth Frame</v>
          </cell>
        </row>
        <row r="41">
          <cell r="Y41" t="str">
            <v>DSX</v>
          </cell>
          <cell r="Z41" t="str">
            <v>200 5ESS</v>
          </cell>
        </row>
        <row r="42">
          <cell r="Y42" t="str">
            <v>ECP</v>
          </cell>
          <cell r="Z42" t="str">
            <v>210 Access Manager (ECP/IMS/OMP)</v>
          </cell>
        </row>
        <row r="43">
          <cell r="Y43" t="str">
            <v>Energy</v>
          </cell>
          <cell r="Z43" t="str">
            <v>***</v>
          </cell>
        </row>
        <row r="44">
          <cell r="Y44" t="str">
            <v>FlexOneBTS</v>
          </cell>
          <cell r="Z44" t="str">
            <v>182 Flexent OneBTS</v>
          </cell>
        </row>
        <row r="45">
          <cell r="Y45" t="str">
            <v>FlexBTS</v>
          </cell>
          <cell r="Z45" t="str">
            <v>181 Flexent Cellular OneBTS</v>
          </cell>
        </row>
        <row r="46">
          <cell r="Y46" t="str">
            <v>FlexDBS</v>
          </cell>
          <cell r="Z46" t="str">
            <v>180 Flexent CDMA DBS</v>
          </cell>
        </row>
        <row r="47">
          <cell r="Y47" t="str">
            <v>FlexDBS_Pwr</v>
          </cell>
          <cell r="Z47" t="str">
            <v>185 Flexent CDMA DBS Power</v>
          </cell>
        </row>
        <row r="48">
          <cell r="Y48" t="str">
            <v>FlexEdge_T</v>
          </cell>
          <cell r="Z48" t="str">
            <v>220 Flexent TDMA Edge Ready</v>
          </cell>
        </row>
        <row r="49">
          <cell r="Y49" t="str">
            <v>FlexHD_3</v>
          </cell>
          <cell r="Z49" t="str">
            <v>183 Flexent CDMA HD3</v>
          </cell>
        </row>
        <row r="50">
          <cell r="Y50" t="str">
            <v>FlexHD_4</v>
          </cell>
          <cell r="Z50" t="str">
            <v>184 Flexent CDMA HD4</v>
          </cell>
        </row>
        <row r="51">
          <cell r="Y51" t="str">
            <v>FlexMic_C</v>
          </cell>
          <cell r="Z51" t="str">
            <v>120 Flexent CDMA Microcell</v>
          </cell>
        </row>
        <row r="52">
          <cell r="Y52" t="str">
            <v>FlexMic_C_850</v>
          </cell>
          <cell r="Z52" t="str">
            <v>124 Flexent 850 CDMA Microcell</v>
          </cell>
        </row>
        <row r="53">
          <cell r="Y53" t="str">
            <v>FlexMic_C_PCS</v>
          </cell>
          <cell r="Z53" t="str">
            <v>125 Flexent PCS CDMA Microcell</v>
          </cell>
        </row>
        <row r="54">
          <cell r="Y54" t="str">
            <v>FlexMic_T</v>
          </cell>
          <cell r="Z54" t="str">
            <v>120 Flexent TDMA Microcell</v>
          </cell>
        </row>
        <row r="55">
          <cell r="Y55" t="str">
            <v>FlexMic_T Power</v>
          </cell>
          <cell r="Z55" t="str">
            <v>121 Flexent TDMA Microcell Power</v>
          </cell>
        </row>
        <row r="56">
          <cell r="Y56" t="str">
            <v>FlexMod_2</v>
          </cell>
          <cell r="Z56" t="str">
            <v>139 Flexent CDMA Modcell 2.0</v>
          </cell>
        </row>
        <row r="57">
          <cell r="Y57" t="str">
            <v>FlexMod_3</v>
          </cell>
          <cell r="Z57" t="str">
            <v>140 Flexent CDMA Modcell 3.0</v>
          </cell>
        </row>
        <row r="58">
          <cell r="Y58" t="str">
            <v>FlexMod_4</v>
          </cell>
          <cell r="Z58" t="str">
            <v>141 Flexent CDMA Modcell 4.0</v>
          </cell>
        </row>
        <row r="59">
          <cell r="Y59" t="str">
            <v>FlexMod_3_4_Pwr</v>
          </cell>
          <cell r="Z59" t="str">
            <v>142 Flexent CDMA Modcell 3.0/4.0 Power</v>
          </cell>
        </row>
        <row r="60">
          <cell r="Y60" t="str">
            <v>FlexMod_C</v>
          </cell>
          <cell r="Z60" t="str">
            <v>130 Flexent CDMA Modcell 2.0</v>
          </cell>
        </row>
        <row r="61">
          <cell r="Y61" t="str">
            <v>FlexMult_T</v>
          </cell>
          <cell r="Z61" t="str">
            <v>210 Flexent TDMA Multirange</v>
          </cell>
        </row>
        <row r="62">
          <cell r="Y62" t="str">
            <v>FMS</v>
          </cell>
          <cell r="Z62" t="str">
            <v>210 Access Manager (FMS)</v>
          </cell>
        </row>
        <row r="63">
          <cell r="Y63" t="str">
            <v>FMS_SW</v>
          </cell>
          <cell r="Z63" t="str">
            <v>210 Access Manager (FMS)</v>
          </cell>
        </row>
        <row r="64">
          <cell r="Y64" t="str">
            <v>FMS_HW</v>
          </cell>
          <cell r="Z64" t="str">
            <v>210 Access Manager (FMS)</v>
          </cell>
        </row>
        <row r="65">
          <cell r="Y65" t="str">
            <v>FSS</v>
          </cell>
          <cell r="Z65" t="str">
            <v>***</v>
          </cell>
        </row>
        <row r="66">
          <cell r="Y66" t="str">
            <v>HDR FMS</v>
          </cell>
          <cell r="Z66" t="str">
            <v>230 HDR FMS</v>
          </cell>
        </row>
        <row r="67">
          <cell r="Y67" t="str">
            <v>HDRFMS</v>
          </cell>
          <cell r="Z67" t="str">
            <v>230 HDR FMS</v>
          </cell>
        </row>
        <row r="68">
          <cell r="Y68" t="str">
            <v>IMS</v>
          </cell>
          <cell r="Z68" t="str">
            <v>210 Access Manager (ECP/IMS/OMP)</v>
          </cell>
        </row>
        <row r="69">
          <cell r="Y69" t="str">
            <v>IWF_PDSN</v>
          </cell>
          <cell r="Z69" t="str">
            <v>***</v>
          </cell>
        </row>
        <row r="70">
          <cell r="Y70" t="str">
            <v>MDF</v>
          </cell>
          <cell r="Z70" t="str">
            <v>200 5ESS</v>
          </cell>
        </row>
        <row r="71">
          <cell r="Y71" t="str">
            <v>Media Server</v>
          </cell>
          <cell r="Z71" t="str">
            <v>231 Media Server</v>
          </cell>
        </row>
        <row r="72">
          <cell r="Y72" t="str">
            <v>Modcell2_Pwr</v>
          </cell>
          <cell r="Z72" t="str">
            <v>131 Flexent CDMA Modcell 2.0 Power</v>
          </cell>
        </row>
        <row r="73">
          <cell r="Y73" t="str">
            <v>MSC_Power</v>
          </cell>
          <cell r="Z73" t="str">
            <v>280 MSC Power</v>
          </cell>
        </row>
        <row r="74">
          <cell r="Y74" t="str">
            <v>MSC_INT</v>
          </cell>
          <cell r="Z74" t="str">
            <v>281 International MSC</v>
          </cell>
        </row>
        <row r="75">
          <cell r="Y75" t="str">
            <v>OMP - FX</v>
          </cell>
          <cell r="Z75" t="str">
            <v>238 OMP - FX</v>
          </cell>
        </row>
        <row r="76">
          <cell r="Y76" t="str">
            <v>OMP-FX</v>
          </cell>
          <cell r="Z76" t="str">
            <v>210 Access Manager (ECP/IMS/OMP)</v>
          </cell>
        </row>
        <row r="77">
          <cell r="Y77" t="str">
            <v>OneBTS</v>
          </cell>
          <cell r="Z77" t="str">
            <v>237 OneBTS MacroCell</v>
          </cell>
        </row>
        <row r="78">
          <cell r="Y78" t="str">
            <v>OneBTSDBS</v>
          </cell>
          <cell r="Z78" t="str">
            <v>238 OneBTS DBS</v>
          </cell>
        </row>
        <row r="79">
          <cell r="Y79" t="str">
            <v>OneBTS_Pwr</v>
          </cell>
          <cell r="Z79" t="str">
            <v>239 OneBTS MacroCell Power</v>
          </cell>
        </row>
        <row r="80">
          <cell r="Y80" t="str">
            <v>PacData</v>
          </cell>
          <cell r="Z80" t="str">
            <v>111 PDSN HA</v>
          </cell>
        </row>
        <row r="81">
          <cell r="Y81" t="str">
            <v>PacData - BM2</v>
          </cell>
          <cell r="Z81" t="str">
            <v>111 PDSN HA</v>
          </cell>
        </row>
        <row r="82">
          <cell r="Y82" t="str">
            <v>PacData - BM3</v>
          </cell>
          <cell r="Z82" t="str">
            <v>111 PDSN HA</v>
          </cell>
        </row>
        <row r="83">
          <cell r="Y83" t="str">
            <v>PAG</v>
          </cell>
          <cell r="Z83" t="str">
            <v>233 PAG</v>
          </cell>
        </row>
        <row r="84">
          <cell r="Y84" t="str">
            <v>PAP</v>
          </cell>
          <cell r="Z84" t="str">
            <v>***</v>
          </cell>
        </row>
        <row r="85">
          <cell r="Y85" t="str">
            <v>PCSBTS</v>
          </cell>
          <cell r="Z85" t="str">
            <v>182 Flexent PCS OneBTS</v>
          </cell>
        </row>
        <row r="86">
          <cell r="Y86" t="str">
            <v>PCSC</v>
          </cell>
          <cell r="Z86" t="str">
            <v>100 PCS CDMA Minicell</v>
          </cell>
        </row>
        <row r="87">
          <cell r="Y87" t="str">
            <v>PCST</v>
          </cell>
          <cell r="Z87" t="str">
            <v>110 PCS TDMA Minicell</v>
          </cell>
        </row>
        <row r="88">
          <cell r="Y88" t="str">
            <v>PDSNHA</v>
          </cell>
          <cell r="Z88" t="str">
            <v>111 PDSN HA</v>
          </cell>
        </row>
        <row r="89">
          <cell r="Y89" t="str">
            <v>RNC</v>
          </cell>
          <cell r="Z89" t="str">
            <v>236 RNC</v>
          </cell>
        </row>
        <row r="90">
          <cell r="Y90" t="str">
            <v>S2</v>
          </cell>
          <cell r="Z90" t="str">
            <v>010 S2</v>
          </cell>
        </row>
        <row r="91">
          <cell r="Y91" t="str">
            <v>S2E</v>
          </cell>
          <cell r="Z91" t="str">
            <v>020 S2E</v>
          </cell>
        </row>
        <row r="92">
          <cell r="Y92" t="str">
            <v>S2LAFAIF</v>
          </cell>
          <cell r="Z92" t="str">
            <v>160 TDMA AIF and LAF</v>
          </cell>
        </row>
        <row r="93">
          <cell r="Y93" t="str">
            <v>S2M</v>
          </cell>
          <cell r="Z93" t="str">
            <v>030 S2M</v>
          </cell>
        </row>
        <row r="94">
          <cell r="Y94" t="str">
            <v>S2MM</v>
          </cell>
          <cell r="Z94" t="str">
            <v>040 S2MM</v>
          </cell>
        </row>
        <row r="95">
          <cell r="Y95" t="str">
            <v>SeriesII</v>
          </cell>
          <cell r="Z95" t="str">
            <v>010 S2</v>
          </cell>
        </row>
        <row r="96">
          <cell r="Y96" t="str">
            <v>SoftSwitch</v>
          </cell>
          <cell r="Z96" t="str">
            <v>230 SoftSwitch</v>
          </cell>
        </row>
        <row r="97">
          <cell r="Y97" t="str">
            <v>TAG</v>
          </cell>
          <cell r="Z97" t="str">
            <v>234 TAG</v>
          </cell>
        </row>
        <row r="98">
          <cell r="Y98" t="str">
            <v>Tools</v>
          </cell>
          <cell r="Z98" t="str">
            <v>200 5ESS</v>
          </cell>
        </row>
        <row r="99">
          <cell r="Y99" t="str">
            <v>VCDX</v>
          </cell>
          <cell r="Z99" t="str">
            <v>200 5ESS</v>
          </cell>
        </row>
        <row r="100">
          <cell r="Y100" t="str">
            <v>WAG</v>
          </cell>
          <cell r="Z100" t="str">
            <v>232 WAG</v>
          </cell>
        </row>
        <row r="101">
          <cell r="Y101" t="str">
            <v>WAM</v>
          </cell>
          <cell r="Z101" t="str">
            <v>221 Flexent WAM</v>
          </cell>
        </row>
      </sheetData>
      <sheetData sheetId="4" refreshError="1">
        <row r="2">
          <cell r="A2" t="str">
            <v>S00000001</v>
          </cell>
          <cell r="B2" t="str">
            <v>CABLE</v>
          </cell>
          <cell r="D2">
            <v>0.33</v>
          </cell>
          <cell r="E2" t="str">
            <v>D</v>
          </cell>
          <cell r="F2">
            <v>0.42</v>
          </cell>
          <cell r="G2" t="str">
            <v>5ESS</v>
          </cell>
          <cell r="H2" t="str">
            <v>5E_Misc</v>
          </cell>
          <cell r="I2" t="str">
            <v>Common</v>
          </cell>
          <cell r="J2" t="str">
            <v>Hardware</v>
          </cell>
          <cell r="K2" t="str">
            <v/>
          </cell>
          <cell r="L2" t="str">
            <v>5ESS</v>
          </cell>
          <cell r="M2" t="str">
            <v>5E_Misc</v>
          </cell>
        </row>
        <row r="3">
          <cell r="A3" t="str">
            <v>S00000002</v>
          </cell>
          <cell r="B3" t="str">
            <v>Misc. Equipment</v>
          </cell>
          <cell r="C3">
            <v>5</v>
          </cell>
          <cell r="D3">
            <v>1</v>
          </cell>
          <cell r="E3" t="str">
            <v>L</v>
          </cell>
          <cell r="F3">
            <v>0.7</v>
          </cell>
          <cell r="G3" t="str">
            <v>Amgr</v>
          </cell>
          <cell r="H3" t="str">
            <v>IMS</v>
          </cell>
          <cell r="I3" t="str">
            <v>Common</v>
          </cell>
          <cell r="J3" t="str">
            <v>Hardware</v>
          </cell>
          <cell r="K3" t="str">
            <v/>
          </cell>
          <cell r="L3" t="str">
            <v>Amgr</v>
          </cell>
          <cell r="M3" t="str">
            <v>Miscellaneous</v>
          </cell>
        </row>
        <row r="4">
          <cell r="A4" t="str">
            <v>S00000003</v>
          </cell>
          <cell r="B4" t="str">
            <v>Installation</v>
          </cell>
          <cell r="C4">
            <v>36</v>
          </cell>
          <cell r="D4">
            <v>1</v>
          </cell>
          <cell r="E4" t="str">
            <v>L</v>
          </cell>
          <cell r="F4">
            <v>0.7</v>
          </cell>
          <cell r="G4" t="str">
            <v>Service</v>
          </cell>
          <cell r="H4" t="str">
            <v>5ESS</v>
          </cell>
          <cell r="I4" t="str">
            <v>Common</v>
          </cell>
          <cell r="J4" t="str">
            <v>Service</v>
          </cell>
          <cell r="K4" t="str">
            <v>Installation</v>
          </cell>
          <cell r="L4" t="str">
            <v>Service</v>
          </cell>
          <cell r="M4" t="str">
            <v>5E_Services</v>
          </cell>
        </row>
        <row r="5">
          <cell r="A5" t="str">
            <v>S00000004</v>
          </cell>
          <cell r="B5" t="str">
            <v>ECP / OMP-FX Engineering Services</v>
          </cell>
          <cell r="C5">
            <v>98</v>
          </cell>
          <cell r="D5">
            <v>1</v>
          </cell>
          <cell r="E5" t="str">
            <v>L</v>
          </cell>
          <cell r="F5">
            <v>0.7</v>
          </cell>
          <cell r="G5" t="str">
            <v>Service</v>
          </cell>
          <cell r="H5" t="str">
            <v>ECP</v>
          </cell>
          <cell r="I5" t="str">
            <v>Common</v>
          </cell>
          <cell r="J5" t="str">
            <v>Service</v>
          </cell>
          <cell r="K5" t="str">
            <v>Engineering</v>
          </cell>
          <cell r="L5" t="str">
            <v>Service</v>
          </cell>
          <cell r="M5" t="str">
            <v>Services</v>
          </cell>
        </row>
        <row r="6">
          <cell r="A6" t="str">
            <v>S00000005</v>
          </cell>
          <cell r="B6" t="str">
            <v>ECP Installation</v>
          </cell>
          <cell r="C6">
            <v>402</v>
          </cell>
          <cell r="D6">
            <v>1</v>
          </cell>
          <cell r="E6" t="str">
            <v>L</v>
          </cell>
          <cell r="F6">
            <v>0.7</v>
          </cell>
          <cell r="G6" t="str">
            <v>Service</v>
          </cell>
          <cell r="H6" t="str">
            <v>ECP</v>
          </cell>
          <cell r="I6" t="str">
            <v>Common</v>
          </cell>
          <cell r="J6" t="str">
            <v>Service</v>
          </cell>
          <cell r="K6" t="str">
            <v>Installation</v>
          </cell>
          <cell r="L6" t="str">
            <v>Service</v>
          </cell>
          <cell r="M6" t="str">
            <v>Services</v>
          </cell>
        </row>
        <row r="7">
          <cell r="A7" t="str">
            <v>S00000006</v>
          </cell>
          <cell r="B7" t="str">
            <v>IMS Engineering</v>
          </cell>
          <cell r="C7">
            <v>253</v>
          </cell>
          <cell r="D7">
            <v>1</v>
          </cell>
          <cell r="E7" t="str">
            <v>L</v>
          </cell>
          <cell r="F7">
            <v>0.7</v>
          </cell>
          <cell r="G7" t="str">
            <v>Service</v>
          </cell>
          <cell r="H7" t="str">
            <v>IMS</v>
          </cell>
          <cell r="I7" t="str">
            <v>Common</v>
          </cell>
          <cell r="J7" t="str">
            <v>Service</v>
          </cell>
          <cell r="K7" t="str">
            <v>Engineering</v>
          </cell>
          <cell r="L7" t="str">
            <v>Service</v>
          </cell>
          <cell r="M7" t="str">
            <v>Services</v>
          </cell>
        </row>
        <row r="8">
          <cell r="A8" t="str">
            <v>S00000007</v>
          </cell>
          <cell r="B8" t="str">
            <v>IMS Installation</v>
          </cell>
          <cell r="C8">
            <v>523</v>
          </cell>
          <cell r="D8">
            <v>1</v>
          </cell>
          <cell r="E8" t="str">
            <v>L</v>
          </cell>
          <cell r="F8">
            <v>0.7</v>
          </cell>
          <cell r="G8" t="str">
            <v>Service</v>
          </cell>
          <cell r="H8" t="str">
            <v>IMS</v>
          </cell>
          <cell r="I8" t="str">
            <v>Common</v>
          </cell>
          <cell r="J8" t="str">
            <v>Service</v>
          </cell>
          <cell r="K8" t="str">
            <v>Installation</v>
          </cell>
          <cell r="L8" t="str">
            <v>Service</v>
          </cell>
          <cell r="M8" t="str">
            <v>Services</v>
          </cell>
        </row>
        <row r="9">
          <cell r="A9" t="str">
            <v>S00000008</v>
          </cell>
          <cell r="B9" t="str">
            <v>OMP Engineering</v>
          </cell>
          <cell r="C9">
            <v>375</v>
          </cell>
          <cell r="D9">
            <v>1</v>
          </cell>
          <cell r="E9" t="str">
            <v>L</v>
          </cell>
          <cell r="F9">
            <v>0.7</v>
          </cell>
          <cell r="G9" t="str">
            <v>Service</v>
          </cell>
          <cell r="H9" t="str">
            <v>OMP-FX</v>
          </cell>
          <cell r="I9" t="str">
            <v>Common</v>
          </cell>
          <cell r="J9" t="str">
            <v>Service</v>
          </cell>
          <cell r="K9" t="str">
            <v>Engineering</v>
          </cell>
          <cell r="L9" t="str">
            <v>Service</v>
          </cell>
          <cell r="M9" t="str">
            <v>Services</v>
          </cell>
        </row>
        <row r="10">
          <cell r="A10" t="str">
            <v>S00000009</v>
          </cell>
          <cell r="B10" t="str">
            <v>OMP-FX  Installation</v>
          </cell>
          <cell r="C10">
            <v>47</v>
          </cell>
          <cell r="D10">
            <v>1</v>
          </cell>
          <cell r="E10" t="str">
            <v>L</v>
          </cell>
          <cell r="F10">
            <v>0.7</v>
          </cell>
          <cell r="G10" t="str">
            <v>Service</v>
          </cell>
          <cell r="H10" t="str">
            <v>OMP-FX</v>
          </cell>
          <cell r="I10" t="str">
            <v>Common</v>
          </cell>
          <cell r="J10" t="str">
            <v>Service</v>
          </cell>
          <cell r="K10" t="str">
            <v>Installation</v>
          </cell>
          <cell r="L10" t="str">
            <v>Service</v>
          </cell>
          <cell r="M10" t="str">
            <v>Services</v>
          </cell>
        </row>
        <row r="11">
          <cell r="A11" t="str">
            <v>S00000010</v>
          </cell>
          <cell r="B11" t="str">
            <v>Engineering</v>
          </cell>
          <cell r="C11">
            <v>474</v>
          </cell>
          <cell r="D11">
            <v>1</v>
          </cell>
          <cell r="E11" t="str">
            <v>D</v>
          </cell>
          <cell r="F11">
            <v>0.7</v>
          </cell>
          <cell r="G11" t="str">
            <v>Service</v>
          </cell>
          <cell r="H11" t="str">
            <v>5ESS</v>
          </cell>
          <cell r="I11" t="str">
            <v>Common</v>
          </cell>
          <cell r="J11" t="str">
            <v>Service</v>
          </cell>
          <cell r="K11" t="str">
            <v>Engineering</v>
          </cell>
          <cell r="L11" t="str">
            <v>Service</v>
          </cell>
          <cell r="M11" t="str">
            <v>5E_Services</v>
          </cell>
        </row>
      </sheetData>
      <sheetData sheetId="5" refreshError="1">
        <row r="2">
          <cell r="L2" t="str">
            <v>1900MOD</v>
          </cell>
        </row>
        <row r="3">
          <cell r="A3" t="str">
            <v>102379195</v>
          </cell>
          <cell r="B3" t="str">
            <v>Common</v>
          </cell>
          <cell r="C3" t="str">
            <v>Hardware</v>
          </cell>
          <cell r="D3" t="str">
            <v/>
          </cell>
          <cell r="E3" t="str">
            <v>FlexMic_C</v>
          </cell>
          <cell r="F3">
            <v>78</v>
          </cell>
        </row>
        <row r="4">
          <cell r="A4" t="str">
            <v>103361200</v>
          </cell>
          <cell r="B4" t="str">
            <v>Common</v>
          </cell>
          <cell r="C4" t="str">
            <v>Hardware</v>
          </cell>
          <cell r="D4" t="str">
            <v/>
          </cell>
          <cell r="E4" t="str">
            <v>FlexMic_C</v>
          </cell>
          <cell r="F4">
            <v>83</v>
          </cell>
        </row>
        <row r="5">
          <cell r="A5" t="str">
            <v>103643987</v>
          </cell>
          <cell r="B5" t="str">
            <v>Common</v>
          </cell>
          <cell r="C5" t="str">
            <v>Hardware</v>
          </cell>
          <cell r="D5" t="str">
            <v/>
          </cell>
          <cell r="E5" t="str">
            <v>FlexMic_C</v>
          </cell>
          <cell r="F5">
            <v>42</v>
          </cell>
        </row>
        <row r="6">
          <cell r="A6" t="str">
            <v>103654414</v>
          </cell>
          <cell r="B6" t="str">
            <v>Common</v>
          </cell>
          <cell r="C6" t="str">
            <v>Spares</v>
          </cell>
          <cell r="D6" t="str">
            <v/>
          </cell>
          <cell r="E6" t="str">
            <v>FlexMic_C</v>
          </cell>
          <cell r="F6">
            <v>2448</v>
          </cell>
        </row>
        <row r="7">
          <cell r="A7" t="str">
            <v>103654505</v>
          </cell>
          <cell r="B7" t="str">
            <v>Common</v>
          </cell>
          <cell r="C7" t="str">
            <v>Spares</v>
          </cell>
          <cell r="D7" t="str">
            <v/>
          </cell>
          <cell r="E7" t="str">
            <v>FlexMic_C</v>
          </cell>
          <cell r="F7">
            <v>1163</v>
          </cell>
        </row>
        <row r="8">
          <cell r="A8" t="str">
            <v>103654646</v>
          </cell>
          <cell r="B8" t="str">
            <v>Common</v>
          </cell>
          <cell r="C8" t="str">
            <v>Spares</v>
          </cell>
          <cell r="D8" t="str">
            <v/>
          </cell>
          <cell r="E8" t="str">
            <v>FlexMic_C</v>
          </cell>
          <cell r="F8">
            <v>3623</v>
          </cell>
        </row>
        <row r="9">
          <cell r="A9" t="str">
            <v>103654695</v>
          </cell>
          <cell r="B9" t="str">
            <v>Common</v>
          </cell>
          <cell r="C9" t="str">
            <v>Spares</v>
          </cell>
          <cell r="D9" t="str">
            <v/>
          </cell>
          <cell r="E9" t="str">
            <v>FlexMic_C</v>
          </cell>
          <cell r="F9">
            <v>2013</v>
          </cell>
        </row>
        <row r="10">
          <cell r="A10" t="str">
            <v>103666699</v>
          </cell>
          <cell r="B10" t="str">
            <v>Common</v>
          </cell>
          <cell r="C10" t="str">
            <v>Hardware</v>
          </cell>
          <cell r="D10" t="str">
            <v/>
          </cell>
          <cell r="E10" t="str">
            <v>FlexMic_C</v>
          </cell>
          <cell r="F10">
            <v>94</v>
          </cell>
        </row>
        <row r="11">
          <cell r="A11" t="str">
            <v>103753265</v>
          </cell>
          <cell r="B11" t="str">
            <v>Common</v>
          </cell>
          <cell r="C11" t="str">
            <v>Spares</v>
          </cell>
          <cell r="D11" t="str">
            <v/>
          </cell>
          <cell r="E11">
            <v>5699</v>
          </cell>
          <cell r="F11" t="str">
            <v>POWER</v>
          </cell>
        </row>
        <row r="12">
          <cell r="A12" t="str">
            <v>103753299</v>
          </cell>
          <cell r="B12" t="str">
            <v>Common</v>
          </cell>
          <cell r="C12" t="str">
            <v>Spares</v>
          </cell>
          <cell r="D12" t="str">
            <v/>
          </cell>
          <cell r="E12" t="str">
            <v>FlexMic_C</v>
          </cell>
          <cell r="F12">
            <v>4401</v>
          </cell>
        </row>
        <row r="13">
          <cell r="A13" t="str">
            <v>103803607</v>
          </cell>
          <cell r="B13" t="str">
            <v>Common</v>
          </cell>
          <cell r="C13" t="str">
            <v>Spares</v>
          </cell>
          <cell r="D13" t="str">
            <v/>
          </cell>
          <cell r="E13" t="str">
            <v>FlexMic_C</v>
          </cell>
          <cell r="F13">
            <v>932</v>
          </cell>
        </row>
        <row r="14">
          <cell r="A14" t="str">
            <v>103803656</v>
          </cell>
          <cell r="B14" t="str">
            <v>Common</v>
          </cell>
          <cell r="C14" t="str">
            <v>Spares</v>
          </cell>
          <cell r="D14" t="str">
            <v/>
          </cell>
          <cell r="E14" t="str">
            <v>FlexMic_C</v>
          </cell>
          <cell r="F14">
            <v>864</v>
          </cell>
        </row>
        <row r="15">
          <cell r="A15" t="str">
            <v>103803672</v>
          </cell>
          <cell r="B15" t="str">
            <v>Common</v>
          </cell>
          <cell r="C15" t="str">
            <v>Spares</v>
          </cell>
          <cell r="D15" t="str">
            <v/>
          </cell>
          <cell r="E15" t="str">
            <v>FlexMic_C</v>
          </cell>
          <cell r="F15">
            <v>1012</v>
          </cell>
        </row>
        <row r="16">
          <cell r="A16" t="str">
            <v>103811444</v>
          </cell>
          <cell r="B16" t="str">
            <v>Common</v>
          </cell>
          <cell r="C16" t="str">
            <v>Spares</v>
          </cell>
          <cell r="D16" t="str">
            <v/>
          </cell>
          <cell r="E16" t="str">
            <v>FlexMic_C</v>
          </cell>
          <cell r="F16">
            <v>1970</v>
          </cell>
        </row>
        <row r="17">
          <cell r="A17" t="str">
            <v>103812137</v>
          </cell>
          <cell r="B17" t="str">
            <v>Common</v>
          </cell>
          <cell r="C17" t="str">
            <v>Spares</v>
          </cell>
          <cell r="D17" t="str">
            <v/>
          </cell>
          <cell r="E17" t="str">
            <v>FlexMic_C</v>
          </cell>
          <cell r="F17">
            <v>2203</v>
          </cell>
        </row>
        <row r="18">
          <cell r="A18" t="str">
            <v>103812145</v>
          </cell>
          <cell r="B18" t="str">
            <v>Common</v>
          </cell>
          <cell r="C18" t="str">
            <v>Spares</v>
          </cell>
          <cell r="D18" t="str">
            <v/>
          </cell>
          <cell r="E18" t="str">
            <v>FlexMic_C</v>
          </cell>
          <cell r="F18">
            <v>2792</v>
          </cell>
        </row>
        <row r="19">
          <cell r="A19" t="str">
            <v>103812244</v>
          </cell>
          <cell r="B19" t="str">
            <v>Common</v>
          </cell>
          <cell r="C19" t="str">
            <v>Spares</v>
          </cell>
          <cell r="D19" t="str">
            <v/>
          </cell>
          <cell r="E19" t="str">
            <v>FlexMic_C</v>
          </cell>
          <cell r="F19">
            <v>1497</v>
          </cell>
        </row>
        <row r="20">
          <cell r="A20" t="str">
            <v>103812251</v>
          </cell>
          <cell r="B20" t="str">
            <v>Common</v>
          </cell>
          <cell r="C20" t="str">
            <v>Spares</v>
          </cell>
          <cell r="D20" t="str">
            <v/>
          </cell>
          <cell r="E20" t="str">
            <v>FlexMic_C</v>
          </cell>
          <cell r="F20">
            <v>1124</v>
          </cell>
        </row>
        <row r="21">
          <cell r="A21" t="str">
            <v>103812269</v>
          </cell>
          <cell r="B21" t="str">
            <v>Common</v>
          </cell>
          <cell r="C21" t="str">
            <v>Spares</v>
          </cell>
          <cell r="D21" t="str">
            <v/>
          </cell>
          <cell r="E21" t="str">
            <v>FlexMic_C</v>
          </cell>
          <cell r="F21">
            <v>6123</v>
          </cell>
        </row>
        <row r="22">
          <cell r="A22" t="str">
            <v>103812376</v>
          </cell>
          <cell r="B22" t="str">
            <v>Common</v>
          </cell>
          <cell r="C22" t="str">
            <v>Spares</v>
          </cell>
          <cell r="D22" t="str">
            <v/>
          </cell>
          <cell r="E22" t="str">
            <v>FlexMic_C</v>
          </cell>
          <cell r="F22">
            <v>1200</v>
          </cell>
        </row>
        <row r="23">
          <cell r="A23" t="str">
            <v>103862728</v>
          </cell>
          <cell r="B23" t="str">
            <v>Common</v>
          </cell>
          <cell r="C23" t="str">
            <v>Spares</v>
          </cell>
          <cell r="D23" t="str">
            <v/>
          </cell>
          <cell r="E23" t="str">
            <v>FlexMic_C</v>
          </cell>
          <cell r="F23">
            <v>1750</v>
          </cell>
        </row>
        <row r="24">
          <cell r="A24" t="str">
            <v>103884953</v>
          </cell>
          <cell r="B24" t="str">
            <v>Common</v>
          </cell>
          <cell r="C24" t="str">
            <v>Spares</v>
          </cell>
          <cell r="D24" t="str">
            <v/>
          </cell>
          <cell r="E24" t="str">
            <v>FlexMic_C</v>
          </cell>
          <cell r="F24">
            <v>1432</v>
          </cell>
        </row>
        <row r="25">
          <cell r="A25" t="str">
            <v>103925319</v>
          </cell>
          <cell r="B25" t="str">
            <v>Common</v>
          </cell>
          <cell r="C25" t="str">
            <v>Spares</v>
          </cell>
          <cell r="D25" t="str">
            <v/>
          </cell>
          <cell r="E25" t="str">
            <v>FlexMic_C</v>
          </cell>
          <cell r="F25">
            <v>1555</v>
          </cell>
        </row>
        <row r="26">
          <cell r="A26" t="str">
            <v>104177704</v>
          </cell>
          <cell r="B26" t="str">
            <v>Common</v>
          </cell>
          <cell r="C26" t="str">
            <v>Hardware</v>
          </cell>
          <cell r="D26" t="str">
            <v/>
          </cell>
          <cell r="E26" t="str">
            <v>FlexMic_C</v>
          </cell>
          <cell r="F26">
            <v>344</v>
          </cell>
        </row>
        <row r="27">
          <cell r="A27" t="str">
            <v>104179825</v>
          </cell>
          <cell r="B27" t="str">
            <v>Common</v>
          </cell>
          <cell r="C27" t="str">
            <v>Spares</v>
          </cell>
          <cell r="D27" t="str">
            <v/>
          </cell>
          <cell r="E27" t="str">
            <v>FlexMic_C</v>
          </cell>
          <cell r="F27">
            <v>1923</v>
          </cell>
        </row>
        <row r="28">
          <cell r="A28" t="str">
            <v>104194725</v>
          </cell>
          <cell r="B28" t="str">
            <v>Common</v>
          </cell>
          <cell r="C28" t="str">
            <v>Hardware</v>
          </cell>
          <cell r="D28" t="str">
            <v/>
          </cell>
          <cell r="E28" t="str">
            <v>FlexMic_C</v>
          </cell>
          <cell r="F28">
            <v>85</v>
          </cell>
        </row>
        <row r="29">
          <cell r="A29" t="str">
            <v>104196407</v>
          </cell>
          <cell r="B29" t="str">
            <v>Common</v>
          </cell>
          <cell r="C29" t="str">
            <v>Spares</v>
          </cell>
          <cell r="D29" t="str">
            <v/>
          </cell>
          <cell r="E29" t="str">
            <v>FlexMic_C</v>
          </cell>
          <cell r="F29">
            <v>942</v>
          </cell>
        </row>
        <row r="30">
          <cell r="A30" t="str">
            <v>104259783</v>
          </cell>
          <cell r="B30" t="str">
            <v>Common</v>
          </cell>
          <cell r="C30" t="str">
            <v>Spares</v>
          </cell>
          <cell r="D30" t="str">
            <v/>
          </cell>
          <cell r="E30">
            <v>3838</v>
          </cell>
          <cell r="F30" t="str">
            <v>MISC</v>
          </cell>
        </row>
        <row r="31">
          <cell r="A31" t="str">
            <v>104271911</v>
          </cell>
          <cell r="B31" t="str">
            <v>Common</v>
          </cell>
          <cell r="C31" t="str">
            <v>Hardware</v>
          </cell>
          <cell r="D31" t="str">
            <v/>
          </cell>
          <cell r="E31" t="str">
            <v>FlexMic_C</v>
          </cell>
          <cell r="F31">
            <v>6776</v>
          </cell>
        </row>
        <row r="32">
          <cell r="A32" t="str">
            <v>104293618</v>
          </cell>
          <cell r="B32" t="str">
            <v>Common</v>
          </cell>
          <cell r="C32" t="str">
            <v>Spares</v>
          </cell>
          <cell r="D32" t="str">
            <v/>
          </cell>
          <cell r="E32" t="str">
            <v>FlexMic_C</v>
          </cell>
          <cell r="F32">
            <v>3040</v>
          </cell>
        </row>
        <row r="33">
          <cell r="A33" t="str">
            <v>104306089</v>
          </cell>
          <cell r="B33" t="str">
            <v>Common</v>
          </cell>
          <cell r="C33" t="str">
            <v>Spares</v>
          </cell>
          <cell r="D33" t="str">
            <v/>
          </cell>
          <cell r="E33" t="str">
            <v>FlexMic_C</v>
          </cell>
          <cell r="F33">
            <v>384</v>
          </cell>
        </row>
        <row r="34">
          <cell r="A34" t="str">
            <v>104368667</v>
          </cell>
          <cell r="B34" t="str">
            <v>Common</v>
          </cell>
          <cell r="C34" t="str">
            <v>Spares</v>
          </cell>
          <cell r="D34" t="str">
            <v/>
          </cell>
          <cell r="E34" t="str">
            <v>FlexMic_C</v>
          </cell>
          <cell r="F34">
            <v>2363</v>
          </cell>
        </row>
        <row r="35">
          <cell r="A35" t="str">
            <v>104369624</v>
          </cell>
          <cell r="B35" t="str">
            <v>Common</v>
          </cell>
          <cell r="C35" t="str">
            <v>Spares</v>
          </cell>
          <cell r="D35" t="str">
            <v/>
          </cell>
          <cell r="E35" t="str">
            <v>FlexMic_C</v>
          </cell>
          <cell r="F35">
            <v>1997</v>
          </cell>
        </row>
        <row r="36">
          <cell r="A36" t="str">
            <v>104369632</v>
          </cell>
          <cell r="B36" t="str">
            <v>Common</v>
          </cell>
          <cell r="C36" t="str">
            <v>Spares</v>
          </cell>
          <cell r="D36" t="str">
            <v/>
          </cell>
          <cell r="E36" t="str">
            <v>FlexMic_C</v>
          </cell>
          <cell r="F36">
            <v>1456</v>
          </cell>
        </row>
        <row r="37">
          <cell r="A37" t="str">
            <v>104369640</v>
          </cell>
          <cell r="B37" t="str">
            <v>Common</v>
          </cell>
          <cell r="C37" t="str">
            <v>Spares</v>
          </cell>
          <cell r="D37" t="str">
            <v/>
          </cell>
          <cell r="E37" t="str">
            <v>FlexMic_C</v>
          </cell>
          <cell r="F37">
            <v>1452</v>
          </cell>
        </row>
        <row r="38">
          <cell r="A38" t="str">
            <v>104373493</v>
          </cell>
          <cell r="B38" t="str">
            <v>Common</v>
          </cell>
          <cell r="C38" t="str">
            <v>Spares</v>
          </cell>
          <cell r="D38" t="str">
            <v/>
          </cell>
          <cell r="E38" t="str">
            <v>FlexMic_C</v>
          </cell>
          <cell r="F38">
            <v>2566</v>
          </cell>
        </row>
        <row r="39">
          <cell r="A39" t="str">
            <v>104373501</v>
          </cell>
          <cell r="B39" t="str">
            <v>Common</v>
          </cell>
          <cell r="C39" t="str">
            <v>Spares</v>
          </cell>
          <cell r="D39" t="str">
            <v/>
          </cell>
          <cell r="E39" t="str">
            <v>FlexMic_C</v>
          </cell>
          <cell r="F39">
            <v>2548</v>
          </cell>
        </row>
        <row r="40">
          <cell r="A40" t="str">
            <v>104382155</v>
          </cell>
          <cell r="B40" t="str">
            <v>Common</v>
          </cell>
          <cell r="C40" t="str">
            <v>Spares</v>
          </cell>
          <cell r="D40" t="str">
            <v/>
          </cell>
          <cell r="E40" t="str">
            <v>FlexMic_C</v>
          </cell>
          <cell r="F40">
            <v>4665</v>
          </cell>
        </row>
        <row r="41">
          <cell r="A41" t="str">
            <v>104386537</v>
          </cell>
          <cell r="B41" t="str">
            <v>Common</v>
          </cell>
          <cell r="C41" t="str">
            <v>Spares</v>
          </cell>
          <cell r="D41" t="str">
            <v/>
          </cell>
          <cell r="E41" t="str">
            <v>FlexMic_C</v>
          </cell>
          <cell r="F41">
            <v>7316</v>
          </cell>
        </row>
        <row r="42">
          <cell r="A42" t="str">
            <v>104387436</v>
          </cell>
          <cell r="B42" t="str">
            <v>Common</v>
          </cell>
          <cell r="C42" t="str">
            <v>Spares</v>
          </cell>
          <cell r="D42" t="str">
            <v/>
          </cell>
          <cell r="E42" t="str">
            <v>FlexMic_C</v>
          </cell>
          <cell r="F42">
            <v>2840</v>
          </cell>
        </row>
        <row r="43">
          <cell r="A43" t="str">
            <v>104395694</v>
          </cell>
          <cell r="B43" t="str">
            <v>Common</v>
          </cell>
          <cell r="C43" t="str">
            <v>Spares</v>
          </cell>
          <cell r="D43" t="str">
            <v/>
          </cell>
          <cell r="E43" t="str">
            <v>FlexMic_C</v>
          </cell>
          <cell r="F43">
            <v>2141</v>
          </cell>
        </row>
        <row r="44">
          <cell r="A44" t="str">
            <v>104399589</v>
          </cell>
          <cell r="B44" t="str">
            <v>Common</v>
          </cell>
          <cell r="C44" t="str">
            <v>Spares</v>
          </cell>
          <cell r="D44" t="str">
            <v/>
          </cell>
          <cell r="E44" t="str">
            <v>FlexMic_C</v>
          </cell>
          <cell r="F44">
            <v>878</v>
          </cell>
        </row>
        <row r="45">
          <cell r="A45" t="str">
            <v>104401856</v>
          </cell>
          <cell r="B45" t="str">
            <v>Common</v>
          </cell>
          <cell r="C45" t="str">
            <v>Hardware</v>
          </cell>
          <cell r="D45" t="str">
            <v/>
          </cell>
          <cell r="E45" t="str">
            <v>FlexMic_C</v>
          </cell>
          <cell r="F45">
            <v>5</v>
          </cell>
        </row>
        <row r="46">
          <cell r="A46" t="str">
            <v>104406368</v>
          </cell>
          <cell r="B46" t="str">
            <v>Common</v>
          </cell>
          <cell r="C46" t="str">
            <v>Spares</v>
          </cell>
          <cell r="D46" t="str">
            <v/>
          </cell>
          <cell r="E46" t="str">
            <v>FlexMic_C</v>
          </cell>
          <cell r="F46">
            <v>3874</v>
          </cell>
        </row>
        <row r="47">
          <cell r="A47" t="str">
            <v>104411483</v>
          </cell>
          <cell r="B47" t="str">
            <v>Common</v>
          </cell>
          <cell r="C47" t="str">
            <v>Spares</v>
          </cell>
          <cell r="D47" t="str">
            <v/>
          </cell>
          <cell r="E47">
            <v>2886</v>
          </cell>
          <cell r="F47" t="str">
            <v>MISC</v>
          </cell>
        </row>
        <row r="48">
          <cell r="A48" t="str">
            <v>104412523</v>
          </cell>
          <cell r="B48" t="str">
            <v>Common</v>
          </cell>
          <cell r="C48" t="str">
            <v>Hardware</v>
          </cell>
          <cell r="D48" t="str">
            <v/>
          </cell>
          <cell r="E48" t="str">
            <v>FlexMic_C</v>
          </cell>
          <cell r="F48">
            <v>132</v>
          </cell>
        </row>
        <row r="49">
          <cell r="A49" t="str">
            <v>104434071</v>
          </cell>
          <cell r="B49" t="str">
            <v>Common</v>
          </cell>
          <cell r="C49" t="str">
            <v>Hardware</v>
          </cell>
          <cell r="D49" t="str">
            <v/>
          </cell>
          <cell r="E49" t="str">
            <v>FlexMic_C</v>
          </cell>
          <cell r="F49">
            <v>3102</v>
          </cell>
        </row>
        <row r="50">
          <cell r="A50" t="str">
            <v>105001697</v>
          </cell>
          <cell r="B50" t="str">
            <v>Common</v>
          </cell>
          <cell r="C50" t="str">
            <v>Spares</v>
          </cell>
          <cell r="D50" t="str">
            <v/>
          </cell>
          <cell r="E50" t="str">
            <v>FlexMic_C</v>
          </cell>
          <cell r="F50">
            <v>5554</v>
          </cell>
        </row>
        <row r="51">
          <cell r="A51" t="str">
            <v>105001721</v>
          </cell>
          <cell r="B51" t="str">
            <v>Common</v>
          </cell>
          <cell r="C51" t="str">
            <v>Spares</v>
          </cell>
          <cell r="D51" t="str">
            <v/>
          </cell>
          <cell r="E51" t="str">
            <v>FlexMic_C</v>
          </cell>
          <cell r="F51">
            <v>2473</v>
          </cell>
        </row>
        <row r="52">
          <cell r="A52" t="str">
            <v>105001739</v>
          </cell>
          <cell r="B52" t="str">
            <v>Common</v>
          </cell>
          <cell r="C52" t="str">
            <v>Spares</v>
          </cell>
          <cell r="D52" t="str">
            <v/>
          </cell>
          <cell r="E52" t="str">
            <v>FlexMic_C</v>
          </cell>
          <cell r="F52">
            <v>7793</v>
          </cell>
        </row>
        <row r="53">
          <cell r="A53" t="str">
            <v>105001747</v>
          </cell>
          <cell r="B53" t="str">
            <v>Common</v>
          </cell>
          <cell r="C53" t="str">
            <v>Spares</v>
          </cell>
          <cell r="D53" t="str">
            <v/>
          </cell>
          <cell r="E53" t="str">
            <v>FlexMic_C</v>
          </cell>
          <cell r="F53">
            <v>3324</v>
          </cell>
        </row>
        <row r="54">
          <cell r="A54" t="str">
            <v>105001754</v>
          </cell>
          <cell r="B54" t="str">
            <v>Common</v>
          </cell>
          <cell r="C54" t="str">
            <v>Spares</v>
          </cell>
          <cell r="D54" t="str">
            <v/>
          </cell>
          <cell r="E54" t="str">
            <v>FlexMic_C</v>
          </cell>
          <cell r="F54">
            <v>2997</v>
          </cell>
        </row>
        <row r="55">
          <cell r="A55" t="str">
            <v>105021026</v>
          </cell>
          <cell r="B55" t="str">
            <v>Common</v>
          </cell>
          <cell r="C55" t="str">
            <v>Spares</v>
          </cell>
          <cell r="D55" t="str">
            <v/>
          </cell>
          <cell r="E55">
            <v>4190</v>
          </cell>
          <cell r="F55" t="str">
            <v>MISC</v>
          </cell>
        </row>
        <row r="56">
          <cell r="A56" t="str">
            <v>105024632</v>
          </cell>
          <cell r="B56" t="str">
            <v>Common</v>
          </cell>
          <cell r="C56" t="str">
            <v>Spares</v>
          </cell>
          <cell r="D56" t="str">
            <v/>
          </cell>
          <cell r="E56" t="str">
            <v>FlexMic_C</v>
          </cell>
          <cell r="F56">
            <v>3629</v>
          </cell>
        </row>
        <row r="57">
          <cell r="A57" t="str">
            <v>105079669</v>
          </cell>
          <cell r="B57" t="str">
            <v>Common</v>
          </cell>
          <cell r="C57" t="str">
            <v>Spares</v>
          </cell>
          <cell r="D57" t="str">
            <v/>
          </cell>
          <cell r="E57" t="str">
            <v>FlexMic_C</v>
          </cell>
          <cell r="F57">
            <v>3536</v>
          </cell>
        </row>
        <row r="58">
          <cell r="A58" t="str">
            <v>105122550</v>
          </cell>
          <cell r="B58" t="str">
            <v>Common</v>
          </cell>
          <cell r="C58" t="str">
            <v>Spares</v>
          </cell>
          <cell r="D58" t="str">
            <v/>
          </cell>
          <cell r="E58" t="str">
            <v>FlexMic_C</v>
          </cell>
          <cell r="F58">
            <v>1499</v>
          </cell>
        </row>
        <row r="59">
          <cell r="A59" t="str">
            <v>105171227</v>
          </cell>
          <cell r="B59" t="str">
            <v>Common</v>
          </cell>
          <cell r="C59" t="str">
            <v>Spares</v>
          </cell>
          <cell r="D59" t="str">
            <v/>
          </cell>
          <cell r="E59" t="str">
            <v>FlexMic_C</v>
          </cell>
          <cell r="F59">
            <v>2073</v>
          </cell>
        </row>
        <row r="60">
          <cell r="A60" t="str">
            <v>105171235</v>
          </cell>
          <cell r="B60" t="str">
            <v>Common</v>
          </cell>
          <cell r="C60" t="str">
            <v>Spares</v>
          </cell>
          <cell r="D60" t="str">
            <v/>
          </cell>
          <cell r="E60" t="str">
            <v>FlexMic_C</v>
          </cell>
          <cell r="F60">
            <v>2203</v>
          </cell>
        </row>
        <row r="61">
          <cell r="A61" t="str">
            <v>105267470</v>
          </cell>
          <cell r="B61" t="str">
            <v>Common</v>
          </cell>
          <cell r="C61" t="str">
            <v>Hardware</v>
          </cell>
          <cell r="D61" t="str">
            <v/>
          </cell>
          <cell r="E61" t="str">
            <v>FlexMic_C</v>
          </cell>
          <cell r="F61">
            <v>1055</v>
          </cell>
        </row>
        <row r="62">
          <cell r="A62" t="str">
            <v>105533145</v>
          </cell>
          <cell r="B62" t="str">
            <v>Common</v>
          </cell>
          <cell r="C62" t="str">
            <v>Spares</v>
          </cell>
          <cell r="D62" t="str">
            <v/>
          </cell>
          <cell r="E62" t="str">
            <v>FlexMic_C</v>
          </cell>
          <cell r="F62">
            <v>1690</v>
          </cell>
        </row>
        <row r="63">
          <cell r="A63" t="str">
            <v>105566632</v>
          </cell>
          <cell r="B63" t="str">
            <v>Common</v>
          </cell>
          <cell r="C63" t="str">
            <v>Spares</v>
          </cell>
          <cell r="D63" t="str">
            <v/>
          </cell>
          <cell r="E63" t="str">
            <v>FlexMic_C</v>
          </cell>
          <cell r="F63">
            <v>20106</v>
          </cell>
        </row>
        <row r="64">
          <cell r="A64" t="str">
            <v>105732523</v>
          </cell>
          <cell r="B64" t="str">
            <v>Common</v>
          </cell>
          <cell r="C64" t="str">
            <v>Spares</v>
          </cell>
          <cell r="D64" t="str">
            <v/>
          </cell>
          <cell r="E64" t="str">
            <v>FlexMic_C</v>
          </cell>
          <cell r="F64">
            <v>8650</v>
          </cell>
        </row>
        <row r="65">
          <cell r="A65" t="str">
            <v>105744585</v>
          </cell>
          <cell r="B65" t="str">
            <v>Common</v>
          </cell>
          <cell r="C65" t="str">
            <v>Hardware</v>
          </cell>
          <cell r="D65" t="str">
            <v/>
          </cell>
          <cell r="E65" t="str">
            <v>FlexMic_C</v>
          </cell>
          <cell r="F65">
            <v>10</v>
          </cell>
        </row>
        <row r="66">
          <cell r="A66" t="str">
            <v>105757843</v>
          </cell>
          <cell r="B66" t="str">
            <v>Common</v>
          </cell>
          <cell r="C66" t="str">
            <v>Hardware</v>
          </cell>
          <cell r="D66" t="str">
            <v/>
          </cell>
          <cell r="E66" t="str">
            <v>FlexMic_C</v>
          </cell>
          <cell r="F66">
            <v>66</v>
          </cell>
        </row>
        <row r="67">
          <cell r="A67" t="str">
            <v>105757892</v>
          </cell>
          <cell r="B67" t="str">
            <v>Common</v>
          </cell>
          <cell r="C67" t="str">
            <v>Spares</v>
          </cell>
          <cell r="D67" t="str">
            <v/>
          </cell>
          <cell r="E67" t="str">
            <v>FlexMic_C</v>
          </cell>
          <cell r="F67">
            <v>80</v>
          </cell>
        </row>
        <row r="68">
          <cell r="A68" t="str">
            <v>105757900</v>
          </cell>
          <cell r="B68" t="str">
            <v>Common</v>
          </cell>
          <cell r="C68" t="str">
            <v>Spares</v>
          </cell>
          <cell r="D68" t="str">
            <v/>
          </cell>
          <cell r="E68" t="str">
            <v>FlexMic_C</v>
          </cell>
          <cell r="F68">
            <v>95</v>
          </cell>
        </row>
        <row r="69">
          <cell r="A69" t="str">
            <v>105774038</v>
          </cell>
          <cell r="B69" t="str">
            <v>Common</v>
          </cell>
          <cell r="C69" t="str">
            <v>Hardware</v>
          </cell>
          <cell r="D69" t="str">
            <v/>
          </cell>
          <cell r="E69" t="str">
            <v>FlexMic_C</v>
          </cell>
          <cell r="F69">
            <v>94</v>
          </cell>
        </row>
        <row r="70">
          <cell r="A70" t="str">
            <v>106008576</v>
          </cell>
          <cell r="B70" t="str">
            <v>Common</v>
          </cell>
          <cell r="C70" t="str">
            <v>Hardware</v>
          </cell>
          <cell r="D70" t="str">
            <v/>
          </cell>
          <cell r="E70" t="str">
            <v>FlexMic_C</v>
          </cell>
          <cell r="F70">
            <v>150</v>
          </cell>
        </row>
        <row r="71">
          <cell r="A71" t="str">
            <v>106042773</v>
          </cell>
          <cell r="B71" t="str">
            <v>Common</v>
          </cell>
          <cell r="C71" t="str">
            <v>Spares</v>
          </cell>
          <cell r="D71" t="str">
            <v/>
          </cell>
          <cell r="E71" t="str">
            <v>FlexMic_C</v>
          </cell>
          <cell r="F71">
            <v>6687</v>
          </cell>
        </row>
        <row r="72">
          <cell r="A72" t="str">
            <v>106042799</v>
          </cell>
          <cell r="B72" t="str">
            <v>Common</v>
          </cell>
          <cell r="C72" t="str">
            <v>Spares</v>
          </cell>
          <cell r="D72" t="str">
            <v/>
          </cell>
          <cell r="E72" t="str">
            <v>Energy</v>
          </cell>
          <cell r="F72">
            <v>1722</v>
          </cell>
        </row>
        <row r="73">
          <cell r="A73" t="str">
            <v>106075401</v>
          </cell>
          <cell r="B73" t="str">
            <v>Common</v>
          </cell>
          <cell r="C73" t="str">
            <v>Spares</v>
          </cell>
          <cell r="D73" t="str">
            <v/>
          </cell>
          <cell r="E73" t="str">
            <v>Energy</v>
          </cell>
          <cell r="F73">
            <v>3372</v>
          </cell>
        </row>
        <row r="74">
          <cell r="A74" t="str">
            <v>106197833</v>
          </cell>
          <cell r="B74" t="str">
            <v>Common</v>
          </cell>
          <cell r="C74" t="str">
            <v>Spares</v>
          </cell>
          <cell r="D74" t="str">
            <v/>
          </cell>
          <cell r="E74">
            <v>314</v>
          </cell>
        </row>
        <row r="75">
          <cell r="A75" t="str">
            <v>106203391</v>
          </cell>
          <cell r="B75" t="str">
            <v>Common</v>
          </cell>
          <cell r="C75" t="str">
            <v>Spares</v>
          </cell>
          <cell r="D75" t="str">
            <v/>
          </cell>
          <cell r="E75" t="str">
            <v>PCST</v>
          </cell>
          <cell r="F75">
            <v>176</v>
          </cell>
        </row>
        <row r="76">
          <cell r="A76" t="str">
            <v>106223332</v>
          </cell>
          <cell r="B76" t="str">
            <v>Common</v>
          </cell>
          <cell r="C76" t="str">
            <v>Spares</v>
          </cell>
          <cell r="D76" t="str">
            <v/>
          </cell>
          <cell r="E76" t="str">
            <v>PCST</v>
          </cell>
          <cell r="F76">
            <v>12279</v>
          </cell>
        </row>
        <row r="77">
          <cell r="A77" t="str">
            <v>106262280</v>
          </cell>
          <cell r="B77" t="str">
            <v>Common</v>
          </cell>
          <cell r="C77" t="str">
            <v>Spares</v>
          </cell>
          <cell r="D77" t="str">
            <v/>
          </cell>
          <cell r="E77" t="str">
            <v>Energy</v>
          </cell>
          <cell r="F77">
            <v>5813</v>
          </cell>
        </row>
        <row r="78">
          <cell r="A78" t="str">
            <v>106303274</v>
          </cell>
          <cell r="B78" t="str">
            <v>Common</v>
          </cell>
          <cell r="C78" t="str">
            <v>Spares</v>
          </cell>
          <cell r="D78" t="str">
            <v/>
          </cell>
          <cell r="E78">
            <v>525</v>
          </cell>
          <cell r="F78" t="str">
            <v>MISC</v>
          </cell>
        </row>
        <row r="79">
          <cell r="A79" t="str">
            <v>106308489</v>
          </cell>
          <cell r="B79" t="str">
            <v>Common</v>
          </cell>
          <cell r="C79" t="str">
            <v>Spares</v>
          </cell>
          <cell r="D79" t="str">
            <v/>
          </cell>
          <cell r="E79">
            <v>160</v>
          </cell>
          <cell r="F79" t="str">
            <v>MISC</v>
          </cell>
        </row>
        <row r="80">
          <cell r="A80" t="str">
            <v>106309842</v>
          </cell>
          <cell r="B80" t="str">
            <v>Common</v>
          </cell>
          <cell r="C80" t="str">
            <v>Spares</v>
          </cell>
          <cell r="D80" t="str">
            <v/>
          </cell>
          <cell r="E80" t="str">
            <v>PCST</v>
          </cell>
          <cell r="F80">
            <v>4534</v>
          </cell>
        </row>
        <row r="81">
          <cell r="A81" t="str">
            <v>106389224</v>
          </cell>
          <cell r="B81" t="str">
            <v>Common</v>
          </cell>
          <cell r="C81" t="str">
            <v>Spares</v>
          </cell>
          <cell r="D81" t="str">
            <v/>
          </cell>
          <cell r="E81" t="str">
            <v>Energy</v>
          </cell>
          <cell r="F81">
            <v>744</v>
          </cell>
        </row>
        <row r="82">
          <cell r="A82" t="str">
            <v>106412927</v>
          </cell>
          <cell r="B82" t="str">
            <v>Common</v>
          </cell>
          <cell r="C82" t="str">
            <v>Hardware</v>
          </cell>
          <cell r="D82" t="str">
            <v/>
          </cell>
          <cell r="E82" t="str">
            <v>PCST</v>
          </cell>
          <cell r="F82">
            <v>68</v>
          </cell>
        </row>
        <row r="83">
          <cell r="A83" t="str">
            <v>106441587</v>
          </cell>
          <cell r="B83" t="str">
            <v>Common</v>
          </cell>
          <cell r="C83" t="str">
            <v>Spares</v>
          </cell>
          <cell r="D83" t="str">
            <v/>
          </cell>
          <cell r="E83" t="str">
            <v>PCST</v>
          </cell>
          <cell r="F83">
            <v>6073</v>
          </cell>
        </row>
        <row r="84">
          <cell r="A84" t="str">
            <v>106441603</v>
          </cell>
          <cell r="B84" t="str">
            <v>Common</v>
          </cell>
          <cell r="C84" t="str">
            <v>Spares</v>
          </cell>
          <cell r="D84" t="str">
            <v/>
          </cell>
          <cell r="E84" t="str">
            <v>Energy</v>
          </cell>
          <cell r="F84">
            <v>15578</v>
          </cell>
        </row>
        <row r="85">
          <cell r="A85" t="str">
            <v>106441629</v>
          </cell>
          <cell r="B85" t="str">
            <v>Common</v>
          </cell>
          <cell r="C85" t="str">
            <v>Spares</v>
          </cell>
          <cell r="D85" t="str">
            <v/>
          </cell>
          <cell r="E85" t="str">
            <v>Energy</v>
          </cell>
          <cell r="F85">
            <v>6058</v>
          </cell>
        </row>
        <row r="86">
          <cell r="A86" t="str">
            <v>106455801</v>
          </cell>
          <cell r="B86" t="str">
            <v>Common</v>
          </cell>
          <cell r="C86" t="str">
            <v>Spares</v>
          </cell>
          <cell r="D86" t="str">
            <v/>
          </cell>
          <cell r="E86" t="str">
            <v>PCST</v>
          </cell>
          <cell r="F86">
            <v>6804</v>
          </cell>
        </row>
        <row r="87">
          <cell r="A87" t="str">
            <v>106456981</v>
          </cell>
          <cell r="B87" t="str">
            <v>Common</v>
          </cell>
          <cell r="C87" t="str">
            <v>Spares</v>
          </cell>
          <cell r="D87" t="str">
            <v/>
          </cell>
          <cell r="E87" t="str">
            <v>PCST</v>
          </cell>
          <cell r="F87">
            <v>14423</v>
          </cell>
        </row>
        <row r="88">
          <cell r="A88" t="str">
            <v>106461247</v>
          </cell>
          <cell r="B88" t="str">
            <v>Common</v>
          </cell>
          <cell r="C88" t="str">
            <v>Spares</v>
          </cell>
          <cell r="D88" t="str">
            <v/>
          </cell>
          <cell r="E88" t="str">
            <v>PCST</v>
          </cell>
          <cell r="F88">
            <v>4210</v>
          </cell>
        </row>
        <row r="89">
          <cell r="A89" t="str">
            <v>106463235</v>
          </cell>
          <cell r="B89" t="str">
            <v>Common</v>
          </cell>
          <cell r="C89" t="str">
            <v>Hardware</v>
          </cell>
          <cell r="D89" t="str">
            <v/>
          </cell>
          <cell r="E89" t="str">
            <v>PCST</v>
          </cell>
          <cell r="F89">
            <v>68</v>
          </cell>
        </row>
        <row r="90">
          <cell r="A90" t="str">
            <v>106464746</v>
          </cell>
          <cell r="B90" t="str">
            <v>Common</v>
          </cell>
          <cell r="C90" t="str">
            <v>Spares</v>
          </cell>
          <cell r="D90" t="str">
            <v/>
          </cell>
          <cell r="E90">
            <v>1750</v>
          </cell>
          <cell r="F90" t="str">
            <v>RF</v>
          </cell>
        </row>
        <row r="91">
          <cell r="A91" t="str">
            <v>106466949</v>
          </cell>
          <cell r="B91" t="str">
            <v>Common</v>
          </cell>
          <cell r="C91" t="str">
            <v>Spares</v>
          </cell>
          <cell r="D91" t="str">
            <v/>
          </cell>
          <cell r="E91" t="str">
            <v>PCST</v>
          </cell>
          <cell r="F91">
            <v>1889</v>
          </cell>
        </row>
        <row r="92">
          <cell r="A92" t="str">
            <v>106475080</v>
          </cell>
          <cell r="B92" t="str">
            <v>Common</v>
          </cell>
          <cell r="C92" t="str">
            <v>Spares</v>
          </cell>
          <cell r="D92" t="str">
            <v/>
          </cell>
          <cell r="E92">
            <v>1175</v>
          </cell>
          <cell r="F92" t="str">
            <v>RF</v>
          </cell>
        </row>
        <row r="93">
          <cell r="A93" t="str">
            <v>106490766</v>
          </cell>
          <cell r="B93" t="str">
            <v>Common</v>
          </cell>
          <cell r="C93" t="str">
            <v>Spares</v>
          </cell>
          <cell r="D93" t="str">
            <v/>
          </cell>
          <cell r="E93">
            <v>1900</v>
          </cell>
          <cell r="F93" t="str">
            <v>MISC</v>
          </cell>
        </row>
        <row r="94">
          <cell r="A94" t="str">
            <v>106501075</v>
          </cell>
          <cell r="B94" t="str">
            <v>Common</v>
          </cell>
          <cell r="C94" t="str">
            <v>Spares</v>
          </cell>
          <cell r="D94" t="str">
            <v/>
          </cell>
          <cell r="E94" t="str">
            <v>PCST</v>
          </cell>
          <cell r="F94">
            <v>4104</v>
          </cell>
        </row>
        <row r="95">
          <cell r="A95" t="str">
            <v>106501703</v>
          </cell>
          <cell r="B95" t="str">
            <v>Common</v>
          </cell>
          <cell r="C95" t="str">
            <v>Spares</v>
          </cell>
          <cell r="D95" t="str">
            <v/>
          </cell>
          <cell r="E95">
            <v>33600</v>
          </cell>
          <cell r="F95" t="str">
            <v>MISC</v>
          </cell>
        </row>
        <row r="96">
          <cell r="A96" t="str">
            <v>106502479</v>
          </cell>
          <cell r="B96" t="str">
            <v>Common</v>
          </cell>
          <cell r="C96" t="str">
            <v>Spares</v>
          </cell>
          <cell r="D96" t="str">
            <v/>
          </cell>
          <cell r="E96" t="str">
            <v>PCST</v>
          </cell>
          <cell r="F96">
            <v>3350</v>
          </cell>
        </row>
        <row r="97">
          <cell r="A97" t="str">
            <v>106502537</v>
          </cell>
          <cell r="B97" t="str">
            <v>Common</v>
          </cell>
          <cell r="C97" t="str">
            <v>Spares</v>
          </cell>
          <cell r="D97" t="str">
            <v/>
          </cell>
          <cell r="E97" t="str">
            <v>PCST</v>
          </cell>
          <cell r="F97">
            <v>431</v>
          </cell>
        </row>
        <row r="98">
          <cell r="A98" t="str">
            <v>106560154</v>
          </cell>
          <cell r="B98" t="str">
            <v>Common</v>
          </cell>
          <cell r="C98" t="str">
            <v>Spares</v>
          </cell>
          <cell r="D98" t="str">
            <v/>
          </cell>
          <cell r="E98" t="str">
            <v>PCST</v>
          </cell>
          <cell r="F98">
            <v>706</v>
          </cell>
        </row>
        <row r="99">
          <cell r="A99" t="str">
            <v>106560378</v>
          </cell>
          <cell r="B99" t="str">
            <v>Common</v>
          </cell>
          <cell r="C99" t="str">
            <v>Spares</v>
          </cell>
          <cell r="D99" t="str">
            <v/>
          </cell>
          <cell r="E99" t="str">
            <v>PCST</v>
          </cell>
          <cell r="F99">
            <v>1989</v>
          </cell>
        </row>
        <row r="100">
          <cell r="A100" t="str">
            <v>106572159</v>
          </cell>
          <cell r="B100" t="str">
            <v>Common</v>
          </cell>
          <cell r="C100" t="str">
            <v>Hardware</v>
          </cell>
          <cell r="D100" t="str">
            <v/>
          </cell>
          <cell r="E100" t="str">
            <v>PCST</v>
          </cell>
          <cell r="F100">
            <v>1341</v>
          </cell>
        </row>
        <row r="101">
          <cell r="A101" t="str">
            <v>106597826</v>
          </cell>
          <cell r="B101" t="str">
            <v>Common</v>
          </cell>
          <cell r="C101" t="str">
            <v>Spares</v>
          </cell>
          <cell r="D101" t="str">
            <v/>
          </cell>
          <cell r="E101">
            <v>850</v>
          </cell>
        </row>
        <row r="102">
          <cell r="A102" t="str">
            <v>106613102</v>
          </cell>
          <cell r="B102" t="str">
            <v>Common</v>
          </cell>
          <cell r="C102" t="str">
            <v>Spares</v>
          </cell>
          <cell r="D102" t="str">
            <v/>
          </cell>
          <cell r="E102" t="str">
            <v>PCST</v>
          </cell>
          <cell r="F102">
            <v>11538</v>
          </cell>
        </row>
        <row r="103">
          <cell r="A103" t="str">
            <v>106613110</v>
          </cell>
          <cell r="B103" t="str">
            <v>Common</v>
          </cell>
          <cell r="C103" t="str">
            <v>Spares</v>
          </cell>
          <cell r="D103" t="str">
            <v/>
          </cell>
          <cell r="E103" t="str">
            <v>PCST</v>
          </cell>
          <cell r="F103">
            <v>16378</v>
          </cell>
        </row>
        <row r="104">
          <cell r="A104" t="str">
            <v>106619125</v>
          </cell>
          <cell r="B104" t="str">
            <v>Common</v>
          </cell>
          <cell r="C104" t="str">
            <v>Spares</v>
          </cell>
          <cell r="D104" t="str">
            <v/>
          </cell>
          <cell r="E104" t="str">
            <v>PCST</v>
          </cell>
          <cell r="F104">
            <v>1443</v>
          </cell>
        </row>
        <row r="105">
          <cell r="A105" t="str">
            <v>106626476</v>
          </cell>
          <cell r="B105" t="str">
            <v>Common</v>
          </cell>
          <cell r="C105" t="str">
            <v>Spares</v>
          </cell>
          <cell r="D105" t="str">
            <v/>
          </cell>
          <cell r="E105" t="str">
            <v>PCST</v>
          </cell>
          <cell r="F105">
            <v>2250</v>
          </cell>
        </row>
        <row r="106">
          <cell r="A106" t="str">
            <v>106640881</v>
          </cell>
          <cell r="B106" t="str">
            <v>Common</v>
          </cell>
          <cell r="C106" t="str">
            <v>Spares</v>
          </cell>
          <cell r="D106" t="str">
            <v/>
          </cell>
          <cell r="E106" t="str">
            <v>Energy</v>
          </cell>
          <cell r="F106">
            <v>2462</v>
          </cell>
        </row>
        <row r="107">
          <cell r="A107" t="str">
            <v>106651938</v>
          </cell>
          <cell r="B107" t="str">
            <v>Common</v>
          </cell>
          <cell r="C107" t="str">
            <v>Spares</v>
          </cell>
          <cell r="D107" t="str">
            <v/>
          </cell>
          <cell r="E107" t="str">
            <v>Energy</v>
          </cell>
          <cell r="F107">
            <v>2873</v>
          </cell>
        </row>
        <row r="108">
          <cell r="A108" t="str">
            <v>106652563</v>
          </cell>
          <cell r="B108" t="str">
            <v>Common</v>
          </cell>
          <cell r="C108" t="str">
            <v>Spares</v>
          </cell>
          <cell r="D108" t="str">
            <v/>
          </cell>
          <cell r="E108" t="str">
            <v>Energy</v>
          </cell>
          <cell r="F108">
            <v>3000</v>
          </cell>
        </row>
        <row r="109">
          <cell r="A109" t="str">
            <v>106656796</v>
          </cell>
          <cell r="B109" t="str">
            <v>Common</v>
          </cell>
          <cell r="C109" t="str">
            <v>Spares</v>
          </cell>
          <cell r="D109" t="str">
            <v/>
          </cell>
          <cell r="E109" t="str">
            <v>Energy</v>
          </cell>
          <cell r="F109">
            <v>10558</v>
          </cell>
        </row>
        <row r="110">
          <cell r="A110" t="str">
            <v>106656887</v>
          </cell>
          <cell r="B110" t="str">
            <v>Common</v>
          </cell>
          <cell r="C110" t="str">
            <v>Spares</v>
          </cell>
          <cell r="D110" t="str">
            <v/>
          </cell>
          <cell r="E110">
            <v>1307</v>
          </cell>
          <cell r="F110" t="str">
            <v>MISC</v>
          </cell>
        </row>
        <row r="111">
          <cell r="A111" t="str">
            <v>106708837</v>
          </cell>
          <cell r="B111" t="str">
            <v>Common</v>
          </cell>
          <cell r="C111" t="str">
            <v>Spares</v>
          </cell>
          <cell r="D111" t="str">
            <v/>
          </cell>
          <cell r="E111">
            <v>56</v>
          </cell>
        </row>
        <row r="112">
          <cell r="A112" t="str">
            <v>106715154</v>
          </cell>
          <cell r="B112" t="str">
            <v>Common</v>
          </cell>
          <cell r="C112" t="str">
            <v>Spares</v>
          </cell>
          <cell r="D112" t="str">
            <v/>
          </cell>
          <cell r="E112" t="str">
            <v>PCST</v>
          </cell>
          <cell r="F112">
            <v>2474</v>
          </cell>
        </row>
        <row r="113">
          <cell r="A113" t="str">
            <v>106732662</v>
          </cell>
          <cell r="B113" t="str">
            <v>Common</v>
          </cell>
          <cell r="C113" t="str">
            <v>Spares</v>
          </cell>
          <cell r="D113" t="str">
            <v/>
          </cell>
          <cell r="E113" t="str">
            <v>PCST</v>
          </cell>
          <cell r="F113">
            <v>2250</v>
          </cell>
        </row>
        <row r="114">
          <cell r="A114" t="str">
            <v>106744543</v>
          </cell>
          <cell r="B114" t="str">
            <v>Common</v>
          </cell>
          <cell r="C114" t="str">
            <v>Hardware</v>
          </cell>
          <cell r="D114" t="str">
            <v/>
          </cell>
          <cell r="E114" t="str">
            <v>PCST</v>
          </cell>
          <cell r="F114">
            <v>23</v>
          </cell>
        </row>
        <row r="115">
          <cell r="A115" t="str">
            <v>106759905</v>
          </cell>
          <cell r="B115" t="str">
            <v>Common</v>
          </cell>
          <cell r="C115" t="str">
            <v>Spares</v>
          </cell>
          <cell r="D115" t="str">
            <v/>
          </cell>
          <cell r="E115" t="str">
            <v>PCST</v>
          </cell>
          <cell r="F115">
            <v>638</v>
          </cell>
        </row>
        <row r="116">
          <cell r="A116" t="str">
            <v>106761877</v>
          </cell>
          <cell r="B116" t="str">
            <v>Common</v>
          </cell>
          <cell r="C116" t="str">
            <v>Spares</v>
          </cell>
          <cell r="D116" t="str">
            <v/>
          </cell>
          <cell r="E116" t="str">
            <v>PCST</v>
          </cell>
          <cell r="F116">
            <v>1341</v>
          </cell>
        </row>
        <row r="117">
          <cell r="A117" t="str">
            <v>106768781</v>
          </cell>
          <cell r="B117" t="str">
            <v>Common</v>
          </cell>
          <cell r="C117" t="str">
            <v>Spares</v>
          </cell>
          <cell r="D117" t="str">
            <v/>
          </cell>
          <cell r="E117" t="str">
            <v>Energy</v>
          </cell>
          <cell r="F117">
            <v>3774</v>
          </cell>
        </row>
        <row r="118">
          <cell r="A118" t="str">
            <v>106770829</v>
          </cell>
          <cell r="B118" t="str">
            <v>Common</v>
          </cell>
          <cell r="C118" t="str">
            <v>Spares</v>
          </cell>
          <cell r="D118" t="str">
            <v/>
          </cell>
          <cell r="E118" t="str">
            <v>Energy</v>
          </cell>
          <cell r="F118">
            <v>11538</v>
          </cell>
        </row>
        <row r="119">
          <cell r="A119" t="str">
            <v>106771413</v>
          </cell>
          <cell r="B119" t="str">
            <v>Common</v>
          </cell>
          <cell r="C119" t="str">
            <v>Spares</v>
          </cell>
          <cell r="D119" t="str">
            <v/>
          </cell>
          <cell r="E119" t="str">
            <v>PCST</v>
          </cell>
          <cell r="F119">
            <v>5516</v>
          </cell>
        </row>
        <row r="120">
          <cell r="A120" t="str">
            <v>106782303</v>
          </cell>
          <cell r="B120" t="str">
            <v>Common</v>
          </cell>
          <cell r="C120" t="str">
            <v>Hardware</v>
          </cell>
          <cell r="D120" t="str">
            <v/>
          </cell>
          <cell r="E120" t="str">
            <v>PCST</v>
          </cell>
          <cell r="F120">
            <v>93</v>
          </cell>
        </row>
        <row r="121">
          <cell r="A121" t="str">
            <v>106793474</v>
          </cell>
          <cell r="B121" t="str">
            <v>Common</v>
          </cell>
          <cell r="C121" t="str">
            <v>Spares</v>
          </cell>
          <cell r="D121" t="str">
            <v/>
          </cell>
          <cell r="E121" t="str">
            <v>PCST</v>
          </cell>
          <cell r="F121">
            <v>1917</v>
          </cell>
        </row>
        <row r="122">
          <cell r="A122" t="str">
            <v>106817505</v>
          </cell>
          <cell r="B122" t="str">
            <v>Common</v>
          </cell>
          <cell r="C122" t="str">
            <v>Spares</v>
          </cell>
          <cell r="D122" t="str">
            <v/>
          </cell>
          <cell r="E122" t="str">
            <v>PCST</v>
          </cell>
          <cell r="F122">
            <v>4567</v>
          </cell>
        </row>
        <row r="123">
          <cell r="A123" t="str">
            <v>106945041</v>
          </cell>
          <cell r="B123" t="str">
            <v>Common</v>
          </cell>
          <cell r="C123" t="str">
            <v>Spares</v>
          </cell>
          <cell r="D123" t="str">
            <v/>
          </cell>
          <cell r="E123" t="str">
            <v>PCST</v>
          </cell>
          <cell r="F123">
            <v>44100</v>
          </cell>
        </row>
        <row r="124">
          <cell r="A124" t="str">
            <v>106945116</v>
          </cell>
          <cell r="B124" t="str">
            <v>Common</v>
          </cell>
          <cell r="C124" t="str">
            <v>Spares</v>
          </cell>
          <cell r="D124" t="str">
            <v/>
          </cell>
          <cell r="E124" t="str">
            <v>PCST</v>
          </cell>
          <cell r="F124">
            <v>19264</v>
          </cell>
        </row>
        <row r="125">
          <cell r="A125" t="str">
            <v>106945124</v>
          </cell>
          <cell r="B125" t="str">
            <v>Common</v>
          </cell>
          <cell r="C125" t="str">
            <v>Spares</v>
          </cell>
          <cell r="D125" t="str">
            <v/>
          </cell>
          <cell r="E125" t="str">
            <v>PCST</v>
          </cell>
          <cell r="F125">
            <v>6869</v>
          </cell>
        </row>
        <row r="126">
          <cell r="A126" t="str">
            <v>106950991</v>
          </cell>
          <cell r="B126" t="str">
            <v>Common</v>
          </cell>
          <cell r="C126" t="str">
            <v>Spares</v>
          </cell>
          <cell r="D126" t="str">
            <v/>
          </cell>
          <cell r="E126" t="str">
            <v>PCST</v>
          </cell>
          <cell r="F126">
            <v>1684</v>
          </cell>
        </row>
        <row r="127">
          <cell r="A127" t="str">
            <v>106951007</v>
          </cell>
          <cell r="B127" t="str">
            <v>Common</v>
          </cell>
          <cell r="C127" t="str">
            <v>Spares</v>
          </cell>
          <cell r="D127" t="str">
            <v/>
          </cell>
          <cell r="E127" t="str">
            <v>Energy</v>
          </cell>
          <cell r="F127">
            <v>1898</v>
          </cell>
        </row>
        <row r="128">
          <cell r="A128" t="str">
            <v>106951015</v>
          </cell>
          <cell r="B128" t="str">
            <v>Common</v>
          </cell>
          <cell r="C128" t="str">
            <v>Spares</v>
          </cell>
          <cell r="D128" t="str">
            <v/>
          </cell>
          <cell r="E128" t="str">
            <v>Energy</v>
          </cell>
          <cell r="F128">
            <v>33895</v>
          </cell>
        </row>
        <row r="129">
          <cell r="A129" t="str">
            <v>107025009</v>
          </cell>
          <cell r="B129" t="str">
            <v>Common</v>
          </cell>
          <cell r="C129" t="str">
            <v>Spares</v>
          </cell>
          <cell r="D129" t="str">
            <v/>
          </cell>
          <cell r="E129" t="str">
            <v>Energy</v>
          </cell>
          <cell r="F129">
            <v>3702</v>
          </cell>
        </row>
        <row r="130">
          <cell r="A130" t="str">
            <v>107034183</v>
          </cell>
          <cell r="B130" t="str">
            <v>Common</v>
          </cell>
          <cell r="C130" t="str">
            <v>Spares</v>
          </cell>
          <cell r="D130" t="str">
            <v/>
          </cell>
          <cell r="E130">
            <v>52267</v>
          </cell>
          <cell r="F130" t="str">
            <v>MISC</v>
          </cell>
        </row>
        <row r="131">
          <cell r="A131" t="str">
            <v>107044745</v>
          </cell>
          <cell r="B131" t="str">
            <v>Common</v>
          </cell>
          <cell r="C131" t="str">
            <v>Spares</v>
          </cell>
          <cell r="D131" t="str">
            <v/>
          </cell>
          <cell r="E131">
            <v>2889</v>
          </cell>
          <cell r="F131" t="str">
            <v>MISC</v>
          </cell>
        </row>
        <row r="132">
          <cell r="A132" t="str">
            <v>107047094</v>
          </cell>
          <cell r="B132" t="str">
            <v>Common</v>
          </cell>
          <cell r="C132" t="str">
            <v>Spares</v>
          </cell>
          <cell r="D132" t="str">
            <v/>
          </cell>
          <cell r="E132" t="str">
            <v>Energy</v>
          </cell>
          <cell r="F132">
            <v>39690</v>
          </cell>
        </row>
        <row r="133">
          <cell r="A133" t="str">
            <v>107047102</v>
          </cell>
          <cell r="B133" t="str">
            <v>Common</v>
          </cell>
          <cell r="C133" t="str">
            <v>Spares</v>
          </cell>
          <cell r="D133" t="str">
            <v/>
          </cell>
          <cell r="E133" t="str">
            <v>Energy</v>
          </cell>
          <cell r="F133">
            <v>37485</v>
          </cell>
        </row>
        <row r="134">
          <cell r="A134" t="str">
            <v>107049397</v>
          </cell>
          <cell r="B134" t="str">
            <v>Common</v>
          </cell>
          <cell r="C134" t="str">
            <v>Spares</v>
          </cell>
          <cell r="D134" t="str">
            <v/>
          </cell>
          <cell r="E134">
            <v>8496</v>
          </cell>
          <cell r="F134" t="str">
            <v>MISC</v>
          </cell>
        </row>
        <row r="135">
          <cell r="A135" t="str">
            <v>107065351</v>
          </cell>
          <cell r="B135" t="str">
            <v>Common</v>
          </cell>
          <cell r="C135" t="str">
            <v>Spares</v>
          </cell>
          <cell r="D135" t="str">
            <v/>
          </cell>
          <cell r="E135" t="str">
            <v>Energy</v>
          </cell>
          <cell r="F135">
            <v>1298</v>
          </cell>
        </row>
        <row r="136">
          <cell r="A136" t="str">
            <v>107073009</v>
          </cell>
          <cell r="B136" t="str">
            <v>Common</v>
          </cell>
          <cell r="C136" t="str">
            <v>Spares</v>
          </cell>
          <cell r="D136" t="str">
            <v/>
          </cell>
          <cell r="E136" t="str">
            <v>PCST</v>
          </cell>
          <cell r="F136">
            <v>25240</v>
          </cell>
        </row>
        <row r="137">
          <cell r="A137" t="str">
            <v>107074551</v>
          </cell>
          <cell r="B137" t="str">
            <v>Common</v>
          </cell>
          <cell r="C137" t="str">
            <v>Spares</v>
          </cell>
          <cell r="D137" t="str">
            <v/>
          </cell>
          <cell r="E137">
            <v>3516</v>
          </cell>
        </row>
        <row r="138">
          <cell r="A138" t="str">
            <v>107075202</v>
          </cell>
          <cell r="B138" t="str">
            <v>Common</v>
          </cell>
          <cell r="C138" t="str">
            <v>Spares</v>
          </cell>
          <cell r="D138" t="str">
            <v/>
          </cell>
          <cell r="E138" t="str">
            <v>PCST</v>
          </cell>
          <cell r="F138">
            <v>39519</v>
          </cell>
        </row>
        <row r="139">
          <cell r="A139" t="str">
            <v>107077042</v>
          </cell>
          <cell r="B139" t="str">
            <v>Analog</v>
          </cell>
          <cell r="C139" t="str">
            <v>Spares</v>
          </cell>
          <cell r="D139" t="str">
            <v/>
          </cell>
          <cell r="E139" t="str">
            <v>PCST</v>
          </cell>
          <cell r="F139">
            <v>3868</v>
          </cell>
        </row>
        <row r="140">
          <cell r="A140" t="str">
            <v>107078156</v>
          </cell>
          <cell r="B140" t="str">
            <v>Common</v>
          </cell>
          <cell r="C140" t="str">
            <v>Spares</v>
          </cell>
          <cell r="D140" t="str">
            <v/>
          </cell>
          <cell r="E140" t="str">
            <v>PCST</v>
          </cell>
          <cell r="F140">
            <v>4616</v>
          </cell>
        </row>
        <row r="141">
          <cell r="A141" t="str">
            <v>107085896</v>
          </cell>
          <cell r="B141" t="str">
            <v>Common</v>
          </cell>
          <cell r="C141" t="str">
            <v>Spares</v>
          </cell>
          <cell r="D141" t="str">
            <v/>
          </cell>
          <cell r="E141" t="str">
            <v>PCST</v>
          </cell>
          <cell r="F141">
            <v>21634</v>
          </cell>
        </row>
        <row r="142">
          <cell r="A142" t="str">
            <v>107091225</v>
          </cell>
          <cell r="B142" t="str">
            <v>Common</v>
          </cell>
          <cell r="C142" t="str">
            <v>Spares</v>
          </cell>
          <cell r="D142" t="str">
            <v/>
          </cell>
          <cell r="E142" t="str">
            <v>PCST</v>
          </cell>
          <cell r="F142">
            <v>4616</v>
          </cell>
        </row>
        <row r="143">
          <cell r="A143" t="str">
            <v>107115305</v>
          </cell>
          <cell r="B143" t="str">
            <v>Common</v>
          </cell>
          <cell r="C143" t="str">
            <v>Spares</v>
          </cell>
          <cell r="D143" t="str">
            <v/>
          </cell>
          <cell r="E143" t="str">
            <v>PCST</v>
          </cell>
          <cell r="F143">
            <v>1892</v>
          </cell>
        </row>
        <row r="144">
          <cell r="A144" t="str">
            <v>107135345</v>
          </cell>
          <cell r="B144" t="str">
            <v>Common</v>
          </cell>
          <cell r="C144" t="str">
            <v>Spares</v>
          </cell>
          <cell r="D144" t="str">
            <v/>
          </cell>
          <cell r="E144" t="str">
            <v>PCST</v>
          </cell>
          <cell r="F144">
            <v>3317</v>
          </cell>
        </row>
        <row r="145">
          <cell r="A145" t="str">
            <v>107147118</v>
          </cell>
          <cell r="B145" t="str">
            <v>Common</v>
          </cell>
          <cell r="C145" t="str">
            <v>Spares</v>
          </cell>
          <cell r="D145" t="str">
            <v/>
          </cell>
          <cell r="E145" t="str">
            <v>PCST</v>
          </cell>
          <cell r="F145">
            <v>24520</v>
          </cell>
        </row>
        <row r="146">
          <cell r="A146" t="str">
            <v>107153389</v>
          </cell>
          <cell r="B146" t="str">
            <v>Common</v>
          </cell>
          <cell r="C146" t="str">
            <v>Spares</v>
          </cell>
          <cell r="D146" t="str">
            <v/>
          </cell>
          <cell r="E146">
            <v>1249</v>
          </cell>
        </row>
        <row r="147">
          <cell r="A147" t="str">
            <v>107183691</v>
          </cell>
          <cell r="B147" t="str">
            <v>Common</v>
          </cell>
          <cell r="C147" t="str">
            <v>Spares</v>
          </cell>
          <cell r="D147" t="str">
            <v/>
          </cell>
          <cell r="E147" t="str">
            <v>PCST</v>
          </cell>
          <cell r="F147">
            <v>2600</v>
          </cell>
        </row>
        <row r="148">
          <cell r="A148" t="str">
            <v>107190167</v>
          </cell>
          <cell r="B148" t="str">
            <v>Common</v>
          </cell>
          <cell r="C148" t="str">
            <v>Spares</v>
          </cell>
          <cell r="D148" t="str">
            <v/>
          </cell>
          <cell r="E148" t="str">
            <v>PCST</v>
          </cell>
          <cell r="F148">
            <v>2164</v>
          </cell>
        </row>
        <row r="149">
          <cell r="A149" t="str">
            <v>107194821</v>
          </cell>
          <cell r="B149" t="str">
            <v>Common</v>
          </cell>
          <cell r="C149" t="str">
            <v>Spares</v>
          </cell>
          <cell r="D149" t="str">
            <v/>
          </cell>
          <cell r="E149" t="str">
            <v>PCST</v>
          </cell>
          <cell r="F149">
            <v>30514</v>
          </cell>
        </row>
        <row r="150">
          <cell r="A150" t="str">
            <v>107200552</v>
          </cell>
          <cell r="B150" t="str">
            <v>Common</v>
          </cell>
          <cell r="C150" t="str">
            <v>Hardware</v>
          </cell>
          <cell r="D150" t="str">
            <v/>
          </cell>
          <cell r="E150" t="str">
            <v>PCST</v>
          </cell>
          <cell r="F150">
            <v>61</v>
          </cell>
        </row>
        <row r="151">
          <cell r="A151" t="str">
            <v>107200701</v>
          </cell>
          <cell r="B151" t="str">
            <v>Common</v>
          </cell>
          <cell r="C151" t="str">
            <v>Hardware</v>
          </cell>
          <cell r="D151" t="str">
            <v/>
          </cell>
          <cell r="E151" t="str">
            <v>Energy</v>
          </cell>
          <cell r="F151">
            <v>156</v>
          </cell>
        </row>
        <row r="152">
          <cell r="A152" t="str">
            <v>107214934</v>
          </cell>
          <cell r="B152" t="str">
            <v>Common</v>
          </cell>
          <cell r="C152" t="str">
            <v>Spares</v>
          </cell>
          <cell r="D152" t="str">
            <v/>
          </cell>
          <cell r="E152" t="str">
            <v>PCST</v>
          </cell>
          <cell r="F152">
            <v>4224</v>
          </cell>
        </row>
        <row r="153">
          <cell r="A153" t="str">
            <v>107215337</v>
          </cell>
          <cell r="B153" t="str">
            <v>Common</v>
          </cell>
          <cell r="C153" t="str">
            <v>Spares</v>
          </cell>
          <cell r="D153" t="str">
            <v/>
          </cell>
          <cell r="E153" t="str">
            <v>PCST</v>
          </cell>
          <cell r="F153">
            <v>5049</v>
          </cell>
        </row>
        <row r="154">
          <cell r="A154" t="str">
            <v>107254021</v>
          </cell>
          <cell r="B154" t="str">
            <v>Common</v>
          </cell>
          <cell r="C154" t="str">
            <v>Spares</v>
          </cell>
          <cell r="D154" t="str">
            <v/>
          </cell>
          <cell r="E154" t="str">
            <v>PCST</v>
          </cell>
          <cell r="F154">
            <v>3951</v>
          </cell>
        </row>
        <row r="155">
          <cell r="A155" t="str">
            <v>107272437</v>
          </cell>
          <cell r="B155" t="str">
            <v>Common</v>
          </cell>
          <cell r="C155" t="str">
            <v>Spares</v>
          </cell>
          <cell r="D155" t="str">
            <v/>
          </cell>
          <cell r="E155" t="str">
            <v>PCST</v>
          </cell>
          <cell r="F155">
            <v>1090</v>
          </cell>
        </row>
        <row r="156">
          <cell r="A156" t="str">
            <v>107272452</v>
          </cell>
          <cell r="B156" t="str">
            <v>Common</v>
          </cell>
          <cell r="C156" t="str">
            <v>Spares</v>
          </cell>
          <cell r="D156" t="str">
            <v/>
          </cell>
          <cell r="E156" t="str">
            <v>Energy</v>
          </cell>
          <cell r="F156">
            <v>1790</v>
          </cell>
        </row>
        <row r="157">
          <cell r="A157" t="str">
            <v>107272460</v>
          </cell>
          <cell r="B157" t="str">
            <v>Common</v>
          </cell>
          <cell r="C157" t="str">
            <v>Spares</v>
          </cell>
          <cell r="D157" t="str">
            <v/>
          </cell>
          <cell r="E157" t="str">
            <v>PCST</v>
          </cell>
          <cell r="F157">
            <v>1690</v>
          </cell>
        </row>
        <row r="158">
          <cell r="A158" t="str">
            <v>107272478</v>
          </cell>
          <cell r="B158" t="str">
            <v>Common</v>
          </cell>
          <cell r="C158" t="str">
            <v>Spares</v>
          </cell>
          <cell r="D158" t="str">
            <v/>
          </cell>
          <cell r="E158" t="str">
            <v>PCST</v>
          </cell>
          <cell r="F158">
            <v>1090</v>
          </cell>
        </row>
        <row r="159">
          <cell r="A159" t="str">
            <v>107283657</v>
          </cell>
          <cell r="B159" t="str">
            <v>Common</v>
          </cell>
          <cell r="C159" t="str">
            <v>Spares</v>
          </cell>
          <cell r="D159" t="str">
            <v/>
          </cell>
          <cell r="E159" t="str">
            <v>PCST</v>
          </cell>
          <cell r="F159">
            <v>2166</v>
          </cell>
        </row>
        <row r="160">
          <cell r="A160" t="str">
            <v>107287542</v>
          </cell>
          <cell r="B160" t="str">
            <v>Common</v>
          </cell>
          <cell r="C160" t="str">
            <v>Hardware</v>
          </cell>
          <cell r="D160" t="str">
            <v/>
          </cell>
          <cell r="E160" t="str">
            <v>PCST</v>
          </cell>
          <cell r="F160">
            <v>990</v>
          </cell>
        </row>
        <row r="161">
          <cell r="A161" t="str">
            <v>107287559</v>
          </cell>
          <cell r="B161" t="str">
            <v>Common</v>
          </cell>
          <cell r="C161" t="str">
            <v>Spares</v>
          </cell>
          <cell r="D161" t="str">
            <v/>
          </cell>
          <cell r="E161" t="str">
            <v>PCST</v>
          </cell>
          <cell r="F161">
            <v>2790</v>
          </cell>
        </row>
        <row r="162">
          <cell r="A162" t="str">
            <v>107301061</v>
          </cell>
          <cell r="B162" t="str">
            <v>Common</v>
          </cell>
          <cell r="C162" t="str">
            <v>Spares</v>
          </cell>
          <cell r="D162" t="str">
            <v/>
          </cell>
          <cell r="E162" t="str">
            <v>PCST</v>
          </cell>
          <cell r="F162">
            <v>1260</v>
          </cell>
        </row>
        <row r="163">
          <cell r="A163" t="str">
            <v>107307837</v>
          </cell>
          <cell r="B163" t="str">
            <v>Common</v>
          </cell>
          <cell r="C163" t="str">
            <v>Spares</v>
          </cell>
          <cell r="D163" t="str">
            <v/>
          </cell>
          <cell r="E163" t="str">
            <v>Energy</v>
          </cell>
          <cell r="F163">
            <v>3520</v>
          </cell>
        </row>
        <row r="164">
          <cell r="A164" t="str">
            <v>107310807</v>
          </cell>
          <cell r="B164" t="str">
            <v>Common</v>
          </cell>
          <cell r="C164" t="str">
            <v>Spares</v>
          </cell>
          <cell r="D164" t="str">
            <v/>
          </cell>
          <cell r="E164" t="str">
            <v>PCST</v>
          </cell>
          <cell r="F164">
            <v>1990</v>
          </cell>
        </row>
        <row r="165">
          <cell r="A165" t="str">
            <v>107313728</v>
          </cell>
          <cell r="B165" t="str">
            <v>CDMA</v>
          </cell>
          <cell r="C165" t="str">
            <v>Spares</v>
          </cell>
          <cell r="D165" t="str">
            <v/>
          </cell>
          <cell r="E165" t="str">
            <v>Energy</v>
          </cell>
          <cell r="F165">
            <v>433</v>
          </cell>
        </row>
        <row r="166">
          <cell r="A166" t="str">
            <v>107369407</v>
          </cell>
          <cell r="B166" t="str">
            <v>CDMA</v>
          </cell>
          <cell r="C166" t="str">
            <v>Spares</v>
          </cell>
          <cell r="D166" t="str">
            <v/>
          </cell>
          <cell r="E166">
            <v>3500</v>
          </cell>
          <cell r="F166" t="str">
            <v>MISC</v>
          </cell>
        </row>
        <row r="167">
          <cell r="A167" t="str">
            <v>107369415</v>
          </cell>
          <cell r="B167" t="str">
            <v>CDMA</v>
          </cell>
          <cell r="C167" t="str">
            <v>Spares</v>
          </cell>
          <cell r="D167" t="str">
            <v/>
          </cell>
          <cell r="E167">
            <v>1989</v>
          </cell>
          <cell r="F167" t="str">
            <v>MISC</v>
          </cell>
        </row>
        <row r="168">
          <cell r="A168" t="str">
            <v>107369431</v>
          </cell>
          <cell r="B168" t="str">
            <v>CDMA</v>
          </cell>
          <cell r="C168" t="str">
            <v>Spares</v>
          </cell>
          <cell r="D168" t="str">
            <v/>
          </cell>
          <cell r="E168">
            <v>1341</v>
          </cell>
          <cell r="F168" t="str">
            <v>MISC</v>
          </cell>
        </row>
        <row r="169">
          <cell r="A169" t="str">
            <v>107369498</v>
          </cell>
          <cell r="B169" t="str">
            <v>CDMA</v>
          </cell>
          <cell r="C169" t="str">
            <v>Spares</v>
          </cell>
          <cell r="D169" t="str">
            <v/>
          </cell>
          <cell r="E169">
            <v>630</v>
          </cell>
          <cell r="F169" t="str">
            <v>CABINET</v>
          </cell>
        </row>
        <row r="170">
          <cell r="A170" t="str">
            <v>107369915</v>
          </cell>
          <cell r="B170" t="str">
            <v>CDMA</v>
          </cell>
          <cell r="C170" t="str">
            <v>Spares</v>
          </cell>
          <cell r="D170" t="str">
            <v/>
          </cell>
          <cell r="E170" t="str">
            <v>PCST</v>
          </cell>
          <cell r="F170">
            <v>3520</v>
          </cell>
        </row>
        <row r="171">
          <cell r="A171" t="str">
            <v>107399719</v>
          </cell>
          <cell r="B171" t="str">
            <v>TDMA</v>
          </cell>
          <cell r="C171" t="str">
            <v>Software</v>
          </cell>
          <cell r="D171" t="str">
            <v>Initial</v>
          </cell>
          <cell r="E171" t="str">
            <v>PCST</v>
          </cell>
          <cell r="F171">
            <v>17300</v>
          </cell>
        </row>
        <row r="172">
          <cell r="A172" t="str">
            <v>107399735</v>
          </cell>
          <cell r="B172" t="str">
            <v>TDMA</v>
          </cell>
          <cell r="C172" t="str">
            <v>Software</v>
          </cell>
          <cell r="D172" t="str">
            <v>Initial</v>
          </cell>
          <cell r="E172" t="str">
            <v>PCST</v>
          </cell>
          <cell r="F172">
            <v>17300</v>
          </cell>
        </row>
        <row r="173">
          <cell r="A173" t="str">
            <v>107399826</v>
          </cell>
          <cell r="B173" t="str">
            <v>Common</v>
          </cell>
          <cell r="C173" t="str">
            <v>Hardware</v>
          </cell>
          <cell r="D173" t="str">
            <v/>
          </cell>
          <cell r="E173" t="str">
            <v>PCST</v>
          </cell>
          <cell r="F173">
            <v>868</v>
          </cell>
        </row>
        <row r="174">
          <cell r="A174" t="str">
            <v>107399875</v>
          </cell>
          <cell r="B174" t="str">
            <v>TDMA</v>
          </cell>
          <cell r="C174" t="str">
            <v>Hardware</v>
          </cell>
          <cell r="D174" t="str">
            <v/>
          </cell>
          <cell r="E174" t="str">
            <v>PCST</v>
          </cell>
          <cell r="F174">
            <v>576</v>
          </cell>
        </row>
        <row r="175">
          <cell r="A175" t="str">
            <v>107399883</v>
          </cell>
          <cell r="B175" t="str">
            <v>TDMA</v>
          </cell>
          <cell r="C175" t="str">
            <v>Hardware</v>
          </cell>
          <cell r="D175" t="str">
            <v/>
          </cell>
          <cell r="E175" t="str">
            <v>PCST</v>
          </cell>
          <cell r="F175">
            <v>1119</v>
          </cell>
        </row>
        <row r="176">
          <cell r="A176" t="str">
            <v>107400004</v>
          </cell>
          <cell r="B176" t="str">
            <v>CDMA</v>
          </cell>
          <cell r="C176" t="str">
            <v>Spares</v>
          </cell>
          <cell r="D176" t="str">
            <v/>
          </cell>
          <cell r="E176">
            <v>1240</v>
          </cell>
          <cell r="F176" t="str">
            <v>MISC</v>
          </cell>
        </row>
        <row r="177">
          <cell r="A177" t="str">
            <v>107400012</v>
          </cell>
          <cell r="B177" t="str">
            <v>CDMA</v>
          </cell>
          <cell r="C177" t="str">
            <v>Spares</v>
          </cell>
          <cell r="D177" t="str">
            <v/>
          </cell>
          <cell r="E177">
            <v>3520</v>
          </cell>
          <cell r="F177" t="str">
            <v>MISC</v>
          </cell>
        </row>
        <row r="178">
          <cell r="A178" t="str">
            <v>107400020</v>
          </cell>
          <cell r="B178" t="str">
            <v>CDMA</v>
          </cell>
          <cell r="C178" t="str">
            <v>Spares</v>
          </cell>
          <cell r="D178" t="str">
            <v/>
          </cell>
          <cell r="E178">
            <v>2886</v>
          </cell>
          <cell r="F178" t="str">
            <v>MISC</v>
          </cell>
        </row>
        <row r="179">
          <cell r="A179" t="str">
            <v>107400046</v>
          </cell>
          <cell r="B179" t="str">
            <v>CDMA</v>
          </cell>
          <cell r="C179" t="str">
            <v>Spares</v>
          </cell>
          <cell r="D179" t="str">
            <v/>
          </cell>
          <cell r="E179" t="str">
            <v>PCST</v>
          </cell>
          <cell r="F179">
            <v>1175</v>
          </cell>
        </row>
        <row r="180">
          <cell r="A180" t="str">
            <v>107400061</v>
          </cell>
          <cell r="B180" t="str">
            <v>CDMA</v>
          </cell>
          <cell r="C180" t="str">
            <v>Spares</v>
          </cell>
          <cell r="D180" t="str">
            <v/>
          </cell>
          <cell r="E180">
            <v>6804</v>
          </cell>
          <cell r="F180" t="str">
            <v>CABINET</v>
          </cell>
        </row>
        <row r="181">
          <cell r="A181" t="str">
            <v>107431371</v>
          </cell>
          <cell r="B181" t="str">
            <v>Analog</v>
          </cell>
          <cell r="C181" t="str">
            <v>Hardware</v>
          </cell>
          <cell r="D181" t="str">
            <v/>
          </cell>
          <cell r="E181" t="str">
            <v>PCST</v>
          </cell>
          <cell r="F181">
            <v>5580</v>
          </cell>
        </row>
        <row r="182">
          <cell r="A182" t="str">
            <v>107431389</v>
          </cell>
          <cell r="B182" t="str">
            <v>TDMA</v>
          </cell>
          <cell r="C182" t="str">
            <v>Hardware</v>
          </cell>
          <cell r="D182" t="str">
            <v/>
          </cell>
          <cell r="E182" t="str">
            <v>Energy</v>
          </cell>
          <cell r="F182">
            <v>3500</v>
          </cell>
        </row>
        <row r="183">
          <cell r="A183" t="str">
            <v>107431397</v>
          </cell>
          <cell r="B183" t="str">
            <v>TDMA</v>
          </cell>
          <cell r="C183" t="str">
            <v>Hardware</v>
          </cell>
          <cell r="D183" t="str">
            <v/>
          </cell>
          <cell r="E183" t="str">
            <v>PCST</v>
          </cell>
          <cell r="F183">
            <v>630</v>
          </cell>
        </row>
        <row r="184">
          <cell r="A184" t="str">
            <v>107431413</v>
          </cell>
          <cell r="B184" t="str">
            <v>TDMA</v>
          </cell>
          <cell r="C184" t="str">
            <v>Hardware</v>
          </cell>
          <cell r="D184" t="str">
            <v/>
          </cell>
          <cell r="E184" t="str">
            <v>Energy</v>
          </cell>
          <cell r="F184">
            <v>25665</v>
          </cell>
        </row>
        <row r="185">
          <cell r="A185" t="str">
            <v>107431439</v>
          </cell>
          <cell r="B185" t="str">
            <v>TDMA</v>
          </cell>
          <cell r="C185" t="str">
            <v>Hardware</v>
          </cell>
          <cell r="D185" t="str">
            <v/>
          </cell>
          <cell r="E185" t="str">
            <v>PCST</v>
          </cell>
          <cell r="F185">
            <v>15036</v>
          </cell>
        </row>
        <row r="186">
          <cell r="A186" t="str">
            <v>107431447</v>
          </cell>
          <cell r="B186" t="str">
            <v>TDMA</v>
          </cell>
          <cell r="C186" t="str">
            <v>Hardware</v>
          </cell>
          <cell r="D186" t="str">
            <v/>
          </cell>
          <cell r="E186" t="str">
            <v>PCST</v>
          </cell>
          <cell r="F186">
            <v>19536</v>
          </cell>
        </row>
        <row r="187">
          <cell r="A187" t="str">
            <v>107431454</v>
          </cell>
          <cell r="B187" t="str">
            <v>TDMA</v>
          </cell>
          <cell r="C187" t="str">
            <v>Hardware</v>
          </cell>
          <cell r="D187" t="str">
            <v/>
          </cell>
          <cell r="E187" t="str">
            <v>PCST</v>
          </cell>
          <cell r="F187">
            <v>4585</v>
          </cell>
        </row>
        <row r="188">
          <cell r="A188" t="str">
            <v>107431462</v>
          </cell>
          <cell r="B188" t="str">
            <v>TDMA</v>
          </cell>
          <cell r="C188" t="str">
            <v>Hardware</v>
          </cell>
          <cell r="D188" t="str">
            <v/>
          </cell>
          <cell r="E188" t="str">
            <v>PCST</v>
          </cell>
          <cell r="F188">
            <v>9200</v>
          </cell>
        </row>
        <row r="189">
          <cell r="A189" t="str">
            <v>107431470</v>
          </cell>
          <cell r="B189" t="str">
            <v>TDMA</v>
          </cell>
          <cell r="C189" t="str">
            <v>Hardware</v>
          </cell>
          <cell r="D189" t="str">
            <v/>
          </cell>
          <cell r="E189" t="str">
            <v>PCST</v>
          </cell>
          <cell r="F189">
            <v>9200</v>
          </cell>
        </row>
        <row r="190">
          <cell r="A190" t="str">
            <v>107431488</v>
          </cell>
          <cell r="B190" t="str">
            <v>TDMA</v>
          </cell>
          <cell r="C190" t="str">
            <v>Hardware</v>
          </cell>
          <cell r="D190" t="str">
            <v/>
          </cell>
          <cell r="E190" t="str">
            <v>PCST</v>
          </cell>
          <cell r="F190">
            <v>15036</v>
          </cell>
        </row>
        <row r="191">
          <cell r="A191" t="str">
            <v>107431496</v>
          </cell>
          <cell r="B191" t="str">
            <v>TDMA</v>
          </cell>
          <cell r="C191" t="str">
            <v>Hardware</v>
          </cell>
          <cell r="D191" t="str">
            <v/>
          </cell>
          <cell r="E191" t="str">
            <v>PCST</v>
          </cell>
          <cell r="F191">
            <v>19536</v>
          </cell>
        </row>
        <row r="192">
          <cell r="A192" t="str">
            <v>107437352</v>
          </cell>
          <cell r="B192" t="str">
            <v>Common</v>
          </cell>
          <cell r="C192" t="str">
            <v>Spares</v>
          </cell>
          <cell r="D192" t="str">
            <v/>
          </cell>
          <cell r="E192" t="str">
            <v>PCST</v>
          </cell>
          <cell r="F192">
            <v>981</v>
          </cell>
        </row>
        <row r="193">
          <cell r="A193" t="str">
            <v>107438822</v>
          </cell>
          <cell r="B193" t="str">
            <v>TDMA</v>
          </cell>
          <cell r="C193" t="str">
            <v>Hardware</v>
          </cell>
          <cell r="D193" t="str">
            <v/>
          </cell>
          <cell r="E193" t="str">
            <v>PCST</v>
          </cell>
          <cell r="F193">
            <v>4125</v>
          </cell>
        </row>
        <row r="194">
          <cell r="A194" t="str">
            <v>107438848</v>
          </cell>
          <cell r="B194" t="str">
            <v>TDMA</v>
          </cell>
          <cell r="C194" t="str">
            <v>Hardware</v>
          </cell>
          <cell r="D194" t="str">
            <v/>
          </cell>
          <cell r="E194" t="str">
            <v>PCST</v>
          </cell>
          <cell r="F194">
            <v>4125</v>
          </cell>
        </row>
        <row r="195">
          <cell r="A195" t="str">
            <v>107438855</v>
          </cell>
          <cell r="B195" t="str">
            <v>TDMA</v>
          </cell>
          <cell r="C195" t="str">
            <v>Hardware</v>
          </cell>
          <cell r="D195" t="str">
            <v/>
          </cell>
          <cell r="E195" t="str">
            <v>PCST</v>
          </cell>
          <cell r="F195">
            <v>4125</v>
          </cell>
        </row>
        <row r="196">
          <cell r="A196" t="str">
            <v>107438871</v>
          </cell>
          <cell r="B196" t="str">
            <v>TDMA</v>
          </cell>
          <cell r="C196" t="str">
            <v>Hardware</v>
          </cell>
          <cell r="D196" t="str">
            <v/>
          </cell>
          <cell r="E196" t="str">
            <v>PCST</v>
          </cell>
          <cell r="F196">
            <v>4125</v>
          </cell>
        </row>
        <row r="197">
          <cell r="A197" t="str">
            <v>107442386</v>
          </cell>
          <cell r="B197" t="str">
            <v>Common</v>
          </cell>
          <cell r="C197" t="str">
            <v>Hardware</v>
          </cell>
          <cell r="D197" t="str">
            <v/>
          </cell>
          <cell r="E197">
            <v>134</v>
          </cell>
        </row>
        <row r="198">
          <cell r="A198" t="str">
            <v>107442410</v>
          </cell>
          <cell r="B198" t="str">
            <v>Common</v>
          </cell>
          <cell r="C198" t="str">
            <v>Hardware</v>
          </cell>
          <cell r="D198" t="str">
            <v/>
          </cell>
          <cell r="E198">
            <v>88</v>
          </cell>
        </row>
        <row r="199">
          <cell r="A199" t="str">
            <v>107442469</v>
          </cell>
          <cell r="B199" t="str">
            <v>Common</v>
          </cell>
          <cell r="C199" t="str">
            <v>Hardware</v>
          </cell>
          <cell r="D199" t="str">
            <v/>
          </cell>
          <cell r="E199">
            <v>22</v>
          </cell>
          <cell r="F199" t="str">
            <v>CABINET</v>
          </cell>
        </row>
        <row r="200">
          <cell r="A200" t="str">
            <v>107488736</v>
          </cell>
          <cell r="B200" t="str">
            <v>Common</v>
          </cell>
          <cell r="C200" t="str">
            <v>Spares</v>
          </cell>
          <cell r="D200" t="str">
            <v/>
          </cell>
          <cell r="E200" t="str">
            <v>PCST</v>
          </cell>
          <cell r="F200">
            <v>22529</v>
          </cell>
        </row>
        <row r="201">
          <cell r="A201" t="str">
            <v>107510828</v>
          </cell>
          <cell r="B201" t="str">
            <v>Common</v>
          </cell>
          <cell r="C201" t="str">
            <v>Spares</v>
          </cell>
          <cell r="D201" t="str">
            <v/>
          </cell>
          <cell r="E201" t="str">
            <v>PCST</v>
          </cell>
          <cell r="F201">
            <v>6923</v>
          </cell>
        </row>
        <row r="202">
          <cell r="A202" t="str">
            <v>107537490</v>
          </cell>
          <cell r="B202" t="str">
            <v>TDMA</v>
          </cell>
          <cell r="C202" t="str">
            <v>Software</v>
          </cell>
          <cell r="D202" t="str">
            <v>Optional</v>
          </cell>
          <cell r="E202" t="str">
            <v>PCST</v>
          </cell>
          <cell r="F202">
            <v>8750</v>
          </cell>
        </row>
        <row r="203">
          <cell r="A203" t="str">
            <v>107537508</v>
          </cell>
          <cell r="B203" t="str">
            <v>TDMA</v>
          </cell>
          <cell r="C203" t="str">
            <v>Software</v>
          </cell>
          <cell r="D203" t="str">
            <v>Optional</v>
          </cell>
          <cell r="E203" t="str">
            <v>PCST</v>
          </cell>
          <cell r="F203">
            <v>8750</v>
          </cell>
        </row>
        <row r="204">
          <cell r="A204" t="str">
            <v>107537524</v>
          </cell>
          <cell r="B204" t="str">
            <v>TDMA</v>
          </cell>
          <cell r="C204" t="str">
            <v>Hardware</v>
          </cell>
          <cell r="D204" t="str">
            <v/>
          </cell>
          <cell r="E204" t="str">
            <v>PCST</v>
          </cell>
          <cell r="F204">
            <v>8140</v>
          </cell>
        </row>
        <row r="205">
          <cell r="A205" t="str">
            <v>107537532</v>
          </cell>
          <cell r="B205" t="str">
            <v>TDMA</v>
          </cell>
          <cell r="C205" t="str">
            <v>Hardware</v>
          </cell>
          <cell r="D205" t="str">
            <v/>
          </cell>
          <cell r="E205" t="str">
            <v>Energy</v>
          </cell>
          <cell r="F205">
            <v>10385</v>
          </cell>
        </row>
        <row r="206">
          <cell r="A206" t="str">
            <v>107537540</v>
          </cell>
          <cell r="B206" t="str">
            <v>TDMA</v>
          </cell>
          <cell r="C206" t="str">
            <v>Hardware</v>
          </cell>
          <cell r="D206" t="str">
            <v/>
          </cell>
          <cell r="E206" t="str">
            <v>PCST</v>
          </cell>
          <cell r="F206">
            <v>12033</v>
          </cell>
        </row>
        <row r="207">
          <cell r="A207" t="str">
            <v>107537557</v>
          </cell>
          <cell r="B207" t="str">
            <v>TDMA</v>
          </cell>
          <cell r="C207" t="str">
            <v>Hardware</v>
          </cell>
          <cell r="D207" t="str">
            <v/>
          </cell>
          <cell r="E207" t="str">
            <v>Energy</v>
          </cell>
          <cell r="F207">
            <v>16826</v>
          </cell>
        </row>
        <row r="208">
          <cell r="A208" t="str">
            <v>107537623</v>
          </cell>
          <cell r="B208" t="str">
            <v>TDMA</v>
          </cell>
          <cell r="C208" t="str">
            <v>Hardware</v>
          </cell>
          <cell r="D208" t="str">
            <v/>
          </cell>
          <cell r="E208" t="str">
            <v>PCST</v>
          </cell>
          <cell r="F208">
            <v>3842</v>
          </cell>
        </row>
        <row r="209">
          <cell r="A209" t="str">
            <v>107537631</v>
          </cell>
          <cell r="B209" t="str">
            <v>TDMA</v>
          </cell>
          <cell r="C209" t="str">
            <v>Hardware</v>
          </cell>
          <cell r="D209" t="str">
            <v/>
          </cell>
          <cell r="E209" t="str">
            <v>Energy</v>
          </cell>
          <cell r="F209">
            <v>3729</v>
          </cell>
        </row>
        <row r="210">
          <cell r="A210" t="str">
            <v>107537649</v>
          </cell>
          <cell r="B210" t="str">
            <v>TDMA</v>
          </cell>
          <cell r="C210" t="str">
            <v>Hardware</v>
          </cell>
          <cell r="D210" t="str">
            <v/>
          </cell>
          <cell r="E210" t="str">
            <v>PCST</v>
          </cell>
          <cell r="F210">
            <v>8400</v>
          </cell>
        </row>
        <row r="211">
          <cell r="A211" t="str">
            <v>107537656</v>
          </cell>
          <cell r="B211" t="str">
            <v>TDMA</v>
          </cell>
          <cell r="C211" t="str">
            <v>Hardware</v>
          </cell>
          <cell r="D211" t="str">
            <v/>
          </cell>
          <cell r="E211" t="str">
            <v>Energy</v>
          </cell>
          <cell r="F211">
            <v>4200</v>
          </cell>
        </row>
        <row r="212">
          <cell r="A212" t="str">
            <v>107538175</v>
          </cell>
          <cell r="B212" t="str">
            <v>Analog</v>
          </cell>
          <cell r="C212" t="str">
            <v>Hardware</v>
          </cell>
          <cell r="D212" t="str">
            <v/>
          </cell>
          <cell r="E212" t="str">
            <v>Energy</v>
          </cell>
          <cell r="F212">
            <v>6050</v>
          </cell>
        </row>
        <row r="213">
          <cell r="A213" t="str">
            <v>107538183</v>
          </cell>
          <cell r="B213" t="str">
            <v>TDMA</v>
          </cell>
          <cell r="C213" t="str">
            <v>Hardware</v>
          </cell>
          <cell r="D213" t="str">
            <v/>
          </cell>
          <cell r="E213" t="str">
            <v>PCST</v>
          </cell>
          <cell r="F213">
            <v>12500</v>
          </cell>
        </row>
        <row r="214">
          <cell r="A214" t="str">
            <v>107538563</v>
          </cell>
          <cell r="B214" t="str">
            <v>Common</v>
          </cell>
          <cell r="C214" t="str">
            <v>Hardware</v>
          </cell>
          <cell r="D214" t="str">
            <v/>
          </cell>
          <cell r="E214" t="str">
            <v>PCST</v>
          </cell>
          <cell r="F214">
            <v>199</v>
          </cell>
        </row>
        <row r="215">
          <cell r="A215" t="str">
            <v>107538571</v>
          </cell>
          <cell r="B215" t="str">
            <v>Common</v>
          </cell>
          <cell r="C215" t="str">
            <v>Hardware</v>
          </cell>
          <cell r="D215" t="str">
            <v/>
          </cell>
          <cell r="E215" t="str">
            <v>PCST</v>
          </cell>
          <cell r="F215">
            <v>5443</v>
          </cell>
        </row>
        <row r="216">
          <cell r="A216" t="str">
            <v>107538597</v>
          </cell>
          <cell r="B216" t="str">
            <v>Common</v>
          </cell>
          <cell r="C216" t="str">
            <v>Hardware</v>
          </cell>
          <cell r="D216" t="str">
            <v/>
          </cell>
          <cell r="E216" t="str">
            <v>PCST</v>
          </cell>
          <cell r="F216">
            <v>170</v>
          </cell>
        </row>
        <row r="217">
          <cell r="A217" t="str">
            <v>107543118</v>
          </cell>
          <cell r="B217" t="str">
            <v>TDMA</v>
          </cell>
          <cell r="C217" t="str">
            <v>Hardware</v>
          </cell>
          <cell r="D217" t="str">
            <v/>
          </cell>
          <cell r="E217" t="str">
            <v>PCST</v>
          </cell>
          <cell r="F217">
            <v>5661</v>
          </cell>
        </row>
        <row r="218">
          <cell r="A218" t="str">
            <v>107543134</v>
          </cell>
          <cell r="B218" t="str">
            <v>TDMA</v>
          </cell>
          <cell r="C218" t="str">
            <v>Hardware</v>
          </cell>
          <cell r="D218" t="str">
            <v/>
          </cell>
          <cell r="E218" t="str">
            <v>Energy</v>
          </cell>
          <cell r="F218">
            <v>9454</v>
          </cell>
        </row>
        <row r="219">
          <cell r="A219" t="str">
            <v>107543142</v>
          </cell>
          <cell r="B219" t="str">
            <v>TDMA</v>
          </cell>
          <cell r="C219" t="str">
            <v>Hardware</v>
          </cell>
          <cell r="D219" t="str">
            <v/>
          </cell>
          <cell r="E219" t="str">
            <v>Energy</v>
          </cell>
          <cell r="F219">
            <v>5661</v>
          </cell>
        </row>
        <row r="220">
          <cell r="A220" t="str">
            <v>107543159</v>
          </cell>
          <cell r="B220" t="str">
            <v>TDMA</v>
          </cell>
          <cell r="C220" t="str">
            <v>Hardware</v>
          </cell>
          <cell r="D220" t="str">
            <v/>
          </cell>
          <cell r="E220" t="str">
            <v>PCST</v>
          </cell>
          <cell r="F220">
            <v>9454</v>
          </cell>
        </row>
        <row r="221">
          <cell r="A221" t="str">
            <v>107543985</v>
          </cell>
          <cell r="B221" t="str">
            <v>TDMA</v>
          </cell>
          <cell r="C221" t="str">
            <v>Hardware</v>
          </cell>
          <cell r="D221" t="str">
            <v/>
          </cell>
          <cell r="E221" t="str">
            <v>PCST</v>
          </cell>
          <cell r="F221">
            <v>250</v>
          </cell>
        </row>
        <row r="222">
          <cell r="A222" t="str">
            <v>107560765</v>
          </cell>
          <cell r="B222" t="str">
            <v>Common</v>
          </cell>
          <cell r="C222" t="str">
            <v>Spares</v>
          </cell>
          <cell r="D222" t="str">
            <v/>
          </cell>
          <cell r="E222" t="str">
            <v>PCST</v>
          </cell>
          <cell r="F222">
            <v>10601</v>
          </cell>
        </row>
        <row r="223">
          <cell r="A223" t="str">
            <v>107566044</v>
          </cell>
          <cell r="B223" t="str">
            <v>Common</v>
          </cell>
          <cell r="C223" t="str">
            <v>Spares</v>
          </cell>
          <cell r="D223" t="str">
            <v/>
          </cell>
          <cell r="E223" t="str">
            <v>Energy</v>
          </cell>
          <cell r="F223">
            <v>4770</v>
          </cell>
        </row>
        <row r="224">
          <cell r="A224" t="str">
            <v>107566432</v>
          </cell>
          <cell r="B224" t="str">
            <v>CDMA</v>
          </cell>
          <cell r="C224" t="str">
            <v>Spares</v>
          </cell>
          <cell r="D224" t="str">
            <v/>
          </cell>
          <cell r="E224" t="str">
            <v>Energy</v>
          </cell>
          <cell r="F224">
            <v>4849</v>
          </cell>
        </row>
        <row r="225">
          <cell r="A225" t="str">
            <v>107583288</v>
          </cell>
          <cell r="B225" t="str">
            <v>CDMA</v>
          </cell>
          <cell r="C225" t="str">
            <v>Spares</v>
          </cell>
          <cell r="D225" t="str">
            <v/>
          </cell>
          <cell r="E225" t="str">
            <v>PCST</v>
          </cell>
          <cell r="F225">
            <v>9156</v>
          </cell>
        </row>
        <row r="226">
          <cell r="A226" t="str">
            <v>107583437</v>
          </cell>
          <cell r="B226" t="str">
            <v>TDMA</v>
          </cell>
          <cell r="C226" t="str">
            <v>Hardware</v>
          </cell>
          <cell r="D226" t="str">
            <v/>
          </cell>
          <cell r="E226" t="str">
            <v>PCST</v>
          </cell>
          <cell r="F226">
            <v>6600</v>
          </cell>
        </row>
        <row r="227">
          <cell r="A227" t="str">
            <v>107583627</v>
          </cell>
          <cell r="B227" t="str">
            <v>TDMA</v>
          </cell>
          <cell r="C227" t="str">
            <v>Hardware</v>
          </cell>
          <cell r="D227" t="str">
            <v/>
          </cell>
          <cell r="E227" t="str">
            <v>PCST</v>
          </cell>
          <cell r="F227">
            <v>6600</v>
          </cell>
        </row>
        <row r="228">
          <cell r="A228" t="str">
            <v>107593949</v>
          </cell>
          <cell r="B228" t="str">
            <v>CDMA</v>
          </cell>
          <cell r="C228" t="str">
            <v>Spares</v>
          </cell>
          <cell r="D228" t="str">
            <v/>
          </cell>
          <cell r="E228" t="str">
            <v>PCST</v>
          </cell>
          <cell r="F228">
            <v>776</v>
          </cell>
        </row>
        <row r="229">
          <cell r="A229" t="str">
            <v>107593956</v>
          </cell>
          <cell r="B229" t="str">
            <v>CDMA</v>
          </cell>
          <cell r="C229" t="str">
            <v>Hardware</v>
          </cell>
          <cell r="D229" t="str">
            <v/>
          </cell>
          <cell r="E229">
            <v>225</v>
          </cell>
          <cell r="F229" t="str">
            <v>MISC</v>
          </cell>
        </row>
        <row r="230">
          <cell r="A230" t="str">
            <v>107594012</v>
          </cell>
          <cell r="B230" t="str">
            <v>Common</v>
          </cell>
          <cell r="C230" t="str">
            <v>Hardware</v>
          </cell>
          <cell r="D230" t="str">
            <v/>
          </cell>
          <cell r="E230" t="str">
            <v>PCST</v>
          </cell>
          <cell r="F230">
            <v>1470</v>
          </cell>
        </row>
        <row r="231">
          <cell r="A231" t="str">
            <v>107594244</v>
          </cell>
          <cell r="B231" t="str">
            <v>CDMA</v>
          </cell>
          <cell r="C231" t="str">
            <v>Spares</v>
          </cell>
          <cell r="D231" t="str">
            <v/>
          </cell>
          <cell r="E231">
            <v>2998</v>
          </cell>
          <cell r="F231" t="str">
            <v>MISC</v>
          </cell>
        </row>
        <row r="232">
          <cell r="A232" t="str">
            <v>107594251</v>
          </cell>
          <cell r="B232" t="str">
            <v>CDMA</v>
          </cell>
          <cell r="C232" t="str">
            <v>Spares</v>
          </cell>
          <cell r="D232" t="str">
            <v/>
          </cell>
          <cell r="E232" t="str">
            <v>Energy</v>
          </cell>
          <cell r="F232">
            <v>1400</v>
          </cell>
        </row>
        <row r="233">
          <cell r="A233" t="str">
            <v>107594277</v>
          </cell>
          <cell r="B233" t="str">
            <v>CDMA</v>
          </cell>
          <cell r="C233" t="str">
            <v>Spares</v>
          </cell>
          <cell r="D233" t="str">
            <v/>
          </cell>
          <cell r="E233" t="str">
            <v>PCST</v>
          </cell>
          <cell r="F233">
            <v>10100</v>
          </cell>
        </row>
        <row r="234">
          <cell r="A234" t="str">
            <v>107594293</v>
          </cell>
          <cell r="B234" t="str">
            <v>CDMA</v>
          </cell>
          <cell r="C234" t="str">
            <v>Spares</v>
          </cell>
          <cell r="D234" t="str">
            <v/>
          </cell>
          <cell r="E234" t="str">
            <v>PCST</v>
          </cell>
          <cell r="F234">
            <v>20100</v>
          </cell>
        </row>
        <row r="235">
          <cell r="A235" t="str">
            <v>107594301</v>
          </cell>
          <cell r="B235" t="str">
            <v>CDMA</v>
          </cell>
          <cell r="C235" t="str">
            <v>Spares</v>
          </cell>
          <cell r="D235" t="str">
            <v/>
          </cell>
          <cell r="E235" t="str">
            <v>PCST</v>
          </cell>
          <cell r="F235">
            <v>11300</v>
          </cell>
        </row>
        <row r="236">
          <cell r="A236" t="str">
            <v>107598146</v>
          </cell>
          <cell r="B236" t="str">
            <v>Common</v>
          </cell>
          <cell r="C236" t="str">
            <v>Spares</v>
          </cell>
          <cell r="D236" t="str">
            <v/>
          </cell>
          <cell r="E236" t="str">
            <v>PCST</v>
          </cell>
          <cell r="F236">
            <v>1384</v>
          </cell>
        </row>
        <row r="237">
          <cell r="A237" t="str">
            <v>107598393</v>
          </cell>
          <cell r="B237" t="str">
            <v>CDMA</v>
          </cell>
          <cell r="C237" t="str">
            <v>Spares</v>
          </cell>
          <cell r="D237" t="str">
            <v/>
          </cell>
          <cell r="E237" t="str">
            <v>PCST</v>
          </cell>
          <cell r="F237">
            <v>1500</v>
          </cell>
        </row>
        <row r="238">
          <cell r="A238" t="str">
            <v>107599128</v>
          </cell>
          <cell r="B238" t="str">
            <v>TDMA</v>
          </cell>
          <cell r="C238" t="str">
            <v>Hardware</v>
          </cell>
          <cell r="D238" t="str">
            <v/>
          </cell>
          <cell r="E238" t="str">
            <v>PCST</v>
          </cell>
          <cell r="F238">
            <v>6600</v>
          </cell>
        </row>
        <row r="239">
          <cell r="A239" t="str">
            <v>107599136</v>
          </cell>
          <cell r="B239" t="str">
            <v>TDMA</v>
          </cell>
          <cell r="C239" t="str">
            <v>Hardware</v>
          </cell>
          <cell r="D239" t="str">
            <v/>
          </cell>
          <cell r="E239" t="str">
            <v>PCSC</v>
          </cell>
          <cell r="F239">
            <v>918</v>
          </cell>
        </row>
        <row r="240">
          <cell r="A240" t="str">
            <v>107599144</v>
          </cell>
          <cell r="B240" t="str">
            <v>TDMA</v>
          </cell>
          <cell r="C240" t="str">
            <v>Hardware</v>
          </cell>
          <cell r="D240" t="str">
            <v/>
          </cell>
          <cell r="E240" t="str">
            <v>PCSC</v>
          </cell>
          <cell r="F240">
            <v>742</v>
          </cell>
        </row>
        <row r="241">
          <cell r="A241" t="str">
            <v>107599151</v>
          </cell>
          <cell r="B241" t="str">
            <v>TDMA</v>
          </cell>
          <cell r="C241" t="str">
            <v>Hardware</v>
          </cell>
          <cell r="D241" t="str">
            <v/>
          </cell>
          <cell r="E241" t="str">
            <v>PCSC</v>
          </cell>
          <cell r="F241">
            <v>540</v>
          </cell>
        </row>
        <row r="242">
          <cell r="A242" t="str">
            <v>107599177</v>
          </cell>
          <cell r="B242" t="str">
            <v>TDMA</v>
          </cell>
          <cell r="C242" t="str">
            <v>Hardware</v>
          </cell>
          <cell r="D242" t="str">
            <v/>
          </cell>
          <cell r="E242" t="str">
            <v>PCSC</v>
          </cell>
          <cell r="F242">
            <v>3145</v>
          </cell>
        </row>
        <row r="243">
          <cell r="A243" t="str">
            <v>107599185</v>
          </cell>
          <cell r="B243" t="str">
            <v>TDMA</v>
          </cell>
          <cell r="C243" t="str">
            <v>Hardware</v>
          </cell>
          <cell r="D243" t="str">
            <v/>
          </cell>
          <cell r="E243" t="str">
            <v>PCSC</v>
          </cell>
          <cell r="F243">
            <v>3145</v>
          </cell>
        </row>
        <row r="244">
          <cell r="A244" t="str">
            <v>107599193</v>
          </cell>
          <cell r="B244" t="str">
            <v>TDMA</v>
          </cell>
          <cell r="C244" t="str">
            <v>Hardware</v>
          </cell>
          <cell r="D244" t="str">
            <v/>
          </cell>
          <cell r="E244" t="str">
            <v>PCSC</v>
          </cell>
          <cell r="F244">
            <v>2586</v>
          </cell>
        </row>
        <row r="245">
          <cell r="A245" t="str">
            <v>107599201</v>
          </cell>
          <cell r="B245" t="str">
            <v>TDMA</v>
          </cell>
          <cell r="C245" t="str">
            <v>Hardware</v>
          </cell>
          <cell r="D245" t="str">
            <v/>
          </cell>
          <cell r="E245" t="str">
            <v>PCSC</v>
          </cell>
          <cell r="F245">
            <v>4787</v>
          </cell>
        </row>
        <row r="246">
          <cell r="A246" t="str">
            <v>107614075</v>
          </cell>
          <cell r="B246" t="str">
            <v>TDMA</v>
          </cell>
          <cell r="C246" t="str">
            <v>Hardware</v>
          </cell>
          <cell r="D246" t="str">
            <v/>
          </cell>
          <cell r="E246" t="str">
            <v>PCSC</v>
          </cell>
          <cell r="F246">
            <v>8650</v>
          </cell>
        </row>
        <row r="247">
          <cell r="A247" t="str">
            <v>107614117</v>
          </cell>
          <cell r="B247" t="str">
            <v>TDMA</v>
          </cell>
          <cell r="C247" t="str">
            <v>Hardware</v>
          </cell>
          <cell r="D247" t="str">
            <v/>
          </cell>
          <cell r="E247" t="str">
            <v>PCSC</v>
          </cell>
          <cell r="F247">
            <v>2015</v>
          </cell>
        </row>
        <row r="248">
          <cell r="A248" t="str">
            <v>107614406</v>
          </cell>
          <cell r="B248" t="str">
            <v>CDMA</v>
          </cell>
          <cell r="C248" t="str">
            <v>Spares</v>
          </cell>
          <cell r="D248" t="str">
            <v/>
          </cell>
          <cell r="E248" t="str">
            <v>PCSC</v>
          </cell>
          <cell r="F248">
            <v>6600</v>
          </cell>
        </row>
        <row r="249">
          <cell r="A249" t="str">
            <v>107636359</v>
          </cell>
          <cell r="B249" t="str">
            <v>TDMA</v>
          </cell>
          <cell r="C249" t="str">
            <v>Hardware</v>
          </cell>
          <cell r="D249" t="str">
            <v/>
          </cell>
          <cell r="E249" t="str">
            <v>PCSC</v>
          </cell>
          <cell r="F249">
            <v>8458</v>
          </cell>
        </row>
        <row r="250">
          <cell r="A250" t="str">
            <v>107636375</v>
          </cell>
          <cell r="B250" t="str">
            <v>TDMA</v>
          </cell>
          <cell r="C250" t="str">
            <v>Hardware</v>
          </cell>
          <cell r="D250" t="str">
            <v/>
          </cell>
          <cell r="E250" t="str">
            <v>PCSC</v>
          </cell>
          <cell r="F250">
            <v>8458</v>
          </cell>
        </row>
        <row r="251">
          <cell r="A251" t="str">
            <v>107636383</v>
          </cell>
          <cell r="B251" t="str">
            <v>TDMA</v>
          </cell>
          <cell r="C251" t="str">
            <v>Hardware</v>
          </cell>
          <cell r="D251" t="str">
            <v/>
          </cell>
          <cell r="E251" t="str">
            <v>PCSC</v>
          </cell>
          <cell r="F251">
            <v>8458</v>
          </cell>
        </row>
        <row r="252">
          <cell r="A252" t="str">
            <v>107636391</v>
          </cell>
          <cell r="B252" t="str">
            <v>TDMA</v>
          </cell>
          <cell r="C252" t="str">
            <v>Hardware</v>
          </cell>
          <cell r="D252" t="str">
            <v/>
          </cell>
          <cell r="E252" t="str">
            <v>PCSC</v>
          </cell>
          <cell r="F252">
            <v>8458</v>
          </cell>
        </row>
        <row r="253">
          <cell r="A253" t="str">
            <v>107636417</v>
          </cell>
          <cell r="B253" t="str">
            <v>TDMA</v>
          </cell>
          <cell r="C253" t="str">
            <v>Hardware</v>
          </cell>
          <cell r="D253" t="str">
            <v/>
          </cell>
          <cell r="E253" t="str">
            <v>PCSC</v>
          </cell>
          <cell r="F253">
            <v>8458</v>
          </cell>
        </row>
        <row r="254">
          <cell r="A254" t="str">
            <v>107636425</v>
          </cell>
          <cell r="B254" t="str">
            <v>TDMA</v>
          </cell>
          <cell r="C254" t="str">
            <v>Hardware</v>
          </cell>
          <cell r="D254" t="str">
            <v/>
          </cell>
          <cell r="E254" t="str">
            <v>PCSC</v>
          </cell>
          <cell r="F254">
            <v>560</v>
          </cell>
        </row>
        <row r="255">
          <cell r="A255" t="str">
            <v>107636441</v>
          </cell>
          <cell r="B255" t="str">
            <v>TDMA</v>
          </cell>
          <cell r="C255" t="str">
            <v>Hardware</v>
          </cell>
          <cell r="D255" t="str">
            <v/>
          </cell>
          <cell r="E255" t="str">
            <v>PCSC</v>
          </cell>
          <cell r="F255">
            <v>560</v>
          </cell>
        </row>
        <row r="256">
          <cell r="A256" t="str">
            <v>107636466</v>
          </cell>
          <cell r="B256" t="str">
            <v>TDMA</v>
          </cell>
          <cell r="C256" t="str">
            <v>Hardware</v>
          </cell>
          <cell r="D256" t="str">
            <v/>
          </cell>
          <cell r="E256" t="str">
            <v>PCSC</v>
          </cell>
          <cell r="F256">
            <v>2125</v>
          </cell>
        </row>
        <row r="257">
          <cell r="A257" t="str">
            <v>107636508</v>
          </cell>
          <cell r="B257" t="str">
            <v>TDMA</v>
          </cell>
          <cell r="C257" t="str">
            <v>Hardware</v>
          </cell>
          <cell r="D257" t="str">
            <v/>
          </cell>
          <cell r="E257" t="str">
            <v>PCSC</v>
          </cell>
          <cell r="F257">
            <v>2125</v>
          </cell>
        </row>
        <row r="258">
          <cell r="A258" t="str">
            <v>107636532</v>
          </cell>
          <cell r="B258" t="str">
            <v>TDMA</v>
          </cell>
          <cell r="C258" t="str">
            <v>Hardware</v>
          </cell>
          <cell r="D258" t="str">
            <v/>
          </cell>
          <cell r="E258" t="str">
            <v>PCSC</v>
          </cell>
          <cell r="F258">
            <v>2833</v>
          </cell>
        </row>
        <row r="259">
          <cell r="A259" t="str">
            <v>107636565</v>
          </cell>
          <cell r="B259" t="str">
            <v>TDMA</v>
          </cell>
          <cell r="C259" t="str">
            <v>Hardware</v>
          </cell>
          <cell r="D259" t="str">
            <v/>
          </cell>
          <cell r="E259" t="str">
            <v>PCSC</v>
          </cell>
          <cell r="F259">
            <v>2833</v>
          </cell>
        </row>
        <row r="260">
          <cell r="A260" t="str">
            <v>107636763</v>
          </cell>
          <cell r="B260" t="str">
            <v>TDMA</v>
          </cell>
          <cell r="C260" t="str">
            <v>Hardware</v>
          </cell>
          <cell r="D260" t="str">
            <v/>
          </cell>
          <cell r="E260" t="str">
            <v>PCSC</v>
          </cell>
          <cell r="F260">
            <v>17050</v>
          </cell>
        </row>
        <row r="261">
          <cell r="A261" t="str">
            <v>107636789</v>
          </cell>
          <cell r="B261" t="str">
            <v>Common</v>
          </cell>
          <cell r="C261" t="str">
            <v>Hardware</v>
          </cell>
          <cell r="D261" t="str">
            <v/>
          </cell>
          <cell r="E261" t="str">
            <v>PCSC</v>
          </cell>
          <cell r="F261">
            <v>303</v>
          </cell>
        </row>
        <row r="262">
          <cell r="A262" t="str">
            <v>107636797</v>
          </cell>
          <cell r="B262" t="str">
            <v>Common</v>
          </cell>
          <cell r="C262" t="str">
            <v>Hardware</v>
          </cell>
          <cell r="D262" t="str">
            <v/>
          </cell>
          <cell r="E262" t="str">
            <v>PCSC</v>
          </cell>
          <cell r="F262">
            <v>268</v>
          </cell>
        </row>
        <row r="263">
          <cell r="A263" t="str">
            <v>107662785</v>
          </cell>
          <cell r="B263" t="str">
            <v>Common</v>
          </cell>
          <cell r="C263" t="str">
            <v>Spares</v>
          </cell>
          <cell r="D263" t="str">
            <v/>
          </cell>
          <cell r="E263" t="str">
            <v>PCSC</v>
          </cell>
          <cell r="F263">
            <v>2885</v>
          </cell>
        </row>
        <row r="264">
          <cell r="A264" t="str">
            <v>107665440</v>
          </cell>
          <cell r="B264" t="str">
            <v>Common</v>
          </cell>
          <cell r="C264" t="str">
            <v>Hardware</v>
          </cell>
          <cell r="D264" t="str">
            <v/>
          </cell>
          <cell r="E264" t="str">
            <v>PCSC</v>
          </cell>
          <cell r="F264">
            <v>148</v>
          </cell>
        </row>
        <row r="265">
          <cell r="A265" t="str">
            <v>107668147</v>
          </cell>
          <cell r="B265" t="str">
            <v>TDMA</v>
          </cell>
          <cell r="C265" t="str">
            <v>Hardware</v>
          </cell>
          <cell r="D265" t="str">
            <v/>
          </cell>
          <cell r="E265" t="str">
            <v>PCSC</v>
          </cell>
          <cell r="F265">
            <v>11127</v>
          </cell>
        </row>
        <row r="266">
          <cell r="A266" t="str">
            <v>107678559</v>
          </cell>
          <cell r="B266" t="str">
            <v>Common</v>
          </cell>
          <cell r="C266" t="str">
            <v>Spares</v>
          </cell>
          <cell r="D266" t="str">
            <v/>
          </cell>
          <cell r="E266" t="str">
            <v>PCSC</v>
          </cell>
          <cell r="F266">
            <v>7572</v>
          </cell>
        </row>
        <row r="267">
          <cell r="A267" t="str">
            <v>107710717</v>
          </cell>
          <cell r="B267" t="str">
            <v>CDMA</v>
          </cell>
          <cell r="C267" t="str">
            <v>Hardware</v>
          </cell>
          <cell r="D267" t="str">
            <v/>
          </cell>
          <cell r="E267">
            <v>409</v>
          </cell>
          <cell r="F267" t="str">
            <v>CABINET</v>
          </cell>
        </row>
        <row r="268">
          <cell r="A268" t="str">
            <v>107710782</v>
          </cell>
          <cell r="B268" t="str">
            <v>Analog</v>
          </cell>
          <cell r="C268" t="str">
            <v>Hardware</v>
          </cell>
          <cell r="D268" t="str">
            <v/>
          </cell>
          <cell r="E268" t="str">
            <v>PCSC</v>
          </cell>
          <cell r="F268">
            <v>91100</v>
          </cell>
        </row>
        <row r="269">
          <cell r="A269" t="str">
            <v>107710790</v>
          </cell>
          <cell r="B269" t="str">
            <v>Analog</v>
          </cell>
          <cell r="C269" t="str">
            <v>Hardware</v>
          </cell>
          <cell r="D269" t="str">
            <v/>
          </cell>
          <cell r="E269" t="str">
            <v>PCSC</v>
          </cell>
          <cell r="F269">
            <v>73600</v>
          </cell>
        </row>
        <row r="270">
          <cell r="A270" t="str">
            <v>107710873</v>
          </cell>
          <cell r="B270" t="str">
            <v>Analog</v>
          </cell>
          <cell r="C270" t="str">
            <v>Hardware</v>
          </cell>
          <cell r="D270" t="str">
            <v/>
          </cell>
          <cell r="E270" t="str">
            <v>PCSC</v>
          </cell>
          <cell r="F270">
            <v>76300</v>
          </cell>
        </row>
        <row r="271">
          <cell r="A271" t="str">
            <v>107710881</v>
          </cell>
          <cell r="B271" t="str">
            <v>Analog</v>
          </cell>
          <cell r="C271" t="str">
            <v>Hardware</v>
          </cell>
          <cell r="D271" t="str">
            <v/>
          </cell>
          <cell r="E271" t="str">
            <v>PCSC</v>
          </cell>
          <cell r="F271">
            <v>54300</v>
          </cell>
        </row>
        <row r="272">
          <cell r="A272" t="str">
            <v>107710915</v>
          </cell>
          <cell r="B272" t="str">
            <v>TDMA</v>
          </cell>
          <cell r="C272" t="str">
            <v>Hardware</v>
          </cell>
          <cell r="D272" t="str">
            <v/>
          </cell>
          <cell r="E272" t="str">
            <v>PCSC</v>
          </cell>
          <cell r="F272">
            <v>86000</v>
          </cell>
        </row>
        <row r="273">
          <cell r="A273" t="str">
            <v>107710923</v>
          </cell>
          <cell r="B273" t="str">
            <v>TDMA</v>
          </cell>
          <cell r="C273" t="str">
            <v>Hardware</v>
          </cell>
          <cell r="D273" t="str">
            <v/>
          </cell>
          <cell r="E273" t="str">
            <v>PCSC</v>
          </cell>
          <cell r="F273">
            <v>70745</v>
          </cell>
        </row>
        <row r="274">
          <cell r="A274" t="str">
            <v>107710931</v>
          </cell>
          <cell r="B274" t="str">
            <v>TDMA</v>
          </cell>
          <cell r="C274" t="str">
            <v>Hardware</v>
          </cell>
          <cell r="D274" t="str">
            <v/>
          </cell>
          <cell r="E274" t="str">
            <v>PCSC</v>
          </cell>
          <cell r="F274">
            <v>58685</v>
          </cell>
        </row>
        <row r="275">
          <cell r="A275" t="str">
            <v>107710949</v>
          </cell>
          <cell r="B275" t="str">
            <v>TDMA</v>
          </cell>
          <cell r="C275" t="str">
            <v>Hardware</v>
          </cell>
          <cell r="D275" t="str">
            <v/>
          </cell>
          <cell r="E275" t="str">
            <v>PCSC</v>
          </cell>
          <cell r="F275">
            <v>44000</v>
          </cell>
        </row>
        <row r="276">
          <cell r="A276" t="str">
            <v>107710956</v>
          </cell>
          <cell r="B276" t="str">
            <v>TDMA</v>
          </cell>
          <cell r="C276" t="str">
            <v>Hardware</v>
          </cell>
          <cell r="D276" t="str">
            <v/>
          </cell>
          <cell r="E276" t="str">
            <v>PCSC</v>
          </cell>
          <cell r="F276">
            <v>89733</v>
          </cell>
        </row>
        <row r="277">
          <cell r="A277" t="str">
            <v>107710964</v>
          </cell>
          <cell r="B277" t="str">
            <v>TDMA</v>
          </cell>
          <cell r="C277" t="str">
            <v>Hardware</v>
          </cell>
          <cell r="D277" t="str">
            <v/>
          </cell>
          <cell r="E277" t="str">
            <v>PCSC</v>
          </cell>
          <cell r="F277">
            <v>72238</v>
          </cell>
        </row>
        <row r="278">
          <cell r="A278" t="str">
            <v>107710972</v>
          </cell>
          <cell r="B278" t="str">
            <v>TDMA</v>
          </cell>
          <cell r="C278" t="str">
            <v>Hardware</v>
          </cell>
          <cell r="D278" t="str">
            <v/>
          </cell>
          <cell r="E278" t="str">
            <v>PCSC</v>
          </cell>
          <cell r="F278">
            <v>63365</v>
          </cell>
        </row>
        <row r="279">
          <cell r="A279" t="str">
            <v>107710980</v>
          </cell>
          <cell r="B279" t="str">
            <v>TDMA</v>
          </cell>
          <cell r="C279" t="str">
            <v>Hardware</v>
          </cell>
          <cell r="D279" t="str">
            <v/>
          </cell>
          <cell r="E279" t="str">
            <v>PCSC</v>
          </cell>
          <cell r="F279">
            <v>50668</v>
          </cell>
        </row>
        <row r="280">
          <cell r="A280" t="str">
            <v>107718785</v>
          </cell>
          <cell r="B280" t="str">
            <v>TDMA</v>
          </cell>
          <cell r="C280" t="str">
            <v>Hardware</v>
          </cell>
          <cell r="D280" t="str">
            <v/>
          </cell>
          <cell r="E280" t="str">
            <v>PCSC</v>
          </cell>
          <cell r="F280">
            <v>10419</v>
          </cell>
        </row>
        <row r="281">
          <cell r="A281" t="str">
            <v>107718827</v>
          </cell>
          <cell r="B281" t="str">
            <v>TDMA</v>
          </cell>
          <cell r="C281" t="str">
            <v>Hardware</v>
          </cell>
          <cell r="D281" t="str">
            <v/>
          </cell>
          <cell r="E281" t="str">
            <v>PCSC</v>
          </cell>
          <cell r="F281">
            <v>2086</v>
          </cell>
        </row>
        <row r="282">
          <cell r="A282" t="str">
            <v>107718850</v>
          </cell>
          <cell r="B282" t="str">
            <v>CDMA</v>
          </cell>
          <cell r="C282" t="str">
            <v>Spares</v>
          </cell>
          <cell r="D282" t="str">
            <v/>
          </cell>
          <cell r="E282" t="str">
            <v>PCSC</v>
          </cell>
          <cell r="F282">
            <v>695</v>
          </cell>
        </row>
        <row r="283">
          <cell r="A283" t="str">
            <v>107718868</v>
          </cell>
          <cell r="B283" t="str">
            <v>CDMA</v>
          </cell>
          <cell r="C283" t="str">
            <v>Spares</v>
          </cell>
          <cell r="D283" t="str">
            <v/>
          </cell>
          <cell r="E283" t="str">
            <v>PCSC</v>
          </cell>
          <cell r="F283">
            <v>260</v>
          </cell>
        </row>
        <row r="284">
          <cell r="A284" t="str">
            <v>107718900</v>
          </cell>
          <cell r="B284" t="str">
            <v>TDMA</v>
          </cell>
          <cell r="C284" t="str">
            <v>Hardware</v>
          </cell>
          <cell r="D284" t="str">
            <v/>
          </cell>
          <cell r="E284" t="str">
            <v>PCSC</v>
          </cell>
          <cell r="F284">
            <v>2477</v>
          </cell>
        </row>
        <row r="285">
          <cell r="A285" t="str">
            <v>107723934</v>
          </cell>
          <cell r="B285" t="str">
            <v>Common</v>
          </cell>
          <cell r="C285" t="str">
            <v>Spares</v>
          </cell>
          <cell r="D285" t="str">
            <v/>
          </cell>
          <cell r="E285" t="str">
            <v>PCSC</v>
          </cell>
          <cell r="F285">
            <v>10224</v>
          </cell>
        </row>
        <row r="286">
          <cell r="A286" t="str">
            <v>107728545</v>
          </cell>
          <cell r="B286" t="str">
            <v>Common</v>
          </cell>
          <cell r="C286" t="str">
            <v>Hardware</v>
          </cell>
          <cell r="D286" t="str">
            <v/>
          </cell>
          <cell r="E286" t="str">
            <v>PCSC</v>
          </cell>
          <cell r="F286">
            <v>36250</v>
          </cell>
        </row>
        <row r="287">
          <cell r="A287" t="str">
            <v>107730756</v>
          </cell>
          <cell r="B287" t="str">
            <v>Common</v>
          </cell>
          <cell r="C287" t="str">
            <v>Spares</v>
          </cell>
          <cell r="D287" t="str">
            <v/>
          </cell>
          <cell r="E287" t="str">
            <v>PCSC</v>
          </cell>
          <cell r="F287">
            <v>1240</v>
          </cell>
        </row>
        <row r="288">
          <cell r="A288" t="str">
            <v>107732356</v>
          </cell>
          <cell r="B288" t="str">
            <v>CDMA</v>
          </cell>
          <cell r="C288" t="str">
            <v>Hardware</v>
          </cell>
          <cell r="D288" t="str">
            <v/>
          </cell>
          <cell r="E288">
            <v>409</v>
          </cell>
          <cell r="F288" t="str">
            <v>MISC</v>
          </cell>
        </row>
        <row r="289">
          <cell r="A289" t="str">
            <v>107756629</v>
          </cell>
          <cell r="B289" t="str">
            <v>CDMA</v>
          </cell>
          <cell r="C289" t="str">
            <v>Spares</v>
          </cell>
          <cell r="D289" t="str">
            <v/>
          </cell>
          <cell r="E289" t="str">
            <v>PCSC</v>
          </cell>
          <cell r="F289">
            <v>79500</v>
          </cell>
        </row>
        <row r="290">
          <cell r="A290" t="str">
            <v>107771669</v>
          </cell>
          <cell r="B290" t="str">
            <v>Analog</v>
          </cell>
          <cell r="C290" t="str">
            <v>Spares</v>
          </cell>
          <cell r="D290" t="str">
            <v/>
          </cell>
          <cell r="E290">
            <v>3868</v>
          </cell>
          <cell r="F290" t="str">
            <v>MISC</v>
          </cell>
        </row>
        <row r="291">
          <cell r="A291" t="str">
            <v>107771677</v>
          </cell>
          <cell r="B291" t="str">
            <v>CDMA</v>
          </cell>
          <cell r="C291" t="str">
            <v>Spares</v>
          </cell>
          <cell r="D291" t="str">
            <v/>
          </cell>
          <cell r="E291">
            <v>9156</v>
          </cell>
          <cell r="F291" t="str">
            <v>MISC</v>
          </cell>
        </row>
        <row r="292">
          <cell r="A292" t="str">
            <v>107771685</v>
          </cell>
          <cell r="B292" t="str">
            <v>CDMA</v>
          </cell>
          <cell r="C292" t="str">
            <v>Spares</v>
          </cell>
          <cell r="D292" t="str">
            <v/>
          </cell>
          <cell r="E292">
            <v>2127</v>
          </cell>
          <cell r="F292" t="str">
            <v>MISC</v>
          </cell>
        </row>
        <row r="293">
          <cell r="A293" t="str">
            <v>107771727</v>
          </cell>
          <cell r="B293" t="str">
            <v>CDMA</v>
          </cell>
          <cell r="C293" t="str">
            <v>Software</v>
          </cell>
          <cell r="D293" t="str">
            <v>Initial</v>
          </cell>
          <cell r="E293" t="str">
            <v>PCSC</v>
          </cell>
          <cell r="F293">
            <v>37500</v>
          </cell>
        </row>
        <row r="294">
          <cell r="A294" t="str">
            <v>107771735</v>
          </cell>
          <cell r="B294" t="str">
            <v>CDMA</v>
          </cell>
          <cell r="C294" t="str">
            <v>Hardware</v>
          </cell>
          <cell r="D294" t="str">
            <v/>
          </cell>
          <cell r="E294">
            <v>1800</v>
          </cell>
          <cell r="F294" t="str">
            <v>MISC</v>
          </cell>
        </row>
        <row r="295">
          <cell r="A295" t="str">
            <v>107771743</v>
          </cell>
          <cell r="B295" t="str">
            <v>Common</v>
          </cell>
          <cell r="C295" t="str">
            <v>Hardware</v>
          </cell>
          <cell r="D295" t="str">
            <v/>
          </cell>
          <cell r="E295">
            <v>1200</v>
          </cell>
          <cell r="F295" t="str">
            <v>CHANNEL_CARD</v>
          </cell>
        </row>
        <row r="296">
          <cell r="A296" t="str">
            <v>107771776</v>
          </cell>
          <cell r="B296" t="str">
            <v>CDMA</v>
          </cell>
          <cell r="C296" t="str">
            <v>Hardware</v>
          </cell>
          <cell r="D296" t="str">
            <v/>
          </cell>
          <cell r="E296">
            <v>500</v>
          </cell>
        </row>
        <row r="297">
          <cell r="A297" t="str">
            <v>107786675</v>
          </cell>
          <cell r="B297" t="str">
            <v>CDMA</v>
          </cell>
          <cell r="C297" t="str">
            <v>Spares</v>
          </cell>
          <cell r="D297" t="str">
            <v/>
          </cell>
          <cell r="E297" t="str">
            <v>PCSC</v>
          </cell>
          <cell r="F297">
            <v>4250</v>
          </cell>
        </row>
        <row r="298">
          <cell r="A298" t="str">
            <v>107786683</v>
          </cell>
          <cell r="B298" t="str">
            <v>CDMA</v>
          </cell>
          <cell r="C298" t="str">
            <v>Spares</v>
          </cell>
          <cell r="D298" t="str">
            <v/>
          </cell>
          <cell r="E298" t="str">
            <v>PCSC</v>
          </cell>
          <cell r="F298">
            <v>2520</v>
          </cell>
        </row>
        <row r="299">
          <cell r="A299" t="str">
            <v>107786691</v>
          </cell>
          <cell r="B299" t="str">
            <v>CDMA</v>
          </cell>
          <cell r="C299" t="str">
            <v>Spares</v>
          </cell>
          <cell r="D299" t="str">
            <v/>
          </cell>
          <cell r="E299" t="str">
            <v>PCSC</v>
          </cell>
          <cell r="F299">
            <v>7500</v>
          </cell>
        </row>
        <row r="300">
          <cell r="A300" t="str">
            <v>107786709</v>
          </cell>
          <cell r="B300" t="str">
            <v>CDMA</v>
          </cell>
          <cell r="C300" t="str">
            <v>Spares</v>
          </cell>
          <cell r="D300" t="str">
            <v/>
          </cell>
          <cell r="E300" t="str">
            <v>PCSC</v>
          </cell>
          <cell r="F300">
            <v>3730</v>
          </cell>
        </row>
        <row r="301">
          <cell r="A301" t="str">
            <v>107786717</v>
          </cell>
          <cell r="B301" t="str">
            <v>CDMA</v>
          </cell>
          <cell r="C301" t="str">
            <v>Spares</v>
          </cell>
          <cell r="D301" t="str">
            <v/>
          </cell>
          <cell r="E301" t="str">
            <v>PCSC</v>
          </cell>
          <cell r="F301">
            <v>18304</v>
          </cell>
        </row>
        <row r="302">
          <cell r="A302" t="str">
            <v>107786725</v>
          </cell>
          <cell r="B302" t="str">
            <v>CDMA</v>
          </cell>
          <cell r="C302" t="str">
            <v>Spares</v>
          </cell>
          <cell r="D302" t="str">
            <v/>
          </cell>
          <cell r="E302" t="str">
            <v>PCSC</v>
          </cell>
          <cell r="F302">
            <v>1586</v>
          </cell>
        </row>
        <row r="303">
          <cell r="A303" t="str">
            <v>107786733</v>
          </cell>
          <cell r="B303" t="str">
            <v>CDMA</v>
          </cell>
          <cell r="C303" t="str">
            <v>Spares</v>
          </cell>
          <cell r="D303" t="str">
            <v/>
          </cell>
          <cell r="E303" t="str">
            <v>PCSC</v>
          </cell>
          <cell r="F303">
            <v>2313</v>
          </cell>
        </row>
        <row r="304">
          <cell r="A304" t="str">
            <v>107786741</v>
          </cell>
          <cell r="B304" t="str">
            <v>CDMA</v>
          </cell>
          <cell r="C304" t="str">
            <v>Spares</v>
          </cell>
          <cell r="D304" t="str">
            <v/>
          </cell>
          <cell r="E304">
            <v>2468</v>
          </cell>
        </row>
        <row r="305">
          <cell r="A305" t="str">
            <v>107786758</v>
          </cell>
          <cell r="B305" t="str">
            <v>CDMA</v>
          </cell>
          <cell r="C305" t="str">
            <v>Spares</v>
          </cell>
          <cell r="D305" t="str">
            <v/>
          </cell>
          <cell r="E305" t="str">
            <v>PCSC</v>
          </cell>
          <cell r="F305">
            <v>90</v>
          </cell>
        </row>
        <row r="306">
          <cell r="A306" t="str">
            <v>107786766</v>
          </cell>
          <cell r="B306" t="str">
            <v>CDMA</v>
          </cell>
          <cell r="C306" t="str">
            <v>Spares</v>
          </cell>
          <cell r="D306" t="str">
            <v/>
          </cell>
          <cell r="E306" t="str">
            <v>PCSC</v>
          </cell>
          <cell r="F306">
            <v>825</v>
          </cell>
        </row>
        <row r="307">
          <cell r="A307" t="str">
            <v>107787749</v>
          </cell>
          <cell r="B307" t="str">
            <v>Common</v>
          </cell>
          <cell r="C307" t="str">
            <v>Spares</v>
          </cell>
          <cell r="D307" t="str">
            <v/>
          </cell>
          <cell r="E307" t="str">
            <v>PCSC</v>
          </cell>
          <cell r="F307">
            <v>79500</v>
          </cell>
        </row>
        <row r="308">
          <cell r="A308" t="str">
            <v>107804361</v>
          </cell>
          <cell r="B308" t="str">
            <v>Common</v>
          </cell>
          <cell r="C308" t="str">
            <v>Hardware</v>
          </cell>
          <cell r="D308" t="str">
            <v/>
          </cell>
          <cell r="E308">
            <v>10125</v>
          </cell>
        </row>
        <row r="309">
          <cell r="A309" t="str">
            <v>107810665</v>
          </cell>
          <cell r="B309" t="str">
            <v>CDMA</v>
          </cell>
          <cell r="C309" t="str">
            <v>Software</v>
          </cell>
          <cell r="D309" t="str">
            <v>Initial</v>
          </cell>
          <cell r="E309">
            <v>44000</v>
          </cell>
        </row>
        <row r="310">
          <cell r="A310" t="str">
            <v>107823601</v>
          </cell>
          <cell r="B310" t="str">
            <v>Common</v>
          </cell>
          <cell r="C310" t="str">
            <v>Spares</v>
          </cell>
          <cell r="D310" t="str">
            <v/>
          </cell>
          <cell r="E310">
            <v>1047</v>
          </cell>
          <cell r="F310" t="str">
            <v>SOFTWARE</v>
          </cell>
        </row>
        <row r="311">
          <cell r="A311" t="str">
            <v>107823668</v>
          </cell>
          <cell r="B311" t="str">
            <v>Common</v>
          </cell>
          <cell r="C311" t="str">
            <v>Spares</v>
          </cell>
          <cell r="D311" t="str">
            <v/>
          </cell>
          <cell r="E311" t="str">
            <v>PCSC</v>
          </cell>
          <cell r="F311">
            <v>11228</v>
          </cell>
        </row>
        <row r="312">
          <cell r="A312" t="str">
            <v>107824542</v>
          </cell>
          <cell r="B312" t="str">
            <v>Common</v>
          </cell>
          <cell r="C312" t="str">
            <v>Spares</v>
          </cell>
          <cell r="D312" t="str">
            <v/>
          </cell>
          <cell r="E312" t="str">
            <v>PCSC</v>
          </cell>
          <cell r="F312">
            <v>33895</v>
          </cell>
        </row>
        <row r="313">
          <cell r="A313" t="str">
            <v>107831737</v>
          </cell>
          <cell r="B313" t="str">
            <v>Common</v>
          </cell>
          <cell r="C313" t="str">
            <v>Spares</v>
          </cell>
          <cell r="D313" t="str">
            <v/>
          </cell>
          <cell r="E313">
            <v>4289</v>
          </cell>
          <cell r="F313" t="str">
            <v>MISC</v>
          </cell>
        </row>
        <row r="314">
          <cell r="A314" t="str">
            <v>107838229</v>
          </cell>
          <cell r="B314" t="str">
            <v>TDMA</v>
          </cell>
          <cell r="C314" t="str">
            <v>Hardware</v>
          </cell>
          <cell r="D314" t="str">
            <v/>
          </cell>
          <cell r="E314" t="str">
            <v>PCSC</v>
          </cell>
          <cell r="F314">
            <v>99927</v>
          </cell>
        </row>
        <row r="315">
          <cell r="A315" t="str">
            <v>107838237</v>
          </cell>
          <cell r="B315" t="str">
            <v>TDMA</v>
          </cell>
          <cell r="C315" t="str">
            <v>Hardware</v>
          </cell>
          <cell r="D315" t="str">
            <v/>
          </cell>
          <cell r="E315" t="str">
            <v>PCSC</v>
          </cell>
          <cell r="F315">
            <v>104242</v>
          </cell>
        </row>
        <row r="316">
          <cell r="A316" t="str">
            <v>107838245</v>
          </cell>
          <cell r="B316" t="str">
            <v>TDMA</v>
          </cell>
          <cell r="C316" t="str">
            <v>Hardware</v>
          </cell>
          <cell r="D316" t="str">
            <v/>
          </cell>
          <cell r="E316" t="str">
            <v>PCSC</v>
          </cell>
          <cell r="F316">
            <v>92040</v>
          </cell>
        </row>
        <row r="317">
          <cell r="A317" t="str">
            <v>107838252</v>
          </cell>
          <cell r="B317" t="str">
            <v>TDMA</v>
          </cell>
          <cell r="C317" t="str">
            <v>Hardware</v>
          </cell>
          <cell r="D317" t="str">
            <v/>
          </cell>
          <cell r="E317" t="str">
            <v>PCSC</v>
          </cell>
          <cell r="F317">
            <v>101043</v>
          </cell>
        </row>
        <row r="318">
          <cell r="A318" t="str">
            <v>107838260</v>
          </cell>
          <cell r="B318" t="str">
            <v>TDMA</v>
          </cell>
          <cell r="C318" t="str">
            <v>Hardware</v>
          </cell>
          <cell r="D318" t="str">
            <v/>
          </cell>
          <cell r="E318" t="str">
            <v>PCSC</v>
          </cell>
          <cell r="F318">
            <v>11127</v>
          </cell>
        </row>
        <row r="319">
          <cell r="A319" t="str">
            <v>107838278</v>
          </cell>
          <cell r="B319" t="str">
            <v>TDMA</v>
          </cell>
          <cell r="C319" t="str">
            <v>Hardware</v>
          </cell>
          <cell r="D319" t="str">
            <v/>
          </cell>
          <cell r="E319" t="str">
            <v>PCSC</v>
          </cell>
          <cell r="F319">
            <v>13418</v>
          </cell>
        </row>
        <row r="320">
          <cell r="A320" t="str">
            <v>107838286</v>
          </cell>
          <cell r="B320" t="str">
            <v>TDMA</v>
          </cell>
          <cell r="C320" t="str">
            <v>Hardware</v>
          </cell>
          <cell r="D320" t="str">
            <v/>
          </cell>
          <cell r="E320" t="str">
            <v>PCSC</v>
          </cell>
          <cell r="F320">
            <v>15000</v>
          </cell>
        </row>
        <row r="321">
          <cell r="A321" t="str">
            <v>107838294</v>
          </cell>
          <cell r="B321" t="str">
            <v>TDMA</v>
          </cell>
          <cell r="C321" t="str">
            <v>Hardware</v>
          </cell>
          <cell r="D321" t="str">
            <v/>
          </cell>
          <cell r="E321" t="str">
            <v>PCSC</v>
          </cell>
          <cell r="F321">
            <v>236</v>
          </cell>
        </row>
        <row r="322">
          <cell r="A322" t="str">
            <v>107838302</v>
          </cell>
          <cell r="B322" t="str">
            <v>TDMA</v>
          </cell>
          <cell r="C322" t="str">
            <v>Hardware</v>
          </cell>
          <cell r="D322" t="str">
            <v/>
          </cell>
          <cell r="E322" t="str">
            <v>PCSC</v>
          </cell>
          <cell r="F322">
            <v>350</v>
          </cell>
        </row>
        <row r="323">
          <cell r="A323" t="str">
            <v>107838310</v>
          </cell>
          <cell r="B323" t="str">
            <v>TDMA</v>
          </cell>
          <cell r="C323" t="str">
            <v>Hardware</v>
          </cell>
          <cell r="D323" t="str">
            <v/>
          </cell>
          <cell r="E323" t="str">
            <v>PCSC</v>
          </cell>
          <cell r="F323">
            <v>494</v>
          </cell>
        </row>
        <row r="324">
          <cell r="A324" t="str">
            <v>107838336</v>
          </cell>
          <cell r="B324" t="str">
            <v>TDMA</v>
          </cell>
          <cell r="C324" t="str">
            <v>Hardware</v>
          </cell>
          <cell r="D324" t="str">
            <v/>
          </cell>
          <cell r="E324" t="str">
            <v>PCSC</v>
          </cell>
          <cell r="F324">
            <v>9458</v>
          </cell>
        </row>
        <row r="325">
          <cell r="A325" t="str">
            <v>107838344</v>
          </cell>
          <cell r="B325" t="str">
            <v>TDMA</v>
          </cell>
          <cell r="C325" t="str">
            <v>Hardware</v>
          </cell>
          <cell r="D325" t="str">
            <v/>
          </cell>
          <cell r="E325" t="str">
            <v>PCSC</v>
          </cell>
          <cell r="F325">
            <v>884</v>
          </cell>
        </row>
        <row r="326">
          <cell r="A326" t="str">
            <v>107838351</v>
          </cell>
          <cell r="B326" t="str">
            <v>TDMA</v>
          </cell>
          <cell r="C326" t="str">
            <v>Hardware</v>
          </cell>
          <cell r="D326" t="str">
            <v/>
          </cell>
          <cell r="E326" t="str">
            <v>PCSC</v>
          </cell>
          <cell r="F326">
            <v>11320</v>
          </cell>
        </row>
        <row r="327">
          <cell r="A327" t="str">
            <v>107838369</v>
          </cell>
          <cell r="B327" t="str">
            <v>TDMA</v>
          </cell>
          <cell r="C327" t="str">
            <v>Hardware</v>
          </cell>
          <cell r="D327" t="str">
            <v/>
          </cell>
          <cell r="E327" t="str">
            <v>PCSC</v>
          </cell>
          <cell r="F327">
            <v>1655</v>
          </cell>
        </row>
        <row r="328">
          <cell r="A328" t="str">
            <v>107838377</v>
          </cell>
          <cell r="B328" t="str">
            <v>TDMA</v>
          </cell>
          <cell r="C328" t="str">
            <v>Hardware</v>
          </cell>
          <cell r="D328" t="str">
            <v/>
          </cell>
          <cell r="E328" t="str">
            <v>PCSC</v>
          </cell>
          <cell r="F328">
            <v>1655</v>
          </cell>
        </row>
        <row r="329">
          <cell r="A329" t="str">
            <v>107838385</v>
          </cell>
          <cell r="B329" t="str">
            <v>TDMA</v>
          </cell>
          <cell r="C329" t="str">
            <v>Hardware</v>
          </cell>
          <cell r="D329" t="str">
            <v/>
          </cell>
          <cell r="E329" t="str">
            <v>PCSC</v>
          </cell>
          <cell r="F329">
            <v>3829</v>
          </cell>
        </row>
        <row r="330">
          <cell r="A330" t="str">
            <v>107838393</v>
          </cell>
          <cell r="B330" t="str">
            <v>TDMA</v>
          </cell>
          <cell r="C330" t="str">
            <v>Hardware</v>
          </cell>
          <cell r="D330" t="str">
            <v/>
          </cell>
          <cell r="E330" t="str">
            <v>PCSC</v>
          </cell>
          <cell r="F330">
            <v>3829</v>
          </cell>
        </row>
        <row r="331">
          <cell r="A331" t="str">
            <v>107838419</v>
          </cell>
          <cell r="B331" t="str">
            <v>TDMA</v>
          </cell>
          <cell r="C331" t="str">
            <v>Hardware</v>
          </cell>
          <cell r="D331" t="str">
            <v/>
          </cell>
          <cell r="E331" t="str">
            <v>PCSC</v>
          </cell>
          <cell r="F331">
            <v>28500</v>
          </cell>
        </row>
        <row r="332">
          <cell r="A332" t="str">
            <v>107838427</v>
          </cell>
          <cell r="B332" t="str">
            <v>TDMA</v>
          </cell>
          <cell r="C332" t="str">
            <v>Hardware</v>
          </cell>
          <cell r="D332" t="str">
            <v/>
          </cell>
          <cell r="E332" t="str">
            <v>1900MOD</v>
          </cell>
          <cell r="F332">
            <v>39335</v>
          </cell>
        </row>
        <row r="333">
          <cell r="A333" t="str">
            <v>107838435</v>
          </cell>
          <cell r="B333" t="str">
            <v>TDMA</v>
          </cell>
          <cell r="C333" t="str">
            <v>Software</v>
          </cell>
          <cell r="D333" t="str">
            <v>Initial</v>
          </cell>
          <cell r="E333" t="str">
            <v>1900MOD</v>
          </cell>
          <cell r="F333">
            <v>37500</v>
          </cell>
        </row>
        <row r="334">
          <cell r="A334" t="str">
            <v>107838476</v>
          </cell>
          <cell r="B334" t="str">
            <v>TDMA</v>
          </cell>
          <cell r="C334" t="str">
            <v>Hardware</v>
          </cell>
          <cell r="D334" t="str">
            <v/>
          </cell>
          <cell r="E334">
            <v>51</v>
          </cell>
          <cell r="F334" t="str">
            <v>MISC</v>
          </cell>
        </row>
        <row r="335">
          <cell r="A335" t="str">
            <v>107838484</v>
          </cell>
          <cell r="B335" t="str">
            <v>TDMA</v>
          </cell>
          <cell r="C335" t="str">
            <v>Hardware</v>
          </cell>
          <cell r="D335" t="str">
            <v/>
          </cell>
          <cell r="E335" t="str">
            <v>1900MOD</v>
          </cell>
          <cell r="F335">
            <v>76</v>
          </cell>
        </row>
        <row r="336">
          <cell r="A336" t="str">
            <v>107838492</v>
          </cell>
          <cell r="B336" t="str">
            <v>TDMA</v>
          </cell>
          <cell r="C336" t="str">
            <v>Hardware</v>
          </cell>
          <cell r="D336" t="str">
            <v/>
          </cell>
          <cell r="E336" t="str">
            <v>1900MOD</v>
          </cell>
          <cell r="F336">
            <v>928</v>
          </cell>
        </row>
        <row r="337">
          <cell r="A337" t="str">
            <v>107838500</v>
          </cell>
          <cell r="B337" t="str">
            <v>TDMA</v>
          </cell>
          <cell r="C337" t="str">
            <v>Hardware</v>
          </cell>
          <cell r="D337" t="str">
            <v/>
          </cell>
          <cell r="E337" t="str">
            <v>1900MOD</v>
          </cell>
          <cell r="F337">
            <v>1221</v>
          </cell>
        </row>
        <row r="338">
          <cell r="A338" t="str">
            <v>107838658</v>
          </cell>
          <cell r="B338" t="str">
            <v>TDMA</v>
          </cell>
          <cell r="C338" t="str">
            <v>Hardware</v>
          </cell>
          <cell r="D338" t="str">
            <v/>
          </cell>
          <cell r="E338" t="str">
            <v>1900MOD</v>
          </cell>
          <cell r="F338">
            <v>7191</v>
          </cell>
        </row>
        <row r="339">
          <cell r="A339" t="str">
            <v>107838799</v>
          </cell>
          <cell r="B339" t="str">
            <v>CDMA</v>
          </cell>
          <cell r="C339" t="str">
            <v>Spares</v>
          </cell>
          <cell r="D339" t="str">
            <v/>
          </cell>
          <cell r="E339" t="str">
            <v>1900MOD</v>
          </cell>
          <cell r="F339">
            <v>13</v>
          </cell>
        </row>
        <row r="340">
          <cell r="A340" t="str">
            <v>107838831</v>
          </cell>
          <cell r="B340" t="str">
            <v>TDMA</v>
          </cell>
          <cell r="C340" t="str">
            <v>Hardware</v>
          </cell>
          <cell r="D340" t="str">
            <v/>
          </cell>
          <cell r="E340" t="str">
            <v>1900MOD</v>
          </cell>
          <cell r="F340">
            <v>18</v>
          </cell>
        </row>
        <row r="341">
          <cell r="A341" t="str">
            <v>107846495</v>
          </cell>
          <cell r="B341" t="str">
            <v>CDMA</v>
          </cell>
          <cell r="C341" t="str">
            <v>Spares</v>
          </cell>
          <cell r="D341" t="str">
            <v/>
          </cell>
          <cell r="E341" t="str">
            <v>1900MOD</v>
          </cell>
          <cell r="F341">
            <v>2495</v>
          </cell>
        </row>
        <row r="342">
          <cell r="A342" t="str">
            <v>107846503</v>
          </cell>
          <cell r="B342" t="str">
            <v>CDMA</v>
          </cell>
          <cell r="C342" t="str">
            <v>Spares</v>
          </cell>
          <cell r="D342" t="str">
            <v/>
          </cell>
          <cell r="E342" t="str">
            <v>1900MOD</v>
          </cell>
          <cell r="F342">
            <v>8545</v>
          </cell>
        </row>
        <row r="343">
          <cell r="A343" t="str">
            <v>107850232</v>
          </cell>
          <cell r="B343" t="str">
            <v>Common</v>
          </cell>
          <cell r="C343" t="str">
            <v>Spares</v>
          </cell>
          <cell r="D343" t="str">
            <v/>
          </cell>
          <cell r="E343" t="str">
            <v>1900MOD</v>
          </cell>
          <cell r="F343">
            <v>77235</v>
          </cell>
        </row>
        <row r="344">
          <cell r="A344" t="str">
            <v>107852162</v>
          </cell>
          <cell r="B344" t="str">
            <v>CDMA</v>
          </cell>
          <cell r="C344" t="str">
            <v>Spares</v>
          </cell>
          <cell r="D344" t="str">
            <v/>
          </cell>
          <cell r="E344" t="str">
            <v>1900MOD</v>
          </cell>
          <cell r="F344">
            <v>11</v>
          </cell>
        </row>
        <row r="345">
          <cell r="A345" t="str">
            <v>107852170</v>
          </cell>
          <cell r="B345" t="str">
            <v>CDMA</v>
          </cell>
          <cell r="C345" t="str">
            <v>Spares</v>
          </cell>
          <cell r="D345" t="str">
            <v/>
          </cell>
          <cell r="E345" t="str">
            <v>1900MOD</v>
          </cell>
          <cell r="F345">
            <v>8</v>
          </cell>
        </row>
        <row r="346">
          <cell r="A346" t="str">
            <v>107853632</v>
          </cell>
          <cell r="B346" t="str">
            <v>Common</v>
          </cell>
          <cell r="C346" t="str">
            <v>Hardware</v>
          </cell>
          <cell r="D346" t="str">
            <v/>
          </cell>
          <cell r="E346">
            <v>582</v>
          </cell>
          <cell r="F346" t="str">
            <v>MISC</v>
          </cell>
        </row>
        <row r="347">
          <cell r="A347" t="str">
            <v>107853640</v>
          </cell>
          <cell r="B347" t="str">
            <v>Common</v>
          </cell>
          <cell r="C347" t="str">
            <v>Hardware</v>
          </cell>
          <cell r="D347" t="str">
            <v/>
          </cell>
          <cell r="E347" t="str">
            <v>1900MOD</v>
          </cell>
          <cell r="F347">
            <v>34</v>
          </cell>
        </row>
        <row r="348">
          <cell r="A348" t="str">
            <v>107867285</v>
          </cell>
          <cell r="B348" t="str">
            <v>Common</v>
          </cell>
          <cell r="C348" t="str">
            <v>Hardware</v>
          </cell>
          <cell r="D348" t="str">
            <v/>
          </cell>
          <cell r="E348">
            <v>170</v>
          </cell>
          <cell r="F348" t="str">
            <v>MISC</v>
          </cell>
        </row>
        <row r="349">
          <cell r="A349" t="str">
            <v>107867384</v>
          </cell>
          <cell r="B349" t="str">
            <v>Common</v>
          </cell>
          <cell r="C349" t="str">
            <v>Hardware</v>
          </cell>
          <cell r="D349" t="str">
            <v/>
          </cell>
          <cell r="E349" t="str">
            <v>1900MOD</v>
          </cell>
          <cell r="F349">
            <v>145</v>
          </cell>
        </row>
        <row r="350">
          <cell r="A350" t="str">
            <v>107867426</v>
          </cell>
          <cell r="B350" t="str">
            <v>Common</v>
          </cell>
          <cell r="C350" t="str">
            <v>Hardware</v>
          </cell>
          <cell r="D350" t="str">
            <v/>
          </cell>
          <cell r="E350" t="str">
            <v>1900MOD</v>
          </cell>
          <cell r="F350">
            <v>17</v>
          </cell>
        </row>
        <row r="351">
          <cell r="A351" t="str">
            <v>107867558</v>
          </cell>
          <cell r="B351" t="str">
            <v>Common</v>
          </cell>
          <cell r="C351" t="str">
            <v>Hardware</v>
          </cell>
          <cell r="D351" t="str">
            <v/>
          </cell>
          <cell r="E351" t="str">
            <v>1900MOD</v>
          </cell>
          <cell r="F351">
            <v>350</v>
          </cell>
        </row>
        <row r="352">
          <cell r="A352" t="str">
            <v>107867863</v>
          </cell>
          <cell r="B352" t="str">
            <v>Common</v>
          </cell>
          <cell r="C352" t="str">
            <v>Hardware</v>
          </cell>
          <cell r="D352" t="str">
            <v/>
          </cell>
          <cell r="E352" t="str">
            <v>1900MOD</v>
          </cell>
          <cell r="F352">
            <v>40</v>
          </cell>
        </row>
        <row r="353">
          <cell r="A353" t="str">
            <v>107868028</v>
          </cell>
          <cell r="B353" t="str">
            <v>Common</v>
          </cell>
          <cell r="C353" t="str">
            <v>Hardware</v>
          </cell>
          <cell r="D353" t="str">
            <v/>
          </cell>
          <cell r="E353" t="str">
            <v>1900MOD</v>
          </cell>
          <cell r="F353">
            <v>7662</v>
          </cell>
        </row>
        <row r="354">
          <cell r="A354" t="str">
            <v>107868069</v>
          </cell>
          <cell r="B354" t="str">
            <v>Common</v>
          </cell>
          <cell r="C354" t="str">
            <v>Hardware</v>
          </cell>
          <cell r="D354" t="str">
            <v/>
          </cell>
          <cell r="E354" t="str">
            <v>1900MOD</v>
          </cell>
          <cell r="F354">
            <v>177</v>
          </cell>
        </row>
        <row r="355">
          <cell r="A355" t="str">
            <v>107868085</v>
          </cell>
          <cell r="B355" t="str">
            <v>Common</v>
          </cell>
          <cell r="C355" t="str">
            <v>Hardware</v>
          </cell>
          <cell r="D355" t="str">
            <v/>
          </cell>
          <cell r="E355" t="str">
            <v>1900MOD</v>
          </cell>
          <cell r="F355">
            <v>195</v>
          </cell>
        </row>
        <row r="356">
          <cell r="A356" t="str">
            <v>107868101</v>
          </cell>
          <cell r="B356" t="str">
            <v>Common</v>
          </cell>
          <cell r="C356" t="str">
            <v>Hardware</v>
          </cell>
          <cell r="D356" t="str">
            <v/>
          </cell>
          <cell r="E356" t="str">
            <v>1900MOD</v>
          </cell>
          <cell r="F356">
            <v>117</v>
          </cell>
        </row>
        <row r="357">
          <cell r="A357" t="str">
            <v>107868127</v>
          </cell>
          <cell r="B357" t="str">
            <v>Common</v>
          </cell>
          <cell r="C357" t="str">
            <v>Hardware</v>
          </cell>
          <cell r="D357" t="str">
            <v/>
          </cell>
          <cell r="E357" t="str">
            <v>1900MOD</v>
          </cell>
          <cell r="F357">
            <v>51</v>
          </cell>
        </row>
        <row r="358">
          <cell r="A358" t="str">
            <v>107868135</v>
          </cell>
          <cell r="B358" t="str">
            <v>Common</v>
          </cell>
          <cell r="C358" t="str">
            <v>Hardware</v>
          </cell>
          <cell r="D358" t="str">
            <v/>
          </cell>
          <cell r="E358" t="str">
            <v>1900MOD</v>
          </cell>
          <cell r="F358">
            <v>2899</v>
          </cell>
        </row>
        <row r="359">
          <cell r="A359" t="str">
            <v>107868143</v>
          </cell>
          <cell r="B359" t="str">
            <v>Common</v>
          </cell>
          <cell r="C359" t="str">
            <v>Hardware</v>
          </cell>
          <cell r="D359" t="str">
            <v/>
          </cell>
          <cell r="E359" t="str">
            <v>1900MOD</v>
          </cell>
          <cell r="F359">
            <v>610</v>
          </cell>
        </row>
        <row r="360">
          <cell r="A360" t="str">
            <v>107868176</v>
          </cell>
          <cell r="B360" t="str">
            <v>Common</v>
          </cell>
          <cell r="C360" t="str">
            <v>Hardware</v>
          </cell>
          <cell r="D360" t="str">
            <v/>
          </cell>
          <cell r="E360" t="str">
            <v>1900MOD</v>
          </cell>
          <cell r="F360">
            <v>547</v>
          </cell>
        </row>
        <row r="361">
          <cell r="A361" t="str">
            <v>107868200</v>
          </cell>
          <cell r="B361" t="str">
            <v>Common</v>
          </cell>
          <cell r="C361" t="str">
            <v>Hardware</v>
          </cell>
          <cell r="D361" t="str">
            <v/>
          </cell>
          <cell r="E361" t="str">
            <v>1900MOD</v>
          </cell>
          <cell r="F361">
            <v>96</v>
          </cell>
        </row>
        <row r="362">
          <cell r="A362" t="str">
            <v>107871667</v>
          </cell>
          <cell r="B362" t="str">
            <v>TDMA</v>
          </cell>
          <cell r="C362" t="str">
            <v>Hardware</v>
          </cell>
          <cell r="D362" t="str">
            <v/>
          </cell>
          <cell r="E362" t="str">
            <v>1900MOD</v>
          </cell>
          <cell r="F362">
            <v>875</v>
          </cell>
        </row>
        <row r="363">
          <cell r="A363" t="str">
            <v>107872293</v>
          </cell>
          <cell r="B363" t="str">
            <v>Common</v>
          </cell>
          <cell r="C363" t="str">
            <v>Spares</v>
          </cell>
          <cell r="D363" t="str">
            <v/>
          </cell>
          <cell r="E363" t="str">
            <v>1900MOD</v>
          </cell>
          <cell r="F363">
            <v>2164</v>
          </cell>
        </row>
        <row r="364">
          <cell r="A364" t="str">
            <v>107875999</v>
          </cell>
          <cell r="B364" t="str">
            <v>Common</v>
          </cell>
          <cell r="C364" t="str">
            <v>Hardware</v>
          </cell>
          <cell r="D364" t="str">
            <v/>
          </cell>
          <cell r="E364" t="str">
            <v>1900MOD</v>
          </cell>
          <cell r="F364">
            <v>18957</v>
          </cell>
        </row>
        <row r="365">
          <cell r="A365" t="str">
            <v>107887663</v>
          </cell>
          <cell r="B365" t="str">
            <v>Common</v>
          </cell>
          <cell r="C365" t="str">
            <v>Spares</v>
          </cell>
          <cell r="D365" t="str">
            <v/>
          </cell>
          <cell r="E365">
            <v>2120</v>
          </cell>
          <cell r="F365" t="str">
            <v>BASEBAND</v>
          </cell>
        </row>
        <row r="366">
          <cell r="A366" t="str">
            <v>107888620</v>
          </cell>
          <cell r="B366" t="str">
            <v>CDMA</v>
          </cell>
          <cell r="C366" t="str">
            <v>Spares</v>
          </cell>
          <cell r="D366" t="str">
            <v/>
          </cell>
          <cell r="E366" t="str">
            <v>1900MOD</v>
          </cell>
          <cell r="F366">
            <v>6520</v>
          </cell>
        </row>
        <row r="367">
          <cell r="A367" t="str">
            <v>107888638</v>
          </cell>
          <cell r="B367" t="str">
            <v>CDMA</v>
          </cell>
          <cell r="C367" t="str">
            <v>Spares</v>
          </cell>
          <cell r="D367" t="str">
            <v/>
          </cell>
          <cell r="E367" t="str">
            <v>1900MOD</v>
          </cell>
          <cell r="F367">
            <v>2820</v>
          </cell>
        </row>
        <row r="368">
          <cell r="A368" t="str">
            <v>107888646</v>
          </cell>
          <cell r="B368" t="str">
            <v>CDMA</v>
          </cell>
          <cell r="C368" t="str">
            <v>Spares</v>
          </cell>
          <cell r="D368" t="str">
            <v/>
          </cell>
          <cell r="E368" t="str">
            <v>1900MOD</v>
          </cell>
          <cell r="F368">
            <v>8565</v>
          </cell>
        </row>
        <row r="369">
          <cell r="A369" t="str">
            <v>107888687</v>
          </cell>
          <cell r="B369" t="str">
            <v>CDMA</v>
          </cell>
          <cell r="C369" t="str">
            <v>Hardware</v>
          </cell>
          <cell r="D369" t="str">
            <v/>
          </cell>
          <cell r="E369">
            <v>590</v>
          </cell>
          <cell r="F369" t="str">
            <v>BASEBAND</v>
          </cell>
        </row>
        <row r="370">
          <cell r="A370" t="str">
            <v>107889685</v>
          </cell>
          <cell r="B370" t="str">
            <v>CDMA</v>
          </cell>
          <cell r="C370" t="str">
            <v>Spares</v>
          </cell>
          <cell r="D370" t="str">
            <v/>
          </cell>
          <cell r="E370">
            <v>5427</v>
          </cell>
          <cell r="F370" t="str">
            <v>BASEBAND</v>
          </cell>
        </row>
        <row r="371">
          <cell r="A371" t="str">
            <v>107893034</v>
          </cell>
          <cell r="B371" t="str">
            <v>Common</v>
          </cell>
          <cell r="C371" t="str">
            <v>Spares</v>
          </cell>
          <cell r="D371" t="str">
            <v/>
          </cell>
          <cell r="E371">
            <v>11161</v>
          </cell>
          <cell r="F371" t="str">
            <v>BASEBAND</v>
          </cell>
        </row>
        <row r="372">
          <cell r="A372" t="str">
            <v>107893091</v>
          </cell>
          <cell r="B372" t="str">
            <v>Common</v>
          </cell>
          <cell r="C372" t="str">
            <v>Spares</v>
          </cell>
          <cell r="D372" t="str">
            <v/>
          </cell>
          <cell r="E372" t="str">
            <v>1900MOD</v>
          </cell>
          <cell r="F372">
            <v>1174</v>
          </cell>
        </row>
        <row r="373">
          <cell r="A373" t="str">
            <v>107893109</v>
          </cell>
          <cell r="B373" t="str">
            <v>Common</v>
          </cell>
          <cell r="C373" t="str">
            <v>Spares</v>
          </cell>
          <cell r="D373" t="str">
            <v/>
          </cell>
          <cell r="E373" t="str">
            <v>1900MOD</v>
          </cell>
          <cell r="F373">
            <v>1430</v>
          </cell>
        </row>
        <row r="374">
          <cell r="A374" t="str">
            <v>107907263</v>
          </cell>
          <cell r="B374" t="str">
            <v>CDMA</v>
          </cell>
          <cell r="C374" t="str">
            <v>Spares</v>
          </cell>
          <cell r="D374" t="str">
            <v/>
          </cell>
          <cell r="E374" t="str">
            <v>1900MOD</v>
          </cell>
          <cell r="F374">
            <v>4820</v>
          </cell>
        </row>
        <row r="375">
          <cell r="A375" t="str">
            <v>107909574</v>
          </cell>
          <cell r="B375" t="str">
            <v>Common</v>
          </cell>
          <cell r="C375" t="str">
            <v>Spares</v>
          </cell>
          <cell r="D375" t="str">
            <v/>
          </cell>
          <cell r="E375" t="str">
            <v>1900MOD</v>
          </cell>
          <cell r="F375">
            <v>1926</v>
          </cell>
        </row>
        <row r="376">
          <cell r="A376" t="str">
            <v>107909582</v>
          </cell>
          <cell r="B376" t="str">
            <v>TDMA</v>
          </cell>
          <cell r="C376" t="str">
            <v>Hardware</v>
          </cell>
          <cell r="D376" t="str">
            <v/>
          </cell>
          <cell r="E376" t="str">
            <v>1900MOD</v>
          </cell>
          <cell r="F376">
            <v>84</v>
          </cell>
        </row>
        <row r="377">
          <cell r="A377" t="str">
            <v>107909590</v>
          </cell>
          <cell r="B377" t="str">
            <v>Common</v>
          </cell>
          <cell r="C377" t="str">
            <v>Spares</v>
          </cell>
          <cell r="D377" t="str">
            <v/>
          </cell>
          <cell r="E377" t="str">
            <v>1900MOD</v>
          </cell>
          <cell r="F377">
            <v>2005</v>
          </cell>
        </row>
        <row r="378">
          <cell r="A378" t="str">
            <v>107917098</v>
          </cell>
          <cell r="B378" t="str">
            <v>Common</v>
          </cell>
          <cell r="C378" t="str">
            <v>Spares</v>
          </cell>
          <cell r="D378" t="str">
            <v/>
          </cell>
          <cell r="E378" t="str">
            <v>1900MOD</v>
          </cell>
          <cell r="F378">
            <v>1341</v>
          </cell>
        </row>
        <row r="379">
          <cell r="A379" t="str">
            <v>107933871</v>
          </cell>
          <cell r="B379" t="str">
            <v>TDMA</v>
          </cell>
          <cell r="C379" t="str">
            <v>Hardware</v>
          </cell>
          <cell r="D379" t="str">
            <v/>
          </cell>
          <cell r="E379" t="str">
            <v>1900MOD</v>
          </cell>
          <cell r="F379">
            <v>44500</v>
          </cell>
        </row>
        <row r="380">
          <cell r="A380" t="str">
            <v>107933897</v>
          </cell>
          <cell r="B380" t="str">
            <v>TDMA</v>
          </cell>
          <cell r="C380" t="str">
            <v>Hardware</v>
          </cell>
          <cell r="D380" t="str">
            <v/>
          </cell>
          <cell r="E380" t="str">
            <v>1900MOD</v>
          </cell>
          <cell r="F380">
            <v>59000</v>
          </cell>
        </row>
        <row r="381">
          <cell r="A381" t="str">
            <v>107952558</v>
          </cell>
          <cell r="B381" t="str">
            <v>Common</v>
          </cell>
          <cell r="C381" t="str">
            <v>Spares</v>
          </cell>
          <cell r="D381" t="str">
            <v/>
          </cell>
          <cell r="E381">
            <v>2120</v>
          </cell>
          <cell r="F381" t="str">
            <v>BASEBAND</v>
          </cell>
        </row>
        <row r="382">
          <cell r="A382" t="str">
            <v>107962722</v>
          </cell>
          <cell r="B382" t="str">
            <v>TDMA</v>
          </cell>
          <cell r="C382" t="str">
            <v>Hardware</v>
          </cell>
          <cell r="D382" t="str">
            <v/>
          </cell>
          <cell r="E382" t="str">
            <v>1900MOD</v>
          </cell>
          <cell r="F382">
            <v>5417</v>
          </cell>
        </row>
        <row r="383">
          <cell r="A383" t="str">
            <v>107962730</v>
          </cell>
          <cell r="B383" t="str">
            <v>TDMA</v>
          </cell>
          <cell r="C383" t="str">
            <v>Hardware</v>
          </cell>
          <cell r="D383" t="str">
            <v/>
          </cell>
          <cell r="E383" t="str">
            <v>1900MOD</v>
          </cell>
          <cell r="F383">
            <v>5417</v>
          </cell>
        </row>
        <row r="384">
          <cell r="A384" t="str">
            <v>107962763</v>
          </cell>
          <cell r="B384" t="str">
            <v>TDMA</v>
          </cell>
          <cell r="C384" t="str">
            <v>Hardware</v>
          </cell>
          <cell r="D384" t="str">
            <v/>
          </cell>
          <cell r="E384" t="str">
            <v>1900MOD</v>
          </cell>
          <cell r="F384">
            <v>2646</v>
          </cell>
        </row>
        <row r="385">
          <cell r="A385" t="str">
            <v>107962771</v>
          </cell>
          <cell r="B385" t="str">
            <v>TDMA</v>
          </cell>
          <cell r="C385" t="str">
            <v>Hardware</v>
          </cell>
          <cell r="D385" t="str">
            <v/>
          </cell>
          <cell r="E385" t="str">
            <v>1900MOD</v>
          </cell>
          <cell r="F385">
            <v>2646</v>
          </cell>
        </row>
        <row r="386">
          <cell r="A386" t="str">
            <v>107965766</v>
          </cell>
          <cell r="B386" t="str">
            <v>Common</v>
          </cell>
          <cell r="C386" t="str">
            <v>Hardware</v>
          </cell>
          <cell r="D386" t="str">
            <v/>
          </cell>
          <cell r="E386" t="str">
            <v>1900MOD</v>
          </cell>
          <cell r="F386">
            <v>1276</v>
          </cell>
        </row>
        <row r="387">
          <cell r="A387" t="str">
            <v>107967911</v>
          </cell>
          <cell r="B387" t="str">
            <v>CDMA</v>
          </cell>
          <cell r="C387" t="str">
            <v>Spares</v>
          </cell>
          <cell r="D387" t="str">
            <v/>
          </cell>
          <cell r="E387" t="str">
            <v>1900MOD</v>
          </cell>
          <cell r="F387">
            <v>14620</v>
          </cell>
        </row>
        <row r="388">
          <cell r="A388" t="str">
            <v>107968984</v>
          </cell>
          <cell r="B388" t="str">
            <v>CDMA</v>
          </cell>
          <cell r="C388" t="str">
            <v>Spares</v>
          </cell>
          <cell r="D388" t="str">
            <v/>
          </cell>
          <cell r="E388">
            <v>4820</v>
          </cell>
          <cell r="F388" t="str">
            <v>RF</v>
          </cell>
        </row>
        <row r="389">
          <cell r="A389" t="str">
            <v>107969008</v>
          </cell>
          <cell r="B389" t="str">
            <v>CDMA</v>
          </cell>
          <cell r="C389" t="str">
            <v>Spares</v>
          </cell>
          <cell r="D389" t="str">
            <v/>
          </cell>
          <cell r="E389" t="str">
            <v>1900MOD</v>
          </cell>
          <cell r="F389">
            <v>9800</v>
          </cell>
        </row>
        <row r="390">
          <cell r="A390" t="str">
            <v>107977126</v>
          </cell>
          <cell r="B390" t="str">
            <v>CDMA</v>
          </cell>
          <cell r="C390" t="str">
            <v>Hardware</v>
          </cell>
          <cell r="D390" t="str">
            <v/>
          </cell>
          <cell r="E390">
            <v>195</v>
          </cell>
          <cell r="F390" t="str">
            <v>MISC</v>
          </cell>
        </row>
        <row r="391">
          <cell r="A391" t="str">
            <v>107977167</v>
          </cell>
          <cell r="B391" t="str">
            <v>CDMA</v>
          </cell>
          <cell r="C391" t="str">
            <v>Hardware</v>
          </cell>
          <cell r="D391" t="str">
            <v/>
          </cell>
          <cell r="E391" t="str">
            <v>1900MOD</v>
          </cell>
          <cell r="F391">
            <v>175</v>
          </cell>
        </row>
        <row r="392">
          <cell r="A392" t="str">
            <v>107977183</v>
          </cell>
          <cell r="B392" t="str">
            <v>CDMA</v>
          </cell>
          <cell r="C392" t="str">
            <v>Hardware</v>
          </cell>
          <cell r="D392" t="str">
            <v/>
          </cell>
          <cell r="E392">
            <v>195</v>
          </cell>
          <cell r="F392" t="str">
            <v>MISC</v>
          </cell>
        </row>
        <row r="393">
          <cell r="A393" t="str">
            <v>107977423</v>
          </cell>
          <cell r="B393" t="str">
            <v>CDMA</v>
          </cell>
          <cell r="C393" t="str">
            <v>Hardware</v>
          </cell>
          <cell r="D393" t="str">
            <v/>
          </cell>
          <cell r="E393" t="str">
            <v>1900MOD</v>
          </cell>
          <cell r="F393">
            <v>175</v>
          </cell>
        </row>
        <row r="394">
          <cell r="A394" t="str">
            <v>107977449</v>
          </cell>
          <cell r="B394" t="str">
            <v>CDMA</v>
          </cell>
          <cell r="C394" t="str">
            <v>Spares</v>
          </cell>
          <cell r="D394" t="str">
            <v/>
          </cell>
          <cell r="E394" t="str">
            <v>1900MOD</v>
          </cell>
          <cell r="F394">
            <v>386</v>
          </cell>
        </row>
        <row r="395">
          <cell r="A395" t="str">
            <v>107977456</v>
          </cell>
          <cell r="B395" t="str">
            <v>CDMA</v>
          </cell>
          <cell r="C395" t="str">
            <v>Spares</v>
          </cell>
          <cell r="D395" t="str">
            <v/>
          </cell>
          <cell r="E395" t="str">
            <v>1900MOD</v>
          </cell>
          <cell r="F395">
            <v>386</v>
          </cell>
        </row>
        <row r="396">
          <cell r="A396" t="str">
            <v>107984908</v>
          </cell>
          <cell r="B396" t="str">
            <v>Common</v>
          </cell>
          <cell r="C396" t="str">
            <v>Hardware</v>
          </cell>
          <cell r="D396" t="str">
            <v/>
          </cell>
          <cell r="E396" t="str">
            <v>1900MOD</v>
          </cell>
          <cell r="F396">
            <v>181</v>
          </cell>
        </row>
        <row r="397">
          <cell r="A397" t="str">
            <v>107984980</v>
          </cell>
          <cell r="B397" t="str">
            <v>CDMA</v>
          </cell>
          <cell r="C397" t="str">
            <v>Hardware</v>
          </cell>
          <cell r="D397" t="str">
            <v/>
          </cell>
          <cell r="E397" t="str">
            <v>1900MOD</v>
          </cell>
          <cell r="F397">
            <v>0</v>
          </cell>
        </row>
        <row r="398">
          <cell r="A398" t="str">
            <v>107999484</v>
          </cell>
          <cell r="B398" t="str">
            <v>Common</v>
          </cell>
          <cell r="C398" t="str">
            <v>Spares</v>
          </cell>
          <cell r="D398" t="str">
            <v/>
          </cell>
          <cell r="E398">
            <v>2120</v>
          </cell>
          <cell r="F398" t="str">
            <v>MISC</v>
          </cell>
        </row>
        <row r="399">
          <cell r="A399" t="str">
            <v>108003005</v>
          </cell>
          <cell r="B399" t="str">
            <v>Common</v>
          </cell>
          <cell r="C399" t="str">
            <v>Spares</v>
          </cell>
          <cell r="D399" t="str">
            <v/>
          </cell>
          <cell r="E399">
            <v>6173</v>
          </cell>
          <cell r="F399" t="str">
            <v>MISC</v>
          </cell>
        </row>
        <row r="400">
          <cell r="A400" t="str">
            <v>108015454</v>
          </cell>
          <cell r="B400" t="str">
            <v>CDMA</v>
          </cell>
          <cell r="C400" t="str">
            <v>Spares</v>
          </cell>
          <cell r="D400" t="str">
            <v/>
          </cell>
          <cell r="E400" t="str">
            <v>1900MOD</v>
          </cell>
          <cell r="F400">
            <v>22440</v>
          </cell>
        </row>
        <row r="401">
          <cell r="A401" t="str">
            <v>108015462</v>
          </cell>
          <cell r="B401" t="str">
            <v>CDMA</v>
          </cell>
          <cell r="C401" t="str">
            <v>Spares</v>
          </cell>
          <cell r="D401" t="str">
            <v/>
          </cell>
          <cell r="E401" t="str">
            <v>1900MOD</v>
          </cell>
          <cell r="F401">
            <v>22440</v>
          </cell>
        </row>
        <row r="402">
          <cell r="A402" t="str">
            <v>108021049</v>
          </cell>
          <cell r="B402" t="str">
            <v>CDMA</v>
          </cell>
          <cell r="C402" t="str">
            <v>Spares</v>
          </cell>
          <cell r="D402" t="str">
            <v/>
          </cell>
          <cell r="E402" t="str">
            <v>1900MOD</v>
          </cell>
          <cell r="F402">
            <v>15000</v>
          </cell>
        </row>
        <row r="403">
          <cell r="A403" t="str">
            <v>108021932</v>
          </cell>
          <cell r="B403" t="str">
            <v>CDMA</v>
          </cell>
          <cell r="C403" t="str">
            <v>Spares</v>
          </cell>
          <cell r="D403" t="str">
            <v/>
          </cell>
          <cell r="E403" t="str">
            <v>1900MOD</v>
          </cell>
          <cell r="F403">
            <v>1320</v>
          </cell>
        </row>
        <row r="404">
          <cell r="A404" t="str">
            <v>108022393</v>
          </cell>
          <cell r="B404" t="str">
            <v>Common</v>
          </cell>
          <cell r="C404" t="str">
            <v>Spares</v>
          </cell>
          <cell r="D404" t="str">
            <v/>
          </cell>
          <cell r="E404" t="str">
            <v>1900MOD</v>
          </cell>
          <cell r="F404">
            <v>3619</v>
          </cell>
        </row>
        <row r="405">
          <cell r="A405" t="str">
            <v>108029463</v>
          </cell>
          <cell r="B405" t="str">
            <v>CDMA</v>
          </cell>
          <cell r="C405" t="str">
            <v>Spares</v>
          </cell>
          <cell r="D405" t="str">
            <v/>
          </cell>
          <cell r="E405">
            <v>1989</v>
          </cell>
          <cell r="F405" t="str">
            <v>MISC</v>
          </cell>
        </row>
        <row r="406">
          <cell r="A406" t="str">
            <v>108034919</v>
          </cell>
          <cell r="B406" t="str">
            <v>TDMA</v>
          </cell>
          <cell r="C406" t="str">
            <v>Hardware</v>
          </cell>
          <cell r="D406" t="str">
            <v/>
          </cell>
          <cell r="E406" t="str">
            <v>1900MOD</v>
          </cell>
          <cell r="F406">
            <v>3971</v>
          </cell>
        </row>
        <row r="407">
          <cell r="A407" t="str">
            <v>108034927</v>
          </cell>
          <cell r="B407" t="str">
            <v>TDMA</v>
          </cell>
          <cell r="C407" t="str">
            <v>Hardware</v>
          </cell>
          <cell r="D407" t="str">
            <v/>
          </cell>
          <cell r="E407" t="str">
            <v>1900MOD</v>
          </cell>
          <cell r="F407">
            <v>3982</v>
          </cell>
        </row>
        <row r="408">
          <cell r="A408" t="str">
            <v>108034935</v>
          </cell>
          <cell r="B408" t="str">
            <v>TDMA</v>
          </cell>
          <cell r="C408" t="str">
            <v>Hardware</v>
          </cell>
          <cell r="D408" t="str">
            <v/>
          </cell>
          <cell r="E408" t="str">
            <v>1900MOD</v>
          </cell>
          <cell r="F408">
            <v>3982</v>
          </cell>
        </row>
        <row r="409">
          <cell r="A409" t="str">
            <v>108034943</v>
          </cell>
          <cell r="B409" t="str">
            <v>TDMA</v>
          </cell>
          <cell r="C409" t="str">
            <v>Hardware</v>
          </cell>
          <cell r="D409" t="str">
            <v/>
          </cell>
          <cell r="E409" t="str">
            <v>1900MOD</v>
          </cell>
          <cell r="F409">
            <v>4002</v>
          </cell>
        </row>
        <row r="410">
          <cell r="A410" t="str">
            <v>108034950</v>
          </cell>
          <cell r="B410" t="str">
            <v>TDMA</v>
          </cell>
          <cell r="C410" t="str">
            <v>Hardware</v>
          </cell>
          <cell r="D410" t="str">
            <v/>
          </cell>
          <cell r="E410" t="str">
            <v>1900MOD</v>
          </cell>
          <cell r="F410">
            <v>1226</v>
          </cell>
        </row>
        <row r="411">
          <cell r="A411" t="str">
            <v>108034968</v>
          </cell>
          <cell r="B411" t="str">
            <v>TDMA</v>
          </cell>
          <cell r="C411" t="str">
            <v>Hardware</v>
          </cell>
          <cell r="D411" t="str">
            <v/>
          </cell>
          <cell r="E411" t="str">
            <v>1900MOD</v>
          </cell>
          <cell r="F411">
            <v>1350</v>
          </cell>
        </row>
        <row r="412">
          <cell r="A412" t="str">
            <v>108034976</v>
          </cell>
          <cell r="B412" t="str">
            <v>TDMA</v>
          </cell>
          <cell r="C412" t="str">
            <v>Hardware</v>
          </cell>
          <cell r="D412" t="str">
            <v/>
          </cell>
          <cell r="E412" t="str">
            <v>1900MOD</v>
          </cell>
          <cell r="F412">
            <v>1056</v>
          </cell>
        </row>
        <row r="413">
          <cell r="A413" t="str">
            <v>108034984</v>
          </cell>
          <cell r="B413" t="str">
            <v>TDMA</v>
          </cell>
          <cell r="C413" t="str">
            <v>Hardware</v>
          </cell>
          <cell r="D413" t="str">
            <v/>
          </cell>
          <cell r="E413" t="str">
            <v>1900MOD</v>
          </cell>
          <cell r="F413">
            <v>1061</v>
          </cell>
        </row>
        <row r="414">
          <cell r="A414" t="str">
            <v>108036724</v>
          </cell>
          <cell r="B414" t="str">
            <v>TDMA</v>
          </cell>
          <cell r="C414" t="str">
            <v>Hardware</v>
          </cell>
          <cell r="D414" t="str">
            <v/>
          </cell>
          <cell r="E414" t="str">
            <v>1900MOD</v>
          </cell>
          <cell r="F414">
            <v>32</v>
          </cell>
        </row>
        <row r="415">
          <cell r="A415" t="str">
            <v>108054677</v>
          </cell>
          <cell r="B415" t="str">
            <v>CDMA</v>
          </cell>
          <cell r="C415" t="str">
            <v>Spares</v>
          </cell>
          <cell r="D415" t="str">
            <v/>
          </cell>
          <cell r="E415" t="str">
            <v>1900MOD</v>
          </cell>
          <cell r="F415">
            <v>1512</v>
          </cell>
        </row>
        <row r="416">
          <cell r="A416" t="str">
            <v>108054685</v>
          </cell>
          <cell r="B416" t="str">
            <v>CDMA</v>
          </cell>
          <cell r="C416" t="str">
            <v>Spares</v>
          </cell>
          <cell r="D416" t="str">
            <v/>
          </cell>
          <cell r="E416" t="str">
            <v>1900MOD</v>
          </cell>
          <cell r="F416">
            <v>1512</v>
          </cell>
        </row>
        <row r="417">
          <cell r="A417" t="str">
            <v>108055534</v>
          </cell>
          <cell r="B417" t="str">
            <v>CDMA</v>
          </cell>
          <cell r="C417" t="str">
            <v>Spares</v>
          </cell>
          <cell r="D417" t="str">
            <v/>
          </cell>
          <cell r="E417" t="str">
            <v>1900MOD</v>
          </cell>
          <cell r="F417">
            <v>42</v>
          </cell>
        </row>
        <row r="418">
          <cell r="A418" t="str">
            <v>108055567</v>
          </cell>
          <cell r="B418" t="str">
            <v>CDMA</v>
          </cell>
          <cell r="C418" t="str">
            <v>Spares</v>
          </cell>
          <cell r="D418" t="str">
            <v/>
          </cell>
          <cell r="E418" t="str">
            <v>1900MOD</v>
          </cell>
          <cell r="F418">
            <v>21</v>
          </cell>
        </row>
        <row r="419">
          <cell r="A419" t="str">
            <v>108079591</v>
          </cell>
          <cell r="B419" t="str">
            <v>Common</v>
          </cell>
          <cell r="C419" t="str">
            <v>Spares</v>
          </cell>
          <cell r="D419" t="str">
            <v/>
          </cell>
          <cell r="E419">
            <v>23570</v>
          </cell>
          <cell r="F419" t="str">
            <v>RF</v>
          </cell>
        </row>
        <row r="420">
          <cell r="A420" t="str">
            <v>108133232</v>
          </cell>
          <cell r="B420" t="str">
            <v>Common</v>
          </cell>
          <cell r="C420" t="str">
            <v>Spares</v>
          </cell>
          <cell r="D420" t="str">
            <v/>
          </cell>
          <cell r="E420">
            <v>810</v>
          </cell>
          <cell r="F420" t="str">
            <v>RF</v>
          </cell>
        </row>
        <row r="421">
          <cell r="A421" t="str">
            <v>108151226</v>
          </cell>
          <cell r="B421" t="str">
            <v>Common</v>
          </cell>
          <cell r="C421" t="str">
            <v>Spares</v>
          </cell>
          <cell r="D421" t="str">
            <v/>
          </cell>
          <cell r="E421">
            <v>2197</v>
          </cell>
          <cell r="F421" t="str">
            <v>MISC</v>
          </cell>
        </row>
        <row r="422">
          <cell r="A422" t="str">
            <v>108162454</v>
          </cell>
          <cell r="B422" t="str">
            <v>Common</v>
          </cell>
          <cell r="C422" t="str">
            <v>Spares</v>
          </cell>
          <cell r="D422" t="str">
            <v/>
          </cell>
          <cell r="E422" t="str">
            <v>1900MOD</v>
          </cell>
          <cell r="F422">
            <v>1370</v>
          </cell>
        </row>
        <row r="423">
          <cell r="A423" t="str">
            <v>108167610</v>
          </cell>
          <cell r="B423" t="str">
            <v>CDMA</v>
          </cell>
          <cell r="C423" t="str">
            <v>Spares</v>
          </cell>
          <cell r="D423" t="str">
            <v/>
          </cell>
          <cell r="E423">
            <v>200</v>
          </cell>
          <cell r="F423" t="str">
            <v>MISC</v>
          </cell>
        </row>
        <row r="424">
          <cell r="A424" t="str">
            <v>108167941</v>
          </cell>
          <cell r="B424" t="str">
            <v>Common</v>
          </cell>
          <cell r="C424" t="str">
            <v>Spares</v>
          </cell>
          <cell r="D424" t="str">
            <v/>
          </cell>
          <cell r="E424" t="str">
            <v>1900MOD</v>
          </cell>
          <cell r="F424">
            <v>7596</v>
          </cell>
        </row>
        <row r="425">
          <cell r="A425" t="str">
            <v>108167974</v>
          </cell>
          <cell r="B425" t="str">
            <v>Common</v>
          </cell>
          <cell r="C425" t="str">
            <v>Spares</v>
          </cell>
          <cell r="D425" t="str">
            <v/>
          </cell>
          <cell r="E425" t="str">
            <v>1900MOD</v>
          </cell>
          <cell r="F425">
            <v>22454</v>
          </cell>
        </row>
        <row r="426">
          <cell r="A426" t="str">
            <v>108167990</v>
          </cell>
          <cell r="B426" t="str">
            <v>Common</v>
          </cell>
          <cell r="C426" t="str">
            <v>Spares</v>
          </cell>
          <cell r="D426" t="str">
            <v/>
          </cell>
          <cell r="E426" t="str">
            <v>1900MOD</v>
          </cell>
          <cell r="F426">
            <v>48125</v>
          </cell>
        </row>
        <row r="427">
          <cell r="A427" t="str">
            <v>108168873</v>
          </cell>
          <cell r="B427" t="str">
            <v>Common</v>
          </cell>
          <cell r="C427" t="str">
            <v>Hardware</v>
          </cell>
          <cell r="D427" t="str">
            <v/>
          </cell>
          <cell r="E427" t="str">
            <v>1900MOD</v>
          </cell>
          <cell r="F427">
            <v>17333</v>
          </cell>
        </row>
        <row r="428">
          <cell r="A428" t="str">
            <v>108182452</v>
          </cell>
          <cell r="B428" t="str">
            <v>TDMA</v>
          </cell>
          <cell r="C428" t="str">
            <v>Hardware</v>
          </cell>
          <cell r="D428" t="str">
            <v/>
          </cell>
          <cell r="E428" t="str">
            <v>1900MOD</v>
          </cell>
          <cell r="F428">
            <v>370</v>
          </cell>
        </row>
        <row r="429">
          <cell r="A429" t="str">
            <v>108186537</v>
          </cell>
          <cell r="B429" t="str">
            <v>TDMA</v>
          </cell>
          <cell r="C429" t="str">
            <v>Hardware</v>
          </cell>
          <cell r="D429" t="str">
            <v/>
          </cell>
          <cell r="E429" t="str">
            <v>1900MOD</v>
          </cell>
          <cell r="F429">
            <v>150</v>
          </cell>
        </row>
        <row r="430">
          <cell r="A430" t="str">
            <v>108188772</v>
          </cell>
          <cell r="B430" t="str">
            <v>TDMA</v>
          </cell>
          <cell r="C430" t="str">
            <v>Hardware</v>
          </cell>
          <cell r="D430" t="str">
            <v/>
          </cell>
          <cell r="E430" t="str">
            <v>1900MOD</v>
          </cell>
          <cell r="F430">
            <v>5417</v>
          </cell>
        </row>
        <row r="431">
          <cell r="A431" t="str">
            <v>108188780</v>
          </cell>
          <cell r="B431" t="str">
            <v>TDMA</v>
          </cell>
          <cell r="C431" t="str">
            <v>Hardware</v>
          </cell>
          <cell r="D431" t="str">
            <v/>
          </cell>
          <cell r="E431" t="str">
            <v>1900MOD</v>
          </cell>
          <cell r="F431">
            <v>5417</v>
          </cell>
        </row>
        <row r="432">
          <cell r="A432" t="str">
            <v>108188798</v>
          </cell>
          <cell r="B432" t="str">
            <v>TDMA</v>
          </cell>
          <cell r="C432" t="str">
            <v>Hardware</v>
          </cell>
          <cell r="D432" t="str">
            <v/>
          </cell>
          <cell r="E432" t="str">
            <v>1900MOD</v>
          </cell>
          <cell r="F432">
            <v>5417</v>
          </cell>
        </row>
        <row r="433">
          <cell r="A433" t="str">
            <v>108188806</v>
          </cell>
          <cell r="B433" t="str">
            <v>TDMA</v>
          </cell>
          <cell r="C433" t="str">
            <v>Hardware</v>
          </cell>
          <cell r="D433" t="str">
            <v/>
          </cell>
          <cell r="E433" t="str">
            <v>1900MOD</v>
          </cell>
          <cell r="F433">
            <v>5417</v>
          </cell>
        </row>
        <row r="434">
          <cell r="A434" t="str">
            <v>108188889</v>
          </cell>
          <cell r="B434" t="str">
            <v>TDMA</v>
          </cell>
          <cell r="C434" t="str">
            <v>Hardware</v>
          </cell>
          <cell r="D434" t="str">
            <v/>
          </cell>
          <cell r="E434" t="str">
            <v>1900MOD</v>
          </cell>
          <cell r="F434">
            <v>2646</v>
          </cell>
        </row>
        <row r="435">
          <cell r="A435" t="str">
            <v>108188897</v>
          </cell>
          <cell r="B435" t="str">
            <v>TDMA</v>
          </cell>
          <cell r="C435" t="str">
            <v>Hardware</v>
          </cell>
          <cell r="D435" t="str">
            <v/>
          </cell>
          <cell r="E435" t="str">
            <v>1900MOD</v>
          </cell>
          <cell r="F435">
            <v>2646</v>
          </cell>
        </row>
        <row r="436">
          <cell r="A436" t="str">
            <v>108188905</v>
          </cell>
          <cell r="B436" t="str">
            <v>TDMA</v>
          </cell>
          <cell r="C436" t="str">
            <v>Hardware</v>
          </cell>
          <cell r="D436" t="str">
            <v/>
          </cell>
          <cell r="E436" t="str">
            <v>1900MOD</v>
          </cell>
          <cell r="F436">
            <v>2646</v>
          </cell>
        </row>
        <row r="437">
          <cell r="A437" t="str">
            <v>108188913</v>
          </cell>
          <cell r="B437" t="str">
            <v>TDMA</v>
          </cell>
          <cell r="C437" t="str">
            <v>Hardware</v>
          </cell>
          <cell r="D437" t="str">
            <v/>
          </cell>
          <cell r="E437" t="str">
            <v>1900MOD</v>
          </cell>
          <cell r="F437">
            <v>2646</v>
          </cell>
        </row>
        <row r="438">
          <cell r="A438" t="str">
            <v>108195702</v>
          </cell>
          <cell r="B438" t="str">
            <v>CDMA</v>
          </cell>
          <cell r="C438" t="str">
            <v>Spares</v>
          </cell>
          <cell r="D438" t="str">
            <v/>
          </cell>
          <cell r="E438" t="str">
            <v>1900MOD</v>
          </cell>
          <cell r="F438">
            <v>2127</v>
          </cell>
        </row>
        <row r="439">
          <cell r="A439" t="str">
            <v>108195769</v>
          </cell>
          <cell r="B439" t="str">
            <v>CDMA</v>
          </cell>
          <cell r="C439" t="str">
            <v>Spares</v>
          </cell>
          <cell r="D439" t="str">
            <v/>
          </cell>
          <cell r="E439">
            <v>1242</v>
          </cell>
          <cell r="F439" t="str">
            <v>MISC</v>
          </cell>
        </row>
        <row r="440">
          <cell r="A440" t="str">
            <v>108197070</v>
          </cell>
          <cell r="B440" t="str">
            <v>CDMA</v>
          </cell>
          <cell r="C440" t="str">
            <v>Hardware</v>
          </cell>
          <cell r="D440" t="str">
            <v/>
          </cell>
          <cell r="E440">
            <v>1900</v>
          </cell>
          <cell r="F440" t="str">
            <v>MISC</v>
          </cell>
        </row>
        <row r="441">
          <cell r="A441" t="str">
            <v>108198060</v>
          </cell>
          <cell r="B441" t="str">
            <v>TDMA</v>
          </cell>
          <cell r="C441" t="str">
            <v>Hardware</v>
          </cell>
          <cell r="D441" t="str">
            <v/>
          </cell>
          <cell r="E441" t="str">
            <v>1900MOD</v>
          </cell>
          <cell r="F441">
            <v>102500</v>
          </cell>
        </row>
        <row r="442">
          <cell r="A442" t="str">
            <v>108198078</v>
          </cell>
          <cell r="B442" t="str">
            <v>TDMA</v>
          </cell>
          <cell r="C442" t="str">
            <v>Hardware</v>
          </cell>
          <cell r="D442" t="str">
            <v/>
          </cell>
          <cell r="E442" t="str">
            <v>1900MOD</v>
          </cell>
          <cell r="F442">
            <v>147000</v>
          </cell>
        </row>
        <row r="443">
          <cell r="A443" t="str">
            <v>108198086</v>
          </cell>
          <cell r="B443" t="str">
            <v>TDMA</v>
          </cell>
          <cell r="C443" t="str">
            <v>Hardware</v>
          </cell>
          <cell r="D443" t="str">
            <v/>
          </cell>
          <cell r="E443" t="str">
            <v>1xEVc-HW</v>
          </cell>
          <cell r="F443">
            <v>112500</v>
          </cell>
        </row>
        <row r="444">
          <cell r="A444" t="str">
            <v>108198094</v>
          </cell>
          <cell r="B444" t="str">
            <v>TDMA</v>
          </cell>
          <cell r="C444" t="str">
            <v>Hardware</v>
          </cell>
          <cell r="D444" t="str">
            <v/>
          </cell>
          <cell r="E444" t="str">
            <v>1xEVc-HW</v>
          </cell>
          <cell r="F444">
            <v>167000</v>
          </cell>
        </row>
        <row r="445">
          <cell r="A445" t="str">
            <v>108209164</v>
          </cell>
          <cell r="B445" t="str">
            <v>Common</v>
          </cell>
          <cell r="C445" t="str">
            <v>Hardware</v>
          </cell>
          <cell r="D445" t="str">
            <v/>
          </cell>
          <cell r="E445">
            <v>782</v>
          </cell>
          <cell r="F445" t="str">
            <v>CABINET</v>
          </cell>
        </row>
        <row r="446">
          <cell r="A446" t="str">
            <v>108209172</v>
          </cell>
          <cell r="B446" t="str">
            <v>Common</v>
          </cell>
          <cell r="C446" t="str">
            <v>Hardware</v>
          </cell>
          <cell r="D446" t="str">
            <v/>
          </cell>
          <cell r="E446" t="str">
            <v>1xEVc-HW</v>
          </cell>
          <cell r="F446">
            <v>12500</v>
          </cell>
        </row>
        <row r="447">
          <cell r="A447" t="str">
            <v>108213216</v>
          </cell>
          <cell r="B447" t="str">
            <v>CDMA</v>
          </cell>
          <cell r="C447" t="str">
            <v>Spares</v>
          </cell>
          <cell r="D447" t="str">
            <v/>
          </cell>
          <cell r="E447" t="str">
            <v>1xEVc-HW</v>
          </cell>
          <cell r="F447">
            <v>10140</v>
          </cell>
        </row>
        <row r="448">
          <cell r="A448" t="str">
            <v>108213224</v>
          </cell>
          <cell r="B448" t="str">
            <v>CDMA</v>
          </cell>
          <cell r="C448" t="str">
            <v>Spares</v>
          </cell>
          <cell r="D448" t="str">
            <v/>
          </cell>
          <cell r="E448" t="str">
            <v>1xEVc-HW</v>
          </cell>
          <cell r="F448">
            <v>1650</v>
          </cell>
        </row>
        <row r="449">
          <cell r="A449" t="str">
            <v>108213232</v>
          </cell>
          <cell r="B449" t="str">
            <v>CDMA</v>
          </cell>
          <cell r="C449" t="str">
            <v>Spares</v>
          </cell>
          <cell r="D449" t="str">
            <v/>
          </cell>
          <cell r="E449" t="str">
            <v>1xEVc-SW</v>
          </cell>
          <cell r="F449">
            <v>1500</v>
          </cell>
        </row>
        <row r="450">
          <cell r="A450" t="str">
            <v>108213257</v>
          </cell>
          <cell r="B450" t="str">
            <v>CDMA</v>
          </cell>
          <cell r="C450" t="str">
            <v>Spares</v>
          </cell>
          <cell r="D450" t="str">
            <v/>
          </cell>
          <cell r="E450" t="str">
            <v>1xEVc-SW</v>
          </cell>
          <cell r="F450">
            <v>1000</v>
          </cell>
        </row>
        <row r="451">
          <cell r="A451" t="str">
            <v>108213265</v>
          </cell>
          <cell r="B451" t="str">
            <v>CDMA</v>
          </cell>
          <cell r="C451" t="str">
            <v>Spares</v>
          </cell>
          <cell r="D451" t="str">
            <v/>
          </cell>
          <cell r="E451" t="str">
            <v>1xEVc-HW</v>
          </cell>
          <cell r="F451">
            <v>9000</v>
          </cell>
        </row>
        <row r="452">
          <cell r="A452" t="str">
            <v>108213273</v>
          </cell>
          <cell r="B452" t="str">
            <v>CDMA</v>
          </cell>
          <cell r="C452" t="str">
            <v>Spares</v>
          </cell>
          <cell r="D452" t="str">
            <v/>
          </cell>
          <cell r="E452" t="str">
            <v>450MOD</v>
          </cell>
          <cell r="F452">
            <v>9000</v>
          </cell>
        </row>
        <row r="453">
          <cell r="A453" t="str">
            <v>108213281</v>
          </cell>
          <cell r="B453" t="str">
            <v>CDMA</v>
          </cell>
          <cell r="C453" t="str">
            <v>Spares</v>
          </cell>
          <cell r="D453" t="str">
            <v/>
          </cell>
          <cell r="E453" t="str">
            <v>450MOD</v>
          </cell>
          <cell r="F453">
            <v>9000</v>
          </cell>
        </row>
        <row r="454">
          <cell r="A454" t="str">
            <v>108213299</v>
          </cell>
          <cell r="B454" t="str">
            <v>CDMA</v>
          </cell>
          <cell r="C454" t="str">
            <v>Spares</v>
          </cell>
          <cell r="D454" t="str">
            <v/>
          </cell>
          <cell r="E454" t="str">
            <v>450MOD</v>
          </cell>
          <cell r="F454">
            <v>9000</v>
          </cell>
        </row>
        <row r="455">
          <cell r="A455" t="str">
            <v>108213307</v>
          </cell>
          <cell r="B455" t="str">
            <v>CDMA</v>
          </cell>
          <cell r="C455" t="str">
            <v>Spares</v>
          </cell>
          <cell r="D455" t="str">
            <v/>
          </cell>
          <cell r="E455" t="str">
            <v>450MOD</v>
          </cell>
          <cell r="F455">
            <v>9000</v>
          </cell>
        </row>
        <row r="456">
          <cell r="A456" t="str">
            <v>108213315</v>
          </cell>
          <cell r="B456" t="str">
            <v>CDMA</v>
          </cell>
          <cell r="C456" t="str">
            <v>Spares</v>
          </cell>
          <cell r="D456" t="str">
            <v/>
          </cell>
          <cell r="E456" t="str">
            <v>450MOD</v>
          </cell>
          <cell r="F456">
            <v>9000</v>
          </cell>
        </row>
        <row r="457">
          <cell r="A457" t="str">
            <v>108215252</v>
          </cell>
          <cell r="B457" t="str">
            <v>CDMA</v>
          </cell>
          <cell r="C457" t="str">
            <v>Spares</v>
          </cell>
          <cell r="D457" t="str">
            <v/>
          </cell>
          <cell r="E457" t="str">
            <v>450MOD</v>
          </cell>
          <cell r="F457">
            <v>5500</v>
          </cell>
        </row>
        <row r="458">
          <cell r="A458" t="str">
            <v>108220419</v>
          </cell>
          <cell r="B458" t="str">
            <v>CDMA</v>
          </cell>
          <cell r="C458" t="str">
            <v>Hardware</v>
          </cell>
          <cell r="D458" t="str">
            <v/>
          </cell>
          <cell r="E458">
            <v>15151</v>
          </cell>
          <cell r="F458" t="str">
            <v>MISC</v>
          </cell>
        </row>
        <row r="459">
          <cell r="A459" t="str">
            <v>108220427</v>
          </cell>
          <cell r="B459" t="str">
            <v>CDMA</v>
          </cell>
          <cell r="C459" t="str">
            <v>Hardware</v>
          </cell>
          <cell r="D459" t="str">
            <v/>
          </cell>
          <cell r="E459">
            <v>1250</v>
          </cell>
          <cell r="F459" t="str">
            <v>CHANNEL_CARD</v>
          </cell>
        </row>
        <row r="460">
          <cell r="A460" t="str">
            <v>108222233</v>
          </cell>
          <cell r="B460" t="str">
            <v>CDMA</v>
          </cell>
          <cell r="C460" t="str">
            <v>Spares</v>
          </cell>
          <cell r="D460" t="str">
            <v/>
          </cell>
          <cell r="E460" t="str">
            <v>450MOD</v>
          </cell>
          <cell r="F460">
            <v>2998</v>
          </cell>
        </row>
        <row r="461">
          <cell r="A461" t="str">
            <v>108226796</v>
          </cell>
          <cell r="B461" t="str">
            <v>Common</v>
          </cell>
          <cell r="C461" t="str">
            <v>Spares</v>
          </cell>
          <cell r="D461" t="str">
            <v/>
          </cell>
          <cell r="E461" t="str">
            <v>450MOD</v>
          </cell>
          <cell r="F461">
            <v>80009</v>
          </cell>
        </row>
        <row r="462">
          <cell r="A462" t="str">
            <v>108229162</v>
          </cell>
          <cell r="B462" t="str">
            <v>Common</v>
          </cell>
          <cell r="C462" t="str">
            <v>Spares</v>
          </cell>
          <cell r="D462" t="str">
            <v/>
          </cell>
          <cell r="E462" t="str">
            <v>450MOD</v>
          </cell>
          <cell r="F462">
            <v>3080</v>
          </cell>
        </row>
        <row r="463">
          <cell r="A463" t="str">
            <v>108234527</v>
          </cell>
          <cell r="B463" t="str">
            <v>CDMA</v>
          </cell>
          <cell r="C463" t="str">
            <v>Spares</v>
          </cell>
          <cell r="D463" t="str">
            <v/>
          </cell>
          <cell r="E463" t="str">
            <v>450MOD</v>
          </cell>
          <cell r="F463">
            <v>710</v>
          </cell>
        </row>
        <row r="464">
          <cell r="A464" t="str">
            <v>108236753</v>
          </cell>
          <cell r="B464" t="str">
            <v>Common</v>
          </cell>
          <cell r="C464" t="str">
            <v>Spares</v>
          </cell>
          <cell r="D464" t="str">
            <v/>
          </cell>
          <cell r="E464">
            <v>8635</v>
          </cell>
          <cell r="F464" t="str">
            <v>BASEBAND</v>
          </cell>
        </row>
        <row r="465">
          <cell r="A465" t="str">
            <v>108238700</v>
          </cell>
          <cell r="B465" t="str">
            <v>TDMA</v>
          </cell>
          <cell r="C465" t="str">
            <v>Hardware</v>
          </cell>
          <cell r="D465" t="str">
            <v/>
          </cell>
          <cell r="E465" t="str">
            <v>450MOD</v>
          </cell>
          <cell r="F465">
            <v>12037</v>
          </cell>
        </row>
        <row r="466">
          <cell r="A466" t="str">
            <v>108238791</v>
          </cell>
          <cell r="B466" t="str">
            <v>TDMA</v>
          </cell>
          <cell r="C466" t="str">
            <v>Hardware</v>
          </cell>
          <cell r="D466" t="str">
            <v/>
          </cell>
          <cell r="E466" t="str">
            <v>450MOD</v>
          </cell>
          <cell r="F466">
            <v>48709</v>
          </cell>
        </row>
        <row r="467">
          <cell r="A467" t="str">
            <v>108238809</v>
          </cell>
          <cell r="B467" t="str">
            <v>TDMA</v>
          </cell>
          <cell r="C467" t="str">
            <v>Hardware</v>
          </cell>
          <cell r="D467" t="str">
            <v/>
          </cell>
          <cell r="E467" t="str">
            <v>450MOD</v>
          </cell>
          <cell r="F467">
            <v>59819</v>
          </cell>
        </row>
        <row r="468">
          <cell r="A468" t="str">
            <v>108238833</v>
          </cell>
          <cell r="B468" t="str">
            <v>TDMA</v>
          </cell>
          <cell r="C468" t="str">
            <v>Hardware</v>
          </cell>
          <cell r="D468" t="str">
            <v/>
          </cell>
          <cell r="E468" t="str">
            <v>450MOD</v>
          </cell>
          <cell r="F468">
            <v>49935</v>
          </cell>
        </row>
        <row r="469">
          <cell r="A469" t="str">
            <v>108238841</v>
          </cell>
          <cell r="B469" t="str">
            <v>TDMA</v>
          </cell>
          <cell r="C469" t="str">
            <v>Hardware</v>
          </cell>
          <cell r="D469" t="str">
            <v/>
          </cell>
          <cell r="E469" t="str">
            <v>450MOD</v>
          </cell>
          <cell r="F469">
            <v>59136</v>
          </cell>
        </row>
        <row r="470">
          <cell r="A470" t="str">
            <v>108259078</v>
          </cell>
          <cell r="B470" t="str">
            <v>CDMA</v>
          </cell>
          <cell r="C470" t="str">
            <v>Spares</v>
          </cell>
          <cell r="D470" t="str">
            <v/>
          </cell>
          <cell r="E470" t="str">
            <v>450MOD</v>
          </cell>
          <cell r="F470">
            <v>1010</v>
          </cell>
        </row>
        <row r="471">
          <cell r="A471" t="str">
            <v>108271545</v>
          </cell>
          <cell r="B471" t="str">
            <v>Common</v>
          </cell>
          <cell r="C471" t="str">
            <v>Hardware</v>
          </cell>
          <cell r="D471" t="str">
            <v/>
          </cell>
          <cell r="E471">
            <v>138</v>
          </cell>
          <cell r="F471" t="str">
            <v>MISC</v>
          </cell>
        </row>
        <row r="472">
          <cell r="A472" t="str">
            <v>108271784</v>
          </cell>
          <cell r="B472" t="str">
            <v>TDMA</v>
          </cell>
          <cell r="C472" t="str">
            <v>Hardware</v>
          </cell>
          <cell r="D472" t="str">
            <v/>
          </cell>
          <cell r="E472" t="str">
            <v>450MOD</v>
          </cell>
          <cell r="F472">
            <v>11320</v>
          </cell>
        </row>
        <row r="473">
          <cell r="A473" t="str">
            <v>108272188</v>
          </cell>
          <cell r="B473" t="str">
            <v>TDMA</v>
          </cell>
          <cell r="C473" t="str">
            <v>Hardware</v>
          </cell>
          <cell r="D473" t="str">
            <v/>
          </cell>
          <cell r="E473" t="str">
            <v>450MOD</v>
          </cell>
          <cell r="F473">
            <v>1314</v>
          </cell>
        </row>
        <row r="474">
          <cell r="A474" t="str">
            <v>108272212</v>
          </cell>
          <cell r="B474" t="str">
            <v>TDMA</v>
          </cell>
          <cell r="C474" t="str">
            <v>Hardware</v>
          </cell>
          <cell r="D474" t="str">
            <v/>
          </cell>
          <cell r="E474" t="str">
            <v>450MOD</v>
          </cell>
          <cell r="F474">
            <v>2300</v>
          </cell>
        </row>
        <row r="475">
          <cell r="A475" t="str">
            <v>108286717</v>
          </cell>
          <cell r="B475" t="str">
            <v>Common</v>
          </cell>
          <cell r="C475" t="str">
            <v>Spares</v>
          </cell>
          <cell r="D475" t="str">
            <v/>
          </cell>
          <cell r="E475" t="str">
            <v>450MOD</v>
          </cell>
          <cell r="F475">
            <v>60322</v>
          </cell>
        </row>
        <row r="476">
          <cell r="A476" t="str">
            <v>108289760</v>
          </cell>
          <cell r="B476" t="str">
            <v>Common</v>
          </cell>
          <cell r="C476" t="str">
            <v>Hardware</v>
          </cell>
          <cell r="D476" t="str">
            <v/>
          </cell>
          <cell r="E476" t="str">
            <v>450MOD</v>
          </cell>
          <cell r="F476">
            <v>649</v>
          </cell>
        </row>
        <row r="477">
          <cell r="A477" t="str">
            <v>108312810</v>
          </cell>
          <cell r="B477" t="str">
            <v>Common</v>
          </cell>
          <cell r="C477" t="str">
            <v>Hardware</v>
          </cell>
          <cell r="D477" t="str">
            <v/>
          </cell>
          <cell r="E477" t="str">
            <v>450MOD</v>
          </cell>
          <cell r="F477">
            <v>981</v>
          </cell>
        </row>
        <row r="478">
          <cell r="A478" t="str">
            <v>108314055</v>
          </cell>
          <cell r="B478" t="str">
            <v>Common</v>
          </cell>
          <cell r="C478" t="str">
            <v>Spares</v>
          </cell>
          <cell r="D478" t="str">
            <v/>
          </cell>
          <cell r="E478">
            <v>3187</v>
          </cell>
          <cell r="F478" t="str">
            <v>SOFTWARE</v>
          </cell>
        </row>
        <row r="479">
          <cell r="A479" t="str">
            <v>108314063</v>
          </cell>
          <cell r="B479" t="str">
            <v>Common</v>
          </cell>
          <cell r="C479" t="str">
            <v>Spares</v>
          </cell>
          <cell r="D479" t="str">
            <v/>
          </cell>
          <cell r="E479">
            <v>3385</v>
          </cell>
          <cell r="F479" t="str">
            <v>SOFTWARE</v>
          </cell>
        </row>
        <row r="480">
          <cell r="A480" t="str">
            <v>108320896</v>
          </cell>
          <cell r="B480" t="str">
            <v>CDMA</v>
          </cell>
          <cell r="C480" t="str">
            <v>Spares</v>
          </cell>
          <cell r="D480" t="str">
            <v/>
          </cell>
          <cell r="E480" t="str">
            <v>450MOD</v>
          </cell>
          <cell r="F480">
            <v>9300</v>
          </cell>
        </row>
        <row r="481">
          <cell r="A481" t="str">
            <v>108358631</v>
          </cell>
          <cell r="B481" t="str">
            <v>CDMA</v>
          </cell>
          <cell r="C481" t="str">
            <v>Spares</v>
          </cell>
          <cell r="D481" t="str">
            <v/>
          </cell>
          <cell r="E481" t="str">
            <v>450MOD</v>
          </cell>
          <cell r="F481">
            <v>9300</v>
          </cell>
        </row>
        <row r="482">
          <cell r="A482" t="str">
            <v>108371154</v>
          </cell>
          <cell r="B482" t="str">
            <v>CDMA</v>
          </cell>
          <cell r="C482" t="str">
            <v>Spares</v>
          </cell>
          <cell r="D482" t="str">
            <v/>
          </cell>
          <cell r="E482" t="str">
            <v>450MOD</v>
          </cell>
          <cell r="F482">
            <v>9300</v>
          </cell>
        </row>
        <row r="483">
          <cell r="A483" t="str">
            <v>108391269</v>
          </cell>
          <cell r="B483" t="str">
            <v>CDMA</v>
          </cell>
          <cell r="C483" t="str">
            <v>Spares</v>
          </cell>
          <cell r="D483" t="str">
            <v/>
          </cell>
          <cell r="E483" t="str">
            <v>450MOD</v>
          </cell>
          <cell r="F483">
            <v>7500</v>
          </cell>
        </row>
        <row r="484">
          <cell r="A484" t="str">
            <v>108391277</v>
          </cell>
          <cell r="B484" t="str">
            <v>CDMA</v>
          </cell>
          <cell r="C484" t="str">
            <v>Spares</v>
          </cell>
          <cell r="D484" t="str">
            <v/>
          </cell>
          <cell r="E484" t="str">
            <v>450MOD</v>
          </cell>
          <cell r="F484">
            <v>7300</v>
          </cell>
        </row>
        <row r="485">
          <cell r="A485" t="str">
            <v>108391293</v>
          </cell>
          <cell r="B485" t="str">
            <v>CDMA</v>
          </cell>
          <cell r="C485" t="str">
            <v>Spares</v>
          </cell>
          <cell r="D485" t="str">
            <v/>
          </cell>
          <cell r="E485" t="str">
            <v>450MOD</v>
          </cell>
          <cell r="F485">
            <v>58</v>
          </cell>
        </row>
        <row r="486">
          <cell r="A486" t="str">
            <v>108398512</v>
          </cell>
          <cell r="B486" t="str">
            <v>Common</v>
          </cell>
          <cell r="C486" t="str">
            <v>Spares</v>
          </cell>
          <cell r="D486" t="str">
            <v/>
          </cell>
          <cell r="E486">
            <v>6575</v>
          </cell>
          <cell r="F486" t="str">
            <v>SOFTWARE</v>
          </cell>
        </row>
        <row r="487">
          <cell r="A487" t="str">
            <v>108399254</v>
          </cell>
          <cell r="B487" t="str">
            <v>Common</v>
          </cell>
          <cell r="C487" t="str">
            <v>Spares</v>
          </cell>
          <cell r="D487" t="str">
            <v/>
          </cell>
          <cell r="E487" t="str">
            <v>450MOD</v>
          </cell>
          <cell r="F487">
            <v>2323</v>
          </cell>
        </row>
        <row r="488">
          <cell r="A488" t="str">
            <v>108399866</v>
          </cell>
          <cell r="B488" t="str">
            <v>Common</v>
          </cell>
          <cell r="C488" t="str">
            <v>Spares</v>
          </cell>
          <cell r="D488" t="str">
            <v/>
          </cell>
          <cell r="E488">
            <v>8650</v>
          </cell>
          <cell r="F488" t="str">
            <v>MISC</v>
          </cell>
        </row>
        <row r="489">
          <cell r="A489" t="str">
            <v>108403007</v>
          </cell>
          <cell r="B489" t="str">
            <v>CDMA</v>
          </cell>
          <cell r="C489" t="str">
            <v>Spares</v>
          </cell>
          <cell r="D489" t="str">
            <v/>
          </cell>
          <cell r="E489" t="str">
            <v>450MOD</v>
          </cell>
          <cell r="F489">
            <v>2370</v>
          </cell>
        </row>
        <row r="490">
          <cell r="A490" t="str">
            <v>108403015</v>
          </cell>
          <cell r="B490" t="str">
            <v>CDMA</v>
          </cell>
          <cell r="C490" t="str">
            <v>Spares</v>
          </cell>
          <cell r="D490" t="str">
            <v/>
          </cell>
          <cell r="E490" t="str">
            <v>450MOD</v>
          </cell>
          <cell r="F490">
            <v>3086</v>
          </cell>
        </row>
        <row r="491">
          <cell r="A491" t="str">
            <v>108403023</v>
          </cell>
          <cell r="B491" t="str">
            <v>CDMA</v>
          </cell>
          <cell r="C491" t="str">
            <v>Spares</v>
          </cell>
          <cell r="D491" t="str">
            <v/>
          </cell>
          <cell r="E491" t="str">
            <v>450MOD</v>
          </cell>
          <cell r="F491">
            <v>3062</v>
          </cell>
        </row>
        <row r="492">
          <cell r="A492" t="str">
            <v>108403031</v>
          </cell>
          <cell r="B492" t="str">
            <v>CDMA</v>
          </cell>
          <cell r="C492" t="str">
            <v>Spares</v>
          </cell>
          <cell r="D492" t="str">
            <v/>
          </cell>
          <cell r="E492" t="str">
            <v>450MOD</v>
          </cell>
          <cell r="F492">
            <v>3334</v>
          </cell>
        </row>
        <row r="493">
          <cell r="A493" t="str">
            <v>108403049</v>
          </cell>
          <cell r="B493" t="str">
            <v>CDMA</v>
          </cell>
          <cell r="C493" t="str">
            <v>Spares</v>
          </cell>
          <cell r="D493" t="str">
            <v/>
          </cell>
          <cell r="E493" t="str">
            <v>X_Conn</v>
          </cell>
          <cell r="F493">
            <v>3827</v>
          </cell>
        </row>
        <row r="494">
          <cell r="A494" t="str">
            <v>108403825</v>
          </cell>
          <cell r="B494" t="str">
            <v>CDMA</v>
          </cell>
          <cell r="C494" t="str">
            <v>Spares</v>
          </cell>
          <cell r="D494" t="str">
            <v/>
          </cell>
          <cell r="E494" t="str">
            <v>5E_OSW</v>
          </cell>
          <cell r="F494">
            <v>150</v>
          </cell>
        </row>
        <row r="495">
          <cell r="A495" t="str">
            <v>108408311</v>
          </cell>
          <cell r="B495" t="str">
            <v>CDMA</v>
          </cell>
          <cell r="C495" t="str">
            <v>Spares</v>
          </cell>
          <cell r="D495" t="str">
            <v/>
          </cell>
          <cell r="E495" t="str">
            <v>5E_SW</v>
          </cell>
          <cell r="F495">
            <v>7500</v>
          </cell>
        </row>
        <row r="496">
          <cell r="A496" t="str">
            <v>108408329</v>
          </cell>
          <cell r="B496" t="str">
            <v>CDMA</v>
          </cell>
          <cell r="C496" t="str">
            <v>Spares</v>
          </cell>
          <cell r="D496" t="str">
            <v/>
          </cell>
          <cell r="E496" t="str">
            <v>5E_Misc</v>
          </cell>
          <cell r="F496">
            <v>15</v>
          </cell>
        </row>
        <row r="497">
          <cell r="A497" t="str">
            <v>108409020</v>
          </cell>
          <cell r="B497" t="str">
            <v>Common</v>
          </cell>
          <cell r="C497" t="str">
            <v>Spares</v>
          </cell>
          <cell r="D497" t="str">
            <v/>
          </cell>
          <cell r="E497" t="str">
            <v>5E_SP</v>
          </cell>
          <cell r="F497">
            <v>6500</v>
          </cell>
        </row>
        <row r="498">
          <cell r="A498" t="str">
            <v>108414707</v>
          </cell>
          <cell r="B498" t="str">
            <v>Common</v>
          </cell>
          <cell r="C498" t="str">
            <v>Hardware</v>
          </cell>
          <cell r="D498" t="str">
            <v/>
          </cell>
          <cell r="E498" t="str">
            <v>5E_Misc</v>
          </cell>
          <cell r="F498">
            <v>22500</v>
          </cell>
        </row>
        <row r="499">
          <cell r="A499" t="str">
            <v>108429705</v>
          </cell>
          <cell r="B499" t="str">
            <v>Common</v>
          </cell>
          <cell r="C499" t="str">
            <v>Hardware</v>
          </cell>
          <cell r="D499" t="str">
            <v/>
          </cell>
          <cell r="E499" t="str">
            <v>5E_OSW</v>
          </cell>
          <cell r="F499">
            <v>87</v>
          </cell>
        </row>
        <row r="500">
          <cell r="A500" t="str">
            <v>108485574</v>
          </cell>
          <cell r="B500" t="str">
            <v>Common</v>
          </cell>
          <cell r="C500" t="str">
            <v>Hardware</v>
          </cell>
          <cell r="D500" t="str">
            <v/>
          </cell>
          <cell r="E500" t="str">
            <v>X_Conn</v>
          </cell>
          <cell r="F500">
            <v>928</v>
          </cell>
        </row>
        <row r="501">
          <cell r="A501" t="str">
            <v>108492745</v>
          </cell>
          <cell r="B501" t="str">
            <v>TDMA</v>
          </cell>
          <cell r="C501" t="str">
            <v>Hardware</v>
          </cell>
          <cell r="D501" t="str">
            <v/>
          </cell>
          <cell r="E501" t="str">
            <v>5E_Misc</v>
          </cell>
          <cell r="F501">
            <v>11320</v>
          </cell>
        </row>
        <row r="502">
          <cell r="A502" t="str">
            <v>108492752</v>
          </cell>
          <cell r="B502" t="str">
            <v>TDMA</v>
          </cell>
          <cell r="C502" t="str">
            <v>Hardware</v>
          </cell>
          <cell r="D502" t="str">
            <v/>
          </cell>
          <cell r="E502" t="str">
            <v>5E_SP</v>
          </cell>
          <cell r="F502">
            <v>479</v>
          </cell>
        </row>
        <row r="503">
          <cell r="A503" t="str">
            <v>108513995</v>
          </cell>
          <cell r="B503" t="str">
            <v>TDMA</v>
          </cell>
          <cell r="C503" t="str">
            <v>Hardware</v>
          </cell>
          <cell r="D503" t="str">
            <v/>
          </cell>
          <cell r="E503" t="str">
            <v>5E_AM</v>
          </cell>
          <cell r="F503">
            <v>99927</v>
          </cell>
        </row>
        <row r="504">
          <cell r="A504" t="str">
            <v>108514043</v>
          </cell>
          <cell r="B504" t="str">
            <v>TDMA</v>
          </cell>
          <cell r="C504" t="str">
            <v>Hardware</v>
          </cell>
          <cell r="D504" t="str">
            <v/>
          </cell>
          <cell r="E504" t="str">
            <v>X_Conn</v>
          </cell>
          <cell r="F504">
            <v>68126</v>
          </cell>
        </row>
        <row r="505">
          <cell r="A505" t="str">
            <v>108514134</v>
          </cell>
          <cell r="B505" t="str">
            <v>TDMA</v>
          </cell>
          <cell r="C505" t="str">
            <v>Hardware</v>
          </cell>
          <cell r="D505" t="str">
            <v/>
          </cell>
          <cell r="E505" t="str">
            <v>X_Conn</v>
          </cell>
          <cell r="F505">
            <v>104242</v>
          </cell>
        </row>
        <row r="506">
          <cell r="A506" t="str">
            <v>108514225</v>
          </cell>
          <cell r="B506" t="str">
            <v>TDMA</v>
          </cell>
          <cell r="C506" t="str">
            <v>Hardware</v>
          </cell>
          <cell r="D506" t="str">
            <v/>
          </cell>
          <cell r="E506" t="str">
            <v>5E_SW</v>
          </cell>
          <cell r="F506">
            <v>59123</v>
          </cell>
        </row>
        <row r="507">
          <cell r="A507" t="str">
            <v>108549387</v>
          </cell>
          <cell r="B507" t="str">
            <v>CDMA</v>
          </cell>
          <cell r="C507" t="str">
            <v>Spares</v>
          </cell>
          <cell r="D507" t="str">
            <v/>
          </cell>
          <cell r="E507" t="str">
            <v>5E_SW</v>
          </cell>
          <cell r="F507">
            <v>9300</v>
          </cell>
        </row>
        <row r="508">
          <cell r="A508" t="str">
            <v>108561192</v>
          </cell>
          <cell r="B508" t="str">
            <v>CDMA</v>
          </cell>
          <cell r="C508" t="str">
            <v>Spares</v>
          </cell>
          <cell r="D508" t="str">
            <v/>
          </cell>
          <cell r="E508" t="str">
            <v>5E_CM</v>
          </cell>
          <cell r="F508">
            <v>9300</v>
          </cell>
        </row>
        <row r="509">
          <cell r="A509" t="str">
            <v>108564667</v>
          </cell>
          <cell r="B509" t="str">
            <v>Common</v>
          </cell>
          <cell r="C509" t="str">
            <v>Spares</v>
          </cell>
          <cell r="D509" t="str">
            <v/>
          </cell>
          <cell r="E509" t="str">
            <v>5E_SM2000</v>
          </cell>
          <cell r="F509">
            <v>25405</v>
          </cell>
        </row>
        <row r="510">
          <cell r="A510" t="str">
            <v>108597840</v>
          </cell>
          <cell r="B510" t="str">
            <v>TDMA</v>
          </cell>
          <cell r="C510" t="str">
            <v>Hardware</v>
          </cell>
          <cell r="D510" t="str">
            <v/>
          </cell>
          <cell r="E510" t="str">
            <v>5E_SP</v>
          </cell>
          <cell r="F510">
            <v>99927</v>
          </cell>
        </row>
        <row r="511">
          <cell r="A511" t="str">
            <v>108597857</v>
          </cell>
          <cell r="B511" t="str">
            <v>TDMA</v>
          </cell>
          <cell r="C511" t="str">
            <v>Hardware</v>
          </cell>
          <cell r="D511" t="str">
            <v/>
          </cell>
          <cell r="E511" t="str">
            <v>X_Conn</v>
          </cell>
          <cell r="F511">
            <v>104242</v>
          </cell>
        </row>
        <row r="512">
          <cell r="A512" t="str">
            <v>108602285</v>
          </cell>
          <cell r="B512" t="str">
            <v>TDMA</v>
          </cell>
          <cell r="C512" t="str">
            <v>Hardware</v>
          </cell>
          <cell r="D512" t="str">
            <v/>
          </cell>
          <cell r="E512" t="str">
            <v>X_Conn</v>
          </cell>
          <cell r="F512">
            <v>1655</v>
          </cell>
        </row>
        <row r="513">
          <cell r="A513" t="str">
            <v>108602319</v>
          </cell>
          <cell r="B513" t="str">
            <v>TDMA</v>
          </cell>
          <cell r="C513" t="str">
            <v>Hardware</v>
          </cell>
          <cell r="D513" t="str">
            <v/>
          </cell>
          <cell r="E513" t="str">
            <v>X_Conn</v>
          </cell>
          <cell r="F513">
            <v>7041</v>
          </cell>
        </row>
        <row r="514">
          <cell r="A514" t="str">
            <v>108602327</v>
          </cell>
          <cell r="B514" t="str">
            <v>TDMA</v>
          </cell>
          <cell r="C514" t="str">
            <v>Hardware</v>
          </cell>
          <cell r="D514" t="str">
            <v/>
          </cell>
          <cell r="E514" t="str">
            <v>X_Conn</v>
          </cell>
          <cell r="F514">
            <v>7165</v>
          </cell>
        </row>
        <row r="515">
          <cell r="A515" t="str">
            <v>108602335</v>
          </cell>
          <cell r="B515" t="str">
            <v>TDMA</v>
          </cell>
          <cell r="C515" t="str">
            <v>Hardware</v>
          </cell>
          <cell r="D515" t="str">
            <v/>
          </cell>
          <cell r="E515" t="str">
            <v>X_Conn</v>
          </cell>
          <cell r="F515">
            <v>5014</v>
          </cell>
        </row>
        <row r="516">
          <cell r="A516" t="str">
            <v>108602343</v>
          </cell>
          <cell r="B516" t="str">
            <v>TDMA</v>
          </cell>
          <cell r="C516" t="str">
            <v>Hardware</v>
          </cell>
          <cell r="D516" t="str">
            <v/>
          </cell>
          <cell r="E516" t="str">
            <v>X_Conn</v>
          </cell>
          <cell r="F516">
            <v>3501</v>
          </cell>
        </row>
        <row r="517">
          <cell r="A517" t="str">
            <v>108605957</v>
          </cell>
          <cell r="B517" t="str">
            <v>TDMA</v>
          </cell>
          <cell r="C517" t="str">
            <v>Hardware</v>
          </cell>
          <cell r="D517" t="str">
            <v/>
          </cell>
          <cell r="E517" t="str">
            <v>X_Conn</v>
          </cell>
          <cell r="F517">
            <v>35</v>
          </cell>
        </row>
        <row r="518">
          <cell r="A518" t="str">
            <v>108609215</v>
          </cell>
          <cell r="B518" t="str">
            <v>TDMA</v>
          </cell>
          <cell r="C518" t="str">
            <v>Hardware</v>
          </cell>
          <cell r="D518" t="str">
            <v/>
          </cell>
          <cell r="E518" t="str">
            <v>5E_3rd</v>
          </cell>
          <cell r="F518">
            <v>500</v>
          </cell>
        </row>
        <row r="519">
          <cell r="A519" t="str">
            <v>108609223</v>
          </cell>
          <cell r="B519" t="str">
            <v>TDMA</v>
          </cell>
          <cell r="C519" t="str">
            <v>Hardware</v>
          </cell>
          <cell r="D519" t="str">
            <v/>
          </cell>
          <cell r="E519" t="str">
            <v>5E_SW</v>
          </cell>
          <cell r="F519">
            <v>500</v>
          </cell>
        </row>
        <row r="520">
          <cell r="A520" t="str">
            <v>108627365</v>
          </cell>
          <cell r="B520" t="str">
            <v>Common</v>
          </cell>
          <cell r="C520" t="str">
            <v>Spares</v>
          </cell>
          <cell r="D520" t="str">
            <v/>
          </cell>
          <cell r="E520" t="str">
            <v>5E_SM2000</v>
          </cell>
          <cell r="F520">
            <v>6875</v>
          </cell>
        </row>
        <row r="521">
          <cell r="A521" t="str">
            <v>108636135</v>
          </cell>
          <cell r="B521" t="str">
            <v>TDMA</v>
          </cell>
          <cell r="C521" t="str">
            <v>Hardware</v>
          </cell>
          <cell r="D521" t="str">
            <v/>
          </cell>
          <cell r="E521" t="str">
            <v>5E_SM2000</v>
          </cell>
          <cell r="F521">
            <v>1406</v>
          </cell>
        </row>
        <row r="522">
          <cell r="A522" t="str">
            <v>108636143</v>
          </cell>
          <cell r="B522" t="str">
            <v>TDMA</v>
          </cell>
          <cell r="C522" t="str">
            <v>Hardware</v>
          </cell>
          <cell r="D522" t="str">
            <v/>
          </cell>
          <cell r="E522" t="str">
            <v>5E_SM2000</v>
          </cell>
          <cell r="F522">
            <v>1330</v>
          </cell>
        </row>
        <row r="523">
          <cell r="A523" t="str">
            <v>108636150</v>
          </cell>
          <cell r="B523" t="str">
            <v>TDMA</v>
          </cell>
          <cell r="C523" t="str">
            <v>Hardware</v>
          </cell>
          <cell r="D523" t="str">
            <v/>
          </cell>
          <cell r="E523" t="str">
            <v>5E_SM2000</v>
          </cell>
          <cell r="F523">
            <v>90</v>
          </cell>
        </row>
        <row r="524">
          <cell r="A524" t="str">
            <v>108636168</v>
          </cell>
          <cell r="B524" t="str">
            <v>TDMA</v>
          </cell>
          <cell r="C524" t="str">
            <v>Hardware</v>
          </cell>
          <cell r="D524" t="str">
            <v/>
          </cell>
          <cell r="E524" t="str">
            <v>5E_SM2000</v>
          </cell>
          <cell r="F524">
            <v>39246</v>
          </cell>
        </row>
        <row r="525">
          <cell r="A525" t="str">
            <v>108636176</v>
          </cell>
          <cell r="B525" t="str">
            <v>TDMA</v>
          </cell>
          <cell r="C525" t="str">
            <v>Hardware</v>
          </cell>
          <cell r="D525" t="str">
            <v/>
          </cell>
          <cell r="E525" t="str">
            <v>5E_Echo</v>
          </cell>
          <cell r="F525">
            <v>50129</v>
          </cell>
        </row>
        <row r="526">
          <cell r="A526" t="str">
            <v>108636184</v>
          </cell>
          <cell r="B526" t="str">
            <v>TDMA</v>
          </cell>
          <cell r="C526" t="str">
            <v>Hardware</v>
          </cell>
          <cell r="D526" t="str">
            <v/>
          </cell>
          <cell r="E526" t="str">
            <v>5E_SM2000</v>
          </cell>
          <cell r="F526">
            <v>58066</v>
          </cell>
        </row>
        <row r="527">
          <cell r="A527" t="str">
            <v>108636192</v>
          </cell>
          <cell r="B527" t="str">
            <v>TDMA</v>
          </cell>
          <cell r="C527" t="str">
            <v>Hardware</v>
          </cell>
          <cell r="D527" t="str">
            <v/>
          </cell>
          <cell r="E527" t="str">
            <v>5E_AM</v>
          </cell>
          <cell r="F527">
            <v>73392</v>
          </cell>
        </row>
        <row r="528">
          <cell r="A528" t="str">
            <v>108636200</v>
          </cell>
          <cell r="B528" t="str">
            <v>TDMA</v>
          </cell>
          <cell r="C528" t="str">
            <v>Hardware</v>
          </cell>
          <cell r="D528" t="str">
            <v/>
          </cell>
          <cell r="E528" t="str">
            <v>5E_SP</v>
          </cell>
          <cell r="F528">
            <v>1605</v>
          </cell>
        </row>
        <row r="529">
          <cell r="A529" t="str">
            <v>108636218</v>
          </cell>
          <cell r="B529" t="str">
            <v>TDMA</v>
          </cell>
          <cell r="C529" t="str">
            <v>Hardware</v>
          </cell>
          <cell r="D529" t="str">
            <v/>
          </cell>
          <cell r="E529" t="str">
            <v>5E_3rd</v>
          </cell>
          <cell r="F529">
            <v>1605</v>
          </cell>
        </row>
        <row r="530">
          <cell r="A530" t="str">
            <v>108636226</v>
          </cell>
          <cell r="B530" t="str">
            <v>TDMA</v>
          </cell>
          <cell r="C530" t="str">
            <v>Hardware</v>
          </cell>
          <cell r="D530" t="str">
            <v/>
          </cell>
          <cell r="E530" t="str">
            <v>5E_AM</v>
          </cell>
          <cell r="F530">
            <v>790</v>
          </cell>
        </row>
        <row r="531">
          <cell r="A531" t="str">
            <v>108636234</v>
          </cell>
          <cell r="B531" t="str">
            <v>TDMA</v>
          </cell>
          <cell r="C531" t="str">
            <v>Hardware</v>
          </cell>
          <cell r="D531" t="str">
            <v/>
          </cell>
          <cell r="E531" t="str">
            <v>5E_Misc</v>
          </cell>
          <cell r="F531">
            <v>1491</v>
          </cell>
        </row>
        <row r="532">
          <cell r="A532" t="str">
            <v>108636366</v>
          </cell>
          <cell r="B532" t="str">
            <v>TDMA</v>
          </cell>
          <cell r="C532" t="str">
            <v>Hardware</v>
          </cell>
          <cell r="D532" t="str">
            <v/>
          </cell>
          <cell r="E532" t="str">
            <v>5E_SW</v>
          </cell>
          <cell r="F532">
            <v>1491</v>
          </cell>
        </row>
        <row r="533">
          <cell r="A533" t="str">
            <v>108636416</v>
          </cell>
          <cell r="B533" t="str">
            <v>TDMA</v>
          </cell>
          <cell r="C533" t="str">
            <v>Hardware</v>
          </cell>
          <cell r="D533" t="str">
            <v/>
          </cell>
          <cell r="E533" t="str">
            <v>5E_SW</v>
          </cell>
          <cell r="F533">
            <v>2338</v>
          </cell>
        </row>
        <row r="534">
          <cell r="A534" t="str">
            <v>108636440</v>
          </cell>
          <cell r="B534" t="str">
            <v>TDMA</v>
          </cell>
          <cell r="C534" t="str">
            <v>Hardware</v>
          </cell>
          <cell r="D534" t="str">
            <v/>
          </cell>
          <cell r="E534" t="str">
            <v>X_Conn</v>
          </cell>
          <cell r="F534">
            <v>1695</v>
          </cell>
        </row>
        <row r="535">
          <cell r="A535" t="str">
            <v>108636465</v>
          </cell>
          <cell r="B535" t="str">
            <v>TDMA</v>
          </cell>
          <cell r="C535" t="str">
            <v>Hardware</v>
          </cell>
          <cell r="D535" t="str">
            <v/>
          </cell>
          <cell r="E535" t="str">
            <v>5E_3rd</v>
          </cell>
          <cell r="F535">
            <v>410</v>
          </cell>
        </row>
        <row r="536">
          <cell r="A536" t="str">
            <v>108636481</v>
          </cell>
          <cell r="B536" t="str">
            <v>TDMA</v>
          </cell>
          <cell r="C536" t="str">
            <v>Hardware</v>
          </cell>
          <cell r="D536" t="str">
            <v/>
          </cell>
          <cell r="E536" t="str">
            <v>X_Conn</v>
          </cell>
          <cell r="F536">
            <v>744</v>
          </cell>
        </row>
        <row r="537">
          <cell r="A537" t="str">
            <v>108636515</v>
          </cell>
          <cell r="B537" t="str">
            <v>TDMA</v>
          </cell>
          <cell r="C537" t="str">
            <v>Hardware</v>
          </cell>
          <cell r="D537" t="str">
            <v/>
          </cell>
          <cell r="E537" t="str">
            <v>5E_CM</v>
          </cell>
          <cell r="F537">
            <v>542</v>
          </cell>
        </row>
        <row r="538">
          <cell r="A538" t="str">
            <v>108636655</v>
          </cell>
          <cell r="B538" t="str">
            <v>TDMA</v>
          </cell>
          <cell r="C538" t="str">
            <v>Hardware</v>
          </cell>
          <cell r="D538" t="str">
            <v/>
          </cell>
          <cell r="E538" t="str">
            <v>5E_CM</v>
          </cell>
          <cell r="F538">
            <v>8709</v>
          </cell>
        </row>
        <row r="539">
          <cell r="A539" t="str">
            <v>108636713</v>
          </cell>
          <cell r="B539" t="str">
            <v>TDMA</v>
          </cell>
          <cell r="C539" t="str">
            <v>Hardware</v>
          </cell>
          <cell r="D539" t="str">
            <v/>
          </cell>
          <cell r="E539" t="str">
            <v>5E_Misc</v>
          </cell>
          <cell r="F539">
            <v>582</v>
          </cell>
        </row>
        <row r="540">
          <cell r="A540" t="str">
            <v>108643735</v>
          </cell>
          <cell r="B540" t="str">
            <v>CDMA</v>
          </cell>
          <cell r="C540" t="str">
            <v>Spares</v>
          </cell>
          <cell r="D540" t="str">
            <v/>
          </cell>
          <cell r="E540" t="str">
            <v>5E_Misc</v>
          </cell>
          <cell r="F540">
            <v>237</v>
          </cell>
        </row>
        <row r="541">
          <cell r="A541" t="str">
            <v>108653460</v>
          </cell>
          <cell r="B541" t="str">
            <v>Common</v>
          </cell>
          <cell r="C541" t="str">
            <v>Spares</v>
          </cell>
          <cell r="D541" t="str">
            <v/>
          </cell>
          <cell r="E541">
            <v>11161</v>
          </cell>
          <cell r="F541" t="str">
            <v>5E_MISC</v>
          </cell>
        </row>
        <row r="542">
          <cell r="A542" t="str">
            <v>108680018</v>
          </cell>
          <cell r="B542" t="str">
            <v>Common</v>
          </cell>
          <cell r="C542" t="str">
            <v>Hardware</v>
          </cell>
          <cell r="D542" t="str">
            <v/>
          </cell>
          <cell r="E542" t="str">
            <v>5E_SW</v>
          </cell>
          <cell r="F542">
            <v>11185</v>
          </cell>
        </row>
        <row r="543">
          <cell r="A543" t="str">
            <v>108680026</v>
          </cell>
          <cell r="B543" t="str">
            <v>Common</v>
          </cell>
          <cell r="C543" t="str">
            <v>Hardware</v>
          </cell>
          <cell r="D543" t="str">
            <v/>
          </cell>
          <cell r="E543" t="str">
            <v>5E_SW</v>
          </cell>
          <cell r="F543">
            <v>11185</v>
          </cell>
        </row>
        <row r="544">
          <cell r="A544" t="str">
            <v>108687765</v>
          </cell>
          <cell r="B544" t="str">
            <v>Common</v>
          </cell>
          <cell r="C544" t="str">
            <v>Hardware</v>
          </cell>
          <cell r="D544" t="str">
            <v/>
          </cell>
          <cell r="E544" t="str">
            <v>5E_SW</v>
          </cell>
          <cell r="F544">
            <v>3450</v>
          </cell>
        </row>
        <row r="545">
          <cell r="A545" t="str">
            <v>108693029</v>
          </cell>
          <cell r="B545" t="str">
            <v>TDMA</v>
          </cell>
          <cell r="C545" t="str">
            <v>Hardware</v>
          </cell>
          <cell r="D545" t="str">
            <v/>
          </cell>
          <cell r="E545" t="str">
            <v>5E_SW</v>
          </cell>
          <cell r="F545">
            <v>667</v>
          </cell>
        </row>
        <row r="546">
          <cell r="A546" t="str">
            <v>108693037</v>
          </cell>
          <cell r="B546" t="str">
            <v>TDMA</v>
          </cell>
          <cell r="C546" t="str">
            <v>Hardware</v>
          </cell>
          <cell r="D546" t="str">
            <v/>
          </cell>
          <cell r="E546" t="str">
            <v>5E_SW</v>
          </cell>
          <cell r="F546">
            <v>568</v>
          </cell>
        </row>
        <row r="547">
          <cell r="A547" t="str">
            <v>108693045</v>
          </cell>
          <cell r="B547" t="str">
            <v>TDMA</v>
          </cell>
          <cell r="C547" t="str">
            <v>Hardware</v>
          </cell>
          <cell r="D547" t="str">
            <v/>
          </cell>
          <cell r="E547" t="str">
            <v>5E_SW</v>
          </cell>
          <cell r="F547">
            <v>489</v>
          </cell>
        </row>
        <row r="548">
          <cell r="A548" t="str">
            <v>108695685</v>
          </cell>
          <cell r="B548" t="str">
            <v>Common</v>
          </cell>
          <cell r="C548" t="str">
            <v>Spares</v>
          </cell>
          <cell r="D548" t="str">
            <v/>
          </cell>
          <cell r="E548" t="str">
            <v>5E_SW</v>
          </cell>
          <cell r="F548">
            <v>16303</v>
          </cell>
        </row>
        <row r="549">
          <cell r="A549" t="str">
            <v>108735994</v>
          </cell>
          <cell r="B549" t="str">
            <v>Common</v>
          </cell>
          <cell r="C549" t="str">
            <v>Hardware</v>
          </cell>
          <cell r="D549" t="str">
            <v/>
          </cell>
          <cell r="E549">
            <v>7532</v>
          </cell>
          <cell r="F549" t="str">
            <v>5E_SW</v>
          </cell>
        </row>
        <row r="550">
          <cell r="A550" t="str">
            <v>108743766</v>
          </cell>
          <cell r="B550" t="str">
            <v>Common</v>
          </cell>
          <cell r="C550" t="str">
            <v>Hardware</v>
          </cell>
          <cell r="D550" t="str">
            <v/>
          </cell>
          <cell r="E550" t="str">
            <v>X_Conn</v>
          </cell>
          <cell r="F550">
            <v>47219</v>
          </cell>
        </row>
        <row r="551">
          <cell r="A551" t="str">
            <v>108747064</v>
          </cell>
          <cell r="B551" t="str">
            <v>Common</v>
          </cell>
          <cell r="C551" t="str">
            <v>Spares</v>
          </cell>
          <cell r="D551" t="str">
            <v/>
          </cell>
          <cell r="E551" t="str">
            <v>5E_CM</v>
          </cell>
          <cell r="F551">
            <v>167150</v>
          </cell>
        </row>
        <row r="552">
          <cell r="A552" t="str">
            <v>108783994</v>
          </cell>
          <cell r="B552" t="str">
            <v>Common</v>
          </cell>
          <cell r="C552" t="str">
            <v>Hardware</v>
          </cell>
          <cell r="D552" t="str">
            <v/>
          </cell>
          <cell r="E552" t="str">
            <v>5E_CM</v>
          </cell>
          <cell r="F552">
            <v>964</v>
          </cell>
        </row>
        <row r="553">
          <cell r="A553" t="str">
            <v>108827718</v>
          </cell>
          <cell r="B553" t="str">
            <v>Common</v>
          </cell>
          <cell r="C553" t="str">
            <v>Spares</v>
          </cell>
          <cell r="D553" t="str">
            <v/>
          </cell>
          <cell r="E553" t="str">
            <v>5E_CM</v>
          </cell>
          <cell r="F553">
            <v>23224</v>
          </cell>
        </row>
        <row r="554">
          <cell r="A554" t="str">
            <v>108830043</v>
          </cell>
          <cell r="B554" t="str">
            <v>Common</v>
          </cell>
          <cell r="C554" t="str">
            <v>Hardware</v>
          </cell>
          <cell r="D554" t="str">
            <v/>
          </cell>
          <cell r="E554" t="str">
            <v>5E_SP</v>
          </cell>
          <cell r="F554">
            <v>20169</v>
          </cell>
        </row>
        <row r="555">
          <cell r="A555" t="str">
            <v>108830050</v>
          </cell>
          <cell r="B555" t="str">
            <v>Common</v>
          </cell>
          <cell r="C555" t="str">
            <v>Hardware</v>
          </cell>
          <cell r="D555" t="str">
            <v/>
          </cell>
          <cell r="E555" t="str">
            <v>5E_SP</v>
          </cell>
          <cell r="F555">
            <v>16564</v>
          </cell>
        </row>
        <row r="556">
          <cell r="A556" t="str">
            <v>108830084</v>
          </cell>
          <cell r="B556" t="str">
            <v>Common</v>
          </cell>
          <cell r="C556" t="str">
            <v>Hardware</v>
          </cell>
          <cell r="D556" t="str">
            <v/>
          </cell>
          <cell r="E556" t="str">
            <v>5E_SP</v>
          </cell>
          <cell r="F556">
            <v>19774</v>
          </cell>
        </row>
        <row r="557">
          <cell r="A557" t="str">
            <v>108830092</v>
          </cell>
          <cell r="B557" t="str">
            <v>Common</v>
          </cell>
          <cell r="C557" t="str">
            <v>Hardware</v>
          </cell>
          <cell r="D557" t="str">
            <v/>
          </cell>
          <cell r="E557" t="str">
            <v>5E_SP</v>
          </cell>
          <cell r="F557">
            <v>16376</v>
          </cell>
        </row>
        <row r="558">
          <cell r="A558" t="str">
            <v>108830613</v>
          </cell>
          <cell r="B558" t="str">
            <v>UMTS</v>
          </cell>
          <cell r="C558" t="str">
            <v>Hardware</v>
          </cell>
          <cell r="D558" t="str">
            <v/>
          </cell>
          <cell r="E558" t="str">
            <v>5E_SP</v>
          </cell>
          <cell r="F558">
            <v>9000</v>
          </cell>
        </row>
        <row r="559">
          <cell r="A559" t="str">
            <v>108830639</v>
          </cell>
          <cell r="B559" t="str">
            <v>UMTS</v>
          </cell>
          <cell r="C559" t="str">
            <v>Hardware</v>
          </cell>
          <cell r="D559" t="str">
            <v/>
          </cell>
          <cell r="E559" t="str">
            <v>5E_SP</v>
          </cell>
          <cell r="F559">
            <v>3540</v>
          </cell>
        </row>
        <row r="560">
          <cell r="A560" t="str">
            <v>108843319</v>
          </cell>
          <cell r="B560" t="str">
            <v>Common</v>
          </cell>
          <cell r="C560" t="str">
            <v>Spares</v>
          </cell>
          <cell r="D560" t="str">
            <v/>
          </cell>
          <cell r="E560" t="str">
            <v>5E_CM</v>
          </cell>
          <cell r="F560">
            <v>27676</v>
          </cell>
        </row>
        <row r="561">
          <cell r="A561" t="str">
            <v>108869421</v>
          </cell>
          <cell r="B561" t="str">
            <v>Common</v>
          </cell>
          <cell r="C561" t="str">
            <v>Hardware</v>
          </cell>
          <cell r="D561" t="str">
            <v/>
          </cell>
          <cell r="E561" t="str">
            <v>5E_SP</v>
          </cell>
          <cell r="F561">
            <v>85026</v>
          </cell>
        </row>
        <row r="562">
          <cell r="A562" t="str">
            <v>108869439</v>
          </cell>
          <cell r="B562" t="str">
            <v>Common</v>
          </cell>
          <cell r="C562" t="str">
            <v>Hardware</v>
          </cell>
          <cell r="D562" t="str">
            <v/>
          </cell>
          <cell r="E562" t="str">
            <v>5E_CM</v>
          </cell>
          <cell r="F562">
            <v>98233</v>
          </cell>
        </row>
        <row r="563">
          <cell r="A563" t="str">
            <v>108869447</v>
          </cell>
          <cell r="B563" t="str">
            <v>Common</v>
          </cell>
          <cell r="C563" t="str">
            <v>Hardware</v>
          </cell>
          <cell r="D563" t="str">
            <v/>
          </cell>
          <cell r="E563" t="str">
            <v>5E_CM</v>
          </cell>
          <cell r="F563">
            <v>52550</v>
          </cell>
        </row>
        <row r="564">
          <cell r="A564" t="str">
            <v>108869454</v>
          </cell>
          <cell r="B564" t="str">
            <v>Common</v>
          </cell>
          <cell r="C564" t="str">
            <v>Hardware</v>
          </cell>
          <cell r="D564" t="str">
            <v/>
          </cell>
          <cell r="E564" t="str">
            <v>5E_CM</v>
          </cell>
          <cell r="F564">
            <v>67017</v>
          </cell>
        </row>
        <row r="565">
          <cell r="A565" t="str">
            <v>108869488</v>
          </cell>
          <cell r="B565" t="str">
            <v>Common</v>
          </cell>
          <cell r="C565" t="str">
            <v>Hardware</v>
          </cell>
          <cell r="D565" t="str">
            <v/>
          </cell>
          <cell r="E565" t="str">
            <v>5E_CM</v>
          </cell>
          <cell r="F565">
            <v>856</v>
          </cell>
        </row>
        <row r="566">
          <cell r="A566" t="str">
            <v>108869496</v>
          </cell>
          <cell r="B566" t="str">
            <v>Common</v>
          </cell>
          <cell r="C566" t="str">
            <v>Hardware</v>
          </cell>
          <cell r="D566" t="str">
            <v/>
          </cell>
          <cell r="E566" t="str">
            <v>5E_CM</v>
          </cell>
          <cell r="F566">
            <v>800</v>
          </cell>
        </row>
        <row r="567">
          <cell r="A567" t="str">
            <v>108875022</v>
          </cell>
          <cell r="B567" t="str">
            <v>UMTS</v>
          </cell>
          <cell r="C567" t="str">
            <v>Hardware</v>
          </cell>
          <cell r="D567" t="str">
            <v/>
          </cell>
          <cell r="E567" t="str">
            <v>5E_CM</v>
          </cell>
          <cell r="F567">
            <v>750</v>
          </cell>
        </row>
        <row r="568">
          <cell r="A568" t="str">
            <v>108893785</v>
          </cell>
          <cell r="B568" t="str">
            <v>Common</v>
          </cell>
          <cell r="C568" t="str">
            <v>Spares</v>
          </cell>
          <cell r="D568" t="str">
            <v/>
          </cell>
          <cell r="E568" t="str">
            <v>5E_CM</v>
          </cell>
          <cell r="F568">
            <v>78116</v>
          </cell>
        </row>
        <row r="569">
          <cell r="A569" t="str">
            <v>109200253</v>
          </cell>
          <cell r="B569" t="str">
            <v>UMTS</v>
          </cell>
          <cell r="C569" t="str">
            <v>Hardware</v>
          </cell>
          <cell r="D569" t="str">
            <v/>
          </cell>
          <cell r="E569" t="str">
            <v>5E_CM</v>
          </cell>
          <cell r="F569">
            <v>450</v>
          </cell>
        </row>
        <row r="570">
          <cell r="A570" t="str">
            <v>109200626</v>
          </cell>
          <cell r="B570" t="str">
            <v>UMTS</v>
          </cell>
          <cell r="C570" t="str">
            <v>Hardware</v>
          </cell>
          <cell r="D570" t="str">
            <v/>
          </cell>
          <cell r="E570" t="str">
            <v>5E_CM</v>
          </cell>
          <cell r="F570">
            <v>2500</v>
          </cell>
        </row>
        <row r="571">
          <cell r="A571" t="str">
            <v>109202218</v>
          </cell>
          <cell r="B571" t="str">
            <v>UMTS</v>
          </cell>
          <cell r="C571" t="str">
            <v>Hardware</v>
          </cell>
          <cell r="D571" t="str">
            <v/>
          </cell>
          <cell r="E571" t="str">
            <v>5E_CM</v>
          </cell>
          <cell r="F571">
            <v>750</v>
          </cell>
        </row>
        <row r="572">
          <cell r="A572" t="str">
            <v>16A60SP</v>
          </cell>
          <cell r="B572" t="str">
            <v>CDMA</v>
          </cell>
          <cell r="C572" t="str">
            <v>Spares</v>
          </cell>
          <cell r="D572" t="str">
            <v/>
          </cell>
          <cell r="E572">
            <v>8566</v>
          </cell>
          <cell r="F572" t="str">
            <v>5E_CM</v>
          </cell>
        </row>
        <row r="573">
          <cell r="A573" t="str">
            <v>222COVSW</v>
          </cell>
          <cell r="B573" t="str">
            <v>Common</v>
          </cell>
          <cell r="C573" t="str">
            <v>Software</v>
          </cell>
          <cell r="D573" t="str">
            <v>Optional</v>
          </cell>
          <cell r="E573" t="str">
            <v>5E_CM</v>
          </cell>
          <cell r="F573">
            <v>250000</v>
          </cell>
        </row>
        <row r="574">
          <cell r="A574" t="str">
            <v>2GBDISK</v>
          </cell>
          <cell r="B574" t="str">
            <v>Common</v>
          </cell>
          <cell r="C574" t="str">
            <v>Hardware</v>
          </cell>
          <cell r="D574" t="str">
            <v/>
          </cell>
          <cell r="E574">
            <v>8174</v>
          </cell>
          <cell r="F574" t="str">
            <v>5E_CM</v>
          </cell>
        </row>
        <row r="575">
          <cell r="A575" t="str">
            <v>300000106</v>
          </cell>
          <cell r="B575" t="str">
            <v>CDMA</v>
          </cell>
          <cell r="C575" t="str">
            <v>Software</v>
          </cell>
          <cell r="D575" t="str">
            <v>Initial</v>
          </cell>
          <cell r="E575" t="str">
            <v>5E_CM</v>
          </cell>
          <cell r="F575">
            <v>833</v>
          </cell>
        </row>
        <row r="576">
          <cell r="A576" t="str">
            <v>300000122</v>
          </cell>
          <cell r="B576" t="str">
            <v>CDMA</v>
          </cell>
          <cell r="C576" t="str">
            <v>Software</v>
          </cell>
          <cell r="D576" t="str">
            <v>Initial</v>
          </cell>
          <cell r="E576" t="str">
            <v>5E_CM</v>
          </cell>
          <cell r="F576">
            <v>20000</v>
          </cell>
        </row>
        <row r="577">
          <cell r="A577" t="str">
            <v>300001062</v>
          </cell>
          <cell r="B577" t="str">
            <v>CDMA</v>
          </cell>
          <cell r="C577" t="str">
            <v>Hardware</v>
          </cell>
          <cell r="D577" t="str">
            <v/>
          </cell>
          <cell r="E577" t="str">
            <v>5E_SP</v>
          </cell>
          <cell r="F577">
            <v>135</v>
          </cell>
        </row>
        <row r="578">
          <cell r="A578" t="str">
            <v>300001179</v>
          </cell>
          <cell r="B578" t="str">
            <v>Common</v>
          </cell>
          <cell r="C578" t="str">
            <v>Hardware</v>
          </cell>
          <cell r="D578" t="str">
            <v/>
          </cell>
          <cell r="E578">
            <v>14500</v>
          </cell>
          <cell r="F578" t="str">
            <v>5E_MISC</v>
          </cell>
        </row>
        <row r="579">
          <cell r="A579" t="str">
            <v>300003365</v>
          </cell>
          <cell r="B579" t="str">
            <v>CDMA</v>
          </cell>
          <cell r="C579" t="str">
            <v>Hardware</v>
          </cell>
          <cell r="D579" t="str">
            <v/>
          </cell>
          <cell r="E579">
            <v>64660</v>
          </cell>
          <cell r="F579" t="str">
            <v>5E_MISC</v>
          </cell>
        </row>
        <row r="580">
          <cell r="A580" t="str">
            <v>300003373</v>
          </cell>
          <cell r="B580" t="str">
            <v>Common</v>
          </cell>
          <cell r="C580" t="str">
            <v>Hardware</v>
          </cell>
          <cell r="D580" t="str">
            <v/>
          </cell>
          <cell r="E580">
            <v>3726</v>
          </cell>
          <cell r="F580" t="str">
            <v>5E_SW</v>
          </cell>
        </row>
        <row r="581">
          <cell r="A581" t="str">
            <v>300003381</v>
          </cell>
          <cell r="B581" t="str">
            <v>Common</v>
          </cell>
          <cell r="C581" t="str">
            <v>Hardware</v>
          </cell>
          <cell r="D581" t="str">
            <v/>
          </cell>
          <cell r="E581">
            <v>1212</v>
          </cell>
          <cell r="F581" t="str">
            <v>5E_SPARES</v>
          </cell>
        </row>
        <row r="582">
          <cell r="A582" t="str">
            <v>300003415</v>
          </cell>
          <cell r="B582" t="str">
            <v>CDMA</v>
          </cell>
          <cell r="C582" t="str">
            <v>Hardware</v>
          </cell>
          <cell r="D582" t="str">
            <v/>
          </cell>
          <cell r="E582" t="str">
            <v>5E_CM</v>
          </cell>
          <cell r="F582">
            <v>12920</v>
          </cell>
        </row>
        <row r="583">
          <cell r="A583" t="str">
            <v>300003423</v>
          </cell>
          <cell r="B583" t="str">
            <v>CDMA</v>
          </cell>
          <cell r="C583" t="str">
            <v>Hardware</v>
          </cell>
          <cell r="D583" t="str">
            <v/>
          </cell>
          <cell r="E583">
            <v>1400</v>
          </cell>
          <cell r="F583" t="str">
            <v>5E_SPARES</v>
          </cell>
        </row>
        <row r="584">
          <cell r="A584" t="str">
            <v>300003431</v>
          </cell>
          <cell r="B584" t="str">
            <v>CDMA</v>
          </cell>
          <cell r="C584" t="str">
            <v>Hardware</v>
          </cell>
          <cell r="D584" t="str">
            <v/>
          </cell>
          <cell r="E584">
            <v>1400</v>
          </cell>
          <cell r="F584" t="str">
            <v>5E_SW</v>
          </cell>
        </row>
        <row r="585">
          <cell r="A585" t="str">
            <v>300005154</v>
          </cell>
          <cell r="B585" t="str">
            <v>CDMA</v>
          </cell>
          <cell r="C585" t="str">
            <v>Hardware</v>
          </cell>
          <cell r="D585" t="str">
            <v/>
          </cell>
          <cell r="E585" t="str">
            <v>5E_SW</v>
          </cell>
          <cell r="F585">
            <v>83423</v>
          </cell>
        </row>
        <row r="586">
          <cell r="A586" t="str">
            <v>300005162</v>
          </cell>
          <cell r="B586" t="str">
            <v>CDMA</v>
          </cell>
          <cell r="C586" t="str">
            <v>Hardware</v>
          </cell>
          <cell r="D586" t="str">
            <v/>
          </cell>
          <cell r="E586" t="str">
            <v>5E_AM</v>
          </cell>
          <cell r="F586">
            <v>2160</v>
          </cell>
        </row>
        <row r="587">
          <cell r="A587" t="str">
            <v>300005170</v>
          </cell>
          <cell r="B587" t="str">
            <v>CDMA</v>
          </cell>
          <cell r="C587" t="str">
            <v>Hardware</v>
          </cell>
          <cell r="D587" t="str">
            <v/>
          </cell>
          <cell r="E587" t="str">
            <v>5E_SP</v>
          </cell>
          <cell r="F587">
            <v>2160</v>
          </cell>
        </row>
        <row r="588">
          <cell r="A588" t="str">
            <v>300005188</v>
          </cell>
          <cell r="B588" t="str">
            <v>CDMA</v>
          </cell>
          <cell r="C588" t="str">
            <v>Hardware</v>
          </cell>
          <cell r="D588" t="str">
            <v/>
          </cell>
          <cell r="E588" t="str">
            <v>5E_Packet</v>
          </cell>
          <cell r="F588">
            <v>4250</v>
          </cell>
        </row>
        <row r="589">
          <cell r="A589" t="str">
            <v>300005196</v>
          </cell>
          <cell r="B589" t="str">
            <v>CDMA</v>
          </cell>
          <cell r="C589" t="str">
            <v>Hardware</v>
          </cell>
          <cell r="D589" t="str">
            <v/>
          </cell>
          <cell r="E589" t="str">
            <v>5E_Misc</v>
          </cell>
          <cell r="F589">
            <v>4250</v>
          </cell>
        </row>
        <row r="590">
          <cell r="A590" t="str">
            <v>300005204</v>
          </cell>
          <cell r="B590" t="str">
            <v>CDMA</v>
          </cell>
          <cell r="C590" t="str">
            <v>Hardware</v>
          </cell>
          <cell r="D590" t="str">
            <v/>
          </cell>
          <cell r="E590" t="str">
            <v>5E_Misc</v>
          </cell>
          <cell r="F590">
            <v>4250</v>
          </cell>
        </row>
        <row r="591">
          <cell r="A591" t="str">
            <v>300005212</v>
          </cell>
          <cell r="B591" t="str">
            <v>CDMA</v>
          </cell>
          <cell r="C591" t="str">
            <v>Hardware</v>
          </cell>
          <cell r="D591" t="str">
            <v/>
          </cell>
          <cell r="E591" t="str">
            <v>5E_SP</v>
          </cell>
          <cell r="F591">
            <v>4250</v>
          </cell>
        </row>
        <row r="592">
          <cell r="A592" t="str">
            <v>300005220</v>
          </cell>
          <cell r="B592" t="str">
            <v>CDMA</v>
          </cell>
          <cell r="C592" t="str">
            <v>Hardware</v>
          </cell>
          <cell r="D592" t="str">
            <v/>
          </cell>
          <cell r="E592" t="str">
            <v>5E_SP</v>
          </cell>
          <cell r="F592">
            <v>4250</v>
          </cell>
        </row>
        <row r="593">
          <cell r="A593" t="str">
            <v>300005238</v>
          </cell>
          <cell r="B593" t="str">
            <v>CDMA</v>
          </cell>
          <cell r="C593" t="str">
            <v>Hardware</v>
          </cell>
          <cell r="D593" t="str">
            <v/>
          </cell>
          <cell r="E593" t="str">
            <v>5E_SM2000</v>
          </cell>
          <cell r="F593">
            <v>4250</v>
          </cell>
        </row>
        <row r="594">
          <cell r="A594" t="str">
            <v>300005246</v>
          </cell>
          <cell r="B594" t="str">
            <v>CDMA</v>
          </cell>
          <cell r="C594" t="str">
            <v>Hardware</v>
          </cell>
          <cell r="D594" t="str">
            <v/>
          </cell>
          <cell r="E594" t="str">
            <v>5E_SP</v>
          </cell>
          <cell r="F594">
            <v>2040</v>
          </cell>
        </row>
        <row r="595">
          <cell r="A595" t="str">
            <v>300005253</v>
          </cell>
          <cell r="B595" t="str">
            <v>CDMA</v>
          </cell>
          <cell r="C595" t="str">
            <v>Hardware</v>
          </cell>
          <cell r="D595" t="str">
            <v/>
          </cell>
          <cell r="E595" t="str">
            <v>5E_OSW</v>
          </cell>
          <cell r="F595">
            <v>2040</v>
          </cell>
        </row>
        <row r="596">
          <cell r="A596" t="str">
            <v>300005261</v>
          </cell>
          <cell r="B596" t="str">
            <v>CDMA</v>
          </cell>
          <cell r="C596" t="str">
            <v>Hardware</v>
          </cell>
          <cell r="D596" t="str">
            <v/>
          </cell>
          <cell r="E596" t="str">
            <v>5E_Misc</v>
          </cell>
          <cell r="F596">
            <v>89273</v>
          </cell>
        </row>
        <row r="597">
          <cell r="A597" t="str">
            <v>300005279</v>
          </cell>
          <cell r="B597" t="str">
            <v>CDMA</v>
          </cell>
          <cell r="C597" t="str">
            <v>Hardware</v>
          </cell>
          <cell r="D597" t="str">
            <v/>
          </cell>
          <cell r="E597">
            <v>2160</v>
          </cell>
          <cell r="F597" t="str">
            <v>5E_SPARES</v>
          </cell>
        </row>
        <row r="598">
          <cell r="A598" t="str">
            <v>300005287</v>
          </cell>
          <cell r="B598" t="str">
            <v>CDMA</v>
          </cell>
          <cell r="C598" t="str">
            <v>Hardware</v>
          </cell>
          <cell r="D598" t="str">
            <v/>
          </cell>
          <cell r="E598">
            <v>2160</v>
          </cell>
          <cell r="F598" t="str">
            <v>5E_SM2000</v>
          </cell>
        </row>
        <row r="599">
          <cell r="A599" t="str">
            <v>300005295</v>
          </cell>
          <cell r="B599" t="str">
            <v>CDMA</v>
          </cell>
          <cell r="C599" t="str">
            <v>Hardware</v>
          </cell>
          <cell r="D599" t="str">
            <v/>
          </cell>
          <cell r="E599">
            <v>4250</v>
          </cell>
          <cell r="F599" t="str">
            <v>5E_SM2000</v>
          </cell>
        </row>
        <row r="600">
          <cell r="A600" t="str">
            <v>300005303</v>
          </cell>
          <cell r="B600" t="str">
            <v>CDMA</v>
          </cell>
          <cell r="C600" t="str">
            <v>Hardware</v>
          </cell>
          <cell r="D600" t="str">
            <v/>
          </cell>
          <cell r="E600">
            <v>4250</v>
          </cell>
          <cell r="F600" t="str">
            <v>5E_SPARES</v>
          </cell>
        </row>
        <row r="601">
          <cell r="A601" t="str">
            <v>300005311</v>
          </cell>
          <cell r="B601" t="str">
            <v>CDMA</v>
          </cell>
          <cell r="C601" t="str">
            <v>Hardware</v>
          </cell>
          <cell r="D601" t="str">
            <v/>
          </cell>
          <cell r="E601">
            <v>4250</v>
          </cell>
          <cell r="F601" t="str">
            <v>5E_PACKET</v>
          </cell>
        </row>
        <row r="602">
          <cell r="A602" t="str">
            <v>300005329</v>
          </cell>
          <cell r="B602" t="str">
            <v>CDMA</v>
          </cell>
          <cell r="C602" t="str">
            <v>Hardware</v>
          </cell>
          <cell r="D602" t="str">
            <v/>
          </cell>
          <cell r="E602">
            <v>4250</v>
          </cell>
          <cell r="F602" t="str">
            <v>5E_SW</v>
          </cell>
        </row>
        <row r="603">
          <cell r="A603" t="str">
            <v>300005337</v>
          </cell>
          <cell r="B603" t="str">
            <v>CDMA</v>
          </cell>
          <cell r="C603" t="str">
            <v>Hardware</v>
          </cell>
          <cell r="D603" t="str">
            <v/>
          </cell>
          <cell r="E603">
            <v>4250</v>
          </cell>
          <cell r="F603" t="str">
            <v>5E_CM</v>
          </cell>
        </row>
        <row r="604">
          <cell r="A604" t="str">
            <v>300005345</v>
          </cell>
          <cell r="B604" t="str">
            <v>CDMA</v>
          </cell>
          <cell r="C604" t="str">
            <v>Hardware</v>
          </cell>
          <cell r="D604" t="str">
            <v/>
          </cell>
          <cell r="E604">
            <v>4250</v>
          </cell>
          <cell r="F604" t="str">
            <v>DSX</v>
          </cell>
        </row>
        <row r="605">
          <cell r="A605" t="str">
            <v>300005352</v>
          </cell>
          <cell r="B605" t="str">
            <v>CDMA</v>
          </cell>
          <cell r="C605" t="str">
            <v>Hardware</v>
          </cell>
          <cell r="D605" t="str">
            <v/>
          </cell>
          <cell r="E605">
            <v>2040</v>
          </cell>
          <cell r="F605" t="str">
            <v>MDF</v>
          </cell>
        </row>
        <row r="606">
          <cell r="A606" t="str">
            <v>300005360</v>
          </cell>
          <cell r="B606" t="str">
            <v>CDMA</v>
          </cell>
          <cell r="C606" t="str">
            <v>Hardware</v>
          </cell>
          <cell r="D606" t="str">
            <v/>
          </cell>
          <cell r="E606">
            <v>2040</v>
          </cell>
          <cell r="F606" t="str">
            <v>5E_SW</v>
          </cell>
        </row>
        <row r="607">
          <cell r="A607" t="str">
            <v>300005378</v>
          </cell>
          <cell r="B607" t="str">
            <v>CDMA</v>
          </cell>
          <cell r="C607" t="str">
            <v>Hardware</v>
          </cell>
          <cell r="D607" t="str">
            <v/>
          </cell>
          <cell r="E607" t="str">
            <v>5E_SM2000</v>
          </cell>
          <cell r="F607">
            <v>15000</v>
          </cell>
        </row>
        <row r="608">
          <cell r="A608" t="str">
            <v>300005394</v>
          </cell>
          <cell r="B608" t="str">
            <v>CDMA</v>
          </cell>
          <cell r="C608" t="str">
            <v>Hardware</v>
          </cell>
          <cell r="D608" t="str">
            <v/>
          </cell>
          <cell r="E608" t="str">
            <v>5E_Misc</v>
          </cell>
          <cell r="F608">
            <v>3200</v>
          </cell>
        </row>
        <row r="609">
          <cell r="A609" t="str">
            <v>300005410</v>
          </cell>
          <cell r="B609" t="str">
            <v>CDMA</v>
          </cell>
          <cell r="C609" t="str">
            <v>Hardware</v>
          </cell>
          <cell r="D609" t="str">
            <v/>
          </cell>
          <cell r="E609" t="str">
            <v>5E_SW</v>
          </cell>
          <cell r="F609">
            <v>875</v>
          </cell>
        </row>
        <row r="610">
          <cell r="A610" t="str">
            <v>300005428</v>
          </cell>
          <cell r="B610" t="str">
            <v>CDMA</v>
          </cell>
          <cell r="C610" t="str">
            <v>Hardware</v>
          </cell>
          <cell r="D610" t="str">
            <v/>
          </cell>
          <cell r="E610">
            <v>924</v>
          </cell>
          <cell r="F610" t="str">
            <v>5E_SW</v>
          </cell>
        </row>
        <row r="611">
          <cell r="A611" t="str">
            <v>300005436</v>
          </cell>
          <cell r="B611" t="str">
            <v>CDMA</v>
          </cell>
          <cell r="C611" t="str">
            <v>Hardware</v>
          </cell>
          <cell r="D611" t="str">
            <v/>
          </cell>
          <cell r="E611">
            <v>4500</v>
          </cell>
          <cell r="F611" t="str">
            <v>DSX</v>
          </cell>
        </row>
        <row r="612">
          <cell r="A612" t="str">
            <v>300005444</v>
          </cell>
          <cell r="B612" t="str">
            <v>CDMA</v>
          </cell>
          <cell r="C612" t="str">
            <v>Hardware</v>
          </cell>
          <cell r="D612" t="str">
            <v/>
          </cell>
          <cell r="E612" t="str">
            <v>5E_SW</v>
          </cell>
          <cell r="F612">
            <v>5500</v>
          </cell>
        </row>
        <row r="613">
          <cell r="A613" t="str">
            <v>300005451</v>
          </cell>
          <cell r="B613" t="str">
            <v>CDMA</v>
          </cell>
          <cell r="C613" t="str">
            <v>Hardware</v>
          </cell>
          <cell r="D613" t="str">
            <v/>
          </cell>
          <cell r="E613">
            <v>350</v>
          </cell>
          <cell r="F613" t="str">
            <v>DSX</v>
          </cell>
        </row>
        <row r="614">
          <cell r="A614" t="str">
            <v>300005469</v>
          </cell>
          <cell r="B614" t="str">
            <v>CDMA</v>
          </cell>
          <cell r="C614" t="str">
            <v>Hardware</v>
          </cell>
          <cell r="D614" t="str">
            <v/>
          </cell>
          <cell r="E614">
            <v>400</v>
          </cell>
          <cell r="F614" t="str">
            <v>DSX</v>
          </cell>
        </row>
        <row r="615">
          <cell r="A615" t="str">
            <v>300005477</v>
          </cell>
          <cell r="B615" t="str">
            <v>CDMA</v>
          </cell>
          <cell r="C615" t="str">
            <v>Hardware</v>
          </cell>
          <cell r="D615" t="str">
            <v/>
          </cell>
          <cell r="E615">
            <v>700</v>
          </cell>
          <cell r="F615" t="str">
            <v>MDF</v>
          </cell>
        </row>
        <row r="616">
          <cell r="A616" t="str">
            <v>300005485</v>
          </cell>
          <cell r="B616" t="str">
            <v>Common</v>
          </cell>
          <cell r="C616" t="str">
            <v>Hardware</v>
          </cell>
          <cell r="D616" t="str">
            <v/>
          </cell>
          <cell r="E616">
            <v>850</v>
          </cell>
          <cell r="F616" t="str">
            <v>5E_SW</v>
          </cell>
        </row>
        <row r="617">
          <cell r="A617" t="str">
            <v>300005493</v>
          </cell>
          <cell r="B617" t="str">
            <v>CDMA</v>
          </cell>
          <cell r="C617" t="str">
            <v>Hardware</v>
          </cell>
          <cell r="D617" t="str">
            <v/>
          </cell>
          <cell r="E617">
            <v>32300</v>
          </cell>
          <cell r="F617" t="str">
            <v>DSX</v>
          </cell>
        </row>
        <row r="618">
          <cell r="A618" t="str">
            <v>300005501</v>
          </cell>
          <cell r="B618" t="str">
            <v>CDMA</v>
          </cell>
          <cell r="C618" t="str">
            <v>Hardware</v>
          </cell>
          <cell r="D618" t="str">
            <v/>
          </cell>
          <cell r="E618">
            <v>500</v>
          </cell>
          <cell r="F618" t="str">
            <v>5E_MISC</v>
          </cell>
        </row>
        <row r="619">
          <cell r="A619" t="str">
            <v>300005519</v>
          </cell>
          <cell r="B619" t="str">
            <v>CDMA</v>
          </cell>
          <cell r="C619" t="str">
            <v>Hardware</v>
          </cell>
          <cell r="D619" t="str">
            <v/>
          </cell>
          <cell r="E619">
            <v>15000</v>
          </cell>
          <cell r="F619" t="str">
            <v>DSX</v>
          </cell>
        </row>
        <row r="620">
          <cell r="A620" t="str">
            <v>300005527</v>
          </cell>
          <cell r="B620" t="str">
            <v>CDMA</v>
          </cell>
          <cell r="C620" t="str">
            <v>Hardware</v>
          </cell>
          <cell r="D620" t="str">
            <v/>
          </cell>
          <cell r="E620">
            <v>3200</v>
          </cell>
          <cell r="F620" t="str">
            <v>5E_CM</v>
          </cell>
        </row>
        <row r="621">
          <cell r="A621" t="str">
            <v>300005543</v>
          </cell>
          <cell r="B621" t="str">
            <v>CDMA</v>
          </cell>
          <cell r="C621" t="str">
            <v>Spares</v>
          </cell>
          <cell r="D621" t="str">
            <v/>
          </cell>
          <cell r="E621" t="str">
            <v>5E_CM</v>
          </cell>
          <cell r="F621">
            <v>6192</v>
          </cell>
        </row>
        <row r="622">
          <cell r="A622" t="str">
            <v>300005550</v>
          </cell>
          <cell r="B622" t="str">
            <v>CDMA</v>
          </cell>
          <cell r="C622" t="str">
            <v>Spares</v>
          </cell>
          <cell r="D622" t="str">
            <v/>
          </cell>
          <cell r="E622" t="str">
            <v>5E_SW</v>
          </cell>
          <cell r="F622">
            <v>5163</v>
          </cell>
        </row>
        <row r="623">
          <cell r="A623" t="str">
            <v>300005568</v>
          </cell>
          <cell r="B623" t="str">
            <v>CDMA</v>
          </cell>
          <cell r="C623" t="str">
            <v>Spares</v>
          </cell>
          <cell r="D623" t="str">
            <v/>
          </cell>
          <cell r="E623" t="str">
            <v>5E_Power</v>
          </cell>
          <cell r="F623">
            <v>3084</v>
          </cell>
        </row>
        <row r="624">
          <cell r="A624" t="str">
            <v>300005576</v>
          </cell>
          <cell r="B624" t="str">
            <v>CDMA</v>
          </cell>
          <cell r="C624" t="str">
            <v>Spares</v>
          </cell>
          <cell r="D624" t="str">
            <v/>
          </cell>
          <cell r="E624" t="str">
            <v>5E_Power</v>
          </cell>
          <cell r="F624">
            <v>4250</v>
          </cell>
        </row>
        <row r="625">
          <cell r="A625" t="str">
            <v>300005584</v>
          </cell>
          <cell r="B625" t="str">
            <v>CDMA</v>
          </cell>
          <cell r="C625" t="str">
            <v>Spares</v>
          </cell>
          <cell r="D625" t="str">
            <v/>
          </cell>
          <cell r="E625" t="str">
            <v>X_Conn</v>
          </cell>
          <cell r="F625">
            <v>4250</v>
          </cell>
        </row>
        <row r="626">
          <cell r="A626" t="str">
            <v>300005592</v>
          </cell>
          <cell r="B626" t="str">
            <v>CDMA</v>
          </cell>
          <cell r="C626" t="str">
            <v>Spares</v>
          </cell>
          <cell r="D626" t="str">
            <v/>
          </cell>
          <cell r="E626" t="str">
            <v>X_Conn</v>
          </cell>
          <cell r="F626">
            <v>4250</v>
          </cell>
        </row>
        <row r="627">
          <cell r="A627" t="str">
            <v>300005600</v>
          </cell>
          <cell r="B627" t="str">
            <v>CDMA</v>
          </cell>
          <cell r="C627" t="str">
            <v>Spares</v>
          </cell>
          <cell r="D627" t="str">
            <v/>
          </cell>
          <cell r="E627" t="str">
            <v>X_Conn</v>
          </cell>
          <cell r="F627">
            <v>4250</v>
          </cell>
        </row>
        <row r="628">
          <cell r="A628" t="str">
            <v>300005618</v>
          </cell>
          <cell r="B628" t="str">
            <v>CDMA</v>
          </cell>
          <cell r="C628" t="str">
            <v>Spares</v>
          </cell>
          <cell r="D628" t="str">
            <v/>
          </cell>
          <cell r="E628" t="str">
            <v>5E_SW</v>
          </cell>
          <cell r="F628">
            <v>4250</v>
          </cell>
        </row>
        <row r="629">
          <cell r="A629" t="str">
            <v>300005626</v>
          </cell>
          <cell r="B629" t="str">
            <v>CDMA</v>
          </cell>
          <cell r="C629" t="str">
            <v>Spares</v>
          </cell>
          <cell r="D629" t="str">
            <v/>
          </cell>
          <cell r="E629" t="str">
            <v>5E_Misc</v>
          </cell>
          <cell r="F629">
            <v>4250</v>
          </cell>
        </row>
        <row r="630">
          <cell r="A630" t="str">
            <v>300005634</v>
          </cell>
          <cell r="B630" t="str">
            <v>CDMA</v>
          </cell>
          <cell r="C630" t="str">
            <v>Spares</v>
          </cell>
          <cell r="D630" t="str">
            <v/>
          </cell>
          <cell r="E630" t="str">
            <v>5E_SP</v>
          </cell>
          <cell r="F630">
            <v>2040</v>
          </cell>
        </row>
        <row r="631">
          <cell r="A631" t="str">
            <v>300005741</v>
          </cell>
          <cell r="B631" t="str">
            <v>CDMA</v>
          </cell>
          <cell r="C631" t="str">
            <v>Spares</v>
          </cell>
          <cell r="D631" t="str">
            <v/>
          </cell>
          <cell r="E631" t="str">
            <v>5E_SP</v>
          </cell>
          <cell r="F631">
            <v>2040</v>
          </cell>
        </row>
        <row r="632">
          <cell r="A632" t="str">
            <v>300005758</v>
          </cell>
          <cell r="B632" t="str">
            <v>CDMA</v>
          </cell>
          <cell r="C632" t="str">
            <v>Spares</v>
          </cell>
          <cell r="D632" t="str">
            <v/>
          </cell>
          <cell r="E632" t="str">
            <v>5E_Misc</v>
          </cell>
          <cell r="F632">
            <v>80</v>
          </cell>
        </row>
        <row r="633">
          <cell r="A633" t="str">
            <v>300005774</v>
          </cell>
          <cell r="B633" t="str">
            <v>CDMA</v>
          </cell>
          <cell r="C633" t="str">
            <v>Spares</v>
          </cell>
          <cell r="D633" t="str">
            <v/>
          </cell>
          <cell r="E633" t="str">
            <v>5E_OSW</v>
          </cell>
          <cell r="F633">
            <v>15000</v>
          </cell>
        </row>
        <row r="634">
          <cell r="A634" t="str">
            <v>300005782</v>
          </cell>
          <cell r="B634" t="str">
            <v>CDMA</v>
          </cell>
          <cell r="C634" t="str">
            <v>Spares</v>
          </cell>
          <cell r="D634" t="str">
            <v/>
          </cell>
          <cell r="E634">
            <v>2181</v>
          </cell>
          <cell r="F634" t="str">
            <v>5E_MISC</v>
          </cell>
        </row>
        <row r="635">
          <cell r="A635" t="str">
            <v>300005824</v>
          </cell>
          <cell r="B635" t="str">
            <v>CDMA</v>
          </cell>
          <cell r="C635" t="str">
            <v>Spares</v>
          </cell>
          <cell r="D635" t="str">
            <v/>
          </cell>
          <cell r="E635">
            <v>1600</v>
          </cell>
          <cell r="F635" t="str">
            <v>5E_CM</v>
          </cell>
        </row>
        <row r="636">
          <cell r="A636" t="str">
            <v>300005857</v>
          </cell>
          <cell r="B636" t="str">
            <v>CDMA</v>
          </cell>
          <cell r="C636" t="str">
            <v>Spares</v>
          </cell>
          <cell r="D636" t="str">
            <v/>
          </cell>
          <cell r="E636">
            <v>2772</v>
          </cell>
          <cell r="F636" t="str">
            <v>5E_PACKET</v>
          </cell>
        </row>
        <row r="637">
          <cell r="A637" t="str">
            <v>300005865</v>
          </cell>
          <cell r="B637" t="str">
            <v>CDMA</v>
          </cell>
          <cell r="C637" t="str">
            <v>Spares</v>
          </cell>
          <cell r="D637" t="str">
            <v/>
          </cell>
          <cell r="E637">
            <v>3028</v>
          </cell>
          <cell r="F637" t="str">
            <v>5E_SPARES</v>
          </cell>
        </row>
        <row r="638">
          <cell r="A638" t="str">
            <v>300005881</v>
          </cell>
          <cell r="B638" t="str">
            <v>CDMA</v>
          </cell>
          <cell r="C638" t="str">
            <v>Spares</v>
          </cell>
          <cell r="D638" t="str">
            <v/>
          </cell>
          <cell r="E638">
            <v>50</v>
          </cell>
          <cell r="F638" t="str">
            <v>5E_SPARES</v>
          </cell>
        </row>
        <row r="639">
          <cell r="A639" t="str">
            <v>300005899</v>
          </cell>
          <cell r="B639" t="str">
            <v>CDMA</v>
          </cell>
          <cell r="C639" t="str">
            <v>Spares</v>
          </cell>
          <cell r="D639" t="str">
            <v/>
          </cell>
          <cell r="E639">
            <v>120</v>
          </cell>
          <cell r="F639" t="str">
            <v>5E_CM</v>
          </cell>
        </row>
        <row r="640">
          <cell r="A640" t="str">
            <v>300005915</v>
          </cell>
          <cell r="B640" t="str">
            <v>CDMA</v>
          </cell>
          <cell r="C640" t="str">
            <v>Spares</v>
          </cell>
          <cell r="D640" t="str">
            <v/>
          </cell>
          <cell r="E640">
            <v>4750</v>
          </cell>
          <cell r="F640" t="str">
            <v>5E_SPARES</v>
          </cell>
        </row>
        <row r="641">
          <cell r="A641" t="str">
            <v>300005923</v>
          </cell>
          <cell r="B641" t="str">
            <v>CDMA</v>
          </cell>
          <cell r="C641" t="str">
            <v>Spares</v>
          </cell>
          <cell r="D641" t="str">
            <v/>
          </cell>
          <cell r="E641">
            <v>3200</v>
          </cell>
          <cell r="F641" t="str">
            <v>5E_MISC</v>
          </cell>
        </row>
        <row r="642">
          <cell r="A642" t="str">
            <v>300005931</v>
          </cell>
          <cell r="B642" t="str">
            <v>CDMA</v>
          </cell>
          <cell r="C642" t="str">
            <v>Spares</v>
          </cell>
          <cell r="D642" t="str">
            <v/>
          </cell>
          <cell r="E642">
            <v>4250</v>
          </cell>
          <cell r="F642" t="str">
            <v>5E_SW</v>
          </cell>
        </row>
        <row r="643">
          <cell r="A643" t="str">
            <v>300005949</v>
          </cell>
          <cell r="B643" t="str">
            <v>CDMA</v>
          </cell>
          <cell r="C643" t="str">
            <v>Spares</v>
          </cell>
          <cell r="D643" t="str">
            <v/>
          </cell>
          <cell r="E643">
            <v>4250</v>
          </cell>
          <cell r="F643" t="str">
            <v>5E_MISC</v>
          </cell>
        </row>
        <row r="644">
          <cell r="A644" t="str">
            <v>300005956</v>
          </cell>
          <cell r="B644" t="str">
            <v>CDMA</v>
          </cell>
          <cell r="C644" t="str">
            <v>Spares</v>
          </cell>
          <cell r="D644" t="str">
            <v/>
          </cell>
          <cell r="E644">
            <v>4250</v>
          </cell>
          <cell r="F644" t="str">
            <v>DSX</v>
          </cell>
        </row>
        <row r="645">
          <cell r="A645" t="str">
            <v>300005964</v>
          </cell>
          <cell r="B645" t="str">
            <v>CDMA</v>
          </cell>
          <cell r="C645" t="str">
            <v>Spares</v>
          </cell>
          <cell r="D645" t="str">
            <v/>
          </cell>
          <cell r="E645">
            <v>4250</v>
          </cell>
          <cell r="F645" t="str">
            <v>MDF</v>
          </cell>
        </row>
        <row r="646">
          <cell r="A646" t="str">
            <v>300005970</v>
          </cell>
          <cell r="B646" t="str">
            <v>CDMA</v>
          </cell>
          <cell r="C646" t="str">
            <v>Spares</v>
          </cell>
          <cell r="D646" t="str">
            <v/>
          </cell>
          <cell r="E646" t="str">
            <v>X_Conn</v>
          </cell>
          <cell r="F646">
            <v>6000</v>
          </cell>
        </row>
        <row r="647">
          <cell r="A647" t="str">
            <v>300005972</v>
          </cell>
          <cell r="B647" t="str">
            <v>CDMA</v>
          </cell>
          <cell r="C647" t="str">
            <v>Spares</v>
          </cell>
          <cell r="D647" t="str">
            <v/>
          </cell>
          <cell r="E647">
            <v>2040</v>
          </cell>
          <cell r="F647" t="str">
            <v>DSX</v>
          </cell>
        </row>
        <row r="648">
          <cell r="A648" t="str">
            <v>300005980</v>
          </cell>
          <cell r="B648" t="str">
            <v>CDMA</v>
          </cell>
          <cell r="C648" t="str">
            <v>Spares</v>
          </cell>
          <cell r="D648" t="str">
            <v/>
          </cell>
          <cell r="E648">
            <v>2040</v>
          </cell>
          <cell r="F648" t="str">
            <v>5E_SW</v>
          </cell>
        </row>
        <row r="649">
          <cell r="A649" t="str">
            <v>300005998</v>
          </cell>
          <cell r="B649" t="str">
            <v>CDMA</v>
          </cell>
          <cell r="C649" t="str">
            <v>Spares</v>
          </cell>
          <cell r="D649" t="str">
            <v/>
          </cell>
          <cell r="E649">
            <v>15000</v>
          </cell>
          <cell r="F649" t="str">
            <v>5E_SPARES</v>
          </cell>
        </row>
        <row r="650">
          <cell r="A650" t="str">
            <v>300006129</v>
          </cell>
          <cell r="B650" t="str">
            <v>Common</v>
          </cell>
          <cell r="C650" t="str">
            <v>Hardware</v>
          </cell>
          <cell r="D650" t="str">
            <v/>
          </cell>
          <cell r="E650">
            <v>1989</v>
          </cell>
          <cell r="F650">
            <v>1989</v>
          </cell>
        </row>
        <row r="651">
          <cell r="A651" t="str">
            <v>300006137</v>
          </cell>
          <cell r="B651" t="str">
            <v>CDMA</v>
          </cell>
          <cell r="C651" t="str">
            <v>Hardware</v>
          </cell>
          <cell r="D651" t="str">
            <v/>
          </cell>
          <cell r="E651">
            <v>2080</v>
          </cell>
          <cell r="F651" t="str">
            <v>5E_SPARES</v>
          </cell>
        </row>
        <row r="652">
          <cell r="A652" t="str">
            <v>300008786</v>
          </cell>
          <cell r="B652" t="str">
            <v>CDMA</v>
          </cell>
          <cell r="C652" t="str">
            <v>Hardware</v>
          </cell>
          <cell r="D652" t="str">
            <v/>
          </cell>
          <cell r="E652" t="str">
            <v>5E_SP</v>
          </cell>
          <cell r="F652">
            <v>114500</v>
          </cell>
        </row>
        <row r="653">
          <cell r="A653" t="str">
            <v>300008802</v>
          </cell>
          <cell r="B653" t="str">
            <v>CDMA</v>
          </cell>
          <cell r="C653" t="str">
            <v>Hardware</v>
          </cell>
          <cell r="D653" t="str">
            <v/>
          </cell>
          <cell r="E653">
            <v>18900</v>
          </cell>
          <cell r="F653" t="str">
            <v>5E_SPARES</v>
          </cell>
        </row>
        <row r="654">
          <cell r="A654" t="str">
            <v>300008810</v>
          </cell>
          <cell r="B654" t="str">
            <v>CDMA</v>
          </cell>
          <cell r="C654" t="str">
            <v>Hardware</v>
          </cell>
          <cell r="D654" t="str">
            <v/>
          </cell>
          <cell r="E654">
            <v>10850</v>
          </cell>
          <cell r="F654" t="str">
            <v>5E_SPARES</v>
          </cell>
        </row>
        <row r="655">
          <cell r="A655" t="str">
            <v>300008828</v>
          </cell>
          <cell r="B655" t="str">
            <v>CDMA</v>
          </cell>
          <cell r="C655" t="str">
            <v>Hardware</v>
          </cell>
          <cell r="D655" t="str">
            <v/>
          </cell>
          <cell r="E655">
            <v>10850</v>
          </cell>
          <cell r="F655" t="str">
            <v>5E_SPARES</v>
          </cell>
        </row>
        <row r="656">
          <cell r="A656" t="str">
            <v>300008877</v>
          </cell>
          <cell r="B656" t="str">
            <v>CDMA</v>
          </cell>
          <cell r="C656" t="str">
            <v>Hardware</v>
          </cell>
          <cell r="D656" t="str">
            <v/>
          </cell>
          <cell r="E656">
            <v>11024</v>
          </cell>
          <cell r="F656" t="str">
            <v>5E_SPARES</v>
          </cell>
        </row>
        <row r="657">
          <cell r="A657" t="str">
            <v>300008950</v>
          </cell>
          <cell r="B657" t="str">
            <v>CDMA</v>
          </cell>
          <cell r="C657" t="str">
            <v>Software</v>
          </cell>
          <cell r="D657" t="str">
            <v>Initial</v>
          </cell>
          <cell r="E657">
            <v>110000</v>
          </cell>
          <cell r="F657" t="str">
            <v>5E_MISC</v>
          </cell>
        </row>
        <row r="658">
          <cell r="A658" t="str">
            <v>300008976</v>
          </cell>
          <cell r="B658" t="str">
            <v>CDMA</v>
          </cell>
          <cell r="C658" t="str">
            <v>Hardware</v>
          </cell>
          <cell r="D658" t="str">
            <v/>
          </cell>
          <cell r="E658">
            <v>106495</v>
          </cell>
          <cell r="F658" t="str">
            <v>5E_SPARES</v>
          </cell>
        </row>
        <row r="659">
          <cell r="A659" t="str">
            <v>300008984</v>
          </cell>
          <cell r="B659" t="str">
            <v>CDMA</v>
          </cell>
          <cell r="C659" t="str">
            <v>Hardware</v>
          </cell>
          <cell r="D659" t="str">
            <v/>
          </cell>
          <cell r="E659">
            <v>108495</v>
          </cell>
          <cell r="F659" t="str">
            <v>5E_SPARES</v>
          </cell>
        </row>
        <row r="660">
          <cell r="A660" t="str">
            <v>300009032</v>
          </cell>
          <cell r="B660" t="str">
            <v>Common</v>
          </cell>
          <cell r="C660" t="str">
            <v>Spares</v>
          </cell>
          <cell r="D660" t="str">
            <v/>
          </cell>
          <cell r="E660">
            <v>90</v>
          </cell>
          <cell r="F660" t="str">
            <v>5E_PACKET</v>
          </cell>
        </row>
        <row r="661">
          <cell r="A661" t="str">
            <v>300009081</v>
          </cell>
          <cell r="B661" t="str">
            <v>CDMA</v>
          </cell>
          <cell r="C661" t="str">
            <v>Spares</v>
          </cell>
          <cell r="D661" t="str">
            <v/>
          </cell>
          <cell r="E661">
            <v>89996</v>
          </cell>
          <cell r="F661" t="str">
            <v>5E_SPARES</v>
          </cell>
        </row>
        <row r="662">
          <cell r="A662" t="str">
            <v>300009107</v>
          </cell>
          <cell r="B662" t="str">
            <v>CDMA</v>
          </cell>
          <cell r="C662" t="str">
            <v>Spares</v>
          </cell>
          <cell r="D662" t="str">
            <v/>
          </cell>
          <cell r="E662">
            <v>138875</v>
          </cell>
          <cell r="F662" t="str">
            <v>5E_PACKET</v>
          </cell>
        </row>
        <row r="663">
          <cell r="A663" t="str">
            <v>300009149</v>
          </cell>
          <cell r="B663" t="str">
            <v>CDMA</v>
          </cell>
          <cell r="C663" t="str">
            <v>Spares</v>
          </cell>
          <cell r="D663" t="str">
            <v/>
          </cell>
          <cell r="E663" t="str">
            <v>5E_Packet</v>
          </cell>
          <cell r="F663">
            <v>130990</v>
          </cell>
        </row>
        <row r="664">
          <cell r="A664" t="str">
            <v>300009230</v>
          </cell>
          <cell r="B664" t="str">
            <v>CDMA</v>
          </cell>
          <cell r="C664" t="str">
            <v>Hardware</v>
          </cell>
          <cell r="D664" t="str">
            <v/>
          </cell>
          <cell r="E664">
            <v>9920</v>
          </cell>
          <cell r="F664" t="str">
            <v>5E_PACKET</v>
          </cell>
        </row>
        <row r="665">
          <cell r="A665" t="str">
            <v>300009255</v>
          </cell>
          <cell r="B665" t="str">
            <v>CDMA</v>
          </cell>
          <cell r="C665" t="str">
            <v>Hardware</v>
          </cell>
          <cell r="D665" t="str">
            <v/>
          </cell>
          <cell r="E665">
            <v>89996</v>
          </cell>
          <cell r="F665" t="str">
            <v>5E_PACKET</v>
          </cell>
        </row>
        <row r="666">
          <cell r="A666" t="str">
            <v>300009271</v>
          </cell>
          <cell r="B666" t="str">
            <v>CDMA</v>
          </cell>
          <cell r="C666" t="str">
            <v>Hardware</v>
          </cell>
          <cell r="D666" t="str">
            <v/>
          </cell>
          <cell r="E666">
            <v>138875</v>
          </cell>
          <cell r="F666" t="str">
            <v>5E_PACKET</v>
          </cell>
        </row>
        <row r="667">
          <cell r="A667" t="str">
            <v>300009297</v>
          </cell>
          <cell r="B667" t="str">
            <v>CDMA</v>
          </cell>
          <cell r="C667" t="str">
            <v>Hardware</v>
          </cell>
          <cell r="D667" t="str">
            <v/>
          </cell>
          <cell r="E667" t="str">
            <v>5E_Packet</v>
          </cell>
          <cell r="F667">
            <v>130990</v>
          </cell>
        </row>
        <row r="668">
          <cell r="A668" t="str">
            <v>300009321</v>
          </cell>
          <cell r="B668" t="str">
            <v>CDMA</v>
          </cell>
          <cell r="C668" t="str">
            <v>Hardware</v>
          </cell>
          <cell r="D668" t="str">
            <v/>
          </cell>
          <cell r="E668">
            <v>343</v>
          </cell>
          <cell r="F668" t="str">
            <v>5E_PACKET</v>
          </cell>
        </row>
        <row r="669">
          <cell r="A669" t="str">
            <v>300009339</v>
          </cell>
          <cell r="B669" t="str">
            <v>CDMA</v>
          </cell>
          <cell r="C669" t="str">
            <v>Hardware</v>
          </cell>
          <cell r="D669" t="str">
            <v/>
          </cell>
          <cell r="E669">
            <v>185</v>
          </cell>
          <cell r="F669" t="str">
            <v>5E_PACKET</v>
          </cell>
        </row>
        <row r="670">
          <cell r="A670" t="str">
            <v>300009347</v>
          </cell>
          <cell r="B670" t="str">
            <v>CDMA</v>
          </cell>
          <cell r="C670" t="str">
            <v>Hardware</v>
          </cell>
          <cell r="D670" t="str">
            <v/>
          </cell>
          <cell r="E670">
            <v>396</v>
          </cell>
          <cell r="F670" t="str">
            <v>5E_PACKET</v>
          </cell>
        </row>
        <row r="671">
          <cell r="A671" t="str">
            <v>300009354</v>
          </cell>
          <cell r="B671" t="str">
            <v>CDMA</v>
          </cell>
          <cell r="C671" t="str">
            <v>Hardware</v>
          </cell>
          <cell r="D671" t="str">
            <v/>
          </cell>
          <cell r="E671">
            <v>497</v>
          </cell>
          <cell r="F671" t="str">
            <v>5E_PACKET</v>
          </cell>
        </row>
        <row r="672">
          <cell r="A672" t="str">
            <v>300009362</v>
          </cell>
          <cell r="B672" t="str">
            <v>CDMA</v>
          </cell>
          <cell r="C672" t="str">
            <v>Hardware</v>
          </cell>
          <cell r="D672" t="str">
            <v/>
          </cell>
          <cell r="E672">
            <v>959</v>
          </cell>
          <cell r="F672" t="str">
            <v>5E_SPARES</v>
          </cell>
        </row>
        <row r="673">
          <cell r="A673" t="str">
            <v>300009461</v>
          </cell>
          <cell r="B673" t="str">
            <v>CDMA</v>
          </cell>
          <cell r="C673" t="str">
            <v>Hardware</v>
          </cell>
          <cell r="D673" t="str">
            <v/>
          </cell>
          <cell r="E673">
            <v>6000</v>
          </cell>
          <cell r="F673" t="str">
            <v>5E_PACKET</v>
          </cell>
        </row>
        <row r="674">
          <cell r="A674" t="str">
            <v>300010766</v>
          </cell>
          <cell r="B674" t="str">
            <v>CDMA</v>
          </cell>
          <cell r="C674" t="str">
            <v>Hardware</v>
          </cell>
          <cell r="D674" t="str">
            <v/>
          </cell>
          <cell r="E674">
            <v>81</v>
          </cell>
          <cell r="F674" t="str">
            <v>5E_SPARES</v>
          </cell>
        </row>
        <row r="675">
          <cell r="A675" t="str">
            <v>300010790</v>
          </cell>
          <cell r="B675" t="str">
            <v>CDMA</v>
          </cell>
          <cell r="C675" t="str">
            <v>Hardware</v>
          </cell>
          <cell r="D675" t="str">
            <v/>
          </cell>
          <cell r="E675">
            <v>590</v>
          </cell>
          <cell r="F675" t="str">
            <v>5E_SPARES</v>
          </cell>
        </row>
        <row r="676">
          <cell r="A676" t="str">
            <v>300010881</v>
          </cell>
          <cell r="B676" t="str">
            <v>CDMA</v>
          </cell>
          <cell r="C676" t="str">
            <v>Spares</v>
          </cell>
          <cell r="D676" t="str">
            <v/>
          </cell>
          <cell r="E676">
            <v>24600</v>
          </cell>
          <cell r="F676" t="str">
            <v>5E_SPARES</v>
          </cell>
        </row>
        <row r="677">
          <cell r="A677" t="str">
            <v>300012937</v>
          </cell>
          <cell r="B677" t="str">
            <v>Common</v>
          </cell>
          <cell r="C677" t="str">
            <v>Hardware</v>
          </cell>
          <cell r="D677" t="str">
            <v/>
          </cell>
          <cell r="E677">
            <v>98</v>
          </cell>
          <cell r="F677" t="str">
            <v>5E_CM</v>
          </cell>
        </row>
        <row r="678">
          <cell r="A678" t="str">
            <v>300012945</v>
          </cell>
          <cell r="B678" t="str">
            <v>Common</v>
          </cell>
          <cell r="C678" t="str">
            <v>Hardware</v>
          </cell>
          <cell r="D678" t="str">
            <v/>
          </cell>
          <cell r="E678">
            <v>980</v>
          </cell>
          <cell r="F678" t="str">
            <v>5E_CM</v>
          </cell>
        </row>
        <row r="679">
          <cell r="A679" t="str">
            <v>300012952</v>
          </cell>
          <cell r="B679" t="str">
            <v>Common</v>
          </cell>
          <cell r="C679" t="str">
            <v>Hardware</v>
          </cell>
          <cell r="D679" t="str">
            <v/>
          </cell>
          <cell r="E679">
            <v>28</v>
          </cell>
          <cell r="F679" t="str">
            <v>5E_MISC</v>
          </cell>
        </row>
        <row r="680">
          <cell r="A680" t="str">
            <v>300012960</v>
          </cell>
          <cell r="B680" t="str">
            <v>Common</v>
          </cell>
          <cell r="C680" t="str">
            <v>Hardware</v>
          </cell>
          <cell r="D680" t="str">
            <v/>
          </cell>
          <cell r="E680">
            <v>440</v>
          </cell>
          <cell r="F680" t="str">
            <v>5E_OPTIONAL</v>
          </cell>
        </row>
        <row r="681">
          <cell r="A681" t="str">
            <v>300012978</v>
          </cell>
          <cell r="B681" t="str">
            <v>Common</v>
          </cell>
          <cell r="C681" t="str">
            <v>Hardware</v>
          </cell>
          <cell r="D681" t="str">
            <v/>
          </cell>
          <cell r="E681">
            <v>55</v>
          </cell>
          <cell r="F681" t="str">
            <v>5E_SW</v>
          </cell>
        </row>
        <row r="682">
          <cell r="A682" t="str">
            <v>300012986</v>
          </cell>
          <cell r="B682" t="str">
            <v>Common</v>
          </cell>
          <cell r="C682" t="str">
            <v>Hardware</v>
          </cell>
          <cell r="D682" t="str">
            <v/>
          </cell>
          <cell r="E682">
            <v>86</v>
          </cell>
          <cell r="F682" t="str">
            <v>5E_SPARES</v>
          </cell>
        </row>
        <row r="683">
          <cell r="A683" t="str">
            <v>300013216</v>
          </cell>
          <cell r="B683" t="str">
            <v>CDMA</v>
          </cell>
          <cell r="C683" t="str">
            <v>Hardware</v>
          </cell>
          <cell r="D683" t="str">
            <v/>
          </cell>
          <cell r="E683" t="str">
            <v>5E_SP</v>
          </cell>
          <cell r="F683">
            <v>395</v>
          </cell>
        </row>
        <row r="684">
          <cell r="A684" t="str">
            <v>300013224</v>
          </cell>
          <cell r="B684" t="str">
            <v>CDMA</v>
          </cell>
          <cell r="C684" t="str">
            <v>Spares</v>
          </cell>
          <cell r="D684" t="str">
            <v/>
          </cell>
          <cell r="E684">
            <v>875</v>
          </cell>
          <cell r="F684" t="str">
            <v>5E_OPTIONAL</v>
          </cell>
        </row>
        <row r="685">
          <cell r="A685" t="str">
            <v>300013232</v>
          </cell>
          <cell r="B685" t="str">
            <v>CDMA</v>
          </cell>
          <cell r="C685" t="str">
            <v>Spares</v>
          </cell>
          <cell r="D685" t="str">
            <v/>
          </cell>
          <cell r="E685">
            <v>963</v>
          </cell>
          <cell r="F685" t="str">
            <v>5E_OPTIONAL</v>
          </cell>
        </row>
        <row r="686">
          <cell r="A686" t="str">
            <v>300013240</v>
          </cell>
          <cell r="B686" t="str">
            <v>CDMA</v>
          </cell>
          <cell r="C686" t="str">
            <v>Spares</v>
          </cell>
          <cell r="D686" t="str">
            <v/>
          </cell>
          <cell r="E686">
            <v>160</v>
          </cell>
          <cell r="F686" t="str">
            <v>5E_OPTIONAL</v>
          </cell>
        </row>
        <row r="687">
          <cell r="A687" t="str">
            <v>300013257</v>
          </cell>
          <cell r="B687" t="str">
            <v>CDMA</v>
          </cell>
          <cell r="C687" t="str">
            <v>Spares</v>
          </cell>
          <cell r="D687" t="str">
            <v/>
          </cell>
          <cell r="E687">
            <v>25</v>
          </cell>
          <cell r="F687" t="str">
            <v>5E_AM</v>
          </cell>
        </row>
        <row r="688">
          <cell r="A688" t="str">
            <v>300013265</v>
          </cell>
          <cell r="B688" t="str">
            <v>CDMA</v>
          </cell>
          <cell r="C688" t="str">
            <v>Hardware</v>
          </cell>
          <cell r="D688" t="str">
            <v/>
          </cell>
          <cell r="E688">
            <v>450</v>
          </cell>
          <cell r="F688" t="str">
            <v>5E_AM</v>
          </cell>
        </row>
        <row r="689">
          <cell r="A689" t="str">
            <v>300013273</v>
          </cell>
          <cell r="B689" t="str">
            <v>CDMA</v>
          </cell>
          <cell r="C689" t="str">
            <v>Hardware</v>
          </cell>
          <cell r="D689" t="str">
            <v/>
          </cell>
          <cell r="E689">
            <v>250</v>
          </cell>
          <cell r="F689" t="str">
            <v>5E_SPARES</v>
          </cell>
        </row>
        <row r="690">
          <cell r="A690" t="str">
            <v>300013281</v>
          </cell>
          <cell r="B690" t="str">
            <v>CDMA</v>
          </cell>
          <cell r="C690" t="str">
            <v>Hardware</v>
          </cell>
          <cell r="D690" t="str">
            <v/>
          </cell>
          <cell r="E690">
            <v>450</v>
          </cell>
          <cell r="F690" t="str">
            <v>5E_SM2000</v>
          </cell>
        </row>
        <row r="691">
          <cell r="A691" t="str">
            <v>300013299</v>
          </cell>
          <cell r="B691" t="str">
            <v>Common</v>
          </cell>
          <cell r="C691" t="str">
            <v>Hardware</v>
          </cell>
          <cell r="D691" t="str">
            <v/>
          </cell>
          <cell r="E691">
            <v>150</v>
          </cell>
          <cell r="F691" t="str">
            <v>5E_SM2000</v>
          </cell>
        </row>
        <row r="692">
          <cell r="A692" t="str">
            <v>300013307</v>
          </cell>
          <cell r="B692" t="str">
            <v>CDMA</v>
          </cell>
          <cell r="C692" t="str">
            <v>Hardware</v>
          </cell>
          <cell r="D692" t="str">
            <v/>
          </cell>
          <cell r="E692" t="str">
            <v>X_Conn</v>
          </cell>
          <cell r="F692">
            <v>32300</v>
          </cell>
        </row>
        <row r="693">
          <cell r="A693" t="str">
            <v>300013661</v>
          </cell>
          <cell r="B693" t="str">
            <v>CDMA</v>
          </cell>
          <cell r="C693" t="str">
            <v>Hardware</v>
          </cell>
          <cell r="D693" t="str">
            <v/>
          </cell>
          <cell r="E693">
            <v>490</v>
          </cell>
          <cell r="F693" t="str">
            <v>5E_SW</v>
          </cell>
        </row>
        <row r="694">
          <cell r="A694" t="str">
            <v>300014412</v>
          </cell>
          <cell r="B694" t="str">
            <v>CDMA</v>
          </cell>
          <cell r="C694" t="str">
            <v>Hardware</v>
          </cell>
          <cell r="D694" t="str">
            <v/>
          </cell>
          <cell r="E694">
            <v>100</v>
          </cell>
          <cell r="F694" t="str">
            <v>5E_SPARES</v>
          </cell>
        </row>
        <row r="695">
          <cell r="A695" t="str">
            <v>300014420</v>
          </cell>
          <cell r="B695" t="str">
            <v>CDMA</v>
          </cell>
          <cell r="C695" t="str">
            <v>Hardware</v>
          </cell>
          <cell r="D695" t="str">
            <v/>
          </cell>
          <cell r="E695">
            <v>525</v>
          </cell>
          <cell r="F695" t="str">
            <v>5E_SPARES</v>
          </cell>
        </row>
        <row r="696">
          <cell r="A696" t="str">
            <v>300014438</v>
          </cell>
          <cell r="B696" t="str">
            <v>CDMA</v>
          </cell>
          <cell r="C696" t="str">
            <v>Hardware</v>
          </cell>
          <cell r="D696" t="str">
            <v/>
          </cell>
          <cell r="E696">
            <v>275</v>
          </cell>
          <cell r="F696" t="str">
            <v>5E_SPARES</v>
          </cell>
        </row>
        <row r="697">
          <cell r="A697" t="str">
            <v>300014446</v>
          </cell>
          <cell r="B697" t="str">
            <v>CDMA</v>
          </cell>
          <cell r="C697" t="str">
            <v>Spares</v>
          </cell>
          <cell r="D697" t="str">
            <v/>
          </cell>
          <cell r="E697" t="str">
            <v>5E_SP</v>
          </cell>
          <cell r="F697">
            <v>150</v>
          </cell>
        </row>
        <row r="698">
          <cell r="A698" t="str">
            <v>300015831</v>
          </cell>
          <cell r="B698" t="str">
            <v>CDMA</v>
          </cell>
          <cell r="C698" t="str">
            <v>Hardware</v>
          </cell>
          <cell r="D698" t="str">
            <v/>
          </cell>
          <cell r="E698">
            <v>100</v>
          </cell>
          <cell r="F698" t="str">
            <v>5E_SPARES</v>
          </cell>
        </row>
        <row r="699">
          <cell r="A699" t="str">
            <v>300015849</v>
          </cell>
          <cell r="B699" t="str">
            <v>CDMA</v>
          </cell>
          <cell r="C699" t="str">
            <v>Hardware</v>
          </cell>
          <cell r="D699" t="str">
            <v/>
          </cell>
          <cell r="E699">
            <v>450</v>
          </cell>
          <cell r="F699" t="str">
            <v>5E_SPARES</v>
          </cell>
        </row>
        <row r="700">
          <cell r="A700" t="str">
            <v>300015856</v>
          </cell>
          <cell r="B700" t="str">
            <v>CDMA</v>
          </cell>
          <cell r="C700" t="str">
            <v>Hardware</v>
          </cell>
          <cell r="D700" t="str">
            <v/>
          </cell>
          <cell r="E700">
            <v>1125</v>
          </cell>
          <cell r="F700" t="str">
            <v>5E_OPTIONAL</v>
          </cell>
        </row>
        <row r="701">
          <cell r="A701" t="str">
            <v>300015880</v>
          </cell>
          <cell r="B701" t="str">
            <v>CDMA</v>
          </cell>
          <cell r="C701" t="str">
            <v>Spares</v>
          </cell>
          <cell r="D701" t="str">
            <v/>
          </cell>
          <cell r="E701">
            <v>45</v>
          </cell>
          <cell r="F701" t="str">
            <v>5E_OPTIONAL</v>
          </cell>
        </row>
        <row r="702">
          <cell r="A702" t="str">
            <v>300015898</v>
          </cell>
          <cell r="B702" t="str">
            <v>Common</v>
          </cell>
          <cell r="C702" t="str">
            <v>Spares</v>
          </cell>
          <cell r="D702" t="str">
            <v/>
          </cell>
          <cell r="E702">
            <v>35</v>
          </cell>
          <cell r="F702" t="str">
            <v>5E_ECHO</v>
          </cell>
        </row>
        <row r="703">
          <cell r="A703" t="str">
            <v>300015922</v>
          </cell>
          <cell r="B703" t="str">
            <v>CDMA</v>
          </cell>
          <cell r="C703" t="str">
            <v>Hardware</v>
          </cell>
          <cell r="D703" t="str">
            <v/>
          </cell>
          <cell r="E703">
            <v>4849</v>
          </cell>
          <cell r="F703" t="str">
            <v>5E_ECHO</v>
          </cell>
        </row>
        <row r="704">
          <cell r="A704" t="str">
            <v>300015930</v>
          </cell>
          <cell r="B704" t="str">
            <v>CDMA</v>
          </cell>
          <cell r="C704" t="str">
            <v>Spares</v>
          </cell>
          <cell r="D704" t="str">
            <v/>
          </cell>
          <cell r="E704">
            <v>4849</v>
          </cell>
          <cell r="F704" t="str">
            <v>5E_SPARES</v>
          </cell>
        </row>
        <row r="705">
          <cell r="A705" t="str">
            <v>300017894</v>
          </cell>
          <cell r="B705" t="str">
            <v>CDMA</v>
          </cell>
          <cell r="C705" t="str">
            <v>Spares</v>
          </cell>
          <cell r="D705" t="str">
            <v/>
          </cell>
          <cell r="E705">
            <v>24600</v>
          </cell>
          <cell r="F705" t="str">
            <v>5E_ECHO</v>
          </cell>
        </row>
        <row r="706">
          <cell r="A706" t="str">
            <v>300017902</v>
          </cell>
          <cell r="B706" t="str">
            <v>CDMA</v>
          </cell>
          <cell r="C706" t="str">
            <v>Spares</v>
          </cell>
          <cell r="D706" t="str">
            <v/>
          </cell>
          <cell r="E706">
            <v>18900</v>
          </cell>
          <cell r="F706" t="str">
            <v>MDF</v>
          </cell>
        </row>
        <row r="707">
          <cell r="A707" t="str">
            <v>300017936</v>
          </cell>
          <cell r="B707" t="str">
            <v>CDMA</v>
          </cell>
          <cell r="C707" t="str">
            <v>Hardware</v>
          </cell>
          <cell r="D707" t="str">
            <v/>
          </cell>
          <cell r="E707" t="str">
            <v>5E_AM</v>
          </cell>
          <cell r="F707">
            <v>83</v>
          </cell>
        </row>
        <row r="708">
          <cell r="A708" t="str">
            <v>300017944</v>
          </cell>
          <cell r="B708" t="str">
            <v>CDMA</v>
          </cell>
          <cell r="C708" t="str">
            <v>Hardware</v>
          </cell>
          <cell r="D708" t="str">
            <v/>
          </cell>
          <cell r="E708" t="str">
            <v>5E_SW</v>
          </cell>
          <cell r="F708">
            <v>412</v>
          </cell>
        </row>
        <row r="709">
          <cell r="A709" t="str">
            <v>300017951</v>
          </cell>
          <cell r="B709" t="str">
            <v>CDMA</v>
          </cell>
          <cell r="C709" t="str">
            <v>Hardware</v>
          </cell>
          <cell r="D709" t="str">
            <v/>
          </cell>
          <cell r="E709" t="str">
            <v>5E_SW</v>
          </cell>
          <cell r="F709">
            <v>951</v>
          </cell>
        </row>
        <row r="710">
          <cell r="A710" t="str">
            <v>300017969</v>
          </cell>
          <cell r="B710" t="str">
            <v>CDMA</v>
          </cell>
          <cell r="C710" t="str">
            <v>Hardware</v>
          </cell>
          <cell r="D710" t="str">
            <v/>
          </cell>
          <cell r="E710" t="str">
            <v>5E_SW</v>
          </cell>
          <cell r="F710">
            <v>1152</v>
          </cell>
        </row>
        <row r="711">
          <cell r="A711" t="str">
            <v>300017977</v>
          </cell>
          <cell r="B711" t="str">
            <v>CDMA</v>
          </cell>
          <cell r="C711" t="str">
            <v>Hardware</v>
          </cell>
          <cell r="D711" t="str">
            <v/>
          </cell>
          <cell r="E711" t="str">
            <v>5E_CM</v>
          </cell>
          <cell r="F711">
            <v>1609</v>
          </cell>
        </row>
        <row r="712">
          <cell r="A712" t="str">
            <v>300017985</v>
          </cell>
          <cell r="B712" t="str">
            <v>CDMA</v>
          </cell>
          <cell r="C712" t="str">
            <v>Hardware</v>
          </cell>
          <cell r="D712" t="str">
            <v/>
          </cell>
          <cell r="E712" t="str">
            <v>5E_SM2000</v>
          </cell>
          <cell r="F712">
            <v>2350</v>
          </cell>
        </row>
        <row r="713">
          <cell r="A713" t="str">
            <v>300017993</v>
          </cell>
          <cell r="B713" t="str">
            <v>CDMA</v>
          </cell>
          <cell r="C713" t="str">
            <v>Hardware</v>
          </cell>
          <cell r="D713" t="str">
            <v/>
          </cell>
          <cell r="E713" t="str">
            <v>5E_SW</v>
          </cell>
          <cell r="F713">
            <v>2587</v>
          </cell>
        </row>
        <row r="714">
          <cell r="A714" t="str">
            <v>300018009</v>
          </cell>
          <cell r="B714" t="str">
            <v>CDMA</v>
          </cell>
          <cell r="C714" t="str">
            <v>Hardware</v>
          </cell>
          <cell r="D714" t="str">
            <v/>
          </cell>
          <cell r="E714" t="str">
            <v>5E_SW</v>
          </cell>
          <cell r="F714">
            <v>2968</v>
          </cell>
        </row>
        <row r="715">
          <cell r="A715" t="str">
            <v>300018017</v>
          </cell>
          <cell r="B715" t="str">
            <v>CDMA</v>
          </cell>
          <cell r="C715" t="str">
            <v>Hardware</v>
          </cell>
          <cell r="D715" t="str">
            <v/>
          </cell>
          <cell r="E715" t="str">
            <v>X_Conn</v>
          </cell>
          <cell r="F715">
            <v>3151</v>
          </cell>
        </row>
        <row r="716">
          <cell r="A716" t="str">
            <v>300018025</v>
          </cell>
          <cell r="B716" t="str">
            <v>CDMA</v>
          </cell>
          <cell r="C716" t="str">
            <v>Hardware</v>
          </cell>
          <cell r="D716" t="str">
            <v/>
          </cell>
          <cell r="E716" t="str">
            <v>X_Conn</v>
          </cell>
          <cell r="F716">
            <v>11185</v>
          </cell>
        </row>
        <row r="717">
          <cell r="A717" t="str">
            <v>300018033</v>
          </cell>
          <cell r="B717" t="str">
            <v>CDMA</v>
          </cell>
          <cell r="C717" t="str">
            <v>Spares</v>
          </cell>
          <cell r="D717" t="str">
            <v/>
          </cell>
          <cell r="E717">
            <v>11185</v>
          </cell>
          <cell r="F717" t="str">
            <v>5E_SW</v>
          </cell>
        </row>
        <row r="718">
          <cell r="A718" t="str">
            <v>300018041</v>
          </cell>
          <cell r="B718" t="str">
            <v>CDMA</v>
          </cell>
          <cell r="C718" t="str">
            <v>Spares</v>
          </cell>
          <cell r="D718" t="str">
            <v/>
          </cell>
          <cell r="E718">
            <v>1888</v>
          </cell>
          <cell r="F718" t="str">
            <v>5E_OPTIONAL</v>
          </cell>
        </row>
        <row r="719">
          <cell r="A719" t="str">
            <v>300018140</v>
          </cell>
          <cell r="B719" t="str">
            <v>CDMA</v>
          </cell>
          <cell r="C719" t="str">
            <v>Spares</v>
          </cell>
          <cell r="D719" t="str">
            <v/>
          </cell>
          <cell r="E719">
            <v>21100</v>
          </cell>
          <cell r="F719" t="str">
            <v>5E_SW</v>
          </cell>
        </row>
        <row r="720">
          <cell r="A720" t="str">
            <v>300018157</v>
          </cell>
          <cell r="B720" t="str">
            <v>CDMA</v>
          </cell>
          <cell r="C720" t="str">
            <v>Spares</v>
          </cell>
          <cell r="D720" t="str">
            <v/>
          </cell>
          <cell r="E720">
            <v>11300</v>
          </cell>
          <cell r="F720" t="str">
            <v>5E_SW</v>
          </cell>
        </row>
        <row r="721">
          <cell r="A721" t="str">
            <v>300018165</v>
          </cell>
          <cell r="B721" t="str">
            <v>CDMA</v>
          </cell>
          <cell r="C721" t="str">
            <v>Spares</v>
          </cell>
          <cell r="D721" t="str">
            <v/>
          </cell>
          <cell r="E721">
            <v>32</v>
          </cell>
          <cell r="F721" t="str">
            <v>5E_SW</v>
          </cell>
        </row>
        <row r="722">
          <cell r="A722" t="str">
            <v>300018835</v>
          </cell>
          <cell r="B722" t="str">
            <v>CDMA</v>
          </cell>
          <cell r="C722" t="str">
            <v>Software</v>
          </cell>
          <cell r="D722" t="str">
            <v>Initial</v>
          </cell>
          <cell r="E722" t="str">
            <v>5E_Misc</v>
          </cell>
          <cell r="F722">
            <v>12500</v>
          </cell>
        </row>
        <row r="723">
          <cell r="A723" t="str">
            <v>300018843</v>
          </cell>
          <cell r="B723" t="str">
            <v>CDMA</v>
          </cell>
          <cell r="C723" t="str">
            <v>Software</v>
          </cell>
          <cell r="D723" t="str">
            <v>Annual</v>
          </cell>
          <cell r="E723">
            <v>1200</v>
          </cell>
          <cell r="F723" t="str">
            <v>5E_SW</v>
          </cell>
        </row>
        <row r="724">
          <cell r="A724" t="str">
            <v>300018868</v>
          </cell>
          <cell r="B724" t="str">
            <v>CDMA</v>
          </cell>
          <cell r="C724" t="str">
            <v>Software</v>
          </cell>
          <cell r="D724" t="str">
            <v>Initial</v>
          </cell>
          <cell r="E724">
            <v>12500</v>
          </cell>
          <cell r="F724" t="str">
            <v>5E_CM2</v>
          </cell>
        </row>
        <row r="725">
          <cell r="A725" t="str">
            <v>300019080</v>
          </cell>
          <cell r="B725" t="str">
            <v>Common</v>
          </cell>
          <cell r="C725" t="str">
            <v>Hardware</v>
          </cell>
          <cell r="D725" t="str">
            <v/>
          </cell>
          <cell r="E725">
            <v>260</v>
          </cell>
          <cell r="F725" t="str">
            <v>DSX</v>
          </cell>
        </row>
        <row r="726">
          <cell r="A726" t="str">
            <v>300019106</v>
          </cell>
          <cell r="B726" t="str">
            <v>Common</v>
          </cell>
          <cell r="C726" t="str">
            <v>Hardware</v>
          </cell>
          <cell r="D726" t="str">
            <v/>
          </cell>
          <cell r="E726">
            <v>365</v>
          </cell>
          <cell r="F726" t="str">
            <v>5E_SPARES</v>
          </cell>
        </row>
        <row r="727">
          <cell r="A727" t="str">
            <v>300019171</v>
          </cell>
          <cell r="B727" t="str">
            <v>TDMA</v>
          </cell>
          <cell r="C727" t="str">
            <v>Hardware</v>
          </cell>
          <cell r="D727" t="str">
            <v/>
          </cell>
          <cell r="E727">
            <v>115</v>
          </cell>
          <cell r="F727" t="str">
            <v>5E_SPARES</v>
          </cell>
        </row>
        <row r="728">
          <cell r="A728" t="str">
            <v>300019197</v>
          </cell>
          <cell r="B728" t="str">
            <v>TDMA</v>
          </cell>
          <cell r="C728" t="str">
            <v>Hardware</v>
          </cell>
          <cell r="D728" t="str">
            <v/>
          </cell>
          <cell r="E728">
            <v>230</v>
          </cell>
          <cell r="F728" t="str">
            <v>5E_SPARES</v>
          </cell>
        </row>
        <row r="729">
          <cell r="A729" t="str">
            <v>300019270</v>
          </cell>
          <cell r="B729" t="str">
            <v>CDMA</v>
          </cell>
          <cell r="C729" t="str">
            <v>Hardware</v>
          </cell>
          <cell r="D729" t="str">
            <v/>
          </cell>
          <cell r="E729">
            <v>300</v>
          </cell>
          <cell r="F729" t="str">
            <v>5E_ECHO</v>
          </cell>
        </row>
        <row r="730">
          <cell r="A730" t="str">
            <v>300019288</v>
          </cell>
          <cell r="B730" t="str">
            <v>CDMA</v>
          </cell>
          <cell r="C730" t="str">
            <v>Spares</v>
          </cell>
          <cell r="D730" t="str">
            <v/>
          </cell>
          <cell r="E730">
            <v>25</v>
          </cell>
          <cell r="F730" t="str">
            <v>5E_ECHO</v>
          </cell>
        </row>
        <row r="731">
          <cell r="A731" t="str">
            <v>300019296</v>
          </cell>
          <cell r="B731" t="str">
            <v>CDMA</v>
          </cell>
          <cell r="C731" t="str">
            <v>Hardware</v>
          </cell>
          <cell r="D731" t="str">
            <v/>
          </cell>
          <cell r="E731">
            <v>750</v>
          </cell>
          <cell r="F731" t="str">
            <v>5E_ECHO</v>
          </cell>
        </row>
        <row r="732">
          <cell r="A732" t="str">
            <v>300019304</v>
          </cell>
          <cell r="B732" t="str">
            <v>CDMA</v>
          </cell>
          <cell r="C732" t="str">
            <v>Hardware</v>
          </cell>
          <cell r="D732" t="str">
            <v/>
          </cell>
          <cell r="E732">
            <v>1212</v>
          </cell>
          <cell r="F732" t="str">
            <v>5E_SPARES</v>
          </cell>
        </row>
        <row r="733">
          <cell r="A733" t="str">
            <v>300019312</v>
          </cell>
          <cell r="B733" t="str">
            <v>CDMA</v>
          </cell>
          <cell r="C733" t="str">
            <v>Hardware</v>
          </cell>
          <cell r="D733" t="str">
            <v/>
          </cell>
          <cell r="E733">
            <v>15</v>
          </cell>
          <cell r="F733" t="str">
            <v>5E_SPARES</v>
          </cell>
        </row>
        <row r="734">
          <cell r="A734" t="str">
            <v>300019320</v>
          </cell>
          <cell r="B734" t="str">
            <v>CDMA</v>
          </cell>
          <cell r="C734" t="str">
            <v>Hardware</v>
          </cell>
          <cell r="D734" t="str">
            <v/>
          </cell>
          <cell r="E734">
            <v>20</v>
          </cell>
          <cell r="F734" t="str">
            <v>5E_SPARES</v>
          </cell>
        </row>
        <row r="735">
          <cell r="A735" t="str">
            <v>300019338</v>
          </cell>
          <cell r="B735" t="str">
            <v>CDMA</v>
          </cell>
          <cell r="C735" t="str">
            <v>Hardware</v>
          </cell>
          <cell r="D735" t="str">
            <v/>
          </cell>
          <cell r="E735">
            <v>25</v>
          </cell>
          <cell r="F735" t="str">
            <v>5E_SPARES</v>
          </cell>
        </row>
        <row r="736">
          <cell r="A736" t="str">
            <v>300019346</v>
          </cell>
          <cell r="B736" t="str">
            <v>CDMA</v>
          </cell>
          <cell r="C736" t="str">
            <v>Hardware</v>
          </cell>
          <cell r="D736" t="str">
            <v/>
          </cell>
          <cell r="E736">
            <v>285</v>
          </cell>
          <cell r="F736" t="str">
            <v>5E_SPARES</v>
          </cell>
        </row>
        <row r="737">
          <cell r="A737" t="str">
            <v>300019494</v>
          </cell>
          <cell r="B737" t="str">
            <v>CDMA</v>
          </cell>
          <cell r="C737" t="str">
            <v>Hardware</v>
          </cell>
          <cell r="D737" t="str">
            <v/>
          </cell>
          <cell r="E737">
            <v>50</v>
          </cell>
          <cell r="F737" t="str">
            <v>5E_SPARES</v>
          </cell>
        </row>
        <row r="738">
          <cell r="A738" t="str">
            <v>300019650</v>
          </cell>
          <cell r="B738" t="str">
            <v>CDMA</v>
          </cell>
          <cell r="C738" t="str">
            <v>Hardware</v>
          </cell>
          <cell r="D738" t="str">
            <v/>
          </cell>
          <cell r="E738" t="str">
            <v>5ESS</v>
          </cell>
          <cell r="F738">
            <v>65</v>
          </cell>
        </row>
        <row r="739">
          <cell r="A739" t="str">
            <v>300019668</v>
          </cell>
          <cell r="B739" t="str">
            <v>CDMA</v>
          </cell>
          <cell r="C739" t="str">
            <v>Spares</v>
          </cell>
          <cell r="D739" t="str">
            <v/>
          </cell>
          <cell r="E739">
            <v>100</v>
          </cell>
          <cell r="F739" t="str">
            <v>5E_SPARES</v>
          </cell>
        </row>
        <row r="740">
          <cell r="A740" t="str">
            <v>300020815</v>
          </cell>
          <cell r="B740" t="str">
            <v>CDMA</v>
          </cell>
          <cell r="C740" t="str">
            <v>Hardware</v>
          </cell>
          <cell r="D740" t="str">
            <v/>
          </cell>
          <cell r="E740">
            <v>65</v>
          </cell>
          <cell r="F740" t="str">
            <v>5E_SPARES</v>
          </cell>
        </row>
        <row r="741">
          <cell r="A741" t="str">
            <v>300020823</v>
          </cell>
          <cell r="B741" t="str">
            <v>CDMA</v>
          </cell>
          <cell r="C741" t="str">
            <v>Hardware</v>
          </cell>
          <cell r="D741" t="str">
            <v/>
          </cell>
          <cell r="E741">
            <v>1000</v>
          </cell>
          <cell r="F741" t="str">
            <v>MDF</v>
          </cell>
        </row>
        <row r="742">
          <cell r="A742" t="str">
            <v>300020831</v>
          </cell>
          <cell r="B742" t="str">
            <v>CDMA</v>
          </cell>
          <cell r="C742" t="str">
            <v>Hardware</v>
          </cell>
          <cell r="D742" t="str">
            <v/>
          </cell>
          <cell r="E742">
            <v>1000</v>
          </cell>
          <cell r="F742" t="str">
            <v>5E_SPARES</v>
          </cell>
        </row>
        <row r="743">
          <cell r="A743" t="str">
            <v>300020849</v>
          </cell>
          <cell r="B743" t="str">
            <v>CDMA</v>
          </cell>
          <cell r="C743" t="str">
            <v>Hardware</v>
          </cell>
          <cell r="D743" t="str">
            <v/>
          </cell>
          <cell r="E743">
            <v>875</v>
          </cell>
          <cell r="F743" t="str">
            <v>5E_SPARES</v>
          </cell>
        </row>
        <row r="744">
          <cell r="A744" t="str">
            <v>300020856</v>
          </cell>
          <cell r="B744" t="str">
            <v>CDMA</v>
          </cell>
          <cell r="C744" t="str">
            <v>Hardware</v>
          </cell>
          <cell r="D744" t="str">
            <v/>
          </cell>
          <cell r="E744">
            <v>32300</v>
          </cell>
          <cell r="F744" t="str">
            <v>5E_SPARES</v>
          </cell>
        </row>
        <row r="745">
          <cell r="A745" t="str">
            <v>300020864</v>
          </cell>
          <cell r="B745" t="str">
            <v>CDMA</v>
          </cell>
          <cell r="C745" t="str">
            <v>Hardware</v>
          </cell>
          <cell r="D745" t="str">
            <v/>
          </cell>
          <cell r="E745">
            <v>65</v>
          </cell>
          <cell r="F745" t="str">
            <v>5E_SPARES</v>
          </cell>
        </row>
        <row r="746">
          <cell r="A746" t="str">
            <v>300020872</v>
          </cell>
          <cell r="B746" t="str">
            <v>CDMA</v>
          </cell>
          <cell r="C746" t="str">
            <v>Spares</v>
          </cell>
          <cell r="D746" t="str">
            <v/>
          </cell>
          <cell r="E746">
            <v>175</v>
          </cell>
          <cell r="F746" t="str">
            <v>5E_SPARES</v>
          </cell>
        </row>
        <row r="747">
          <cell r="A747" t="str">
            <v>300020880</v>
          </cell>
          <cell r="B747" t="str">
            <v>CDMA</v>
          </cell>
          <cell r="C747" t="str">
            <v>Spares</v>
          </cell>
          <cell r="D747" t="str">
            <v/>
          </cell>
          <cell r="E747">
            <v>175</v>
          </cell>
          <cell r="F747" t="str">
            <v>MDF</v>
          </cell>
        </row>
        <row r="748">
          <cell r="A748" t="str">
            <v>300020898</v>
          </cell>
          <cell r="B748" t="str">
            <v>CDMA</v>
          </cell>
          <cell r="C748" t="str">
            <v>Spares</v>
          </cell>
          <cell r="D748" t="str">
            <v/>
          </cell>
          <cell r="E748">
            <v>1000</v>
          </cell>
          <cell r="F748" t="str">
            <v>5E_SPARES</v>
          </cell>
        </row>
        <row r="749">
          <cell r="A749" t="str">
            <v>300020906</v>
          </cell>
          <cell r="B749" t="str">
            <v>CDMA</v>
          </cell>
          <cell r="C749" t="str">
            <v>Spares</v>
          </cell>
          <cell r="D749" t="str">
            <v/>
          </cell>
          <cell r="E749">
            <v>1000</v>
          </cell>
          <cell r="F749" t="str">
            <v>5E_SPARES</v>
          </cell>
        </row>
        <row r="750">
          <cell r="A750" t="str">
            <v>300021383</v>
          </cell>
          <cell r="B750" t="str">
            <v>CDMA</v>
          </cell>
          <cell r="C750" t="str">
            <v>Hardware</v>
          </cell>
          <cell r="D750" t="str">
            <v/>
          </cell>
          <cell r="E750">
            <v>22440</v>
          </cell>
          <cell r="F750" t="str">
            <v>5E_SPARES</v>
          </cell>
        </row>
        <row r="751">
          <cell r="A751" t="str">
            <v>300021391</v>
          </cell>
          <cell r="B751" t="str">
            <v>CDMA</v>
          </cell>
          <cell r="C751" t="str">
            <v>Hardware</v>
          </cell>
          <cell r="D751" t="str">
            <v/>
          </cell>
          <cell r="E751">
            <v>15151</v>
          </cell>
          <cell r="F751" t="str">
            <v>MDF</v>
          </cell>
        </row>
        <row r="752">
          <cell r="A752" t="str">
            <v>300021409</v>
          </cell>
          <cell r="B752" t="str">
            <v>CDMA</v>
          </cell>
          <cell r="C752" t="str">
            <v>Hardware</v>
          </cell>
          <cell r="D752" t="str">
            <v/>
          </cell>
          <cell r="E752">
            <v>4849</v>
          </cell>
          <cell r="F752" t="str">
            <v>5E_SW</v>
          </cell>
        </row>
        <row r="753">
          <cell r="A753" t="str">
            <v>300022043</v>
          </cell>
          <cell r="B753" t="str">
            <v>Common</v>
          </cell>
          <cell r="C753" t="str">
            <v>Hardware</v>
          </cell>
          <cell r="D753" t="str">
            <v/>
          </cell>
          <cell r="E753">
            <v>110</v>
          </cell>
          <cell r="F753" t="str">
            <v>5E_SW</v>
          </cell>
        </row>
        <row r="754">
          <cell r="A754" t="str">
            <v>300024494</v>
          </cell>
          <cell r="B754" t="str">
            <v>CDMA</v>
          </cell>
          <cell r="C754" t="str">
            <v>Hardware</v>
          </cell>
          <cell r="D754" t="str">
            <v/>
          </cell>
          <cell r="E754" t="str">
            <v>5E_Misc</v>
          </cell>
          <cell r="F754">
            <v>1233</v>
          </cell>
        </row>
        <row r="755">
          <cell r="A755" t="str">
            <v>300027984</v>
          </cell>
          <cell r="B755" t="str">
            <v>CDMA</v>
          </cell>
          <cell r="C755" t="str">
            <v>Hardware</v>
          </cell>
          <cell r="D755" t="str">
            <v/>
          </cell>
          <cell r="E755" t="str">
            <v>5ESS</v>
          </cell>
          <cell r="F755">
            <v>83</v>
          </cell>
        </row>
        <row r="756">
          <cell r="A756" t="str">
            <v>300027992</v>
          </cell>
          <cell r="B756" t="str">
            <v>CDMA</v>
          </cell>
          <cell r="C756" t="str">
            <v>Hardware</v>
          </cell>
          <cell r="D756" t="str">
            <v/>
          </cell>
          <cell r="E756" t="str">
            <v>5ESS</v>
          </cell>
          <cell r="F756">
            <v>412</v>
          </cell>
        </row>
        <row r="757">
          <cell r="A757" t="str">
            <v>300028008</v>
          </cell>
          <cell r="B757" t="str">
            <v>CDMA</v>
          </cell>
          <cell r="C757" t="str">
            <v>Hardware</v>
          </cell>
          <cell r="D757" t="str">
            <v/>
          </cell>
          <cell r="E757" t="str">
            <v>5ESS</v>
          </cell>
          <cell r="F757">
            <v>951</v>
          </cell>
        </row>
        <row r="758">
          <cell r="A758" t="str">
            <v>300028016</v>
          </cell>
          <cell r="B758" t="str">
            <v>CDMA</v>
          </cell>
          <cell r="C758" t="str">
            <v>Hardware</v>
          </cell>
          <cell r="D758" t="str">
            <v/>
          </cell>
          <cell r="E758" t="str">
            <v>5E_Echo</v>
          </cell>
          <cell r="F758">
            <v>1152</v>
          </cell>
        </row>
        <row r="759">
          <cell r="A759" t="str">
            <v>300028024</v>
          </cell>
          <cell r="B759" t="str">
            <v>CDMA</v>
          </cell>
          <cell r="C759" t="str">
            <v>Hardware</v>
          </cell>
          <cell r="D759" t="str">
            <v/>
          </cell>
          <cell r="E759" t="str">
            <v>5ESS</v>
          </cell>
          <cell r="F759">
            <v>1609</v>
          </cell>
        </row>
        <row r="760">
          <cell r="A760" t="str">
            <v>300028032</v>
          </cell>
          <cell r="B760" t="str">
            <v>CDMA</v>
          </cell>
          <cell r="C760" t="str">
            <v>Hardware</v>
          </cell>
          <cell r="D760" t="str">
            <v/>
          </cell>
          <cell r="E760" t="str">
            <v>5E_Echo</v>
          </cell>
          <cell r="F760">
            <v>2350</v>
          </cell>
        </row>
        <row r="761">
          <cell r="A761" t="str">
            <v>300028040</v>
          </cell>
          <cell r="B761" t="str">
            <v>CDMA</v>
          </cell>
          <cell r="C761" t="str">
            <v>Hardware</v>
          </cell>
          <cell r="D761" t="str">
            <v/>
          </cell>
          <cell r="E761" t="str">
            <v>5E_Echo</v>
          </cell>
          <cell r="F761">
            <v>2587</v>
          </cell>
        </row>
        <row r="762">
          <cell r="A762" t="str">
            <v>300028057</v>
          </cell>
          <cell r="B762" t="str">
            <v>CDMA</v>
          </cell>
          <cell r="C762" t="str">
            <v>Hardware</v>
          </cell>
          <cell r="D762" t="str">
            <v/>
          </cell>
          <cell r="E762" t="str">
            <v>5E_Echo</v>
          </cell>
          <cell r="F762">
            <v>2968</v>
          </cell>
        </row>
        <row r="763">
          <cell r="A763" t="str">
            <v>300028065</v>
          </cell>
          <cell r="B763" t="str">
            <v>CDMA</v>
          </cell>
          <cell r="C763" t="str">
            <v>Hardware</v>
          </cell>
          <cell r="D763" t="str">
            <v/>
          </cell>
          <cell r="E763" t="str">
            <v>5E_Echo</v>
          </cell>
          <cell r="F763">
            <v>3151</v>
          </cell>
        </row>
        <row r="764">
          <cell r="A764" t="str">
            <v>300028073</v>
          </cell>
          <cell r="B764" t="str">
            <v>CDMA</v>
          </cell>
          <cell r="C764" t="str">
            <v>Hardware</v>
          </cell>
          <cell r="D764" t="str">
            <v/>
          </cell>
          <cell r="E764">
            <v>1989</v>
          </cell>
          <cell r="F764" t="str">
            <v>DSX</v>
          </cell>
        </row>
        <row r="765">
          <cell r="A765" t="str">
            <v>300028081</v>
          </cell>
          <cell r="B765" t="str">
            <v>CDMA</v>
          </cell>
          <cell r="C765" t="str">
            <v>Hardware</v>
          </cell>
          <cell r="D765" t="str">
            <v/>
          </cell>
          <cell r="E765" t="str">
            <v>X_Conn</v>
          </cell>
          <cell r="F765">
            <v>10850</v>
          </cell>
        </row>
        <row r="766">
          <cell r="A766" t="str">
            <v>300028099</v>
          </cell>
          <cell r="B766" t="str">
            <v>CDMA</v>
          </cell>
          <cell r="C766" t="str">
            <v>Hardware</v>
          </cell>
          <cell r="D766" t="str">
            <v/>
          </cell>
          <cell r="E766" t="str">
            <v>X_Conn</v>
          </cell>
          <cell r="F766">
            <v>10850</v>
          </cell>
        </row>
        <row r="767">
          <cell r="A767" t="str">
            <v>300028107</v>
          </cell>
          <cell r="B767" t="str">
            <v>CDMA</v>
          </cell>
          <cell r="C767" t="str">
            <v>Hardware</v>
          </cell>
          <cell r="D767" t="str">
            <v/>
          </cell>
          <cell r="E767" t="str">
            <v>X_Conn</v>
          </cell>
          <cell r="F767">
            <v>984</v>
          </cell>
        </row>
        <row r="768">
          <cell r="A768" t="str">
            <v>300028131</v>
          </cell>
          <cell r="B768" t="str">
            <v>CDMA</v>
          </cell>
          <cell r="C768" t="str">
            <v>Hardware</v>
          </cell>
          <cell r="D768" t="str">
            <v/>
          </cell>
          <cell r="E768">
            <v>20550</v>
          </cell>
          <cell r="F768" t="str">
            <v>MDF</v>
          </cell>
        </row>
        <row r="769">
          <cell r="A769" t="str">
            <v>300028149</v>
          </cell>
          <cell r="B769" t="str">
            <v>CDMA</v>
          </cell>
          <cell r="C769" t="str">
            <v>Hardware</v>
          </cell>
          <cell r="D769" t="str">
            <v/>
          </cell>
          <cell r="E769">
            <v>20550</v>
          </cell>
          <cell r="F769" t="str">
            <v>MDF</v>
          </cell>
        </row>
        <row r="770">
          <cell r="A770" t="str">
            <v>300028156</v>
          </cell>
          <cell r="B770" t="str">
            <v>CDMA</v>
          </cell>
          <cell r="C770" t="str">
            <v>Hardware</v>
          </cell>
          <cell r="D770" t="str">
            <v/>
          </cell>
          <cell r="E770">
            <v>2253</v>
          </cell>
          <cell r="F770" t="str">
            <v>MDF</v>
          </cell>
        </row>
        <row r="771">
          <cell r="A771" t="str">
            <v>300028164</v>
          </cell>
          <cell r="B771" t="str">
            <v>CDMA</v>
          </cell>
          <cell r="C771" t="str">
            <v>Hardware</v>
          </cell>
          <cell r="D771" t="str">
            <v/>
          </cell>
          <cell r="E771">
            <v>3203</v>
          </cell>
          <cell r="F771" t="str">
            <v>TOOLS</v>
          </cell>
        </row>
        <row r="772">
          <cell r="A772" t="str">
            <v>300028172</v>
          </cell>
          <cell r="B772" t="str">
            <v>CDMA</v>
          </cell>
          <cell r="C772" t="str">
            <v>Spares</v>
          </cell>
          <cell r="D772" t="str">
            <v/>
          </cell>
          <cell r="E772">
            <v>2253</v>
          </cell>
          <cell r="F772" t="str">
            <v>5E_SW</v>
          </cell>
        </row>
        <row r="773">
          <cell r="A773" t="str">
            <v>300028180</v>
          </cell>
          <cell r="B773" t="str">
            <v>CDMA</v>
          </cell>
          <cell r="C773" t="str">
            <v>Spares</v>
          </cell>
          <cell r="D773" t="str">
            <v/>
          </cell>
          <cell r="E773">
            <v>3203</v>
          </cell>
          <cell r="F773" t="str">
            <v>5E_SW</v>
          </cell>
        </row>
        <row r="774">
          <cell r="A774" t="str">
            <v>300028198</v>
          </cell>
          <cell r="B774" t="str">
            <v>CDMA</v>
          </cell>
          <cell r="C774" t="str">
            <v>Spares</v>
          </cell>
          <cell r="D774" t="str">
            <v/>
          </cell>
          <cell r="E774">
            <v>306</v>
          </cell>
          <cell r="F774" t="str">
            <v>5E_SM2000</v>
          </cell>
        </row>
        <row r="775">
          <cell r="A775" t="str">
            <v>300028206</v>
          </cell>
          <cell r="B775" t="str">
            <v>CDMA</v>
          </cell>
          <cell r="C775" t="str">
            <v>Spares</v>
          </cell>
          <cell r="D775" t="str">
            <v/>
          </cell>
          <cell r="E775">
            <v>593</v>
          </cell>
          <cell r="F775" t="str">
            <v>5E_SM2000</v>
          </cell>
        </row>
        <row r="776">
          <cell r="A776" t="str">
            <v>300028214</v>
          </cell>
          <cell r="B776" t="str">
            <v>CDMA</v>
          </cell>
          <cell r="C776" t="str">
            <v>Hardware</v>
          </cell>
          <cell r="D776" t="str">
            <v/>
          </cell>
          <cell r="E776" t="str">
            <v>5E_SM2000</v>
          </cell>
          <cell r="F776">
            <v>126737</v>
          </cell>
        </row>
        <row r="777">
          <cell r="A777" t="str">
            <v>300029626</v>
          </cell>
          <cell r="B777" t="str">
            <v>CDMA</v>
          </cell>
          <cell r="C777" t="str">
            <v>Hardware</v>
          </cell>
          <cell r="D777" t="str">
            <v/>
          </cell>
          <cell r="E777">
            <v>60367</v>
          </cell>
          <cell r="F777" t="str">
            <v>5E_AM</v>
          </cell>
        </row>
        <row r="778">
          <cell r="A778" t="str">
            <v>300029634</v>
          </cell>
          <cell r="B778" t="str">
            <v>CDMA</v>
          </cell>
          <cell r="C778" t="str">
            <v>Hardware</v>
          </cell>
          <cell r="D778" t="str">
            <v/>
          </cell>
          <cell r="E778">
            <v>75344</v>
          </cell>
          <cell r="F778" t="str">
            <v>5E_AM</v>
          </cell>
        </row>
        <row r="779">
          <cell r="A779" t="str">
            <v>300029642</v>
          </cell>
          <cell r="B779" t="str">
            <v>CDMA</v>
          </cell>
          <cell r="C779" t="str">
            <v>Hardware</v>
          </cell>
          <cell r="D779" t="str">
            <v/>
          </cell>
          <cell r="E779">
            <v>3054</v>
          </cell>
          <cell r="F779" t="str">
            <v>5E_VCDX</v>
          </cell>
        </row>
        <row r="780">
          <cell r="A780" t="str">
            <v>300029659</v>
          </cell>
          <cell r="B780" t="str">
            <v>CDMA</v>
          </cell>
          <cell r="C780" t="str">
            <v>Hardware</v>
          </cell>
          <cell r="D780" t="str">
            <v/>
          </cell>
          <cell r="E780">
            <v>3804</v>
          </cell>
          <cell r="F780" t="str">
            <v>VCDX</v>
          </cell>
        </row>
        <row r="781">
          <cell r="A781" t="str">
            <v>300029667</v>
          </cell>
          <cell r="B781" t="str">
            <v>CDMA</v>
          </cell>
          <cell r="C781" t="str">
            <v>Hardware</v>
          </cell>
          <cell r="D781" t="str">
            <v/>
          </cell>
          <cell r="E781">
            <v>1560</v>
          </cell>
          <cell r="F781" t="str">
            <v>5E_VCDX</v>
          </cell>
        </row>
        <row r="782">
          <cell r="A782" t="str">
            <v>300029675</v>
          </cell>
          <cell r="B782" t="str">
            <v>CDMA</v>
          </cell>
          <cell r="C782" t="str">
            <v>Hardware</v>
          </cell>
          <cell r="D782" t="str">
            <v/>
          </cell>
          <cell r="E782">
            <v>2460</v>
          </cell>
          <cell r="F782" t="str">
            <v>5E_SPARES</v>
          </cell>
        </row>
        <row r="783">
          <cell r="A783" t="str">
            <v>300029683</v>
          </cell>
          <cell r="B783" t="str">
            <v>CDMA</v>
          </cell>
          <cell r="C783" t="str">
            <v>Hardware</v>
          </cell>
          <cell r="D783" t="str">
            <v/>
          </cell>
          <cell r="E783">
            <v>5652</v>
          </cell>
          <cell r="F783" t="str">
            <v>5E_ECHO</v>
          </cell>
        </row>
        <row r="784">
          <cell r="A784" t="str">
            <v>300029691</v>
          </cell>
          <cell r="B784" t="str">
            <v>CDMA</v>
          </cell>
          <cell r="C784" t="str">
            <v>Hardware</v>
          </cell>
          <cell r="D784" t="str">
            <v/>
          </cell>
          <cell r="E784">
            <v>5652</v>
          </cell>
          <cell r="F784" t="str">
            <v>5E_ECHO</v>
          </cell>
        </row>
        <row r="785">
          <cell r="A785" t="str">
            <v>300029709</v>
          </cell>
          <cell r="B785" t="str">
            <v>CDMA</v>
          </cell>
          <cell r="C785" t="str">
            <v>Hardware</v>
          </cell>
          <cell r="D785" t="str">
            <v/>
          </cell>
          <cell r="E785">
            <v>210</v>
          </cell>
          <cell r="F785" t="str">
            <v>TOOLS</v>
          </cell>
        </row>
        <row r="786">
          <cell r="A786" t="str">
            <v>300029717</v>
          </cell>
          <cell r="B786" t="str">
            <v>CDMA</v>
          </cell>
          <cell r="C786" t="str">
            <v>Hardware</v>
          </cell>
          <cell r="D786" t="str">
            <v/>
          </cell>
          <cell r="E786">
            <v>420</v>
          </cell>
          <cell r="F786" t="str">
            <v>5E_SPARES</v>
          </cell>
        </row>
        <row r="787">
          <cell r="A787" t="str">
            <v>300029725</v>
          </cell>
          <cell r="B787" t="str">
            <v>CDMA</v>
          </cell>
          <cell r="C787" t="str">
            <v>Hardware</v>
          </cell>
          <cell r="D787" t="str">
            <v/>
          </cell>
          <cell r="E787">
            <v>1710</v>
          </cell>
          <cell r="F787" t="str">
            <v>5E_SPARES</v>
          </cell>
        </row>
        <row r="788">
          <cell r="A788" t="str">
            <v>300029733</v>
          </cell>
          <cell r="B788" t="str">
            <v>CDMA</v>
          </cell>
          <cell r="C788" t="str">
            <v>Hardware</v>
          </cell>
          <cell r="D788" t="str">
            <v/>
          </cell>
          <cell r="E788">
            <v>7020</v>
          </cell>
          <cell r="F788" t="str">
            <v>5E_SPARES</v>
          </cell>
        </row>
        <row r="789">
          <cell r="A789" t="str">
            <v>300029741</v>
          </cell>
          <cell r="B789" t="str">
            <v>CDMA</v>
          </cell>
          <cell r="C789" t="str">
            <v>Hardware</v>
          </cell>
          <cell r="D789" t="str">
            <v/>
          </cell>
          <cell r="E789">
            <v>10356</v>
          </cell>
          <cell r="F789" t="str">
            <v>5E_SPARES</v>
          </cell>
        </row>
        <row r="790">
          <cell r="A790" t="str">
            <v>300029758</v>
          </cell>
          <cell r="B790" t="str">
            <v>CDMA</v>
          </cell>
          <cell r="C790" t="str">
            <v>Hardware</v>
          </cell>
          <cell r="D790" t="str">
            <v/>
          </cell>
          <cell r="E790">
            <v>930</v>
          </cell>
          <cell r="F790" t="str">
            <v>5E_SW</v>
          </cell>
        </row>
        <row r="791">
          <cell r="A791" t="str">
            <v>300030186</v>
          </cell>
          <cell r="B791" t="str">
            <v>CDMA</v>
          </cell>
          <cell r="C791" t="str">
            <v>Hardware</v>
          </cell>
          <cell r="D791" t="str">
            <v/>
          </cell>
          <cell r="E791">
            <v>72</v>
          </cell>
          <cell r="F791" t="str">
            <v>5E_SW</v>
          </cell>
        </row>
        <row r="792">
          <cell r="A792" t="str">
            <v>300030194</v>
          </cell>
          <cell r="B792" t="str">
            <v>CDMA</v>
          </cell>
          <cell r="C792" t="str">
            <v>Spares</v>
          </cell>
          <cell r="D792" t="str">
            <v/>
          </cell>
          <cell r="E792">
            <v>7200</v>
          </cell>
          <cell r="F792" t="str">
            <v>MDF</v>
          </cell>
        </row>
        <row r="793">
          <cell r="A793" t="str">
            <v>300030335</v>
          </cell>
          <cell r="B793" t="str">
            <v>CDMA</v>
          </cell>
          <cell r="C793" t="str">
            <v>Hardware</v>
          </cell>
          <cell r="D793" t="str">
            <v/>
          </cell>
          <cell r="E793" t="str">
            <v>5E_Tools</v>
          </cell>
          <cell r="F793">
            <v>643</v>
          </cell>
        </row>
        <row r="794">
          <cell r="A794" t="str">
            <v>300030343</v>
          </cell>
          <cell r="B794" t="str">
            <v>Common</v>
          </cell>
          <cell r="C794" t="str">
            <v>Hardware</v>
          </cell>
          <cell r="D794" t="str">
            <v/>
          </cell>
          <cell r="E794">
            <v>643</v>
          </cell>
          <cell r="F794" t="str">
            <v>DDF</v>
          </cell>
        </row>
        <row r="795">
          <cell r="A795" t="str">
            <v>300030368</v>
          </cell>
          <cell r="B795" t="str">
            <v>CDMA</v>
          </cell>
          <cell r="C795" t="str">
            <v>Hardware</v>
          </cell>
          <cell r="D795" t="str">
            <v/>
          </cell>
          <cell r="E795">
            <v>806</v>
          </cell>
          <cell r="F795" t="str">
            <v>DSX</v>
          </cell>
        </row>
        <row r="796">
          <cell r="A796" t="str">
            <v>300030378</v>
          </cell>
          <cell r="B796" t="str">
            <v>CDMA</v>
          </cell>
          <cell r="C796" t="str">
            <v>Hardware</v>
          </cell>
          <cell r="D796" t="str">
            <v/>
          </cell>
          <cell r="E796" t="str">
            <v>X_Conn</v>
          </cell>
          <cell r="F796">
            <v>424</v>
          </cell>
        </row>
        <row r="797">
          <cell r="A797" t="str">
            <v>300031903</v>
          </cell>
          <cell r="B797" t="str">
            <v>CDMA</v>
          </cell>
          <cell r="C797" t="str">
            <v>Spares</v>
          </cell>
          <cell r="D797" t="str">
            <v/>
          </cell>
          <cell r="E797">
            <v>22440</v>
          </cell>
          <cell r="F797" t="str">
            <v>5E_SPARES</v>
          </cell>
        </row>
        <row r="798">
          <cell r="A798" t="str">
            <v>300034113</v>
          </cell>
          <cell r="B798" t="str">
            <v>CDMA</v>
          </cell>
          <cell r="C798" t="str">
            <v>Hardware</v>
          </cell>
          <cell r="D798" t="str">
            <v/>
          </cell>
          <cell r="E798">
            <v>22440</v>
          </cell>
          <cell r="F798" t="str">
            <v>5E_SPARES</v>
          </cell>
        </row>
        <row r="799">
          <cell r="A799" t="str">
            <v>300044310</v>
          </cell>
          <cell r="B799" t="str">
            <v>CDMA</v>
          </cell>
          <cell r="C799" t="str">
            <v>Hardware</v>
          </cell>
          <cell r="D799" t="str">
            <v/>
          </cell>
          <cell r="E799" t="str">
            <v>5E_Periph</v>
          </cell>
          <cell r="F799">
            <v>34395</v>
          </cell>
        </row>
        <row r="800">
          <cell r="A800" t="str">
            <v>300048485</v>
          </cell>
          <cell r="B800" t="str">
            <v>Common</v>
          </cell>
          <cell r="C800" t="str">
            <v>Hardware</v>
          </cell>
          <cell r="D800" t="str">
            <v/>
          </cell>
          <cell r="E800" t="str">
            <v>5E_SM2000</v>
          </cell>
          <cell r="F800">
            <v>1802</v>
          </cell>
        </row>
        <row r="801">
          <cell r="A801" t="str">
            <v>300054145</v>
          </cell>
          <cell r="B801" t="str">
            <v>Common</v>
          </cell>
          <cell r="C801" t="str">
            <v>Hardware</v>
          </cell>
          <cell r="D801" t="str">
            <v/>
          </cell>
          <cell r="E801">
            <v>16800</v>
          </cell>
          <cell r="F801" t="str">
            <v>5E_PERIPH</v>
          </cell>
        </row>
        <row r="802">
          <cell r="A802" t="str">
            <v>300054236</v>
          </cell>
          <cell r="B802" t="str">
            <v>CDMA</v>
          </cell>
          <cell r="C802" t="str">
            <v>Hardware</v>
          </cell>
          <cell r="D802" t="str">
            <v/>
          </cell>
          <cell r="E802" t="str">
            <v>5E_Periph</v>
          </cell>
          <cell r="F802">
            <v>81</v>
          </cell>
        </row>
        <row r="803">
          <cell r="A803" t="str">
            <v>300054244</v>
          </cell>
          <cell r="B803" t="str">
            <v>TDMA</v>
          </cell>
          <cell r="C803" t="str">
            <v>Hardware</v>
          </cell>
          <cell r="D803" t="str">
            <v/>
          </cell>
          <cell r="E803">
            <v>390</v>
          </cell>
          <cell r="F803" t="str">
            <v>5E_PACKET</v>
          </cell>
        </row>
        <row r="804">
          <cell r="A804" t="str">
            <v>300054293</v>
          </cell>
          <cell r="B804" t="str">
            <v>TDMA</v>
          </cell>
          <cell r="C804" t="str">
            <v>Hardware</v>
          </cell>
          <cell r="D804" t="str">
            <v/>
          </cell>
          <cell r="E804">
            <v>7128</v>
          </cell>
          <cell r="F804" t="str">
            <v>5E_PERIPH</v>
          </cell>
        </row>
        <row r="805">
          <cell r="A805" t="str">
            <v>300054301</v>
          </cell>
          <cell r="B805" t="str">
            <v>TDMA</v>
          </cell>
          <cell r="C805" t="str">
            <v>Hardware</v>
          </cell>
          <cell r="D805" t="str">
            <v/>
          </cell>
          <cell r="E805">
            <v>59226</v>
          </cell>
          <cell r="F805" t="str">
            <v>5E_PERIPH</v>
          </cell>
        </row>
        <row r="806">
          <cell r="A806" t="str">
            <v>300054319</v>
          </cell>
          <cell r="B806" t="str">
            <v>TDMA</v>
          </cell>
          <cell r="C806" t="str">
            <v>Hardware</v>
          </cell>
          <cell r="D806" t="str">
            <v/>
          </cell>
          <cell r="E806">
            <v>44306</v>
          </cell>
          <cell r="F806" t="str">
            <v>5E_PACKET</v>
          </cell>
        </row>
        <row r="807">
          <cell r="A807" t="str">
            <v>300054327</v>
          </cell>
          <cell r="B807" t="str">
            <v>TDMA</v>
          </cell>
          <cell r="C807" t="str">
            <v>Hardware</v>
          </cell>
          <cell r="D807" t="str">
            <v/>
          </cell>
          <cell r="E807">
            <v>204</v>
          </cell>
          <cell r="F807" t="str">
            <v>5E_PACKET</v>
          </cell>
        </row>
        <row r="808">
          <cell r="A808" t="str">
            <v>300054343</v>
          </cell>
          <cell r="B808" t="str">
            <v>TDMA</v>
          </cell>
          <cell r="C808" t="str">
            <v>Hardware</v>
          </cell>
          <cell r="D808" t="str">
            <v/>
          </cell>
          <cell r="E808">
            <v>300</v>
          </cell>
          <cell r="F808" t="str">
            <v>5E_PERIPH</v>
          </cell>
        </row>
        <row r="809">
          <cell r="A809" t="str">
            <v>300054350</v>
          </cell>
          <cell r="B809" t="str">
            <v>TDMA</v>
          </cell>
          <cell r="C809" t="str">
            <v>Hardware</v>
          </cell>
          <cell r="D809" t="str">
            <v/>
          </cell>
          <cell r="E809">
            <v>500</v>
          </cell>
          <cell r="F809" t="str">
            <v>5E_PERIPH</v>
          </cell>
        </row>
        <row r="810">
          <cell r="A810" t="str">
            <v>300054368</v>
          </cell>
          <cell r="B810" t="str">
            <v>TDMA</v>
          </cell>
          <cell r="C810" t="str">
            <v>Hardware</v>
          </cell>
          <cell r="D810" t="str">
            <v/>
          </cell>
          <cell r="E810" t="str">
            <v>5E_Packet</v>
          </cell>
          <cell r="F810">
            <v>3150</v>
          </cell>
        </row>
        <row r="811">
          <cell r="A811" t="str">
            <v>300054376</v>
          </cell>
          <cell r="B811" t="str">
            <v>TDMA</v>
          </cell>
          <cell r="C811" t="str">
            <v>Hardware</v>
          </cell>
          <cell r="D811" t="str">
            <v/>
          </cell>
          <cell r="E811" t="str">
            <v>5E_Packet</v>
          </cell>
          <cell r="F811">
            <v>3340</v>
          </cell>
        </row>
        <row r="812">
          <cell r="A812" t="str">
            <v>300054509</v>
          </cell>
          <cell r="B812" t="str">
            <v>CDMA</v>
          </cell>
          <cell r="C812" t="str">
            <v>Hardware</v>
          </cell>
          <cell r="D812" t="str">
            <v/>
          </cell>
          <cell r="E812">
            <v>9200</v>
          </cell>
          <cell r="F812" t="str">
            <v>5E_PERIPH</v>
          </cell>
        </row>
        <row r="813">
          <cell r="A813" t="str">
            <v>300060787</v>
          </cell>
          <cell r="B813" t="str">
            <v>CDMA</v>
          </cell>
          <cell r="C813" t="str">
            <v>Spares</v>
          </cell>
          <cell r="D813" t="str">
            <v/>
          </cell>
          <cell r="E813">
            <v>155000</v>
          </cell>
          <cell r="F813" t="str">
            <v>5E_PERIPH</v>
          </cell>
        </row>
        <row r="814">
          <cell r="A814" t="str">
            <v>300060795</v>
          </cell>
          <cell r="B814" t="str">
            <v>CDMA</v>
          </cell>
          <cell r="C814" t="str">
            <v>Spares</v>
          </cell>
          <cell r="D814" t="str">
            <v/>
          </cell>
          <cell r="E814">
            <v>190000</v>
          </cell>
          <cell r="F814" t="str">
            <v>5E_PACKET</v>
          </cell>
        </row>
        <row r="815">
          <cell r="A815" t="str">
            <v>300060811</v>
          </cell>
          <cell r="B815" t="str">
            <v>CDMA</v>
          </cell>
          <cell r="C815" t="str">
            <v>Spares</v>
          </cell>
          <cell r="D815" t="str">
            <v/>
          </cell>
          <cell r="E815" t="str">
            <v>5E_Packet</v>
          </cell>
          <cell r="F815">
            <v>190000</v>
          </cell>
        </row>
        <row r="816">
          <cell r="A816" t="str">
            <v>300060829</v>
          </cell>
          <cell r="B816" t="str">
            <v>CDMA</v>
          </cell>
          <cell r="C816" t="str">
            <v>Spares</v>
          </cell>
          <cell r="D816" t="str">
            <v/>
          </cell>
          <cell r="E816" t="str">
            <v>5E_AM</v>
          </cell>
          <cell r="F816">
            <v>3200</v>
          </cell>
        </row>
        <row r="817">
          <cell r="A817" t="str">
            <v>300060837</v>
          </cell>
          <cell r="B817" t="str">
            <v>CDMA</v>
          </cell>
          <cell r="C817" t="str">
            <v>Spares</v>
          </cell>
          <cell r="D817" t="str">
            <v/>
          </cell>
          <cell r="E817" t="str">
            <v>5E_SM2000</v>
          </cell>
          <cell r="F817">
            <v>395</v>
          </cell>
        </row>
        <row r="818">
          <cell r="A818" t="str">
            <v>300062023</v>
          </cell>
          <cell r="B818" t="str">
            <v>TDMA</v>
          </cell>
          <cell r="C818" t="str">
            <v>Hardware</v>
          </cell>
          <cell r="D818" t="str">
            <v/>
          </cell>
          <cell r="E818" t="str">
            <v>5E_SM2000</v>
          </cell>
          <cell r="F818">
            <v>62050</v>
          </cell>
        </row>
        <row r="819">
          <cell r="A819" t="str">
            <v>300062031</v>
          </cell>
          <cell r="B819" t="str">
            <v>TDMA</v>
          </cell>
          <cell r="C819" t="str">
            <v>Hardware</v>
          </cell>
          <cell r="D819" t="str">
            <v/>
          </cell>
          <cell r="E819">
            <v>615</v>
          </cell>
          <cell r="F819" t="str">
            <v>5E_SPARES</v>
          </cell>
        </row>
        <row r="820">
          <cell r="A820" t="str">
            <v>300062049</v>
          </cell>
          <cell r="B820" t="str">
            <v>TDMA</v>
          </cell>
          <cell r="C820" t="str">
            <v>Hardware</v>
          </cell>
          <cell r="D820" t="str">
            <v/>
          </cell>
          <cell r="E820">
            <v>853</v>
          </cell>
          <cell r="F820" t="str">
            <v>5E_SW</v>
          </cell>
        </row>
        <row r="821">
          <cell r="A821" t="str">
            <v>300062056</v>
          </cell>
          <cell r="B821" t="str">
            <v>TDMA</v>
          </cell>
          <cell r="C821" t="str">
            <v>Hardware</v>
          </cell>
          <cell r="D821" t="str">
            <v/>
          </cell>
          <cell r="E821">
            <v>898</v>
          </cell>
          <cell r="F821" t="str">
            <v>5E_SW</v>
          </cell>
        </row>
        <row r="822">
          <cell r="A822" t="str">
            <v>300062064</v>
          </cell>
          <cell r="B822" t="str">
            <v>TDMA</v>
          </cell>
          <cell r="C822" t="str">
            <v>Hardware</v>
          </cell>
          <cell r="D822" t="str">
            <v/>
          </cell>
          <cell r="E822">
            <v>1243</v>
          </cell>
          <cell r="F822" t="str">
            <v>5E_SW</v>
          </cell>
        </row>
        <row r="823">
          <cell r="A823" t="str">
            <v>300062072</v>
          </cell>
          <cell r="B823" t="str">
            <v>TDMA</v>
          </cell>
          <cell r="C823" t="str">
            <v>Hardware</v>
          </cell>
          <cell r="D823" t="str">
            <v/>
          </cell>
          <cell r="E823">
            <v>5600</v>
          </cell>
          <cell r="F823" t="str">
            <v>5E_SW</v>
          </cell>
        </row>
        <row r="824">
          <cell r="A824" t="str">
            <v>300062080</v>
          </cell>
          <cell r="B824" t="str">
            <v>TDMA</v>
          </cell>
          <cell r="C824" t="str">
            <v>Hardware</v>
          </cell>
          <cell r="D824" t="str">
            <v/>
          </cell>
          <cell r="E824">
            <v>7500</v>
          </cell>
          <cell r="F824" t="str">
            <v>5E_SW</v>
          </cell>
        </row>
        <row r="825">
          <cell r="A825" t="str">
            <v>300062098</v>
          </cell>
          <cell r="B825" t="str">
            <v>TDMA</v>
          </cell>
          <cell r="C825" t="str">
            <v>Hardware</v>
          </cell>
          <cell r="D825" t="str">
            <v/>
          </cell>
          <cell r="E825">
            <v>9300</v>
          </cell>
          <cell r="F825" t="str">
            <v>5E_SW</v>
          </cell>
        </row>
        <row r="826">
          <cell r="A826" t="str">
            <v>300062106</v>
          </cell>
          <cell r="B826" t="str">
            <v>TDMA</v>
          </cell>
          <cell r="C826" t="str">
            <v>Hardware</v>
          </cell>
          <cell r="D826" t="str">
            <v/>
          </cell>
          <cell r="E826">
            <v>9150</v>
          </cell>
          <cell r="F826" t="str">
            <v>5E_PACKET</v>
          </cell>
        </row>
        <row r="827">
          <cell r="A827" t="str">
            <v>300062114</v>
          </cell>
          <cell r="B827" t="str">
            <v>TDMA</v>
          </cell>
          <cell r="C827" t="str">
            <v>Hardware</v>
          </cell>
          <cell r="D827" t="str">
            <v/>
          </cell>
          <cell r="E827">
            <v>1500</v>
          </cell>
          <cell r="F827" t="str">
            <v>5E_PACKET</v>
          </cell>
        </row>
        <row r="828">
          <cell r="A828" t="str">
            <v>300062122</v>
          </cell>
          <cell r="B828" t="str">
            <v>TDMA</v>
          </cell>
          <cell r="C828" t="str">
            <v>Hardware</v>
          </cell>
          <cell r="D828" t="str">
            <v/>
          </cell>
          <cell r="E828">
            <v>10000</v>
          </cell>
          <cell r="F828" t="str">
            <v>5E_SW</v>
          </cell>
        </row>
        <row r="829">
          <cell r="A829" t="str">
            <v>300062221</v>
          </cell>
          <cell r="B829" t="str">
            <v>TDMA</v>
          </cell>
          <cell r="C829" t="str">
            <v>Hardware</v>
          </cell>
          <cell r="D829" t="str">
            <v/>
          </cell>
          <cell r="E829">
            <v>924</v>
          </cell>
          <cell r="F829" t="str">
            <v>5E_SW</v>
          </cell>
        </row>
        <row r="830">
          <cell r="A830" t="str">
            <v>300062239</v>
          </cell>
          <cell r="B830" t="str">
            <v>TDMA</v>
          </cell>
          <cell r="C830" t="str">
            <v>Hardware</v>
          </cell>
          <cell r="D830" t="str">
            <v/>
          </cell>
          <cell r="E830">
            <v>350</v>
          </cell>
          <cell r="F830" t="str">
            <v>5E_SPARES</v>
          </cell>
        </row>
        <row r="831">
          <cell r="A831" t="str">
            <v>300062254</v>
          </cell>
          <cell r="B831" t="str">
            <v>TDMA</v>
          </cell>
          <cell r="C831" t="str">
            <v>Hardware</v>
          </cell>
          <cell r="D831" t="str">
            <v/>
          </cell>
          <cell r="E831">
            <v>185</v>
          </cell>
          <cell r="F831" t="str">
            <v>5E_SPARES</v>
          </cell>
        </row>
        <row r="832">
          <cell r="A832" t="str">
            <v>300062262</v>
          </cell>
          <cell r="B832" t="str">
            <v>TDMA</v>
          </cell>
          <cell r="C832" t="str">
            <v>Hardware</v>
          </cell>
          <cell r="D832" t="str">
            <v/>
          </cell>
          <cell r="E832" t="str">
            <v>5E_AM</v>
          </cell>
          <cell r="F832">
            <v>63750</v>
          </cell>
        </row>
        <row r="833">
          <cell r="A833" t="str">
            <v>300062270</v>
          </cell>
          <cell r="B833" t="str">
            <v>TDMA</v>
          </cell>
          <cell r="C833" t="str">
            <v>Hardware</v>
          </cell>
          <cell r="D833" t="str">
            <v/>
          </cell>
          <cell r="E833" t="str">
            <v>5ESS</v>
          </cell>
          <cell r="F833">
            <v>615</v>
          </cell>
        </row>
        <row r="834">
          <cell r="A834" t="str">
            <v>300062288</v>
          </cell>
          <cell r="B834" t="str">
            <v>TDMA</v>
          </cell>
          <cell r="C834" t="str">
            <v>Hardware</v>
          </cell>
          <cell r="D834" t="str">
            <v/>
          </cell>
          <cell r="E834" t="str">
            <v>5ESS</v>
          </cell>
          <cell r="F834">
            <v>853</v>
          </cell>
        </row>
        <row r="835">
          <cell r="A835" t="str">
            <v>300062296</v>
          </cell>
          <cell r="B835" t="str">
            <v>TDMA</v>
          </cell>
          <cell r="C835" t="str">
            <v>Hardware</v>
          </cell>
          <cell r="D835" t="str">
            <v/>
          </cell>
          <cell r="E835" t="str">
            <v>5ESS</v>
          </cell>
          <cell r="F835">
            <v>865</v>
          </cell>
        </row>
        <row r="836">
          <cell r="A836" t="str">
            <v>300062304</v>
          </cell>
          <cell r="B836" t="str">
            <v>TDMA</v>
          </cell>
          <cell r="C836" t="str">
            <v>Hardware</v>
          </cell>
          <cell r="D836" t="str">
            <v/>
          </cell>
          <cell r="E836" t="str">
            <v>5ESS</v>
          </cell>
          <cell r="F836">
            <v>5300</v>
          </cell>
        </row>
        <row r="837">
          <cell r="A837" t="str">
            <v>300062312</v>
          </cell>
          <cell r="B837" t="str">
            <v>TDMA</v>
          </cell>
          <cell r="C837" t="str">
            <v>Hardware</v>
          </cell>
          <cell r="D837" t="str">
            <v/>
          </cell>
          <cell r="E837" t="str">
            <v>5ESS</v>
          </cell>
          <cell r="F837">
            <v>1500</v>
          </cell>
        </row>
        <row r="838">
          <cell r="A838" t="str">
            <v>300062320</v>
          </cell>
          <cell r="B838" t="str">
            <v>TDMA</v>
          </cell>
          <cell r="C838" t="str">
            <v>Hardware</v>
          </cell>
          <cell r="D838" t="str">
            <v/>
          </cell>
          <cell r="E838" t="str">
            <v>X_Conn</v>
          </cell>
          <cell r="F838">
            <v>10000</v>
          </cell>
        </row>
        <row r="839">
          <cell r="A839" t="str">
            <v>300062338</v>
          </cell>
          <cell r="B839" t="str">
            <v>TDMA</v>
          </cell>
          <cell r="C839" t="str">
            <v>Hardware</v>
          </cell>
          <cell r="D839" t="str">
            <v/>
          </cell>
          <cell r="E839" t="str">
            <v>5ESS</v>
          </cell>
          <cell r="F839">
            <v>250</v>
          </cell>
        </row>
        <row r="840">
          <cell r="A840" t="str">
            <v>300062346</v>
          </cell>
          <cell r="B840" t="str">
            <v>TDMA</v>
          </cell>
          <cell r="C840" t="str">
            <v>Hardware</v>
          </cell>
          <cell r="D840" t="str">
            <v/>
          </cell>
          <cell r="E840" t="str">
            <v>5E_VCDX</v>
          </cell>
          <cell r="F840">
            <v>100</v>
          </cell>
        </row>
        <row r="841">
          <cell r="A841" t="str">
            <v>300062569</v>
          </cell>
          <cell r="B841" t="str">
            <v>TDMA</v>
          </cell>
          <cell r="C841" t="str">
            <v>Hardware</v>
          </cell>
          <cell r="D841" t="str">
            <v/>
          </cell>
          <cell r="E841">
            <v>250</v>
          </cell>
          <cell r="F841" t="str">
            <v>5E_MISC</v>
          </cell>
        </row>
        <row r="842">
          <cell r="A842" t="str">
            <v>300062833</v>
          </cell>
          <cell r="B842" t="str">
            <v>CDMA</v>
          </cell>
          <cell r="C842" t="str">
            <v>Spares</v>
          </cell>
          <cell r="D842" t="str">
            <v/>
          </cell>
          <cell r="E842">
            <v>3200</v>
          </cell>
          <cell r="F842" t="str">
            <v>5E_MISC</v>
          </cell>
        </row>
        <row r="843">
          <cell r="A843" t="str">
            <v>300062957</v>
          </cell>
          <cell r="B843" t="str">
            <v>TDMA</v>
          </cell>
          <cell r="C843" t="str">
            <v>Hardware</v>
          </cell>
          <cell r="D843" t="str">
            <v/>
          </cell>
          <cell r="E843">
            <v>100</v>
          </cell>
          <cell r="F843" t="str">
            <v>5E_SW</v>
          </cell>
        </row>
        <row r="844">
          <cell r="A844" t="str">
            <v>300062965</v>
          </cell>
          <cell r="B844" t="str">
            <v>TDMA</v>
          </cell>
          <cell r="C844" t="str">
            <v>Hardware</v>
          </cell>
          <cell r="D844" t="str">
            <v/>
          </cell>
          <cell r="E844">
            <v>865</v>
          </cell>
          <cell r="F844" t="str">
            <v>5E_SPARES</v>
          </cell>
        </row>
        <row r="845">
          <cell r="A845" t="str">
            <v>300074903</v>
          </cell>
          <cell r="B845" t="str">
            <v>CDMA</v>
          </cell>
          <cell r="C845" t="str">
            <v>Hardware</v>
          </cell>
          <cell r="D845" t="str">
            <v/>
          </cell>
          <cell r="E845">
            <v>395</v>
          </cell>
          <cell r="F845" t="str">
            <v>5E_CM</v>
          </cell>
        </row>
        <row r="846">
          <cell r="A846" t="str">
            <v>300078714</v>
          </cell>
          <cell r="B846" t="str">
            <v>TDMA</v>
          </cell>
          <cell r="C846" t="str">
            <v>Hardware</v>
          </cell>
          <cell r="D846" t="str">
            <v/>
          </cell>
          <cell r="E846">
            <v>375</v>
          </cell>
          <cell r="F846" t="str">
            <v>5E_CM</v>
          </cell>
        </row>
        <row r="847">
          <cell r="A847" t="str">
            <v>300078722</v>
          </cell>
          <cell r="B847" t="str">
            <v>TDMA</v>
          </cell>
          <cell r="C847" t="str">
            <v>Hardware</v>
          </cell>
          <cell r="D847" t="str">
            <v/>
          </cell>
          <cell r="E847">
            <v>730</v>
          </cell>
          <cell r="F847" t="str">
            <v>5E_CM</v>
          </cell>
        </row>
        <row r="848">
          <cell r="A848" t="str">
            <v>300078730</v>
          </cell>
          <cell r="B848" t="str">
            <v>TDMA</v>
          </cell>
          <cell r="C848" t="str">
            <v>Hardware</v>
          </cell>
          <cell r="D848" t="str">
            <v/>
          </cell>
          <cell r="E848">
            <v>845</v>
          </cell>
          <cell r="F848" t="str">
            <v>5E_CM</v>
          </cell>
        </row>
        <row r="849">
          <cell r="A849" t="str">
            <v>300078748</v>
          </cell>
          <cell r="B849" t="str">
            <v>CDMA</v>
          </cell>
          <cell r="C849" t="str">
            <v>Hardware</v>
          </cell>
          <cell r="D849" t="str">
            <v/>
          </cell>
          <cell r="E849">
            <v>925</v>
          </cell>
          <cell r="F849" t="str">
            <v>5E_CM</v>
          </cell>
        </row>
        <row r="850">
          <cell r="A850" t="str">
            <v>300078755</v>
          </cell>
          <cell r="B850" t="str">
            <v>CDMA</v>
          </cell>
          <cell r="C850" t="str">
            <v>Spares</v>
          </cell>
          <cell r="D850" t="str">
            <v/>
          </cell>
          <cell r="E850">
            <v>85</v>
          </cell>
          <cell r="F850" t="str">
            <v>5E_CM</v>
          </cell>
        </row>
        <row r="851">
          <cell r="A851" t="str">
            <v>300078763</v>
          </cell>
          <cell r="B851" t="str">
            <v>CDMA</v>
          </cell>
          <cell r="C851" t="str">
            <v>Spares</v>
          </cell>
          <cell r="D851" t="str">
            <v/>
          </cell>
          <cell r="E851">
            <v>45</v>
          </cell>
          <cell r="F851" t="str">
            <v>5E_CM</v>
          </cell>
        </row>
        <row r="852">
          <cell r="A852" t="str">
            <v>30008968</v>
          </cell>
          <cell r="B852" t="str">
            <v>CDMA</v>
          </cell>
          <cell r="C852" t="str">
            <v>Software</v>
          </cell>
          <cell r="D852" t="str">
            <v>Annual</v>
          </cell>
          <cell r="E852" t="str">
            <v>5E_CM2</v>
          </cell>
          <cell r="F852">
            <v>11000</v>
          </cell>
        </row>
        <row r="853">
          <cell r="A853" t="str">
            <v>300100682</v>
          </cell>
          <cell r="B853" t="str">
            <v>TDMA</v>
          </cell>
          <cell r="C853" t="str">
            <v>Hardware</v>
          </cell>
          <cell r="D853" t="str">
            <v/>
          </cell>
          <cell r="E853" t="str">
            <v>5E_CM2</v>
          </cell>
          <cell r="F853">
            <v>5</v>
          </cell>
        </row>
        <row r="854">
          <cell r="A854" t="str">
            <v>300109436</v>
          </cell>
          <cell r="B854" t="str">
            <v>CDMA</v>
          </cell>
          <cell r="C854" t="str">
            <v>Hardware</v>
          </cell>
          <cell r="D854" t="str">
            <v/>
          </cell>
          <cell r="E854">
            <v>900</v>
          </cell>
          <cell r="F854" t="str">
            <v>5E_CM</v>
          </cell>
        </row>
        <row r="855">
          <cell r="A855" t="str">
            <v>300109444</v>
          </cell>
          <cell r="B855" t="str">
            <v>CDMA</v>
          </cell>
          <cell r="C855" t="str">
            <v>Hardware</v>
          </cell>
          <cell r="D855" t="str">
            <v/>
          </cell>
          <cell r="E855" t="str">
            <v>5E_CM2</v>
          </cell>
          <cell r="F855">
            <v>89273</v>
          </cell>
        </row>
        <row r="856">
          <cell r="A856" t="str">
            <v>300109451</v>
          </cell>
          <cell r="B856" t="str">
            <v>CDMA</v>
          </cell>
          <cell r="C856" t="str">
            <v>Hardware</v>
          </cell>
          <cell r="D856" t="str">
            <v/>
          </cell>
          <cell r="E856">
            <v>2160</v>
          </cell>
          <cell r="F856" t="str">
            <v>DDF</v>
          </cell>
        </row>
        <row r="857">
          <cell r="A857" t="str">
            <v>300109469</v>
          </cell>
          <cell r="B857" t="str">
            <v>CDMA</v>
          </cell>
          <cell r="C857" t="str">
            <v>Hardware</v>
          </cell>
          <cell r="D857" t="str">
            <v/>
          </cell>
          <cell r="E857">
            <v>2160</v>
          </cell>
          <cell r="F857" t="str">
            <v>5E_SPARES</v>
          </cell>
        </row>
        <row r="858">
          <cell r="A858" t="str">
            <v>300109477</v>
          </cell>
          <cell r="B858" t="str">
            <v>CDMA</v>
          </cell>
          <cell r="C858" t="str">
            <v>Hardware</v>
          </cell>
          <cell r="D858" t="str">
            <v/>
          </cell>
          <cell r="E858">
            <v>2160</v>
          </cell>
          <cell r="F858" t="str">
            <v>5E_SPARES</v>
          </cell>
        </row>
        <row r="859">
          <cell r="A859" t="str">
            <v>300109485</v>
          </cell>
          <cell r="B859" t="str">
            <v>CDMA</v>
          </cell>
          <cell r="C859" t="str">
            <v>Hardware</v>
          </cell>
          <cell r="D859" t="str">
            <v/>
          </cell>
          <cell r="E859">
            <v>2160</v>
          </cell>
          <cell r="F859" t="str">
            <v>5E_SPARES</v>
          </cell>
        </row>
        <row r="860">
          <cell r="A860" t="str">
            <v>300109493</v>
          </cell>
          <cell r="B860" t="str">
            <v>CDMA</v>
          </cell>
          <cell r="C860" t="str">
            <v>Hardware</v>
          </cell>
          <cell r="D860" t="str">
            <v/>
          </cell>
          <cell r="E860">
            <v>4250</v>
          </cell>
          <cell r="F860" t="str">
            <v>5E_SPARES</v>
          </cell>
        </row>
        <row r="861">
          <cell r="A861" t="str">
            <v>300109501</v>
          </cell>
          <cell r="B861" t="str">
            <v>CDMA</v>
          </cell>
          <cell r="C861" t="str">
            <v>Hardware</v>
          </cell>
          <cell r="D861" t="str">
            <v/>
          </cell>
          <cell r="E861">
            <v>4250</v>
          </cell>
          <cell r="F861" t="str">
            <v>5E_SPARES</v>
          </cell>
        </row>
        <row r="862">
          <cell r="A862" t="str">
            <v>300109667</v>
          </cell>
          <cell r="B862" t="str">
            <v>CDMA</v>
          </cell>
          <cell r="C862" t="str">
            <v>Hardware</v>
          </cell>
          <cell r="D862" t="str">
            <v/>
          </cell>
          <cell r="E862">
            <v>3200</v>
          </cell>
          <cell r="F862" t="str">
            <v>5E_SPARES</v>
          </cell>
        </row>
        <row r="863">
          <cell r="A863" t="str">
            <v>300109675</v>
          </cell>
          <cell r="B863" t="str">
            <v>CDMA</v>
          </cell>
          <cell r="C863" t="str">
            <v>Hardware</v>
          </cell>
          <cell r="D863" t="str">
            <v/>
          </cell>
          <cell r="E863">
            <v>65</v>
          </cell>
          <cell r="F863" t="str">
            <v>5E_SPARES</v>
          </cell>
        </row>
        <row r="864">
          <cell r="A864" t="str">
            <v>300109683</v>
          </cell>
          <cell r="B864" t="str">
            <v>CDMA</v>
          </cell>
          <cell r="C864" t="str">
            <v>Hardware</v>
          </cell>
          <cell r="D864" t="str">
            <v/>
          </cell>
          <cell r="E864">
            <v>1000</v>
          </cell>
          <cell r="F864" t="str">
            <v>5E_SPARES</v>
          </cell>
        </row>
        <row r="865">
          <cell r="A865" t="str">
            <v>300109691</v>
          </cell>
          <cell r="B865" t="str">
            <v>CDMA</v>
          </cell>
          <cell r="C865" t="str">
            <v>Hardware</v>
          </cell>
          <cell r="D865" t="str">
            <v/>
          </cell>
          <cell r="E865" t="str">
            <v>5ESS</v>
          </cell>
          <cell r="F865">
            <v>1000</v>
          </cell>
        </row>
        <row r="866">
          <cell r="A866" t="str">
            <v>300109709</v>
          </cell>
          <cell r="B866" t="str">
            <v>CDMA</v>
          </cell>
          <cell r="C866" t="str">
            <v>Hardware</v>
          </cell>
          <cell r="D866" t="str">
            <v/>
          </cell>
          <cell r="E866">
            <v>875</v>
          </cell>
          <cell r="F866" t="str">
            <v>5E_SM2000</v>
          </cell>
        </row>
        <row r="867">
          <cell r="A867" t="str">
            <v>300109717</v>
          </cell>
          <cell r="B867" t="str">
            <v>CDMA</v>
          </cell>
          <cell r="C867" t="str">
            <v>Hardware</v>
          </cell>
          <cell r="D867" t="str">
            <v/>
          </cell>
          <cell r="E867">
            <v>1050</v>
          </cell>
          <cell r="F867" t="str">
            <v>5E_SPARES</v>
          </cell>
        </row>
        <row r="868">
          <cell r="A868" t="str">
            <v>300109733</v>
          </cell>
          <cell r="B868" t="str">
            <v>CDMA</v>
          </cell>
          <cell r="C868" t="str">
            <v>Hardware</v>
          </cell>
          <cell r="D868" t="str">
            <v/>
          </cell>
          <cell r="E868" t="str">
            <v>5E_VCDX</v>
          </cell>
          <cell r="F868">
            <v>65</v>
          </cell>
        </row>
        <row r="869">
          <cell r="A869" t="str">
            <v>300109741</v>
          </cell>
          <cell r="B869" t="str">
            <v>CDMA</v>
          </cell>
          <cell r="C869" t="str">
            <v>Hardware</v>
          </cell>
          <cell r="D869" t="str">
            <v/>
          </cell>
          <cell r="E869">
            <v>395</v>
          </cell>
          <cell r="F869" t="str">
            <v>5E_AM</v>
          </cell>
        </row>
        <row r="870">
          <cell r="A870" t="str">
            <v>300109758</v>
          </cell>
          <cell r="B870" t="str">
            <v>CDMA</v>
          </cell>
          <cell r="C870" t="str">
            <v>Hardware</v>
          </cell>
          <cell r="D870" t="str">
            <v/>
          </cell>
          <cell r="E870">
            <v>220</v>
          </cell>
          <cell r="F870" t="str">
            <v>5E_SPARES</v>
          </cell>
        </row>
        <row r="871">
          <cell r="A871" t="str">
            <v>300109766</v>
          </cell>
          <cell r="B871" t="str">
            <v>CDMA</v>
          </cell>
          <cell r="C871" t="str">
            <v>Spares</v>
          </cell>
          <cell r="D871" t="str">
            <v/>
          </cell>
          <cell r="E871">
            <v>1050</v>
          </cell>
          <cell r="F871" t="str">
            <v>5E_SPARES</v>
          </cell>
        </row>
        <row r="872">
          <cell r="A872" t="str">
            <v>300109774</v>
          </cell>
          <cell r="B872" t="str">
            <v>CDMA</v>
          </cell>
          <cell r="C872" t="str">
            <v>Spares</v>
          </cell>
          <cell r="D872" t="str">
            <v/>
          </cell>
          <cell r="E872">
            <v>1036</v>
          </cell>
          <cell r="F872" t="str">
            <v>5E_SPARES</v>
          </cell>
        </row>
        <row r="873">
          <cell r="A873" t="str">
            <v>300109782</v>
          </cell>
          <cell r="B873" t="str">
            <v>CDMA</v>
          </cell>
          <cell r="C873" t="str">
            <v>Spares</v>
          </cell>
          <cell r="D873" t="str">
            <v/>
          </cell>
          <cell r="E873" t="str">
            <v>5ESS</v>
          </cell>
          <cell r="F873">
            <v>2772</v>
          </cell>
        </row>
        <row r="874">
          <cell r="A874" t="str">
            <v>300110285</v>
          </cell>
          <cell r="B874" t="str">
            <v>CDMA</v>
          </cell>
          <cell r="C874" t="str">
            <v>Software</v>
          </cell>
          <cell r="D874" t="str">
            <v>Initial</v>
          </cell>
          <cell r="E874" t="str">
            <v>5ESS</v>
          </cell>
          <cell r="F874">
            <v>100000</v>
          </cell>
        </row>
        <row r="875">
          <cell r="A875" t="str">
            <v>300110293</v>
          </cell>
          <cell r="B875" t="str">
            <v>CDMA</v>
          </cell>
          <cell r="C875" t="str">
            <v>Software</v>
          </cell>
          <cell r="D875" t="str">
            <v>Initial</v>
          </cell>
          <cell r="E875" t="str">
            <v>5E_Misc</v>
          </cell>
          <cell r="F875">
            <v>100000</v>
          </cell>
        </row>
        <row r="876">
          <cell r="A876" t="str">
            <v>300110301</v>
          </cell>
          <cell r="B876" t="str">
            <v>CDMA</v>
          </cell>
          <cell r="C876" t="str">
            <v>Software</v>
          </cell>
          <cell r="D876" t="str">
            <v>Initial</v>
          </cell>
          <cell r="E876" t="str">
            <v>5E_Misc</v>
          </cell>
          <cell r="F876">
            <v>10000</v>
          </cell>
        </row>
        <row r="877">
          <cell r="A877" t="str">
            <v>300110319</v>
          </cell>
          <cell r="B877" t="str">
            <v>CDMA</v>
          </cell>
          <cell r="C877" t="str">
            <v>Software</v>
          </cell>
          <cell r="D877" t="str">
            <v>Initial</v>
          </cell>
          <cell r="E877" t="str">
            <v>X_Conn</v>
          </cell>
          <cell r="F877">
            <v>10000</v>
          </cell>
        </row>
        <row r="878">
          <cell r="A878" t="str">
            <v>300110442</v>
          </cell>
          <cell r="B878" t="str">
            <v>Common</v>
          </cell>
          <cell r="C878" t="str">
            <v>Hardware</v>
          </cell>
          <cell r="D878" t="str">
            <v/>
          </cell>
          <cell r="E878">
            <v>572</v>
          </cell>
          <cell r="F878" t="str">
            <v>5E_ECHO</v>
          </cell>
        </row>
        <row r="879">
          <cell r="A879" t="str">
            <v>300110459</v>
          </cell>
          <cell r="B879" t="str">
            <v>Common</v>
          </cell>
          <cell r="C879" t="str">
            <v>Hardware</v>
          </cell>
          <cell r="D879" t="str">
            <v/>
          </cell>
          <cell r="E879">
            <v>2300</v>
          </cell>
          <cell r="F879" t="str">
            <v>5E_ECHO</v>
          </cell>
        </row>
        <row r="880">
          <cell r="A880" t="str">
            <v>300110467</v>
          </cell>
          <cell r="B880" t="str">
            <v>Common</v>
          </cell>
          <cell r="C880" t="str">
            <v>Hardware</v>
          </cell>
          <cell r="D880" t="str">
            <v/>
          </cell>
          <cell r="E880">
            <v>1504</v>
          </cell>
          <cell r="F880" t="str">
            <v>5E_ECHO</v>
          </cell>
        </row>
        <row r="881">
          <cell r="A881" t="str">
            <v>300110475</v>
          </cell>
          <cell r="B881" t="str">
            <v>CDMA</v>
          </cell>
          <cell r="C881" t="str">
            <v>Hardware</v>
          </cell>
          <cell r="D881" t="str">
            <v/>
          </cell>
          <cell r="E881">
            <v>5200</v>
          </cell>
          <cell r="F881" t="str">
            <v>5E_ECHO</v>
          </cell>
        </row>
        <row r="882">
          <cell r="A882" t="str">
            <v>300110517</v>
          </cell>
          <cell r="B882" t="str">
            <v>CDMA</v>
          </cell>
          <cell r="C882" t="str">
            <v>Spares</v>
          </cell>
          <cell r="D882" t="str">
            <v/>
          </cell>
          <cell r="E882">
            <v>225</v>
          </cell>
          <cell r="F882" t="str">
            <v>5E_SPARES</v>
          </cell>
        </row>
        <row r="883">
          <cell r="A883" t="str">
            <v>300110525</v>
          </cell>
          <cell r="B883" t="str">
            <v>CDMA</v>
          </cell>
          <cell r="C883" t="str">
            <v>Spares</v>
          </cell>
          <cell r="D883" t="str">
            <v/>
          </cell>
          <cell r="E883">
            <v>253</v>
          </cell>
          <cell r="F883" t="str">
            <v>5E_PERIPH</v>
          </cell>
        </row>
        <row r="884">
          <cell r="A884" t="str">
            <v>300110533</v>
          </cell>
          <cell r="B884" t="str">
            <v>CDMA</v>
          </cell>
          <cell r="C884" t="str">
            <v>Spares</v>
          </cell>
          <cell r="D884" t="str">
            <v/>
          </cell>
          <cell r="E884">
            <v>695</v>
          </cell>
          <cell r="F884" t="str">
            <v>5E_PERIPH</v>
          </cell>
        </row>
        <row r="885">
          <cell r="A885" t="str">
            <v>300110541</v>
          </cell>
          <cell r="B885" t="str">
            <v>CDMA</v>
          </cell>
          <cell r="C885" t="str">
            <v>Spares</v>
          </cell>
          <cell r="D885" t="str">
            <v/>
          </cell>
          <cell r="E885">
            <v>125</v>
          </cell>
          <cell r="F885" t="str">
            <v>5E_PERIPH</v>
          </cell>
        </row>
        <row r="886">
          <cell r="A886" t="str">
            <v>300110673</v>
          </cell>
          <cell r="B886" t="str">
            <v>TDMA</v>
          </cell>
          <cell r="C886" t="str">
            <v>Software</v>
          </cell>
          <cell r="D886" t="str">
            <v>Initial</v>
          </cell>
          <cell r="E886">
            <v>12500</v>
          </cell>
          <cell r="F886" t="str">
            <v>5E_PERIPH</v>
          </cell>
        </row>
        <row r="887">
          <cell r="A887" t="str">
            <v>300110681</v>
          </cell>
          <cell r="B887" t="str">
            <v>TDMA</v>
          </cell>
          <cell r="C887" t="str">
            <v>Software</v>
          </cell>
          <cell r="D887" t="str">
            <v>Annual</v>
          </cell>
          <cell r="E887">
            <v>3000</v>
          </cell>
          <cell r="F887" t="str">
            <v>5E_PERIPH</v>
          </cell>
        </row>
        <row r="888">
          <cell r="A888" t="str">
            <v>300110699</v>
          </cell>
          <cell r="B888" t="str">
            <v>TDMA</v>
          </cell>
          <cell r="C888" t="str">
            <v>Software</v>
          </cell>
          <cell r="D888" t="str">
            <v>Initial</v>
          </cell>
          <cell r="E888" t="str">
            <v>5ESS</v>
          </cell>
          <cell r="F888">
            <v>12500</v>
          </cell>
        </row>
        <row r="889">
          <cell r="A889" t="str">
            <v>300120359</v>
          </cell>
          <cell r="B889" t="str">
            <v>Common</v>
          </cell>
          <cell r="C889" t="str">
            <v>Hardware</v>
          </cell>
          <cell r="D889" t="str">
            <v/>
          </cell>
          <cell r="E889">
            <v>38000</v>
          </cell>
          <cell r="F889" t="str">
            <v>5E_SPARES</v>
          </cell>
        </row>
        <row r="890">
          <cell r="A890" t="str">
            <v>300120367</v>
          </cell>
          <cell r="B890" t="str">
            <v>Common</v>
          </cell>
          <cell r="C890" t="str">
            <v>Hardware</v>
          </cell>
          <cell r="D890" t="str">
            <v/>
          </cell>
          <cell r="E890">
            <v>458</v>
          </cell>
          <cell r="F890" t="str">
            <v>5E_SM2000</v>
          </cell>
        </row>
        <row r="891">
          <cell r="A891" t="str">
            <v>300120375</v>
          </cell>
          <cell r="B891" t="str">
            <v>CDMA</v>
          </cell>
          <cell r="C891" t="str">
            <v>Hardware</v>
          </cell>
          <cell r="D891" t="str">
            <v/>
          </cell>
          <cell r="E891">
            <v>6019</v>
          </cell>
          <cell r="F891" t="str">
            <v>5E_SPARES</v>
          </cell>
        </row>
        <row r="892">
          <cell r="A892" t="str">
            <v>300120391</v>
          </cell>
          <cell r="B892" t="str">
            <v>Common</v>
          </cell>
          <cell r="C892" t="str">
            <v>Hardware</v>
          </cell>
          <cell r="D892" t="str">
            <v/>
          </cell>
          <cell r="E892">
            <v>13799</v>
          </cell>
          <cell r="F892" t="str">
            <v>5E_SPARES</v>
          </cell>
        </row>
        <row r="893">
          <cell r="A893" t="str">
            <v>300120409</v>
          </cell>
          <cell r="B893" t="str">
            <v>Common</v>
          </cell>
          <cell r="C893" t="str">
            <v>Hardware</v>
          </cell>
          <cell r="D893" t="str">
            <v/>
          </cell>
          <cell r="E893" t="str">
            <v>5E_Periph</v>
          </cell>
          <cell r="F893">
            <v>200</v>
          </cell>
        </row>
        <row r="894">
          <cell r="A894" t="str">
            <v>300120417</v>
          </cell>
          <cell r="B894" t="str">
            <v>Common</v>
          </cell>
          <cell r="C894" t="str">
            <v>Hardware</v>
          </cell>
          <cell r="D894" t="str">
            <v/>
          </cell>
          <cell r="E894">
            <v>1276</v>
          </cell>
          <cell r="F894" t="str">
            <v>5E_PERIPH</v>
          </cell>
        </row>
        <row r="895">
          <cell r="A895" t="str">
            <v>300120425</v>
          </cell>
          <cell r="B895" t="str">
            <v>Common</v>
          </cell>
          <cell r="C895" t="str">
            <v>Hardware</v>
          </cell>
          <cell r="D895" t="str">
            <v/>
          </cell>
          <cell r="E895">
            <v>1222</v>
          </cell>
          <cell r="F895" t="str">
            <v>5E_SPARES</v>
          </cell>
        </row>
        <row r="896">
          <cell r="A896" t="str">
            <v>300120433</v>
          </cell>
          <cell r="B896" t="str">
            <v>Common</v>
          </cell>
          <cell r="C896" t="str">
            <v>Hardware</v>
          </cell>
          <cell r="D896" t="str">
            <v/>
          </cell>
          <cell r="E896">
            <v>5460</v>
          </cell>
          <cell r="F896" t="str">
            <v>5E_SPARES</v>
          </cell>
        </row>
        <row r="897">
          <cell r="A897" t="str">
            <v>300120441</v>
          </cell>
          <cell r="B897" t="str">
            <v>CDMA</v>
          </cell>
          <cell r="C897" t="str">
            <v>Hardware</v>
          </cell>
          <cell r="D897" t="str">
            <v/>
          </cell>
          <cell r="E897" t="str">
            <v>5ESS</v>
          </cell>
          <cell r="F897">
            <v>586</v>
          </cell>
        </row>
        <row r="898">
          <cell r="A898" t="str">
            <v>300120458</v>
          </cell>
          <cell r="B898" t="str">
            <v>TDMA</v>
          </cell>
          <cell r="C898" t="str">
            <v>Hardware</v>
          </cell>
          <cell r="D898" t="str">
            <v/>
          </cell>
          <cell r="E898">
            <v>666</v>
          </cell>
          <cell r="F898" t="str">
            <v>5E_SPARES</v>
          </cell>
        </row>
        <row r="899">
          <cell r="A899" t="str">
            <v>300120474</v>
          </cell>
          <cell r="B899" t="str">
            <v>Common</v>
          </cell>
          <cell r="C899" t="str">
            <v>Hardware</v>
          </cell>
          <cell r="D899" t="str">
            <v/>
          </cell>
          <cell r="E899">
            <v>80</v>
          </cell>
          <cell r="F899" t="str">
            <v>5E_SPARES</v>
          </cell>
        </row>
        <row r="900">
          <cell r="A900" t="str">
            <v>300120490</v>
          </cell>
          <cell r="B900" t="str">
            <v>Common</v>
          </cell>
          <cell r="C900" t="str">
            <v>Hardware</v>
          </cell>
          <cell r="D900" t="str">
            <v/>
          </cell>
          <cell r="E900">
            <v>421</v>
          </cell>
          <cell r="F900" t="str">
            <v>5E_SW</v>
          </cell>
        </row>
        <row r="901">
          <cell r="A901" t="str">
            <v>300120508</v>
          </cell>
          <cell r="B901" t="str">
            <v>Common</v>
          </cell>
          <cell r="C901" t="str">
            <v>Hardware</v>
          </cell>
          <cell r="D901" t="str">
            <v/>
          </cell>
          <cell r="E901" t="str">
            <v>5E_AM</v>
          </cell>
          <cell r="F901">
            <v>347</v>
          </cell>
        </row>
        <row r="902">
          <cell r="A902" t="str">
            <v>300120839</v>
          </cell>
          <cell r="B902" t="str">
            <v>Common</v>
          </cell>
          <cell r="C902" t="str">
            <v>Hardware</v>
          </cell>
          <cell r="D902" t="str">
            <v/>
          </cell>
          <cell r="E902">
            <v>1576</v>
          </cell>
          <cell r="F902" t="str">
            <v>5E_SM2000</v>
          </cell>
        </row>
        <row r="903">
          <cell r="A903" t="str">
            <v>300120847</v>
          </cell>
          <cell r="B903" t="str">
            <v>CDMA</v>
          </cell>
          <cell r="C903" t="str">
            <v>Hardware</v>
          </cell>
          <cell r="D903" t="str">
            <v/>
          </cell>
          <cell r="E903" t="str">
            <v>5E_CM2</v>
          </cell>
          <cell r="F903">
            <v>2979</v>
          </cell>
        </row>
        <row r="904">
          <cell r="A904" t="str">
            <v>300120854</v>
          </cell>
          <cell r="B904" t="str">
            <v>CDMA</v>
          </cell>
          <cell r="C904" t="str">
            <v>Hardware</v>
          </cell>
          <cell r="D904" t="str">
            <v/>
          </cell>
          <cell r="E904">
            <v>80</v>
          </cell>
          <cell r="F904" t="str">
            <v>5E_AM</v>
          </cell>
        </row>
        <row r="905">
          <cell r="A905" t="str">
            <v>300121514</v>
          </cell>
          <cell r="B905" t="str">
            <v>CDMA</v>
          </cell>
          <cell r="C905" t="str">
            <v>Hardware</v>
          </cell>
          <cell r="D905" t="str">
            <v/>
          </cell>
          <cell r="E905">
            <v>178</v>
          </cell>
          <cell r="F905" t="str">
            <v>5E_CM</v>
          </cell>
        </row>
        <row r="906">
          <cell r="A906" t="str">
            <v>300121522</v>
          </cell>
          <cell r="B906" t="str">
            <v>CDMA</v>
          </cell>
          <cell r="C906" t="str">
            <v>Hardware</v>
          </cell>
          <cell r="D906" t="str">
            <v/>
          </cell>
          <cell r="E906">
            <v>178</v>
          </cell>
          <cell r="F906" t="str">
            <v>5E_CM</v>
          </cell>
        </row>
        <row r="907">
          <cell r="A907" t="str">
            <v>300121530</v>
          </cell>
          <cell r="B907" t="str">
            <v>CDMA</v>
          </cell>
          <cell r="C907" t="str">
            <v>Hardware</v>
          </cell>
          <cell r="D907" t="str">
            <v/>
          </cell>
          <cell r="E907">
            <v>140</v>
          </cell>
          <cell r="F907" t="str">
            <v>5E_CM</v>
          </cell>
        </row>
        <row r="908">
          <cell r="A908" t="str">
            <v>300121548</v>
          </cell>
          <cell r="B908" t="str">
            <v>CDMA</v>
          </cell>
          <cell r="C908" t="str">
            <v>Hardware</v>
          </cell>
          <cell r="D908" t="str">
            <v/>
          </cell>
          <cell r="E908">
            <v>178</v>
          </cell>
          <cell r="F908" t="str">
            <v>5E_CM</v>
          </cell>
        </row>
        <row r="909">
          <cell r="A909" t="str">
            <v>300121555</v>
          </cell>
          <cell r="B909" t="str">
            <v>CDMA</v>
          </cell>
          <cell r="C909" t="str">
            <v>Hardware</v>
          </cell>
          <cell r="D909" t="str">
            <v/>
          </cell>
          <cell r="E909">
            <v>354</v>
          </cell>
          <cell r="F909" t="str">
            <v>5E_SM2000</v>
          </cell>
        </row>
        <row r="910">
          <cell r="A910" t="str">
            <v>300121571</v>
          </cell>
          <cell r="B910" t="str">
            <v>CDMA</v>
          </cell>
          <cell r="C910" t="str">
            <v>Hardware</v>
          </cell>
          <cell r="D910" t="str">
            <v/>
          </cell>
          <cell r="E910">
            <v>269</v>
          </cell>
          <cell r="F910" t="str">
            <v>5E_SM2000</v>
          </cell>
        </row>
        <row r="911">
          <cell r="A911" t="str">
            <v>300121597</v>
          </cell>
          <cell r="B911" t="str">
            <v>CDMA</v>
          </cell>
          <cell r="C911" t="str">
            <v>Hardware</v>
          </cell>
          <cell r="D911" t="str">
            <v/>
          </cell>
          <cell r="E911">
            <v>407</v>
          </cell>
          <cell r="F911" t="str">
            <v>5E_PACKET</v>
          </cell>
        </row>
        <row r="912">
          <cell r="A912" t="str">
            <v>300121605</v>
          </cell>
          <cell r="B912" t="str">
            <v>Common</v>
          </cell>
          <cell r="C912" t="str">
            <v>Hardware</v>
          </cell>
          <cell r="D912" t="str">
            <v/>
          </cell>
          <cell r="E912">
            <v>367</v>
          </cell>
          <cell r="F912" t="str">
            <v>5E_PACKET</v>
          </cell>
        </row>
        <row r="913">
          <cell r="A913" t="str">
            <v>300121613</v>
          </cell>
          <cell r="B913" t="str">
            <v>Common</v>
          </cell>
          <cell r="C913" t="str">
            <v>Hardware</v>
          </cell>
          <cell r="D913" t="str">
            <v/>
          </cell>
          <cell r="E913" t="str">
            <v>5E_SM2000</v>
          </cell>
          <cell r="F913">
            <v>335</v>
          </cell>
        </row>
        <row r="914">
          <cell r="A914" t="str">
            <v>300121621</v>
          </cell>
          <cell r="B914" t="str">
            <v>TDMA</v>
          </cell>
          <cell r="C914" t="str">
            <v>Hardware</v>
          </cell>
          <cell r="D914" t="str">
            <v/>
          </cell>
          <cell r="E914">
            <v>349</v>
          </cell>
          <cell r="F914" t="str">
            <v>5E_PACKET</v>
          </cell>
        </row>
        <row r="915">
          <cell r="A915" t="str">
            <v>300121639</v>
          </cell>
          <cell r="B915" t="str">
            <v>TDMA</v>
          </cell>
          <cell r="C915" t="str">
            <v>Hardware</v>
          </cell>
          <cell r="D915" t="str">
            <v/>
          </cell>
          <cell r="E915">
            <v>312</v>
          </cell>
          <cell r="F915" t="str">
            <v>5E_SM2000</v>
          </cell>
        </row>
        <row r="916">
          <cell r="A916" t="str">
            <v>300121647</v>
          </cell>
          <cell r="B916" t="str">
            <v>TDMA</v>
          </cell>
          <cell r="C916" t="str">
            <v>Hardware</v>
          </cell>
          <cell r="D916" t="str">
            <v/>
          </cell>
          <cell r="E916" t="str">
            <v>5E_CM2</v>
          </cell>
          <cell r="F916">
            <v>348</v>
          </cell>
        </row>
        <row r="917">
          <cell r="A917" t="str">
            <v>300121654</v>
          </cell>
          <cell r="B917" t="str">
            <v>TDMA</v>
          </cell>
          <cell r="C917" t="str">
            <v>Hardware</v>
          </cell>
          <cell r="D917" t="str">
            <v/>
          </cell>
          <cell r="E917" t="str">
            <v>5E_AM</v>
          </cell>
          <cell r="F917">
            <v>312</v>
          </cell>
        </row>
        <row r="918">
          <cell r="A918" t="str">
            <v>300121662</v>
          </cell>
          <cell r="B918" t="str">
            <v>TDMA</v>
          </cell>
          <cell r="C918" t="str">
            <v>Hardware</v>
          </cell>
          <cell r="D918" t="str">
            <v/>
          </cell>
          <cell r="E918">
            <v>5</v>
          </cell>
          <cell r="F918" t="str">
            <v>5E_CM</v>
          </cell>
        </row>
        <row r="919">
          <cell r="A919" t="str">
            <v>300123676</v>
          </cell>
          <cell r="B919" t="str">
            <v>Common</v>
          </cell>
          <cell r="C919" t="str">
            <v>Hardware</v>
          </cell>
          <cell r="D919" t="str">
            <v/>
          </cell>
          <cell r="E919" t="str">
            <v>5E_CM2</v>
          </cell>
          <cell r="F919">
            <v>5</v>
          </cell>
        </row>
        <row r="920">
          <cell r="A920" t="str">
            <v>300123684</v>
          </cell>
          <cell r="B920" t="str">
            <v>Common</v>
          </cell>
          <cell r="C920" t="str">
            <v>Hardware</v>
          </cell>
          <cell r="D920" t="str">
            <v/>
          </cell>
          <cell r="E920" t="str">
            <v>5E_SM2000</v>
          </cell>
          <cell r="F920">
            <v>10</v>
          </cell>
        </row>
        <row r="921">
          <cell r="A921" t="str">
            <v>300123692</v>
          </cell>
          <cell r="B921" t="str">
            <v>Common</v>
          </cell>
          <cell r="C921" t="str">
            <v>Hardware</v>
          </cell>
          <cell r="D921" t="str">
            <v/>
          </cell>
          <cell r="E921" t="str">
            <v>5E_CM2</v>
          </cell>
          <cell r="F921">
            <v>26</v>
          </cell>
        </row>
        <row r="922">
          <cell r="A922" t="str">
            <v>300123700</v>
          </cell>
          <cell r="B922" t="str">
            <v>Common</v>
          </cell>
          <cell r="C922" t="str">
            <v>Hardware</v>
          </cell>
          <cell r="D922" t="str">
            <v/>
          </cell>
          <cell r="E922" t="str">
            <v>5E_CM2</v>
          </cell>
          <cell r="F922">
            <v>18</v>
          </cell>
        </row>
        <row r="923">
          <cell r="A923" t="str">
            <v>300123718</v>
          </cell>
          <cell r="B923" t="str">
            <v>Common</v>
          </cell>
          <cell r="C923" t="str">
            <v>Hardware</v>
          </cell>
          <cell r="D923" t="str">
            <v/>
          </cell>
          <cell r="E923">
            <v>13</v>
          </cell>
          <cell r="F923" t="str">
            <v>5E_CM</v>
          </cell>
        </row>
        <row r="924">
          <cell r="A924" t="str">
            <v>300123726</v>
          </cell>
          <cell r="B924" t="str">
            <v>Common</v>
          </cell>
          <cell r="C924" t="str">
            <v>Hardware</v>
          </cell>
          <cell r="D924" t="str">
            <v/>
          </cell>
          <cell r="E924">
            <v>23</v>
          </cell>
          <cell r="F924" t="str">
            <v>5E_SPARES</v>
          </cell>
        </row>
        <row r="925">
          <cell r="A925" t="str">
            <v>300123734</v>
          </cell>
          <cell r="B925" t="str">
            <v>Common</v>
          </cell>
          <cell r="C925" t="str">
            <v>Hardware</v>
          </cell>
          <cell r="D925" t="str">
            <v/>
          </cell>
          <cell r="E925">
            <v>33</v>
          </cell>
          <cell r="F925" t="str">
            <v>5E_CM</v>
          </cell>
        </row>
        <row r="926">
          <cell r="A926" t="str">
            <v>300123742</v>
          </cell>
          <cell r="B926" t="str">
            <v>Common</v>
          </cell>
          <cell r="C926" t="str">
            <v>Hardware</v>
          </cell>
          <cell r="D926" t="str">
            <v/>
          </cell>
          <cell r="E926">
            <v>1023</v>
          </cell>
          <cell r="F926" t="str">
            <v>5E_CM</v>
          </cell>
        </row>
        <row r="927">
          <cell r="A927" t="str">
            <v>300123767</v>
          </cell>
          <cell r="B927" t="str">
            <v>Common</v>
          </cell>
          <cell r="C927" t="str">
            <v>Hardware</v>
          </cell>
          <cell r="D927" t="str">
            <v/>
          </cell>
          <cell r="E927">
            <v>73</v>
          </cell>
          <cell r="F927" t="str">
            <v>5E_SM2000</v>
          </cell>
        </row>
        <row r="928">
          <cell r="A928" t="str">
            <v>300123775</v>
          </cell>
          <cell r="B928" t="str">
            <v>Common</v>
          </cell>
          <cell r="C928" t="str">
            <v>Hardware</v>
          </cell>
          <cell r="D928" t="str">
            <v/>
          </cell>
          <cell r="E928">
            <v>84</v>
          </cell>
          <cell r="F928" t="str">
            <v>5E_SM2000</v>
          </cell>
        </row>
        <row r="929">
          <cell r="A929" t="str">
            <v>300123783</v>
          </cell>
          <cell r="B929" t="str">
            <v>Common</v>
          </cell>
          <cell r="C929" t="str">
            <v>Hardware</v>
          </cell>
          <cell r="D929" t="str">
            <v/>
          </cell>
          <cell r="E929">
            <v>96</v>
          </cell>
          <cell r="F929" t="str">
            <v>5E_CM</v>
          </cell>
        </row>
        <row r="930">
          <cell r="A930" t="str">
            <v>300123791</v>
          </cell>
          <cell r="B930" t="str">
            <v>Common</v>
          </cell>
          <cell r="C930" t="str">
            <v>Hardware</v>
          </cell>
          <cell r="D930" t="str">
            <v/>
          </cell>
          <cell r="E930">
            <v>107</v>
          </cell>
          <cell r="F930" t="str">
            <v>5E_CM</v>
          </cell>
        </row>
        <row r="931">
          <cell r="A931" t="str">
            <v>300123809</v>
          </cell>
          <cell r="B931" t="str">
            <v>Common</v>
          </cell>
          <cell r="C931" t="str">
            <v>Hardware</v>
          </cell>
          <cell r="D931" t="str">
            <v/>
          </cell>
          <cell r="E931">
            <v>150</v>
          </cell>
          <cell r="F931" t="str">
            <v>5E_CM</v>
          </cell>
        </row>
        <row r="932">
          <cell r="A932" t="str">
            <v>300123817</v>
          </cell>
          <cell r="B932" t="str">
            <v>Common</v>
          </cell>
          <cell r="C932" t="str">
            <v>Hardware</v>
          </cell>
          <cell r="D932" t="str">
            <v/>
          </cell>
          <cell r="E932">
            <v>75</v>
          </cell>
          <cell r="F932" t="str">
            <v>5E_CM</v>
          </cell>
        </row>
        <row r="933">
          <cell r="A933" t="str">
            <v>300123825</v>
          </cell>
          <cell r="B933" t="str">
            <v>Common</v>
          </cell>
          <cell r="C933" t="str">
            <v>Hardware</v>
          </cell>
          <cell r="D933" t="str">
            <v/>
          </cell>
          <cell r="E933">
            <v>83</v>
          </cell>
          <cell r="F933" t="str">
            <v>5E_CM</v>
          </cell>
        </row>
        <row r="934">
          <cell r="A934" t="str">
            <v>300123833</v>
          </cell>
          <cell r="B934" t="str">
            <v>Common</v>
          </cell>
          <cell r="C934" t="str">
            <v>Hardware</v>
          </cell>
          <cell r="D934" t="str">
            <v/>
          </cell>
          <cell r="E934">
            <v>95</v>
          </cell>
          <cell r="F934" t="str">
            <v>5E_CM</v>
          </cell>
        </row>
        <row r="935">
          <cell r="A935" t="str">
            <v>300123841</v>
          </cell>
          <cell r="B935" t="str">
            <v>Common</v>
          </cell>
          <cell r="C935" t="str">
            <v>Hardware</v>
          </cell>
          <cell r="D935" t="str">
            <v/>
          </cell>
          <cell r="E935">
            <v>106</v>
          </cell>
          <cell r="F935" t="str">
            <v>5E_CM</v>
          </cell>
        </row>
        <row r="936">
          <cell r="A936" t="str">
            <v>300123858</v>
          </cell>
          <cell r="B936" t="str">
            <v>Common</v>
          </cell>
          <cell r="C936" t="str">
            <v>Hardware</v>
          </cell>
          <cell r="D936" t="str">
            <v/>
          </cell>
          <cell r="E936">
            <v>150</v>
          </cell>
          <cell r="F936" t="str">
            <v>5E_CM</v>
          </cell>
        </row>
        <row r="937">
          <cell r="A937" t="str">
            <v>300123866</v>
          </cell>
          <cell r="B937" t="str">
            <v>Common</v>
          </cell>
          <cell r="C937" t="str">
            <v>Hardware</v>
          </cell>
          <cell r="D937" t="str">
            <v/>
          </cell>
          <cell r="E937">
            <v>72</v>
          </cell>
          <cell r="F937" t="str">
            <v>5E_CM</v>
          </cell>
        </row>
        <row r="938">
          <cell r="A938" t="str">
            <v>300123874</v>
          </cell>
          <cell r="B938" t="str">
            <v>Common</v>
          </cell>
          <cell r="C938" t="str">
            <v>Hardware</v>
          </cell>
          <cell r="D938" t="str">
            <v/>
          </cell>
          <cell r="E938">
            <v>81</v>
          </cell>
          <cell r="F938" t="str">
            <v>5E_SM2000</v>
          </cell>
        </row>
        <row r="939">
          <cell r="A939" t="str">
            <v>300123882</v>
          </cell>
          <cell r="B939" t="str">
            <v>Common</v>
          </cell>
          <cell r="C939" t="str">
            <v>Hardware</v>
          </cell>
          <cell r="D939" t="str">
            <v/>
          </cell>
          <cell r="E939">
            <v>95</v>
          </cell>
          <cell r="F939" t="str">
            <v>5E_SM2000</v>
          </cell>
        </row>
        <row r="940">
          <cell r="A940" t="str">
            <v>300123890</v>
          </cell>
          <cell r="B940" t="str">
            <v>Common</v>
          </cell>
          <cell r="C940" t="str">
            <v>Hardware</v>
          </cell>
          <cell r="D940" t="str">
            <v/>
          </cell>
          <cell r="E940">
            <v>105</v>
          </cell>
          <cell r="F940" t="str">
            <v>5E_SPARES</v>
          </cell>
        </row>
        <row r="941">
          <cell r="A941" t="str">
            <v>300123908</v>
          </cell>
          <cell r="B941" t="str">
            <v>Common</v>
          </cell>
          <cell r="C941" t="str">
            <v>Hardware</v>
          </cell>
          <cell r="D941" t="str">
            <v/>
          </cell>
          <cell r="E941">
            <v>150</v>
          </cell>
          <cell r="F941" t="str">
            <v>5E_CM</v>
          </cell>
        </row>
        <row r="942">
          <cell r="A942" t="str">
            <v>300123916</v>
          </cell>
          <cell r="B942" t="str">
            <v>Common</v>
          </cell>
          <cell r="C942" t="str">
            <v>Hardware</v>
          </cell>
          <cell r="D942" t="str">
            <v/>
          </cell>
          <cell r="E942" t="str">
            <v>5E_CM2</v>
          </cell>
          <cell r="F942">
            <v>30</v>
          </cell>
        </row>
        <row r="943">
          <cell r="A943" t="str">
            <v>300123924</v>
          </cell>
          <cell r="B943" t="str">
            <v>Common</v>
          </cell>
          <cell r="C943" t="str">
            <v>Hardware</v>
          </cell>
          <cell r="D943" t="str">
            <v/>
          </cell>
          <cell r="E943" t="str">
            <v>5E_CM2</v>
          </cell>
          <cell r="F943">
            <v>35</v>
          </cell>
        </row>
        <row r="944">
          <cell r="A944" t="str">
            <v>300123932</v>
          </cell>
          <cell r="B944" t="str">
            <v>Common</v>
          </cell>
          <cell r="C944" t="str">
            <v>Hardware</v>
          </cell>
          <cell r="D944" t="str">
            <v/>
          </cell>
          <cell r="E944">
            <v>46</v>
          </cell>
          <cell r="F944" t="str">
            <v>5E_SM2000</v>
          </cell>
        </row>
        <row r="945">
          <cell r="A945" t="str">
            <v>300123940</v>
          </cell>
          <cell r="B945" t="str">
            <v>Common</v>
          </cell>
          <cell r="C945" t="str">
            <v>Hardware</v>
          </cell>
          <cell r="D945" t="str">
            <v/>
          </cell>
          <cell r="E945" t="str">
            <v>5ESS</v>
          </cell>
          <cell r="F945">
            <v>30</v>
          </cell>
        </row>
        <row r="946">
          <cell r="A946" t="str">
            <v>300123957</v>
          </cell>
          <cell r="B946" t="str">
            <v>Common</v>
          </cell>
          <cell r="C946" t="str">
            <v>Hardware</v>
          </cell>
          <cell r="D946" t="str">
            <v/>
          </cell>
          <cell r="E946" t="str">
            <v>5ESS</v>
          </cell>
          <cell r="F946">
            <v>35</v>
          </cell>
        </row>
        <row r="947">
          <cell r="A947" t="str">
            <v>300123965</v>
          </cell>
          <cell r="B947" t="str">
            <v>Common</v>
          </cell>
          <cell r="C947" t="str">
            <v>Hardware</v>
          </cell>
          <cell r="D947" t="str">
            <v/>
          </cell>
          <cell r="E947" t="str">
            <v>5ESS</v>
          </cell>
          <cell r="F947">
            <v>45</v>
          </cell>
        </row>
        <row r="948">
          <cell r="A948" t="str">
            <v>300123973</v>
          </cell>
          <cell r="B948" t="str">
            <v>Common</v>
          </cell>
          <cell r="C948" t="str">
            <v>Hardware</v>
          </cell>
          <cell r="D948" t="str">
            <v/>
          </cell>
          <cell r="E948" t="str">
            <v>5ESS</v>
          </cell>
          <cell r="F948">
            <v>24</v>
          </cell>
        </row>
        <row r="949">
          <cell r="A949" t="str">
            <v>300123981</v>
          </cell>
          <cell r="B949" t="str">
            <v>Common</v>
          </cell>
          <cell r="C949" t="str">
            <v>Hardware</v>
          </cell>
          <cell r="D949" t="str">
            <v/>
          </cell>
          <cell r="E949" t="str">
            <v>5E_Echo</v>
          </cell>
          <cell r="F949">
            <v>30</v>
          </cell>
        </row>
        <row r="950">
          <cell r="A950" t="str">
            <v>300123999</v>
          </cell>
          <cell r="B950" t="str">
            <v>Common</v>
          </cell>
          <cell r="C950" t="str">
            <v>Hardware</v>
          </cell>
          <cell r="D950" t="str">
            <v/>
          </cell>
          <cell r="E950" t="str">
            <v>X_Conn</v>
          </cell>
          <cell r="F950">
            <v>43</v>
          </cell>
        </row>
        <row r="951">
          <cell r="A951" t="str">
            <v>300124013</v>
          </cell>
          <cell r="B951" t="str">
            <v>CDMA</v>
          </cell>
          <cell r="C951" t="str">
            <v>Hardware</v>
          </cell>
          <cell r="D951" t="str">
            <v/>
          </cell>
          <cell r="E951" t="str">
            <v>X_Conn</v>
          </cell>
          <cell r="F951">
            <v>3180</v>
          </cell>
        </row>
        <row r="952">
          <cell r="A952" t="str">
            <v>300124039</v>
          </cell>
          <cell r="B952" t="str">
            <v>Common</v>
          </cell>
          <cell r="C952" t="str">
            <v>Hardware</v>
          </cell>
          <cell r="D952" t="str">
            <v/>
          </cell>
          <cell r="E952" t="str">
            <v>X_Conn</v>
          </cell>
          <cell r="F952">
            <v>13</v>
          </cell>
        </row>
        <row r="953">
          <cell r="A953" t="str">
            <v>300124047</v>
          </cell>
          <cell r="B953" t="str">
            <v>Common</v>
          </cell>
          <cell r="C953" t="str">
            <v>Hardware</v>
          </cell>
          <cell r="D953" t="str">
            <v/>
          </cell>
          <cell r="E953" t="str">
            <v>5E_SM2000</v>
          </cell>
          <cell r="F953">
            <v>18</v>
          </cell>
        </row>
        <row r="954">
          <cell r="A954" t="str">
            <v>300124054</v>
          </cell>
          <cell r="B954" t="str">
            <v>Common</v>
          </cell>
          <cell r="C954" t="str">
            <v>Hardware</v>
          </cell>
          <cell r="D954" t="str">
            <v/>
          </cell>
          <cell r="E954" t="str">
            <v>5E_SM2000</v>
          </cell>
          <cell r="F954">
            <v>33</v>
          </cell>
        </row>
        <row r="955">
          <cell r="A955" t="str">
            <v>300124062</v>
          </cell>
          <cell r="B955" t="str">
            <v>Common</v>
          </cell>
          <cell r="C955" t="str">
            <v>Hardware</v>
          </cell>
          <cell r="D955" t="str">
            <v/>
          </cell>
          <cell r="E955" t="str">
            <v>5E_SM2000</v>
          </cell>
          <cell r="F955">
            <v>48</v>
          </cell>
        </row>
        <row r="956">
          <cell r="A956" t="str">
            <v>300124070</v>
          </cell>
          <cell r="B956" t="str">
            <v>Common</v>
          </cell>
          <cell r="C956" t="str">
            <v>Hardware</v>
          </cell>
          <cell r="D956" t="str">
            <v/>
          </cell>
          <cell r="E956" t="str">
            <v>5ESS</v>
          </cell>
          <cell r="F956">
            <v>63</v>
          </cell>
        </row>
        <row r="957">
          <cell r="A957" t="str">
            <v>300124088</v>
          </cell>
          <cell r="B957" t="str">
            <v>Common</v>
          </cell>
          <cell r="C957" t="str">
            <v>Hardware</v>
          </cell>
          <cell r="D957" t="str">
            <v/>
          </cell>
          <cell r="E957" t="str">
            <v>5E_SM2000</v>
          </cell>
          <cell r="F957">
            <v>123</v>
          </cell>
        </row>
        <row r="958">
          <cell r="A958" t="str">
            <v>300124096</v>
          </cell>
          <cell r="B958" t="str">
            <v>CDMA</v>
          </cell>
          <cell r="C958" t="str">
            <v>Hardware</v>
          </cell>
          <cell r="D958" t="str">
            <v/>
          </cell>
          <cell r="E958" t="str">
            <v>5E_AM</v>
          </cell>
          <cell r="F958">
            <v>13</v>
          </cell>
        </row>
        <row r="959">
          <cell r="A959" t="str">
            <v>300124104</v>
          </cell>
          <cell r="B959" t="str">
            <v>CDMA</v>
          </cell>
          <cell r="C959" t="str">
            <v>Hardware</v>
          </cell>
          <cell r="D959" t="str">
            <v/>
          </cell>
          <cell r="E959">
            <v>18</v>
          </cell>
          <cell r="F959" t="str">
            <v>5E_SPARES</v>
          </cell>
        </row>
        <row r="960">
          <cell r="A960" t="str">
            <v>300124112</v>
          </cell>
          <cell r="B960" t="str">
            <v>CDMA</v>
          </cell>
          <cell r="C960" t="str">
            <v>Hardware</v>
          </cell>
          <cell r="D960" t="str">
            <v/>
          </cell>
          <cell r="E960">
            <v>33</v>
          </cell>
          <cell r="F960" t="str">
            <v>5E_SPARES</v>
          </cell>
        </row>
        <row r="961">
          <cell r="A961" t="str">
            <v>300124120</v>
          </cell>
          <cell r="B961" t="str">
            <v>CDMA</v>
          </cell>
          <cell r="C961" t="str">
            <v>Hardware</v>
          </cell>
          <cell r="D961" t="str">
            <v/>
          </cell>
          <cell r="E961">
            <v>48</v>
          </cell>
          <cell r="F961" t="str">
            <v>5E_SPARES</v>
          </cell>
        </row>
        <row r="962">
          <cell r="A962" t="str">
            <v>300124138</v>
          </cell>
          <cell r="B962" t="str">
            <v>CDMA</v>
          </cell>
          <cell r="C962" t="str">
            <v>Hardware</v>
          </cell>
          <cell r="D962" t="str">
            <v/>
          </cell>
          <cell r="E962">
            <v>63</v>
          </cell>
          <cell r="F962" t="str">
            <v>5E_PERIPH</v>
          </cell>
        </row>
        <row r="963">
          <cell r="A963" t="str">
            <v>300124146</v>
          </cell>
          <cell r="B963" t="str">
            <v>CDMA</v>
          </cell>
          <cell r="C963" t="str">
            <v>Hardware</v>
          </cell>
          <cell r="D963" t="str">
            <v/>
          </cell>
          <cell r="E963">
            <v>123</v>
          </cell>
          <cell r="F963" t="str">
            <v>5E_PERIPH</v>
          </cell>
        </row>
        <row r="964">
          <cell r="A964" t="str">
            <v>300124153</v>
          </cell>
          <cell r="B964" t="str">
            <v>Common</v>
          </cell>
          <cell r="C964" t="str">
            <v>Hardware</v>
          </cell>
          <cell r="D964" t="str">
            <v/>
          </cell>
          <cell r="E964">
            <v>198</v>
          </cell>
          <cell r="F964" t="str">
            <v>5E_PERIPH</v>
          </cell>
        </row>
        <row r="965">
          <cell r="A965" t="str">
            <v>300124195</v>
          </cell>
          <cell r="B965" t="str">
            <v>Common</v>
          </cell>
          <cell r="C965" t="str">
            <v>Hardware</v>
          </cell>
          <cell r="D965" t="str">
            <v/>
          </cell>
          <cell r="E965">
            <v>225</v>
          </cell>
          <cell r="F965" t="str">
            <v>5E_ECHO</v>
          </cell>
        </row>
        <row r="966">
          <cell r="A966" t="str">
            <v>300124203</v>
          </cell>
          <cell r="B966" t="str">
            <v>Common</v>
          </cell>
          <cell r="C966" t="str">
            <v>Hardware</v>
          </cell>
          <cell r="D966" t="str">
            <v/>
          </cell>
          <cell r="E966">
            <v>250</v>
          </cell>
          <cell r="F966" t="str">
            <v>5E_ECHO</v>
          </cell>
        </row>
        <row r="967">
          <cell r="A967" t="str">
            <v>300124237</v>
          </cell>
          <cell r="B967" t="str">
            <v>CDMA</v>
          </cell>
          <cell r="C967" t="str">
            <v>Hardware</v>
          </cell>
          <cell r="D967" t="str">
            <v/>
          </cell>
          <cell r="E967">
            <v>3222</v>
          </cell>
          <cell r="F967" t="str">
            <v>5E_SPARES</v>
          </cell>
        </row>
        <row r="968">
          <cell r="A968" t="str">
            <v>300124286</v>
          </cell>
          <cell r="B968" t="str">
            <v>Common</v>
          </cell>
          <cell r="C968" t="str">
            <v>Spares</v>
          </cell>
          <cell r="D968" t="str">
            <v/>
          </cell>
          <cell r="E968" t="str">
            <v>5ESS</v>
          </cell>
          <cell r="F968">
            <v>37000</v>
          </cell>
        </row>
        <row r="969">
          <cell r="A969" t="str">
            <v>300124294</v>
          </cell>
          <cell r="B969" t="str">
            <v>Common</v>
          </cell>
          <cell r="C969" t="str">
            <v>Spares</v>
          </cell>
          <cell r="D969" t="str">
            <v/>
          </cell>
          <cell r="E969">
            <v>1374</v>
          </cell>
          <cell r="F969" t="str">
            <v>5E_SPARES</v>
          </cell>
        </row>
        <row r="970">
          <cell r="A970" t="str">
            <v>300124310</v>
          </cell>
          <cell r="B970" t="str">
            <v>Common</v>
          </cell>
          <cell r="C970" t="str">
            <v>Spares</v>
          </cell>
          <cell r="D970" t="str">
            <v/>
          </cell>
          <cell r="E970" t="str">
            <v>5ESS</v>
          </cell>
          <cell r="F970">
            <v>1147</v>
          </cell>
        </row>
        <row r="971">
          <cell r="A971" t="str">
            <v>300124328</v>
          </cell>
          <cell r="B971" t="str">
            <v>Common</v>
          </cell>
          <cell r="C971" t="str">
            <v>Spares</v>
          </cell>
          <cell r="D971" t="str">
            <v/>
          </cell>
          <cell r="E971" t="str">
            <v>5ESS</v>
          </cell>
          <cell r="F971">
            <v>451</v>
          </cell>
        </row>
        <row r="972">
          <cell r="A972" t="str">
            <v>300124336</v>
          </cell>
          <cell r="B972" t="str">
            <v>Common</v>
          </cell>
          <cell r="C972" t="str">
            <v>Spares</v>
          </cell>
          <cell r="D972" t="str">
            <v/>
          </cell>
          <cell r="E972">
            <v>3704</v>
          </cell>
          <cell r="F972" t="str">
            <v>5E_SW</v>
          </cell>
        </row>
        <row r="973">
          <cell r="A973" t="str">
            <v>300124340</v>
          </cell>
          <cell r="B973" t="str">
            <v>CDMA</v>
          </cell>
          <cell r="C973" t="str">
            <v>Hardware</v>
          </cell>
          <cell r="D973" t="str">
            <v/>
          </cell>
          <cell r="E973" t="str">
            <v>X_Conn</v>
          </cell>
          <cell r="F973">
            <v>183</v>
          </cell>
        </row>
        <row r="974">
          <cell r="A974" t="str">
            <v>300124344</v>
          </cell>
          <cell r="B974" t="str">
            <v>Common</v>
          </cell>
          <cell r="C974" t="str">
            <v>Spares</v>
          </cell>
          <cell r="D974" t="str">
            <v/>
          </cell>
          <cell r="E974">
            <v>687</v>
          </cell>
          <cell r="F974" t="str">
            <v>5E_SPARES</v>
          </cell>
        </row>
        <row r="975">
          <cell r="A975" t="str">
            <v>300124369</v>
          </cell>
          <cell r="B975" t="str">
            <v>Common</v>
          </cell>
          <cell r="C975" t="str">
            <v>Spares</v>
          </cell>
          <cell r="D975" t="str">
            <v/>
          </cell>
          <cell r="E975">
            <v>690</v>
          </cell>
          <cell r="F975" t="str">
            <v>5E_SPARES</v>
          </cell>
        </row>
        <row r="976">
          <cell r="A976" t="str">
            <v>300124377</v>
          </cell>
          <cell r="B976" t="str">
            <v>Common</v>
          </cell>
          <cell r="C976" t="str">
            <v>Spares</v>
          </cell>
          <cell r="D976" t="str">
            <v/>
          </cell>
          <cell r="E976">
            <v>85</v>
          </cell>
          <cell r="F976" t="str">
            <v>DDF</v>
          </cell>
        </row>
        <row r="977">
          <cell r="A977" t="str">
            <v>300124401</v>
          </cell>
          <cell r="B977" t="str">
            <v>Common</v>
          </cell>
          <cell r="C977" t="str">
            <v>Spares</v>
          </cell>
          <cell r="D977" t="str">
            <v/>
          </cell>
          <cell r="E977" t="str">
            <v>X_Conn</v>
          </cell>
          <cell r="F977">
            <v>3100</v>
          </cell>
        </row>
        <row r="978">
          <cell r="A978" t="str">
            <v>300124419</v>
          </cell>
          <cell r="B978" t="str">
            <v>Common</v>
          </cell>
          <cell r="C978" t="str">
            <v>Spares</v>
          </cell>
          <cell r="D978" t="str">
            <v/>
          </cell>
          <cell r="E978">
            <v>1125</v>
          </cell>
          <cell r="F978" t="str">
            <v>DDF</v>
          </cell>
        </row>
        <row r="979">
          <cell r="A979" t="str">
            <v>300124427</v>
          </cell>
          <cell r="B979" t="str">
            <v>Common</v>
          </cell>
          <cell r="C979" t="str">
            <v>Spares</v>
          </cell>
          <cell r="D979" t="str">
            <v/>
          </cell>
          <cell r="E979">
            <v>175</v>
          </cell>
          <cell r="F979" t="str">
            <v>DDF</v>
          </cell>
        </row>
        <row r="980">
          <cell r="A980" t="str">
            <v>300124435</v>
          </cell>
          <cell r="B980" t="str">
            <v>Common</v>
          </cell>
          <cell r="C980" t="str">
            <v>Spares</v>
          </cell>
          <cell r="D980" t="str">
            <v/>
          </cell>
          <cell r="E980" t="str">
            <v>X_Conn</v>
          </cell>
          <cell r="F980">
            <v>285</v>
          </cell>
        </row>
        <row r="981">
          <cell r="A981" t="str">
            <v>300124468</v>
          </cell>
          <cell r="B981" t="str">
            <v>Common</v>
          </cell>
          <cell r="C981" t="str">
            <v>Spares</v>
          </cell>
          <cell r="D981" t="str">
            <v/>
          </cell>
          <cell r="E981">
            <v>117</v>
          </cell>
          <cell r="F981" t="str">
            <v>MDF</v>
          </cell>
        </row>
        <row r="982">
          <cell r="A982" t="str">
            <v>300130077</v>
          </cell>
          <cell r="B982" t="str">
            <v>Common</v>
          </cell>
          <cell r="C982" t="str">
            <v>Hardware</v>
          </cell>
          <cell r="D982" t="str">
            <v/>
          </cell>
          <cell r="E982" t="str">
            <v>5ESS</v>
          </cell>
          <cell r="F982">
            <v>73</v>
          </cell>
        </row>
        <row r="983">
          <cell r="A983" t="str">
            <v>300130085</v>
          </cell>
          <cell r="B983" t="str">
            <v>Common</v>
          </cell>
          <cell r="C983" t="str">
            <v>Hardware</v>
          </cell>
          <cell r="D983" t="str">
            <v/>
          </cell>
          <cell r="E983" t="str">
            <v>X_Conn</v>
          </cell>
          <cell r="F983">
            <v>80</v>
          </cell>
        </row>
        <row r="984">
          <cell r="A984" t="str">
            <v>300130093</v>
          </cell>
          <cell r="B984" t="str">
            <v>Common</v>
          </cell>
          <cell r="C984" t="str">
            <v>Hardware</v>
          </cell>
          <cell r="D984" t="str">
            <v/>
          </cell>
          <cell r="E984">
            <v>792</v>
          </cell>
          <cell r="F984" t="str">
            <v>5E_CM</v>
          </cell>
        </row>
        <row r="985">
          <cell r="A985" t="str">
            <v>300130101</v>
          </cell>
          <cell r="B985" t="str">
            <v>Common</v>
          </cell>
          <cell r="C985" t="str">
            <v>Hardware</v>
          </cell>
          <cell r="D985" t="str">
            <v/>
          </cell>
          <cell r="E985">
            <v>17362</v>
          </cell>
          <cell r="F985" t="str">
            <v>DSX</v>
          </cell>
        </row>
        <row r="986">
          <cell r="A986" t="str">
            <v>300130119</v>
          </cell>
          <cell r="B986" t="str">
            <v>CDMA</v>
          </cell>
          <cell r="C986" t="str">
            <v>Hardware</v>
          </cell>
          <cell r="D986" t="str">
            <v/>
          </cell>
          <cell r="E986">
            <v>1077</v>
          </cell>
          <cell r="F986" t="str">
            <v>5E_SPARES</v>
          </cell>
        </row>
        <row r="987">
          <cell r="A987" t="str">
            <v>300130127</v>
          </cell>
          <cell r="B987" t="str">
            <v>CDMA</v>
          </cell>
          <cell r="C987" t="str">
            <v>Hardware</v>
          </cell>
          <cell r="D987" t="str">
            <v/>
          </cell>
          <cell r="E987">
            <v>827</v>
          </cell>
          <cell r="F987" t="str">
            <v>DSX</v>
          </cell>
        </row>
        <row r="988">
          <cell r="A988" t="str">
            <v>300130143</v>
          </cell>
          <cell r="B988" t="str">
            <v>Common</v>
          </cell>
          <cell r="C988" t="str">
            <v>Hardware</v>
          </cell>
          <cell r="D988" t="str">
            <v/>
          </cell>
          <cell r="E988">
            <v>44019</v>
          </cell>
          <cell r="F988" t="str">
            <v>DSX</v>
          </cell>
        </row>
        <row r="989">
          <cell r="A989" t="str">
            <v>300130556</v>
          </cell>
          <cell r="B989" t="str">
            <v>CDMA</v>
          </cell>
          <cell r="C989" t="str">
            <v>Hardware</v>
          </cell>
          <cell r="D989" t="str">
            <v/>
          </cell>
          <cell r="E989">
            <v>20840</v>
          </cell>
          <cell r="F989" t="str">
            <v>5E_SPARES</v>
          </cell>
        </row>
        <row r="990">
          <cell r="A990" t="str">
            <v>300130622</v>
          </cell>
          <cell r="B990" t="str">
            <v>CDMA</v>
          </cell>
          <cell r="C990" t="str">
            <v>Hardware</v>
          </cell>
          <cell r="D990" t="str">
            <v/>
          </cell>
          <cell r="E990">
            <v>14390</v>
          </cell>
          <cell r="F990" t="str">
            <v>5E_SPARES</v>
          </cell>
        </row>
        <row r="991">
          <cell r="A991" t="str">
            <v>300130630</v>
          </cell>
          <cell r="B991" t="str">
            <v>CDMA</v>
          </cell>
          <cell r="C991" t="str">
            <v>Hardware</v>
          </cell>
          <cell r="D991" t="str">
            <v/>
          </cell>
          <cell r="E991">
            <v>9390</v>
          </cell>
          <cell r="F991" t="str">
            <v>5E_PERIPH</v>
          </cell>
        </row>
        <row r="992">
          <cell r="A992" t="str">
            <v>300130648</v>
          </cell>
          <cell r="B992" t="str">
            <v>CDMA</v>
          </cell>
          <cell r="C992" t="str">
            <v>Hardware</v>
          </cell>
          <cell r="D992" t="str">
            <v/>
          </cell>
          <cell r="E992">
            <v>32300</v>
          </cell>
          <cell r="F992" t="str">
            <v>5E_PERIPH</v>
          </cell>
        </row>
        <row r="993">
          <cell r="A993" t="str">
            <v>300130655</v>
          </cell>
          <cell r="B993" t="str">
            <v>CDMA</v>
          </cell>
          <cell r="C993" t="str">
            <v>Hardware</v>
          </cell>
          <cell r="D993" t="str">
            <v/>
          </cell>
          <cell r="E993" t="str">
            <v>5E_Misc</v>
          </cell>
          <cell r="F993">
            <v>20595</v>
          </cell>
        </row>
        <row r="994">
          <cell r="A994" t="str">
            <v>300130663</v>
          </cell>
          <cell r="B994" t="str">
            <v>CDMA</v>
          </cell>
          <cell r="C994" t="str">
            <v>Hardware</v>
          </cell>
          <cell r="D994" t="str">
            <v/>
          </cell>
          <cell r="E994" t="str">
            <v>5E_Misc</v>
          </cell>
          <cell r="F994">
            <v>15000</v>
          </cell>
        </row>
        <row r="995">
          <cell r="A995" t="str">
            <v>300130671</v>
          </cell>
          <cell r="B995" t="str">
            <v>CDMA</v>
          </cell>
          <cell r="C995" t="str">
            <v>Spares</v>
          </cell>
          <cell r="D995" t="str">
            <v/>
          </cell>
          <cell r="E995">
            <v>1650</v>
          </cell>
          <cell r="F995" t="str">
            <v>5E_MISC</v>
          </cell>
        </row>
        <row r="996">
          <cell r="A996" t="str">
            <v>300130697</v>
          </cell>
          <cell r="B996" t="str">
            <v>CDMA</v>
          </cell>
          <cell r="C996" t="str">
            <v>Hardware</v>
          </cell>
          <cell r="D996" t="str">
            <v/>
          </cell>
          <cell r="E996" t="str">
            <v>5E_Misc</v>
          </cell>
          <cell r="F996">
            <v>2050</v>
          </cell>
        </row>
        <row r="997">
          <cell r="A997" t="str">
            <v>300130705</v>
          </cell>
          <cell r="B997" t="str">
            <v>CDMA</v>
          </cell>
          <cell r="C997" t="str">
            <v>Hardware</v>
          </cell>
          <cell r="D997" t="str">
            <v/>
          </cell>
          <cell r="E997" t="str">
            <v>5E_Misc</v>
          </cell>
          <cell r="F997">
            <v>1650</v>
          </cell>
        </row>
        <row r="998">
          <cell r="A998" t="str">
            <v>300130713</v>
          </cell>
          <cell r="B998" t="str">
            <v>CDMA</v>
          </cell>
          <cell r="C998" t="str">
            <v>Hardware</v>
          </cell>
          <cell r="D998" t="str">
            <v/>
          </cell>
          <cell r="E998">
            <v>495</v>
          </cell>
          <cell r="F998" t="str">
            <v>5E_MISC</v>
          </cell>
        </row>
        <row r="999">
          <cell r="A999" t="str">
            <v>300130721</v>
          </cell>
          <cell r="B999" t="str">
            <v>CDMA</v>
          </cell>
          <cell r="C999" t="str">
            <v>Spares</v>
          </cell>
          <cell r="D999" t="str">
            <v/>
          </cell>
          <cell r="E999">
            <v>2500</v>
          </cell>
          <cell r="F999" t="str">
            <v>DDF</v>
          </cell>
        </row>
        <row r="1000">
          <cell r="A1000" t="str">
            <v>300130739</v>
          </cell>
          <cell r="B1000" t="str">
            <v>CDMA</v>
          </cell>
          <cell r="C1000" t="str">
            <v>Spares</v>
          </cell>
          <cell r="D1000" t="str">
            <v/>
          </cell>
          <cell r="E1000">
            <v>6900</v>
          </cell>
          <cell r="F1000" t="str">
            <v>5E_VCDX</v>
          </cell>
        </row>
        <row r="1001">
          <cell r="A1001" t="str">
            <v>300130747</v>
          </cell>
          <cell r="B1001" t="str">
            <v>CDMA</v>
          </cell>
          <cell r="C1001" t="str">
            <v>Spares</v>
          </cell>
          <cell r="D1001" t="str">
            <v/>
          </cell>
          <cell r="E1001">
            <v>6095</v>
          </cell>
          <cell r="F1001" t="str">
            <v>5E_SPARES</v>
          </cell>
        </row>
        <row r="1002">
          <cell r="A1002" t="str">
            <v>300130754</v>
          </cell>
          <cell r="B1002" t="str">
            <v>CDMA</v>
          </cell>
          <cell r="C1002" t="str">
            <v>Spares</v>
          </cell>
          <cell r="D1002" t="str">
            <v/>
          </cell>
          <cell r="E1002">
            <v>32300</v>
          </cell>
          <cell r="F1002" t="str">
            <v>5E_VCDX</v>
          </cell>
        </row>
        <row r="1003">
          <cell r="A1003" t="str">
            <v>300130820</v>
          </cell>
          <cell r="B1003" t="str">
            <v>CDMA</v>
          </cell>
          <cell r="C1003" t="str">
            <v>Spares</v>
          </cell>
          <cell r="D1003" t="str">
            <v/>
          </cell>
          <cell r="E1003">
            <v>400</v>
          </cell>
          <cell r="F1003" t="str">
            <v>DDF</v>
          </cell>
        </row>
        <row r="1004">
          <cell r="A1004" t="str">
            <v>300130838</v>
          </cell>
          <cell r="B1004" t="str">
            <v>CDMA</v>
          </cell>
          <cell r="C1004" t="str">
            <v>Spares</v>
          </cell>
          <cell r="D1004" t="str">
            <v/>
          </cell>
          <cell r="E1004">
            <v>2495</v>
          </cell>
          <cell r="F1004" t="str">
            <v>MDF</v>
          </cell>
        </row>
        <row r="1005">
          <cell r="A1005" t="str">
            <v>300130846</v>
          </cell>
          <cell r="B1005" t="str">
            <v>CDMA</v>
          </cell>
          <cell r="C1005" t="str">
            <v>Spares</v>
          </cell>
          <cell r="D1005" t="str">
            <v/>
          </cell>
          <cell r="E1005">
            <v>1595</v>
          </cell>
          <cell r="F1005" t="str">
            <v>5E_SPARES</v>
          </cell>
        </row>
        <row r="1006">
          <cell r="A1006" t="str">
            <v>300130861</v>
          </cell>
          <cell r="B1006" t="str">
            <v>CDMA</v>
          </cell>
          <cell r="C1006" t="str">
            <v>Software</v>
          </cell>
          <cell r="D1006" t="str">
            <v>Initial</v>
          </cell>
          <cell r="E1006" t="str">
            <v>5ESS</v>
          </cell>
          <cell r="F1006">
            <v>37500</v>
          </cell>
        </row>
        <row r="1007">
          <cell r="A1007" t="str">
            <v>300131489</v>
          </cell>
          <cell r="B1007" t="str">
            <v>Common</v>
          </cell>
          <cell r="C1007" t="str">
            <v>Hardware</v>
          </cell>
          <cell r="D1007" t="str">
            <v/>
          </cell>
          <cell r="E1007">
            <v>46</v>
          </cell>
          <cell r="F1007" t="str">
            <v>5E_ECHO</v>
          </cell>
        </row>
        <row r="1008">
          <cell r="A1008" t="str">
            <v>300131497</v>
          </cell>
          <cell r="B1008" t="str">
            <v>Common</v>
          </cell>
          <cell r="C1008" t="str">
            <v>Hardware</v>
          </cell>
          <cell r="D1008" t="str">
            <v/>
          </cell>
          <cell r="E1008">
            <v>150</v>
          </cell>
          <cell r="F1008" t="str">
            <v>5E_SPARES</v>
          </cell>
        </row>
        <row r="1009">
          <cell r="A1009" t="str">
            <v>300131513</v>
          </cell>
          <cell r="B1009" t="str">
            <v>Common</v>
          </cell>
          <cell r="C1009" t="str">
            <v>Spares</v>
          </cell>
          <cell r="D1009" t="str">
            <v/>
          </cell>
          <cell r="E1009">
            <v>1225</v>
          </cell>
          <cell r="F1009" t="str">
            <v>DSX</v>
          </cell>
        </row>
        <row r="1010">
          <cell r="A1010" t="str">
            <v>300131547</v>
          </cell>
          <cell r="B1010" t="str">
            <v>Common</v>
          </cell>
          <cell r="C1010" t="str">
            <v>Spares</v>
          </cell>
          <cell r="D1010" t="str">
            <v/>
          </cell>
          <cell r="E1010" t="str">
            <v>X_Conn</v>
          </cell>
          <cell r="F1010">
            <v>180</v>
          </cell>
        </row>
        <row r="1011">
          <cell r="A1011" t="str">
            <v>300131554</v>
          </cell>
          <cell r="B1011" t="str">
            <v>Common</v>
          </cell>
          <cell r="C1011" t="str">
            <v>Spares</v>
          </cell>
          <cell r="D1011" t="str">
            <v/>
          </cell>
          <cell r="E1011">
            <v>65</v>
          </cell>
          <cell r="F1011" t="str">
            <v>5E_SPARES</v>
          </cell>
        </row>
        <row r="1012">
          <cell r="A1012" t="str">
            <v>300131562</v>
          </cell>
          <cell r="B1012" t="str">
            <v>Common</v>
          </cell>
          <cell r="C1012" t="str">
            <v>Spares</v>
          </cell>
          <cell r="D1012" t="str">
            <v/>
          </cell>
          <cell r="E1012">
            <v>219</v>
          </cell>
          <cell r="F1012" t="str">
            <v>5E_SM2000</v>
          </cell>
        </row>
        <row r="1013">
          <cell r="A1013" t="str">
            <v>300131570</v>
          </cell>
          <cell r="B1013" t="str">
            <v>Common</v>
          </cell>
          <cell r="C1013" t="str">
            <v>Spares</v>
          </cell>
          <cell r="D1013" t="str">
            <v/>
          </cell>
          <cell r="E1013">
            <v>90</v>
          </cell>
          <cell r="F1013" t="str">
            <v>5E_SPARES</v>
          </cell>
        </row>
        <row r="1014">
          <cell r="A1014" t="str">
            <v>300133428</v>
          </cell>
          <cell r="B1014" t="str">
            <v>Common</v>
          </cell>
          <cell r="C1014" t="str">
            <v>Hardware</v>
          </cell>
          <cell r="D1014" t="str">
            <v/>
          </cell>
          <cell r="E1014">
            <v>10</v>
          </cell>
          <cell r="F1014" t="str">
            <v>5E_AM</v>
          </cell>
        </row>
        <row r="1015">
          <cell r="A1015" t="str">
            <v>300136058</v>
          </cell>
          <cell r="B1015" t="str">
            <v>CDMA</v>
          </cell>
          <cell r="C1015" t="str">
            <v>Software</v>
          </cell>
          <cell r="D1015" t="str">
            <v>Initial</v>
          </cell>
          <cell r="E1015">
            <v>37500</v>
          </cell>
          <cell r="F1015" t="str">
            <v>5E_SPARES</v>
          </cell>
        </row>
        <row r="1016">
          <cell r="A1016" t="str">
            <v>300136066</v>
          </cell>
          <cell r="B1016" t="str">
            <v>CDMA</v>
          </cell>
          <cell r="C1016" t="str">
            <v>Hardware</v>
          </cell>
          <cell r="D1016" t="str">
            <v/>
          </cell>
          <cell r="E1016" t="str">
            <v>5E_VCDX</v>
          </cell>
          <cell r="F1016">
            <v>256</v>
          </cell>
        </row>
        <row r="1017">
          <cell r="A1017" t="str">
            <v>300136074</v>
          </cell>
          <cell r="B1017" t="str">
            <v>CDMA</v>
          </cell>
          <cell r="C1017" t="str">
            <v>Hardware</v>
          </cell>
          <cell r="D1017" t="str">
            <v/>
          </cell>
          <cell r="E1017" t="str">
            <v>5ESS</v>
          </cell>
          <cell r="F1017">
            <v>20840</v>
          </cell>
        </row>
        <row r="1018">
          <cell r="A1018" t="str">
            <v>300136082</v>
          </cell>
          <cell r="B1018" t="str">
            <v>CDMA</v>
          </cell>
          <cell r="C1018" t="str">
            <v>Hardware</v>
          </cell>
          <cell r="D1018" t="str">
            <v/>
          </cell>
          <cell r="E1018" t="str">
            <v>5ESS</v>
          </cell>
          <cell r="F1018">
            <v>4200</v>
          </cell>
        </row>
        <row r="1019">
          <cell r="A1019" t="str">
            <v>300136173</v>
          </cell>
          <cell r="B1019" t="str">
            <v>CDMA</v>
          </cell>
          <cell r="C1019" t="str">
            <v>Hardware</v>
          </cell>
          <cell r="D1019" t="str">
            <v/>
          </cell>
          <cell r="E1019">
            <v>9995</v>
          </cell>
          <cell r="F1019" t="str">
            <v>5E_SPARES</v>
          </cell>
        </row>
        <row r="1020">
          <cell r="A1020" t="str">
            <v>300136181</v>
          </cell>
          <cell r="B1020" t="str">
            <v>CDMA</v>
          </cell>
          <cell r="C1020" t="str">
            <v>Hardware</v>
          </cell>
          <cell r="D1020" t="str">
            <v/>
          </cell>
          <cell r="E1020">
            <v>4995</v>
          </cell>
          <cell r="F1020" t="str">
            <v>5E_SM2000</v>
          </cell>
        </row>
        <row r="1021">
          <cell r="A1021" t="str">
            <v>300136199</v>
          </cell>
          <cell r="B1021" t="str">
            <v>CDMA</v>
          </cell>
          <cell r="C1021" t="str">
            <v>Hardware</v>
          </cell>
          <cell r="D1021" t="str">
            <v/>
          </cell>
          <cell r="E1021">
            <v>24595</v>
          </cell>
          <cell r="F1021" t="str">
            <v>5E_SPARES</v>
          </cell>
        </row>
        <row r="1022">
          <cell r="A1022" t="str">
            <v>300136207</v>
          </cell>
          <cell r="B1022" t="str">
            <v>CDMA</v>
          </cell>
          <cell r="C1022" t="str">
            <v>Hardware</v>
          </cell>
          <cell r="D1022" t="str">
            <v/>
          </cell>
          <cell r="E1022">
            <v>15000</v>
          </cell>
          <cell r="F1022" t="str">
            <v>VCDX</v>
          </cell>
        </row>
        <row r="1023">
          <cell r="A1023" t="str">
            <v>300136223</v>
          </cell>
          <cell r="B1023" t="str">
            <v>CDMA</v>
          </cell>
          <cell r="C1023" t="str">
            <v>Hardware</v>
          </cell>
          <cell r="D1023" t="str">
            <v/>
          </cell>
          <cell r="E1023">
            <v>2050</v>
          </cell>
          <cell r="F1023" t="str">
            <v>5E_SPARES</v>
          </cell>
        </row>
        <row r="1024">
          <cell r="A1024" t="str">
            <v>300136231</v>
          </cell>
          <cell r="B1024" t="str">
            <v>CDMA</v>
          </cell>
          <cell r="C1024" t="str">
            <v>Hardware</v>
          </cell>
          <cell r="D1024" t="str">
            <v/>
          </cell>
          <cell r="E1024">
            <v>1650</v>
          </cell>
          <cell r="F1024" t="str">
            <v>5E_SPARES</v>
          </cell>
        </row>
        <row r="1025">
          <cell r="A1025" t="str">
            <v>300136249</v>
          </cell>
          <cell r="B1025" t="str">
            <v>CDMA</v>
          </cell>
          <cell r="C1025" t="str">
            <v>Spares</v>
          </cell>
          <cell r="D1025" t="str">
            <v/>
          </cell>
          <cell r="E1025">
            <v>15000</v>
          </cell>
          <cell r="F1025" t="str">
            <v>5E_SPARES</v>
          </cell>
        </row>
        <row r="1026">
          <cell r="A1026" t="str">
            <v>300136256</v>
          </cell>
          <cell r="B1026" t="str">
            <v>CDMA</v>
          </cell>
          <cell r="C1026" t="str">
            <v>Spares</v>
          </cell>
          <cell r="D1026" t="str">
            <v/>
          </cell>
          <cell r="E1026">
            <v>8595</v>
          </cell>
          <cell r="F1026" t="str">
            <v>5E_SPARES</v>
          </cell>
        </row>
        <row r="1027">
          <cell r="A1027" t="str">
            <v>300136264</v>
          </cell>
          <cell r="B1027" t="str">
            <v>CDMA</v>
          </cell>
          <cell r="C1027" t="str">
            <v>Spares</v>
          </cell>
          <cell r="D1027" t="str">
            <v/>
          </cell>
          <cell r="E1027">
            <v>8595</v>
          </cell>
          <cell r="F1027" t="str">
            <v>5E_CM</v>
          </cell>
        </row>
        <row r="1028">
          <cell r="A1028" t="str">
            <v>300136272</v>
          </cell>
          <cell r="B1028" t="str">
            <v>CDMA</v>
          </cell>
          <cell r="C1028" t="str">
            <v>Spares</v>
          </cell>
          <cell r="D1028" t="str">
            <v/>
          </cell>
          <cell r="E1028">
            <v>8595</v>
          </cell>
          <cell r="F1028" t="str">
            <v>5E_MISC</v>
          </cell>
        </row>
        <row r="1029">
          <cell r="A1029" t="str">
            <v>300136280</v>
          </cell>
          <cell r="B1029" t="str">
            <v>CDMA</v>
          </cell>
          <cell r="C1029" t="str">
            <v>Spares</v>
          </cell>
          <cell r="D1029" t="str">
            <v/>
          </cell>
          <cell r="E1029">
            <v>8595</v>
          </cell>
          <cell r="F1029" t="str">
            <v>5E_MISC</v>
          </cell>
        </row>
        <row r="1030">
          <cell r="A1030" t="str">
            <v>300136298</v>
          </cell>
          <cell r="B1030" t="str">
            <v>CDMA</v>
          </cell>
          <cell r="C1030" t="str">
            <v>Spares</v>
          </cell>
          <cell r="D1030" t="str">
            <v/>
          </cell>
          <cell r="E1030">
            <v>24595</v>
          </cell>
          <cell r="F1030" t="str">
            <v>5E_MISC</v>
          </cell>
        </row>
        <row r="1031">
          <cell r="A1031" t="str">
            <v>300136306</v>
          </cell>
          <cell r="B1031" t="str">
            <v>CDMA</v>
          </cell>
          <cell r="C1031" t="str">
            <v>Spares</v>
          </cell>
          <cell r="D1031" t="str">
            <v/>
          </cell>
          <cell r="E1031">
            <v>15095</v>
          </cell>
          <cell r="F1031" t="str">
            <v>5E_PERIPH</v>
          </cell>
        </row>
        <row r="1032">
          <cell r="A1032" t="str">
            <v>300136314</v>
          </cell>
          <cell r="B1032" t="str">
            <v>CDMA</v>
          </cell>
          <cell r="C1032" t="str">
            <v>Hardware</v>
          </cell>
          <cell r="D1032" t="str">
            <v/>
          </cell>
          <cell r="E1032">
            <v>5240</v>
          </cell>
          <cell r="F1032" t="str">
            <v>5E_PERIPH</v>
          </cell>
        </row>
        <row r="1033">
          <cell r="A1033" t="str">
            <v>300136322</v>
          </cell>
          <cell r="B1033" t="str">
            <v>CDMA</v>
          </cell>
          <cell r="C1033" t="str">
            <v>Hardware</v>
          </cell>
          <cell r="D1033" t="str">
            <v/>
          </cell>
          <cell r="E1033" t="str">
            <v>5E_Periph</v>
          </cell>
          <cell r="F1033">
            <v>100</v>
          </cell>
        </row>
        <row r="1034">
          <cell r="A1034" t="str">
            <v>300136330</v>
          </cell>
          <cell r="B1034" t="str">
            <v>CDMA</v>
          </cell>
          <cell r="C1034" t="str">
            <v>Hardware</v>
          </cell>
          <cell r="D1034" t="str">
            <v/>
          </cell>
          <cell r="E1034">
            <v>425</v>
          </cell>
          <cell r="F1034" t="str">
            <v>5E_PERIPH</v>
          </cell>
        </row>
        <row r="1035">
          <cell r="A1035" t="str">
            <v>300136348</v>
          </cell>
          <cell r="B1035" t="str">
            <v>CDMA</v>
          </cell>
          <cell r="C1035" t="str">
            <v>Spares</v>
          </cell>
          <cell r="D1035" t="str">
            <v/>
          </cell>
          <cell r="E1035">
            <v>1355</v>
          </cell>
          <cell r="F1035" t="str">
            <v>5E_PERIPH</v>
          </cell>
        </row>
        <row r="1036">
          <cell r="A1036" t="str">
            <v>300136355</v>
          </cell>
          <cell r="B1036" t="str">
            <v>CDMA</v>
          </cell>
          <cell r="C1036" t="str">
            <v>Spares</v>
          </cell>
          <cell r="D1036" t="str">
            <v/>
          </cell>
          <cell r="E1036">
            <v>1000</v>
          </cell>
          <cell r="F1036" t="str">
            <v>5E_PERIPH</v>
          </cell>
        </row>
        <row r="1037">
          <cell r="A1037" t="str">
            <v>300136363</v>
          </cell>
          <cell r="B1037" t="str">
            <v>CDMA</v>
          </cell>
          <cell r="C1037" t="str">
            <v>Spares</v>
          </cell>
          <cell r="D1037" t="str">
            <v/>
          </cell>
          <cell r="E1037">
            <v>1000</v>
          </cell>
          <cell r="F1037" t="str">
            <v>5E_SPARES</v>
          </cell>
        </row>
        <row r="1038">
          <cell r="A1038" t="str">
            <v>300136371</v>
          </cell>
          <cell r="B1038" t="str">
            <v>CDMA</v>
          </cell>
          <cell r="C1038" t="str">
            <v>Spares</v>
          </cell>
          <cell r="D1038" t="str">
            <v/>
          </cell>
          <cell r="E1038">
            <v>1000</v>
          </cell>
          <cell r="F1038" t="str">
            <v>5E_SPARES</v>
          </cell>
        </row>
        <row r="1039">
          <cell r="A1039" t="str">
            <v>300136389</v>
          </cell>
          <cell r="B1039" t="str">
            <v>CDMA</v>
          </cell>
          <cell r="C1039" t="str">
            <v>Spares</v>
          </cell>
          <cell r="D1039" t="str">
            <v/>
          </cell>
          <cell r="E1039">
            <v>1500</v>
          </cell>
          <cell r="F1039" t="str">
            <v>5E_SPARES</v>
          </cell>
        </row>
        <row r="1040">
          <cell r="A1040" t="str">
            <v>300136397</v>
          </cell>
          <cell r="B1040" t="str">
            <v>CDMA</v>
          </cell>
          <cell r="C1040" t="str">
            <v>Spares</v>
          </cell>
          <cell r="D1040" t="str">
            <v/>
          </cell>
          <cell r="E1040">
            <v>1500</v>
          </cell>
          <cell r="F1040" t="str">
            <v>5E_AM</v>
          </cell>
        </row>
        <row r="1041">
          <cell r="A1041" t="str">
            <v>300137809</v>
          </cell>
          <cell r="B1041" t="str">
            <v>CDMA</v>
          </cell>
          <cell r="C1041" t="str">
            <v>Spares</v>
          </cell>
          <cell r="D1041" t="str">
            <v/>
          </cell>
          <cell r="E1041">
            <v>795</v>
          </cell>
          <cell r="F1041" t="str">
            <v>5E_SPARES</v>
          </cell>
        </row>
        <row r="1042">
          <cell r="A1042" t="str">
            <v>300152089</v>
          </cell>
          <cell r="B1042" t="str">
            <v>Common</v>
          </cell>
          <cell r="C1042" t="str">
            <v>Software</v>
          </cell>
          <cell r="D1042" t="str">
            <v>Optional</v>
          </cell>
          <cell r="E1042">
            <v>34000</v>
          </cell>
          <cell r="F1042" t="str">
            <v>5E_SPARES</v>
          </cell>
        </row>
        <row r="1043">
          <cell r="A1043" t="str">
            <v>300152097</v>
          </cell>
          <cell r="B1043" t="str">
            <v>TDMA</v>
          </cell>
          <cell r="C1043" t="str">
            <v>Hardware</v>
          </cell>
          <cell r="D1043" t="str">
            <v/>
          </cell>
          <cell r="E1043">
            <v>1500</v>
          </cell>
          <cell r="F1043" t="str">
            <v>5E_SPARES</v>
          </cell>
        </row>
        <row r="1044">
          <cell r="A1044" t="str">
            <v>300152105</v>
          </cell>
          <cell r="B1044" t="str">
            <v>TDMA</v>
          </cell>
          <cell r="C1044" t="str">
            <v>Hardware</v>
          </cell>
          <cell r="D1044" t="str">
            <v/>
          </cell>
          <cell r="E1044" t="str">
            <v>5ESS</v>
          </cell>
          <cell r="F1044">
            <v>5300</v>
          </cell>
        </row>
        <row r="1045">
          <cell r="A1045" t="str">
            <v>300152113</v>
          </cell>
          <cell r="B1045" t="str">
            <v>TDMA</v>
          </cell>
          <cell r="C1045" t="str">
            <v>Hardware</v>
          </cell>
          <cell r="D1045" t="str">
            <v/>
          </cell>
          <cell r="E1045" t="str">
            <v>5ESS</v>
          </cell>
          <cell r="F1045">
            <v>5300</v>
          </cell>
        </row>
        <row r="1046">
          <cell r="A1046" t="str">
            <v>300152121</v>
          </cell>
          <cell r="B1046" t="str">
            <v>TDMA</v>
          </cell>
          <cell r="C1046" t="str">
            <v>Hardware</v>
          </cell>
          <cell r="D1046" t="str">
            <v/>
          </cell>
          <cell r="E1046" t="str">
            <v>5ESS</v>
          </cell>
          <cell r="F1046">
            <v>5300</v>
          </cell>
        </row>
        <row r="1047">
          <cell r="A1047" t="str">
            <v>300152139</v>
          </cell>
          <cell r="B1047" t="str">
            <v>TDMA</v>
          </cell>
          <cell r="C1047" t="str">
            <v>Hardware</v>
          </cell>
          <cell r="D1047" t="str">
            <v/>
          </cell>
          <cell r="E1047" t="str">
            <v>5ESS</v>
          </cell>
          <cell r="F1047">
            <v>5300</v>
          </cell>
        </row>
        <row r="1048">
          <cell r="A1048" t="str">
            <v>300152147</v>
          </cell>
          <cell r="B1048" t="str">
            <v>TDMA</v>
          </cell>
          <cell r="C1048" t="str">
            <v>Hardware</v>
          </cell>
          <cell r="D1048" t="str">
            <v/>
          </cell>
          <cell r="E1048" t="str">
            <v>5ESS</v>
          </cell>
          <cell r="F1048">
            <v>5300</v>
          </cell>
        </row>
        <row r="1049">
          <cell r="A1049" t="str">
            <v>300152154</v>
          </cell>
          <cell r="B1049" t="str">
            <v>TDMA</v>
          </cell>
          <cell r="C1049" t="str">
            <v>Hardware</v>
          </cell>
          <cell r="D1049" t="str">
            <v/>
          </cell>
          <cell r="E1049" t="str">
            <v>5E_Misc</v>
          </cell>
          <cell r="F1049">
            <v>5300</v>
          </cell>
        </row>
        <row r="1050">
          <cell r="A1050" t="str">
            <v>300152998</v>
          </cell>
          <cell r="B1050" t="str">
            <v>CDMA</v>
          </cell>
          <cell r="C1050" t="str">
            <v>Hardware</v>
          </cell>
          <cell r="D1050" t="str">
            <v/>
          </cell>
          <cell r="E1050" t="str">
            <v>5E_Misc</v>
          </cell>
          <cell r="F1050">
            <v>3000</v>
          </cell>
        </row>
        <row r="1051">
          <cell r="A1051" t="str">
            <v>300153079</v>
          </cell>
          <cell r="B1051" t="str">
            <v>CDMA</v>
          </cell>
          <cell r="C1051" t="str">
            <v>Hardware</v>
          </cell>
          <cell r="D1051" t="str">
            <v/>
          </cell>
          <cell r="E1051">
            <v>9300</v>
          </cell>
          <cell r="F1051" t="str">
            <v>5E_SPARES</v>
          </cell>
        </row>
        <row r="1052">
          <cell r="A1052" t="str">
            <v>300153087</v>
          </cell>
          <cell r="B1052" t="str">
            <v>CDMA</v>
          </cell>
          <cell r="C1052" t="str">
            <v>Hardware</v>
          </cell>
          <cell r="D1052" t="str">
            <v/>
          </cell>
          <cell r="E1052">
            <v>9300</v>
          </cell>
          <cell r="F1052" t="str">
            <v>DSX</v>
          </cell>
        </row>
        <row r="1053">
          <cell r="A1053" t="str">
            <v>300153095</v>
          </cell>
          <cell r="B1053" t="str">
            <v>CDMA</v>
          </cell>
          <cell r="C1053" t="str">
            <v>Hardware</v>
          </cell>
          <cell r="D1053" t="str">
            <v/>
          </cell>
          <cell r="E1053">
            <v>9300</v>
          </cell>
          <cell r="F1053" t="str">
            <v>MDF</v>
          </cell>
        </row>
        <row r="1054">
          <cell r="A1054" t="str">
            <v>300153103</v>
          </cell>
          <cell r="B1054" t="str">
            <v>CDMA</v>
          </cell>
          <cell r="C1054" t="str">
            <v>Hardware</v>
          </cell>
          <cell r="D1054" t="str">
            <v/>
          </cell>
          <cell r="E1054">
            <v>9300</v>
          </cell>
          <cell r="F1054" t="str">
            <v>5E_SPARES</v>
          </cell>
        </row>
        <row r="1055">
          <cell r="A1055" t="str">
            <v>300153111</v>
          </cell>
          <cell r="B1055" t="str">
            <v>CDMA</v>
          </cell>
          <cell r="C1055" t="str">
            <v>Hardware</v>
          </cell>
          <cell r="D1055" t="str">
            <v/>
          </cell>
          <cell r="E1055">
            <v>10750</v>
          </cell>
          <cell r="F1055" t="str">
            <v>MDF</v>
          </cell>
        </row>
        <row r="1056">
          <cell r="A1056" t="str">
            <v>300153129</v>
          </cell>
          <cell r="B1056" t="str">
            <v>CDMA</v>
          </cell>
          <cell r="C1056" t="str">
            <v>Hardware</v>
          </cell>
          <cell r="D1056" t="str">
            <v/>
          </cell>
          <cell r="E1056">
            <v>10750</v>
          </cell>
          <cell r="F1056" t="str">
            <v>5E_SM2000</v>
          </cell>
        </row>
        <row r="1057">
          <cell r="A1057" t="str">
            <v>300153137</v>
          </cell>
          <cell r="B1057" t="str">
            <v>CDMA</v>
          </cell>
          <cell r="C1057" t="str">
            <v>Hardware</v>
          </cell>
          <cell r="D1057" t="str">
            <v/>
          </cell>
          <cell r="E1057">
            <v>11150</v>
          </cell>
          <cell r="F1057" t="str">
            <v>5E_SPARES</v>
          </cell>
        </row>
        <row r="1058">
          <cell r="A1058" t="str">
            <v>300153145</v>
          </cell>
          <cell r="B1058" t="str">
            <v>CDMA</v>
          </cell>
          <cell r="C1058" t="str">
            <v>Hardware</v>
          </cell>
          <cell r="D1058" t="str">
            <v/>
          </cell>
          <cell r="E1058">
            <v>11150</v>
          </cell>
          <cell r="F1058" t="str">
            <v>5E_SPARES</v>
          </cell>
        </row>
        <row r="1059">
          <cell r="A1059" t="str">
            <v>300153152</v>
          </cell>
          <cell r="B1059" t="str">
            <v>CDMA</v>
          </cell>
          <cell r="C1059" t="str">
            <v>Hardware</v>
          </cell>
          <cell r="D1059" t="str">
            <v/>
          </cell>
          <cell r="E1059">
            <v>10750</v>
          </cell>
          <cell r="F1059" t="str">
            <v>5E_SM2000</v>
          </cell>
        </row>
        <row r="1060">
          <cell r="A1060" t="str">
            <v>300153160</v>
          </cell>
          <cell r="B1060" t="str">
            <v>CDMA</v>
          </cell>
          <cell r="C1060" t="str">
            <v>Hardware</v>
          </cell>
          <cell r="D1060" t="str">
            <v/>
          </cell>
          <cell r="E1060">
            <v>10750</v>
          </cell>
          <cell r="F1060" t="str">
            <v>5E_SM2000</v>
          </cell>
        </row>
        <row r="1061">
          <cell r="A1061" t="str">
            <v>300153178</v>
          </cell>
          <cell r="B1061" t="str">
            <v>CDMA</v>
          </cell>
          <cell r="C1061" t="str">
            <v>Hardware</v>
          </cell>
          <cell r="D1061" t="str">
            <v/>
          </cell>
          <cell r="E1061">
            <v>11150</v>
          </cell>
          <cell r="F1061" t="str">
            <v>5E_PACKET</v>
          </cell>
        </row>
        <row r="1062">
          <cell r="A1062" t="str">
            <v>300153186</v>
          </cell>
          <cell r="B1062" t="str">
            <v>CDMA</v>
          </cell>
          <cell r="C1062" t="str">
            <v>Hardware</v>
          </cell>
          <cell r="D1062" t="str">
            <v/>
          </cell>
          <cell r="E1062">
            <v>11150</v>
          </cell>
          <cell r="F1062" t="str">
            <v>5E_PACKET</v>
          </cell>
        </row>
        <row r="1063">
          <cell r="A1063" t="str">
            <v>300153194</v>
          </cell>
          <cell r="B1063" t="str">
            <v>CDMA</v>
          </cell>
          <cell r="C1063" t="str">
            <v>Spares</v>
          </cell>
          <cell r="D1063" t="str">
            <v/>
          </cell>
          <cell r="E1063">
            <v>4870</v>
          </cell>
          <cell r="F1063" t="str">
            <v>DDF</v>
          </cell>
        </row>
        <row r="1064">
          <cell r="A1064" t="str">
            <v>300153202</v>
          </cell>
          <cell r="B1064" t="str">
            <v>CDMA</v>
          </cell>
          <cell r="C1064" t="str">
            <v>Spares</v>
          </cell>
          <cell r="D1064" t="str">
            <v/>
          </cell>
          <cell r="E1064">
            <v>4870</v>
          </cell>
          <cell r="F1064" t="str">
            <v>DSX</v>
          </cell>
        </row>
        <row r="1065">
          <cell r="A1065" t="str">
            <v>300153210</v>
          </cell>
          <cell r="B1065" t="str">
            <v>CDMA</v>
          </cell>
          <cell r="C1065" t="str">
            <v>Spares</v>
          </cell>
          <cell r="D1065" t="str">
            <v/>
          </cell>
          <cell r="E1065">
            <v>2480</v>
          </cell>
          <cell r="F1065" t="str">
            <v>5E_CM</v>
          </cell>
        </row>
        <row r="1066">
          <cell r="A1066" t="str">
            <v>300153228</v>
          </cell>
          <cell r="B1066" t="str">
            <v>CDMA</v>
          </cell>
          <cell r="C1066" t="str">
            <v>Spares</v>
          </cell>
          <cell r="D1066" t="str">
            <v/>
          </cell>
          <cell r="E1066">
            <v>6150</v>
          </cell>
          <cell r="F1066" t="str">
            <v>5E_ECHO</v>
          </cell>
        </row>
        <row r="1067">
          <cell r="A1067" t="str">
            <v>300153236</v>
          </cell>
          <cell r="B1067" t="str">
            <v>CDMA</v>
          </cell>
          <cell r="C1067" t="str">
            <v>Spares</v>
          </cell>
          <cell r="D1067" t="str">
            <v/>
          </cell>
          <cell r="E1067">
            <v>6150</v>
          </cell>
          <cell r="F1067" t="str">
            <v>5E_SW</v>
          </cell>
        </row>
        <row r="1068">
          <cell r="A1068" t="str">
            <v>300153244</v>
          </cell>
          <cell r="B1068" t="str">
            <v>CDMA</v>
          </cell>
          <cell r="C1068" t="str">
            <v>Spares</v>
          </cell>
          <cell r="D1068" t="str">
            <v/>
          </cell>
          <cell r="E1068">
            <v>3100</v>
          </cell>
          <cell r="F1068" t="str">
            <v>5E_SPARES</v>
          </cell>
        </row>
        <row r="1069">
          <cell r="A1069" t="str">
            <v>300153251</v>
          </cell>
          <cell r="B1069" t="str">
            <v>CDMA</v>
          </cell>
          <cell r="C1069" t="str">
            <v>Spares</v>
          </cell>
          <cell r="D1069" t="str">
            <v/>
          </cell>
          <cell r="E1069">
            <v>3500</v>
          </cell>
          <cell r="F1069" t="str">
            <v>5E_SPARES</v>
          </cell>
        </row>
        <row r="1070">
          <cell r="A1070" t="str">
            <v>300153269</v>
          </cell>
          <cell r="B1070" t="str">
            <v>CDMA</v>
          </cell>
          <cell r="C1070" t="str">
            <v>Spares</v>
          </cell>
          <cell r="D1070" t="str">
            <v/>
          </cell>
          <cell r="E1070">
            <v>870</v>
          </cell>
          <cell r="F1070" t="str">
            <v>SOFTWARE</v>
          </cell>
        </row>
        <row r="1071">
          <cell r="A1071" t="str">
            <v>300153277</v>
          </cell>
          <cell r="B1071" t="str">
            <v>CDMA</v>
          </cell>
          <cell r="C1071" t="str">
            <v>Spares</v>
          </cell>
          <cell r="D1071" t="str">
            <v/>
          </cell>
          <cell r="E1071">
            <v>870</v>
          </cell>
          <cell r="F1071" t="str">
            <v>SOFTWARE</v>
          </cell>
        </row>
        <row r="1072">
          <cell r="A1072" t="str">
            <v>300153400</v>
          </cell>
          <cell r="B1072" t="str">
            <v>Common</v>
          </cell>
          <cell r="C1072" t="str">
            <v>Hardware</v>
          </cell>
          <cell r="D1072" t="str">
            <v/>
          </cell>
          <cell r="E1072">
            <v>792</v>
          </cell>
          <cell r="F1072" t="str">
            <v>5E_PERIPH</v>
          </cell>
        </row>
        <row r="1073">
          <cell r="A1073" t="str">
            <v>300153418</v>
          </cell>
          <cell r="B1073" t="str">
            <v>Common</v>
          </cell>
          <cell r="C1073" t="str">
            <v>Hardware</v>
          </cell>
          <cell r="D1073" t="str">
            <v/>
          </cell>
          <cell r="E1073" t="str">
            <v>5ESS</v>
          </cell>
          <cell r="F1073">
            <v>195</v>
          </cell>
        </row>
        <row r="1074">
          <cell r="A1074" t="str">
            <v>300153426</v>
          </cell>
          <cell r="B1074" t="str">
            <v>Common</v>
          </cell>
          <cell r="C1074" t="str">
            <v>Hardware</v>
          </cell>
          <cell r="D1074" t="str">
            <v/>
          </cell>
          <cell r="E1074">
            <v>1401</v>
          </cell>
          <cell r="F1074" t="str">
            <v>5E_SPARES</v>
          </cell>
        </row>
        <row r="1075">
          <cell r="A1075" t="str">
            <v>300153434</v>
          </cell>
          <cell r="B1075" t="str">
            <v>Common</v>
          </cell>
          <cell r="C1075" t="str">
            <v>Hardware</v>
          </cell>
          <cell r="D1075" t="str">
            <v/>
          </cell>
          <cell r="E1075">
            <v>480</v>
          </cell>
          <cell r="F1075" t="str">
            <v>5E_MISC</v>
          </cell>
        </row>
        <row r="1076">
          <cell r="A1076" t="str">
            <v>300154531</v>
          </cell>
          <cell r="B1076" t="str">
            <v>TDMA</v>
          </cell>
          <cell r="C1076" t="str">
            <v>Hardware</v>
          </cell>
          <cell r="D1076" t="str">
            <v/>
          </cell>
          <cell r="E1076" t="str">
            <v>5ESS</v>
          </cell>
          <cell r="F1076">
            <v>34</v>
          </cell>
        </row>
        <row r="1077">
          <cell r="A1077" t="str">
            <v>300154549</v>
          </cell>
          <cell r="B1077" t="str">
            <v>TDMA</v>
          </cell>
          <cell r="C1077" t="str">
            <v>Hardware</v>
          </cell>
          <cell r="D1077" t="str">
            <v/>
          </cell>
          <cell r="E1077">
            <v>34</v>
          </cell>
          <cell r="F1077" t="str">
            <v>5E_SPARES</v>
          </cell>
        </row>
        <row r="1078">
          <cell r="A1078" t="str">
            <v>300154556</v>
          </cell>
          <cell r="B1078" t="str">
            <v>TDMA</v>
          </cell>
          <cell r="C1078" t="str">
            <v>Hardware</v>
          </cell>
          <cell r="D1078" t="str">
            <v/>
          </cell>
          <cell r="E1078">
            <v>34</v>
          </cell>
          <cell r="F1078" t="str">
            <v>5E_SPARES</v>
          </cell>
        </row>
        <row r="1079">
          <cell r="A1079" t="str">
            <v>300154564</v>
          </cell>
          <cell r="B1079" t="str">
            <v>TDMA</v>
          </cell>
          <cell r="C1079" t="str">
            <v>Hardware</v>
          </cell>
          <cell r="D1079" t="str">
            <v/>
          </cell>
          <cell r="E1079">
            <v>34</v>
          </cell>
          <cell r="F1079" t="str">
            <v>5E_SPARES</v>
          </cell>
        </row>
        <row r="1080">
          <cell r="A1080" t="str">
            <v>300154614</v>
          </cell>
          <cell r="B1080" t="str">
            <v>CDMA</v>
          </cell>
          <cell r="C1080" t="str">
            <v>Hardware</v>
          </cell>
          <cell r="D1080" t="str">
            <v/>
          </cell>
          <cell r="E1080">
            <v>85</v>
          </cell>
          <cell r="F1080" t="str">
            <v>5E_SPARES</v>
          </cell>
        </row>
        <row r="1081">
          <cell r="A1081" t="str">
            <v>300154630</v>
          </cell>
          <cell r="B1081" t="str">
            <v>TDMA</v>
          </cell>
          <cell r="C1081" t="str">
            <v>Hardware</v>
          </cell>
          <cell r="D1081" t="str">
            <v/>
          </cell>
          <cell r="E1081">
            <v>50</v>
          </cell>
          <cell r="F1081" t="str">
            <v>5E_SPARES</v>
          </cell>
        </row>
        <row r="1082">
          <cell r="A1082" t="str">
            <v>300155231</v>
          </cell>
          <cell r="B1082" t="str">
            <v>Common</v>
          </cell>
          <cell r="C1082" t="str">
            <v>Hardware</v>
          </cell>
          <cell r="D1082" t="str">
            <v/>
          </cell>
          <cell r="E1082">
            <v>24750</v>
          </cell>
          <cell r="F1082" t="str">
            <v>5E_SPARES</v>
          </cell>
        </row>
        <row r="1083">
          <cell r="A1083" t="str">
            <v>300155249</v>
          </cell>
          <cell r="B1083" t="str">
            <v>Common</v>
          </cell>
          <cell r="C1083" t="str">
            <v>Hardware</v>
          </cell>
          <cell r="D1083" t="str">
            <v/>
          </cell>
          <cell r="E1083">
            <v>17125</v>
          </cell>
          <cell r="F1083" t="str">
            <v>5E_SPARES</v>
          </cell>
        </row>
        <row r="1084">
          <cell r="A1084" t="str">
            <v>300155272</v>
          </cell>
          <cell r="B1084" t="str">
            <v>Common</v>
          </cell>
          <cell r="C1084" t="str">
            <v>Hardware</v>
          </cell>
          <cell r="D1084" t="str">
            <v/>
          </cell>
          <cell r="E1084">
            <v>29275</v>
          </cell>
          <cell r="F1084" t="str">
            <v>5E_ECHO</v>
          </cell>
        </row>
        <row r="1085">
          <cell r="A1085" t="str">
            <v>300156353</v>
          </cell>
          <cell r="B1085" t="str">
            <v>CDMA</v>
          </cell>
          <cell r="C1085" t="str">
            <v>Hardware</v>
          </cell>
          <cell r="D1085" t="str">
            <v/>
          </cell>
          <cell r="E1085" t="str">
            <v>5E_Echo</v>
          </cell>
          <cell r="F1085">
            <v>59030</v>
          </cell>
        </row>
        <row r="1086">
          <cell r="A1086" t="str">
            <v>300156403</v>
          </cell>
          <cell r="B1086" t="str">
            <v>CDMA</v>
          </cell>
          <cell r="C1086" t="str">
            <v>Hardware</v>
          </cell>
          <cell r="D1086" t="str">
            <v/>
          </cell>
          <cell r="E1086" t="str">
            <v>5ESS</v>
          </cell>
          <cell r="F1086">
            <v>1250</v>
          </cell>
        </row>
        <row r="1087">
          <cell r="A1087" t="str">
            <v>300156429</v>
          </cell>
          <cell r="B1087" t="str">
            <v>CDMA</v>
          </cell>
          <cell r="C1087" t="str">
            <v>Hardware</v>
          </cell>
          <cell r="D1087" t="str">
            <v/>
          </cell>
          <cell r="E1087" t="str">
            <v>5ESS</v>
          </cell>
          <cell r="F1087">
            <v>59605</v>
          </cell>
        </row>
        <row r="1088">
          <cell r="A1088" t="str">
            <v>300157294</v>
          </cell>
          <cell r="B1088" t="str">
            <v>CDMA</v>
          </cell>
          <cell r="C1088" t="str">
            <v>Hardware</v>
          </cell>
          <cell r="D1088" t="str">
            <v/>
          </cell>
          <cell r="E1088" t="str">
            <v>5ESS</v>
          </cell>
          <cell r="F1088">
            <v>410</v>
          </cell>
        </row>
        <row r="1089">
          <cell r="A1089" t="str">
            <v>300157302</v>
          </cell>
          <cell r="B1089" t="str">
            <v>CDMA</v>
          </cell>
          <cell r="C1089" t="str">
            <v>Hardware</v>
          </cell>
          <cell r="D1089" t="str">
            <v/>
          </cell>
          <cell r="E1089">
            <v>600</v>
          </cell>
          <cell r="F1089" t="str">
            <v>5E_SPARES</v>
          </cell>
        </row>
        <row r="1090">
          <cell r="A1090" t="str">
            <v>300158094</v>
          </cell>
          <cell r="B1090" t="str">
            <v>Analog</v>
          </cell>
          <cell r="C1090" t="str">
            <v>Software</v>
          </cell>
          <cell r="D1090" t="str">
            <v>Initial</v>
          </cell>
          <cell r="E1090">
            <v>2400</v>
          </cell>
          <cell r="F1090" t="str">
            <v>5E_PACKET</v>
          </cell>
        </row>
        <row r="1091">
          <cell r="A1091" t="str">
            <v>300161247</v>
          </cell>
          <cell r="B1091" t="str">
            <v>TDMA</v>
          </cell>
          <cell r="C1091" t="str">
            <v>Hardware</v>
          </cell>
          <cell r="D1091" t="str">
            <v/>
          </cell>
          <cell r="E1091" t="str">
            <v>5E_Packet</v>
          </cell>
          <cell r="F1091">
            <v>1</v>
          </cell>
        </row>
        <row r="1092">
          <cell r="A1092" t="str">
            <v>300161676</v>
          </cell>
          <cell r="B1092" t="str">
            <v>Common</v>
          </cell>
          <cell r="C1092" t="str">
            <v>Hardware</v>
          </cell>
          <cell r="D1092" t="str">
            <v/>
          </cell>
          <cell r="E1092">
            <v>25132</v>
          </cell>
          <cell r="F1092" t="str">
            <v>5E_SPARES</v>
          </cell>
        </row>
        <row r="1093">
          <cell r="A1093" t="str">
            <v>300162419</v>
          </cell>
          <cell r="B1093" t="str">
            <v>CDMA</v>
          </cell>
          <cell r="C1093" t="str">
            <v>Hardware</v>
          </cell>
          <cell r="D1093" t="str">
            <v/>
          </cell>
          <cell r="E1093">
            <v>150</v>
          </cell>
          <cell r="F1093" t="str">
            <v>5E_PACKET</v>
          </cell>
        </row>
        <row r="1094">
          <cell r="A1094" t="str">
            <v>300162682</v>
          </cell>
          <cell r="B1094" t="str">
            <v>Common</v>
          </cell>
          <cell r="C1094" t="str">
            <v>Hardware</v>
          </cell>
          <cell r="D1094" t="str">
            <v/>
          </cell>
          <cell r="E1094" t="str">
            <v>5E_Packet</v>
          </cell>
          <cell r="F1094">
            <v>18334</v>
          </cell>
        </row>
        <row r="1095">
          <cell r="A1095" t="str">
            <v>300163847</v>
          </cell>
          <cell r="B1095" t="str">
            <v>TDMA</v>
          </cell>
          <cell r="C1095" t="str">
            <v>Hardware</v>
          </cell>
          <cell r="D1095" t="str">
            <v/>
          </cell>
          <cell r="E1095">
            <v>65</v>
          </cell>
          <cell r="F1095" t="str">
            <v>5E_PACKET</v>
          </cell>
        </row>
        <row r="1096">
          <cell r="A1096" t="str">
            <v>300163854</v>
          </cell>
          <cell r="B1096" t="str">
            <v>Common</v>
          </cell>
          <cell r="C1096" t="str">
            <v>Hardware</v>
          </cell>
          <cell r="D1096" t="str">
            <v/>
          </cell>
          <cell r="E1096">
            <v>85</v>
          </cell>
          <cell r="F1096" t="str">
            <v>5E_PACKET</v>
          </cell>
        </row>
        <row r="1097">
          <cell r="A1097" t="str">
            <v>300163862</v>
          </cell>
          <cell r="B1097" t="str">
            <v>Common</v>
          </cell>
          <cell r="C1097" t="str">
            <v>Hardware</v>
          </cell>
          <cell r="D1097" t="str">
            <v/>
          </cell>
          <cell r="E1097" t="str">
            <v>5E_Packet</v>
          </cell>
          <cell r="F1097">
            <v>228</v>
          </cell>
        </row>
        <row r="1098">
          <cell r="A1098" t="str">
            <v>300163870</v>
          </cell>
          <cell r="B1098" t="str">
            <v>TDMA</v>
          </cell>
          <cell r="C1098" t="str">
            <v>Hardware</v>
          </cell>
          <cell r="D1098" t="str">
            <v/>
          </cell>
          <cell r="E1098">
            <v>51</v>
          </cell>
          <cell r="F1098" t="str">
            <v>5E_PACKET</v>
          </cell>
        </row>
        <row r="1099">
          <cell r="A1099" t="str">
            <v>300163888</v>
          </cell>
          <cell r="B1099" t="str">
            <v>Common</v>
          </cell>
          <cell r="C1099" t="str">
            <v>Hardware</v>
          </cell>
          <cell r="D1099" t="str">
            <v/>
          </cell>
          <cell r="E1099">
            <v>291</v>
          </cell>
          <cell r="F1099" t="str">
            <v>5E_PACKET</v>
          </cell>
        </row>
        <row r="1100">
          <cell r="A1100" t="str">
            <v>300163904</v>
          </cell>
          <cell r="B1100" t="str">
            <v>Common</v>
          </cell>
          <cell r="C1100" t="str">
            <v>Hardware</v>
          </cell>
          <cell r="D1100" t="str">
            <v/>
          </cell>
          <cell r="E1100" t="str">
            <v>5E_Packet</v>
          </cell>
          <cell r="F1100">
            <v>16242</v>
          </cell>
        </row>
        <row r="1101">
          <cell r="A1101" t="str">
            <v>300163912</v>
          </cell>
          <cell r="B1101" t="str">
            <v>Common</v>
          </cell>
          <cell r="C1101" t="str">
            <v>Hardware</v>
          </cell>
          <cell r="D1101" t="str">
            <v/>
          </cell>
          <cell r="E1101">
            <v>6845</v>
          </cell>
          <cell r="F1101" t="str">
            <v>5E_PACKET</v>
          </cell>
        </row>
        <row r="1102">
          <cell r="A1102" t="str">
            <v>300163920</v>
          </cell>
          <cell r="B1102" t="str">
            <v>Common</v>
          </cell>
          <cell r="C1102" t="str">
            <v>Hardware</v>
          </cell>
          <cell r="D1102" t="str">
            <v/>
          </cell>
          <cell r="E1102" t="str">
            <v>5E_Packet</v>
          </cell>
          <cell r="F1102">
            <v>4403</v>
          </cell>
        </row>
        <row r="1103">
          <cell r="A1103" t="str">
            <v>300163946</v>
          </cell>
          <cell r="B1103" t="str">
            <v>Common</v>
          </cell>
          <cell r="C1103" t="str">
            <v>Hardware</v>
          </cell>
          <cell r="D1103" t="str">
            <v/>
          </cell>
          <cell r="E1103">
            <v>189</v>
          </cell>
          <cell r="F1103" t="str">
            <v>5E_PACKET</v>
          </cell>
        </row>
        <row r="1104">
          <cell r="A1104" t="str">
            <v>300164324</v>
          </cell>
          <cell r="B1104" t="str">
            <v>CDMA</v>
          </cell>
          <cell r="C1104" t="str">
            <v>Hardware</v>
          </cell>
          <cell r="D1104" t="str">
            <v/>
          </cell>
          <cell r="E1104">
            <v>18</v>
          </cell>
          <cell r="F1104" t="str">
            <v>5E_PACKET</v>
          </cell>
        </row>
        <row r="1105">
          <cell r="A1105" t="str">
            <v>300164332</v>
          </cell>
          <cell r="B1105" t="str">
            <v>CDMA</v>
          </cell>
          <cell r="C1105" t="str">
            <v>Hardware</v>
          </cell>
          <cell r="D1105" t="str">
            <v/>
          </cell>
          <cell r="E1105">
            <v>1083</v>
          </cell>
          <cell r="F1105" t="str">
            <v>5E_PACKET</v>
          </cell>
        </row>
        <row r="1106">
          <cell r="A1106" t="str">
            <v>300164340</v>
          </cell>
          <cell r="B1106" t="str">
            <v>CDMA</v>
          </cell>
          <cell r="C1106" t="str">
            <v>Hardware</v>
          </cell>
          <cell r="D1106" t="str">
            <v/>
          </cell>
          <cell r="E1106">
            <v>183</v>
          </cell>
          <cell r="F1106" t="str">
            <v>5E_PACKET</v>
          </cell>
        </row>
        <row r="1107">
          <cell r="A1107" t="str">
            <v>300164357</v>
          </cell>
          <cell r="B1107" t="str">
            <v>CDMA</v>
          </cell>
          <cell r="C1107" t="str">
            <v>Hardware</v>
          </cell>
          <cell r="D1107" t="str">
            <v/>
          </cell>
          <cell r="E1107" t="str">
            <v>5ESS</v>
          </cell>
          <cell r="F1107">
            <v>13</v>
          </cell>
        </row>
        <row r="1108">
          <cell r="A1108" t="str">
            <v>300164415</v>
          </cell>
          <cell r="B1108" t="str">
            <v>Common</v>
          </cell>
          <cell r="C1108" t="str">
            <v>Hardware</v>
          </cell>
          <cell r="D1108" t="str">
            <v/>
          </cell>
          <cell r="E1108" t="str">
            <v>5ESS</v>
          </cell>
          <cell r="F1108">
            <v>357</v>
          </cell>
        </row>
        <row r="1109">
          <cell r="A1109" t="str">
            <v>300164449</v>
          </cell>
          <cell r="B1109" t="str">
            <v>CDMA</v>
          </cell>
          <cell r="C1109" t="str">
            <v>Hardware</v>
          </cell>
          <cell r="D1109" t="str">
            <v/>
          </cell>
          <cell r="E1109">
            <v>546</v>
          </cell>
          <cell r="F1109" t="str">
            <v>5E_SPARES</v>
          </cell>
        </row>
        <row r="1110">
          <cell r="A1110" t="str">
            <v>300164589</v>
          </cell>
          <cell r="B1110" t="str">
            <v>CDMA</v>
          </cell>
          <cell r="C1110" t="str">
            <v>Hardware</v>
          </cell>
          <cell r="D1110" t="str">
            <v/>
          </cell>
          <cell r="E1110" t="str">
            <v>5ESS</v>
          </cell>
          <cell r="F1110">
            <v>98973</v>
          </cell>
        </row>
        <row r="1111">
          <cell r="A1111" t="str">
            <v>300164597</v>
          </cell>
          <cell r="B1111" t="str">
            <v>CDMA</v>
          </cell>
          <cell r="C1111" t="str">
            <v>Hardware</v>
          </cell>
          <cell r="D1111" t="str">
            <v/>
          </cell>
          <cell r="E1111" t="str">
            <v>5ESS</v>
          </cell>
          <cell r="F1111">
            <v>98973</v>
          </cell>
        </row>
        <row r="1112">
          <cell r="A1112" t="str">
            <v>300164605</v>
          </cell>
          <cell r="B1112" t="str">
            <v>CDMA</v>
          </cell>
          <cell r="C1112" t="str">
            <v>Hardware</v>
          </cell>
          <cell r="D1112" t="str">
            <v/>
          </cell>
          <cell r="E1112">
            <v>2160</v>
          </cell>
          <cell r="F1112" t="str">
            <v>5E_SPARES</v>
          </cell>
        </row>
        <row r="1113">
          <cell r="A1113" t="str">
            <v>300164613</v>
          </cell>
          <cell r="B1113" t="str">
            <v>CDMA</v>
          </cell>
          <cell r="C1113" t="str">
            <v>Hardware</v>
          </cell>
          <cell r="D1113" t="str">
            <v/>
          </cell>
          <cell r="E1113">
            <v>2160</v>
          </cell>
          <cell r="F1113" t="str">
            <v>5E_SPARES</v>
          </cell>
        </row>
        <row r="1114">
          <cell r="A1114" t="str">
            <v>300164621</v>
          </cell>
          <cell r="B1114" t="str">
            <v>CDMA</v>
          </cell>
          <cell r="C1114" t="str">
            <v>Hardware</v>
          </cell>
          <cell r="D1114" t="str">
            <v/>
          </cell>
          <cell r="E1114">
            <v>4250</v>
          </cell>
          <cell r="F1114" t="str">
            <v>5E_SPARES</v>
          </cell>
        </row>
        <row r="1115">
          <cell r="A1115" t="str">
            <v>300164639</v>
          </cell>
          <cell r="B1115" t="str">
            <v>CDMA</v>
          </cell>
          <cell r="C1115" t="str">
            <v>Hardware</v>
          </cell>
          <cell r="D1115" t="str">
            <v/>
          </cell>
          <cell r="E1115">
            <v>4250</v>
          </cell>
          <cell r="F1115" t="str">
            <v>5E_SPARES</v>
          </cell>
        </row>
        <row r="1116">
          <cell r="A1116" t="str">
            <v>300164647</v>
          </cell>
          <cell r="B1116" t="str">
            <v>CDMA</v>
          </cell>
          <cell r="C1116" t="str">
            <v>Hardware</v>
          </cell>
          <cell r="D1116" t="str">
            <v/>
          </cell>
          <cell r="E1116" t="str">
            <v>5ESS</v>
          </cell>
          <cell r="F1116">
            <v>3200</v>
          </cell>
        </row>
        <row r="1117">
          <cell r="A1117" t="str">
            <v>300164654</v>
          </cell>
          <cell r="B1117" t="str">
            <v>CDMA</v>
          </cell>
          <cell r="C1117" t="str">
            <v>Hardware</v>
          </cell>
          <cell r="D1117" t="str">
            <v/>
          </cell>
          <cell r="E1117">
            <v>65</v>
          </cell>
          <cell r="F1117" t="str">
            <v>5E_SPARES</v>
          </cell>
        </row>
        <row r="1118">
          <cell r="A1118" t="str">
            <v>300164662</v>
          </cell>
          <cell r="B1118" t="str">
            <v>CDMA</v>
          </cell>
          <cell r="C1118" t="str">
            <v>Hardware</v>
          </cell>
          <cell r="D1118" t="str">
            <v/>
          </cell>
          <cell r="E1118">
            <v>65</v>
          </cell>
          <cell r="F1118" t="str">
            <v>5E_PACKET</v>
          </cell>
        </row>
        <row r="1119">
          <cell r="A1119" t="str">
            <v>300164670</v>
          </cell>
          <cell r="B1119" t="str">
            <v>CDMA</v>
          </cell>
          <cell r="C1119" t="str">
            <v>Hardware</v>
          </cell>
          <cell r="D1119" t="str">
            <v/>
          </cell>
          <cell r="E1119">
            <v>1000</v>
          </cell>
          <cell r="F1119" t="str">
            <v>5E_SPARES</v>
          </cell>
        </row>
        <row r="1120">
          <cell r="A1120" t="str">
            <v>300164688</v>
          </cell>
          <cell r="B1120" t="str">
            <v>CDMA</v>
          </cell>
          <cell r="C1120" t="str">
            <v>Hardware</v>
          </cell>
          <cell r="D1120" t="str">
            <v/>
          </cell>
          <cell r="E1120">
            <v>1000</v>
          </cell>
          <cell r="F1120" t="str">
            <v>5E_SPARES</v>
          </cell>
        </row>
        <row r="1121">
          <cell r="A1121" t="str">
            <v>300164696</v>
          </cell>
          <cell r="B1121" t="str">
            <v>CDMA</v>
          </cell>
          <cell r="C1121" t="str">
            <v>Hardware</v>
          </cell>
          <cell r="D1121" t="str">
            <v/>
          </cell>
          <cell r="E1121">
            <v>395</v>
          </cell>
          <cell r="F1121" t="str">
            <v>5E_SPARES</v>
          </cell>
        </row>
        <row r="1122">
          <cell r="A1122" t="str">
            <v>300164704</v>
          </cell>
          <cell r="B1122" t="str">
            <v>CDMA</v>
          </cell>
          <cell r="C1122" t="str">
            <v>Hardware</v>
          </cell>
          <cell r="D1122" t="str">
            <v/>
          </cell>
          <cell r="E1122">
            <v>2040</v>
          </cell>
          <cell r="F1122" t="str">
            <v>5E_SM2000</v>
          </cell>
        </row>
        <row r="1123">
          <cell r="A1123" t="str">
            <v>300164712</v>
          </cell>
          <cell r="B1123" t="str">
            <v>CDMA</v>
          </cell>
          <cell r="C1123" t="str">
            <v>Hardware</v>
          </cell>
          <cell r="D1123" t="str">
            <v/>
          </cell>
          <cell r="E1123">
            <v>2040</v>
          </cell>
          <cell r="F1123" t="str">
            <v>5E_SM2000</v>
          </cell>
        </row>
        <row r="1124">
          <cell r="A1124" t="str">
            <v>300164720</v>
          </cell>
          <cell r="B1124" t="str">
            <v>CDMA</v>
          </cell>
          <cell r="C1124" t="str">
            <v>Hardware</v>
          </cell>
          <cell r="D1124" t="str">
            <v/>
          </cell>
          <cell r="E1124">
            <v>2040</v>
          </cell>
          <cell r="F1124" t="str">
            <v>5E_SPARES</v>
          </cell>
        </row>
        <row r="1125">
          <cell r="A1125" t="str">
            <v>300164738</v>
          </cell>
          <cell r="B1125" t="str">
            <v>CDMA</v>
          </cell>
          <cell r="C1125" t="str">
            <v>Hardware</v>
          </cell>
          <cell r="D1125" t="str">
            <v/>
          </cell>
          <cell r="E1125">
            <v>2040</v>
          </cell>
          <cell r="F1125" t="str">
            <v>5E_SPARES</v>
          </cell>
        </row>
        <row r="1126">
          <cell r="A1126" t="str">
            <v>300164746</v>
          </cell>
          <cell r="B1126" t="str">
            <v>CDMA</v>
          </cell>
          <cell r="C1126" t="str">
            <v>Spares</v>
          </cell>
          <cell r="D1126" t="str">
            <v/>
          </cell>
          <cell r="E1126">
            <v>11050</v>
          </cell>
          <cell r="F1126" t="str">
            <v>5E_SPARES</v>
          </cell>
        </row>
        <row r="1127">
          <cell r="A1127" t="str">
            <v>300164753</v>
          </cell>
          <cell r="B1127" t="str">
            <v>CDMA</v>
          </cell>
          <cell r="C1127" t="str">
            <v>Spares</v>
          </cell>
          <cell r="D1127" t="str">
            <v/>
          </cell>
          <cell r="E1127">
            <v>11050</v>
          </cell>
          <cell r="F1127" t="str">
            <v>VCDX</v>
          </cell>
        </row>
        <row r="1128">
          <cell r="A1128" t="str">
            <v>300164761</v>
          </cell>
          <cell r="B1128" t="str">
            <v>CDMA</v>
          </cell>
          <cell r="C1128" t="str">
            <v>Spares</v>
          </cell>
          <cell r="D1128" t="str">
            <v/>
          </cell>
          <cell r="E1128">
            <v>4250</v>
          </cell>
          <cell r="F1128" t="str">
            <v>5E_SPARES</v>
          </cell>
        </row>
        <row r="1129">
          <cell r="A1129" t="str">
            <v>300164779</v>
          </cell>
          <cell r="B1129" t="str">
            <v>CDMA</v>
          </cell>
          <cell r="C1129" t="str">
            <v>Spares</v>
          </cell>
          <cell r="D1129" t="str">
            <v/>
          </cell>
          <cell r="E1129">
            <v>4250</v>
          </cell>
          <cell r="F1129" t="str">
            <v>5E_SPARES</v>
          </cell>
        </row>
        <row r="1130">
          <cell r="A1130" t="str">
            <v>300164787</v>
          </cell>
          <cell r="B1130" t="str">
            <v>CDMA</v>
          </cell>
          <cell r="C1130" t="str">
            <v>Hardware</v>
          </cell>
          <cell r="D1130" t="str">
            <v/>
          </cell>
          <cell r="E1130">
            <v>1324</v>
          </cell>
          <cell r="F1130" t="str">
            <v>5E_SPARES</v>
          </cell>
        </row>
        <row r="1131">
          <cell r="A1131" t="str">
            <v>300164795</v>
          </cell>
          <cell r="B1131" t="str">
            <v>CDMA</v>
          </cell>
          <cell r="C1131" t="str">
            <v>Hardware</v>
          </cell>
          <cell r="D1131" t="str">
            <v/>
          </cell>
          <cell r="E1131">
            <v>335</v>
          </cell>
          <cell r="F1131" t="str">
            <v>5E_SPARES</v>
          </cell>
        </row>
        <row r="1132">
          <cell r="A1132" t="str">
            <v>300165289</v>
          </cell>
          <cell r="B1132" t="str">
            <v>CDMA</v>
          </cell>
          <cell r="C1132" t="str">
            <v>Hardware</v>
          </cell>
          <cell r="D1132" t="str">
            <v/>
          </cell>
          <cell r="E1132" t="str">
            <v>5E_Misc</v>
          </cell>
          <cell r="F1132">
            <v>6500</v>
          </cell>
        </row>
        <row r="1133">
          <cell r="A1133" t="str">
            <v>300165297</v>
          </cell>
          <cell r="B1133" t="str">
            <v>CDMA</v>
          </cell>
          <cell r="C1133" t="str">
            <v>Spares</v>
          </cell>
          <cell r="D1133" t="str">
            <v/>
          </cell>
          <cell r="E1133" t="str">
            <v>5E_Misc</v>
          </cell>
          <cell r="F1133">
            <v>6500</v>
          </cell>
        </row>
        <row r="1134">
          <cell r="A1134" t="str">
            <v>300266020</v>
          </cell>
          <cell r="B1134" t="str">
            <v>CDMA</v>
          </cell>
          <cell r="C1134" t="str">
            <v>Spares</v>
          </cell>
          <cell r="D1134" t="str">
            <v/>
          </cell>
          <cell r="E1134" t="str">
            <v>5ESS</v>
          </cell>
          <cell r="F1134">
            <v>30000</v>
          </cell>
        </row>
        <row r="1135">
          <cell r="A1135" t="str">
            <v>300266038</v>
          </cell>
          <cell r="B1135" t="str">
            <v>CDMA</v>
          </cell>
          <cell r="C1135" t="str">
            <v>Spares</v>
          </cell>
          <cell r="D1135" t="str">
            <v/>
          </cell>
          <cell r="E1135" t="str">
            <v>5ESS</v>
          </cell>
          <cell r="F1135">
            <v>8000</v>
          </cell>
        </row>
        <row r="1136">
          <cell r="A1136" t="str">
            <v>300266319</v>
          </cell>
          <cell r="B1136" t="str">
            <v>TDMA</v>
          </cell>
          <cell r="C1136" t="str">
            <v>Hardware</v>
          </cell>
          <cell r="D1136" t="str">
            <v/>
          </cell>
          <cell r="E1136" t="str">
            <v>5E_AM</v>
          </cell>
          <cell r="F1136">
            <v>40000</v>
          </cell>
        </row>
        <row r="1137">
          <cell r="A1137" t="str">
            <v>300266327</v>
          </cell>
          <cell r="B1137" t="str">
            <v>TDMA</v>
          </cell>
          <cell r="C1137" t="str">
            <v>Hardware</v>
          </cell>
          <cell r="D1137" t="str">
            <v/>
          </cell>
          <cell r="E1137">
            <v>125</v>
          </cell>
          <cell r="F1137" t="str">
            <v>5E_SPARES</v>
          </cell>
        </row>
        <row r="1138">
          <cell r="A1138" t="str">
            <v>300266335</v>
          </cell>
          <cell r="B1138" t="str">
            <v>TDMA</v>
          </cell>
          <cell r="C1138" t="str">
            <v>Hardware</v>
          </cell>
          <cell r="D1138" t="str">
            <v/>
          </cell>
          <cell r="E1138">
            <v>549</v>
          </cell>
          <cell r="F1138" t="str">
            <v>VCDX</v>
          </cell>
        </row>
        <row r="1139">
          <cell r="A1139" t="str">
            <v>300266343</v>
          </cell>
          <cell r="B1139" t="str">
            <v>Common</v>
          </cell>
          <cell r="C1139" t="str">
            <v>Hardware</v>
          </cell>
          <cell r="D1139" t="str">
            <v/>
          </cell>
          <cell r="E1139">
            <v>495</v>
          </cell>
          <cell r="F1139" t="str">
            <v>5E_AM</v>
          </cell>
        </row>
        <row r="1140">
          <cell r="A1140" t="str">
            <v>300266350</v>
          </cell>
          <cell r="B1140" t="str">
            <v>Common</v>
          </cell>
          <cell r="C1140" t="str">
            <v>Hardware</v>
          </cell>
          <cell r="D1140" t="str">
            <v/>
          </cell>
          <cell r="E1140">
            <v>776</v>
          </cell>
          <cell r="F1140" t="str">
            <v>5E_SPARES</v>
          </cell>
        </row>
        <row r="1141">
          <cell r="A1141" t="str">
            <v>300266368</v>
          </cell>
          <cell r="B1141" t="str">
            <v>TDMA</v>
          </cell>
          <cell r="C1141" t="str">
            <v>Hardware</v>
          </cell>
          <cell r="D1141" t="str">
            <v/>
          </cell>
          <cell r="E1141">
            <v>1420</v>
          </cell>
          <cell r="F1141" t="str">
            <v>5E_SPARES</v>
          </cell>
        </row>
        <row r="1142">
          <cell r="A1142" t="str">
            <v>300266376</v>
          </cell>
          <cell r="B1142" t="str">
            <v>Common</v>
          </cell>
          <cell r="C1142" t="str">
            <v>Hardware</v>
          </cell>
          <cell r="D1142" t="str">
            <v/>
          </cell>
          <cell r="E1142">
            <v>125</v>
          </cell>
          <cell r="F1142" t="str">
            <v>5E_SM2000</v>
          </cell>
        </row>
        <row r="1143">
          <cell r="A1143" t="str">
            <v>300266384</v>
          </cell>
          <cell r="B1143" t="str">
            <v>TDMA</v>
          </cell>
          <cell r="C1143" t="str">
            <v>Hardware</v>
          </cell>
          <cell r="D1143" t="str">
            <v/>
          </cell>
          <cell r="E1143">
            <v>249</v>
          </cell>
          <cell r="F1143" t="str">
            <v>5E_SM2000</v>
          </cell>
        </row>
        <row r="1144">
          <cell r="A1144" t="str">
            <v>300266392</v>
          </cell>
          <cell r="B1144" t="str">
            <v>TDMA</v>
          </cell>
          <cell r="C1144" t="str">
            <v>Hardware</v>
          </cell>
          <cell r="D1144" t="str">
            <v/>
          </cell>
          <cell r="E1144">
            <v>65</v>
          </cell>
          <cell r="F1144" t="str">
            <v>5E_SM2000</v>
          </cell>
        </row>
        <row r="1145">
          <cell r="A1145" t="str">
            <v>300266400</v>
          </cell>
          <cell r="B1145" t="str">
            <v>TDMA</v>
          </cell>
          <cell r="C1145" t="str">
            <v>Hardware</v>
          </cell>
          <cell r="D1145" t="str">
            <v/>
          </cell>
          <cell r="E1145">
            <v>105</v>
          </cell>
          <cell r="F1145" t="str">
            <v>5E_SM2000</v>
          </cell>
        </row>
        <row r="1146">
          <cell r="A1146" t="str">
            <v>300266418</v>
          </cell>
          <cell r="B1146" t="str">
            <v>TDMA</v>
          </cell>
          <cell r="C1146" t="str">
            <v>Hardware</v>
          </cell>
          <cell r="D1146" t="str">
            <v/>
          </cell>
          <cell r="E1146">
            <v>35</v>
          </cell>
          <cell r="F1146" t="str">
            <v>5E_SM2000</v>
          </cell>
        </row>
        <row r="1147">
          <cell r="A1147" t="str">
            <v>300266426</v>
          </cell>
          <cell r="B1147" t="str">
            <v>TDMA</v>
          </cell>
          <cell r="C1147" t="str">
            <v>Hardware</v>
          </cell>
          <cell r="D1147" t="str">
            <v/>
          </cell>
          <cell r="E1147" t="str">
            <v>5E_SM2000</v>
          </cell>
          <cell r="F1147">
            <v>70</v>
          </cell>
        </row>
        <row r="1148">
          <cell r="A1148" t="str">
            <v>300266434</v>
          </cell>
          <cell r="B1148" t="str">
            <v>TDMA</v>
          </cell>
          <cell r="C1148" t="str">
            <v>Hardware</v>
          </cell>
          <cell r="D1148" t="str">
            <v/>
          </cell>
          <cell r="E1148" t="str">
            <v>5ESS</v>
          </cell>
          <cell r="F1148">
            <v>110</v>
          </cell>
        </row>
        <row r="1149">
          <cell r="A1149" t="str">
            <v>300266442</v>
          </cell>
          <cell r="B1149" t="str">
            <v>TDMA</v>
          </cell>
          <cell r="C1149" t="str">
            <v>Hardware</v>
          </cell>
          <cell r="D1149" t="str">
            <v/>
          </cell>
          <cell r="E1149">
            <v>675</v>
          </cell>
          <cell r="F1149" t="str">
            <v>5E_SPARES</v>
          </cell>
        </row>
        <row r="1150">
          <cell r="A1150" t="str">
            <v>300266541</v>
          </cell>
          <cell r="B1150" t="str">
            <v>TDMA</v>
          </cell>
          <cell r="C1150" t="str">
            <v>Hardware</v>
          </cell>
          <cell r="D1150" t="str">
            <v/>
          </cell>
          <cell r="E1150" t="str">
            <v>5E_VCDX</v>
          </cell>
          <cell r="F1150">
            <v>21200</v>
          </cell>
        </row>
        <row r="1151">
          <cell r="A1151" t="str">
            <v>300266558</v>
          </cell>
          <cell r="B1151" t="str">
            <v>TDMA</v>
          </cell>
          <cell r="C1151" t="str">
            <v>Hardware</v>
          </cell>
          <cell r="D1151" t="str">
            <v/>
          </cell>
          <cell r="E1151" t="str">
            <v>X_Conn</v>
          </cell>
          <cell r="F1151">
            <v>1985</v>
          </cell>
        </row>
        <row r="1152">
          <cell r="A1152" t="str">
            <v>300266590</v>
          </cell>
          <cell r="B1152" t="str">
            <v>TDMA</v>
          </cell>
          <cell r="C1152" t="str">
            <v>Hardware</v>
          </cell>
          <cell r="D1152" t="str">
            <v/>
          </cell>
          <cell r="E1152">
            <v>9529</v>
          </cell>
          <cell r="F1152" t="str">
            <v>5E_VCDX</v>
          </cell>
        </row>
        <row r="1153">
          <cell r="A1153" t="str">
            <v>300266608</v>
          </cell>
          <cell r="B1153" t="str">
            <v>TDMA</v>
          </cell>
          <cell r="C1153" t="str">
            <v>Hardware</v>
          </cell>
          <cell r="D1153" t="str">
            <v/>
          </cell>
          <cell r="E1153">
            <v>6068</v>
          </cell>
          <cell r="F1153" t="str">
            <v>VCDX</v>
          </cell>
        </row>
        <row r="1154">
          <cell r="A1154" t="str">
            <v>300266665</v>
          </cell>
          <cell r="B1154" t="str">
            <v>TDMA</v>
          </cell>
          <cell r="C1154" t="str">
            <v>Hardware</v>
          </cell>
          <cell r="D1154" t="str">
            <v/>
          </cell>
          <cell r="E1154">
            <v>2900</v>
          </cell>
          <cell r="F1154" t="str">
            <v>5E_ECHO</v>
          </cell>
        </row>
        <row r="1155">
          <cell r="A1155" t="str">
            <v>300266681</v>
          </cell>
          <cell r="B1155" t="str">
            <v>TDMA</v>
          </cell>
          <cell r="C1155" t="str">
            <v>Hardware</v>
          </cell>
          <cell r="D1155" t="str">
            <v/>
          </cell>
          <cell r="E1155">
            <v>11338</v>
          </cell>
          <cell r="F1155" t="str">
            <v>5E_SPARES</v>
          </cell>
        </row>
        <row r="1156">
          <cell r="A1156" t="str">
            <v>300266699</v>
          </cell>
          <cell r="B1156" t="str">
            <v>TDMA</v>
          </cell>
          <cell r="C1156" t="str">
            <v>Hardware</v>
          </cell>
          <cell r="D1156" t="str">
            <v/>
          </cell>
          <cell r="E1156">
            <v>11618</v>
          </cell>
          <cell r="F1156" t="str">
            <v>5E_SW</v>
          </cell>
        </row>
        <row r="1157">
          <cell r="A1157" t="str">
            <v>300266707</v>
          </cell>
          <cell r="B1157" t="str">
            <v>TDMA</v>
          </cell>
          <cell r="C1157" t="str">
            <v>Hardware</v>
          </cell>
          <cell r="D1157" t="str">
            <v/>
          </cell>
          <cell r="E1157">
            <v>7888</v>
          </cell>
          <cell r="F1157" t="str">
            <v>5E_VCDX</v>
          </cell>
        </row>
        <row r="1158">
          <cell r="A1158" t="str">
            <v>300266715</v>
          </cell>
          <cell r="B1158" t="str">
            <v>TDMA</v>
          </cell>
          <cell r="C1158" t="str">
            <v>Hardware</v>
          </cell>
          <cell r="D1158" t="str">
            <v/>
          </cell>
          <cell r="E1158">
            <v>8168</v>
          </cell>
          <cell r="F1158" t="str">
            <v>5E_SM2000</v>
          </cell>
        </row>
        <row r="1159">
          <cell r="A1159" t="str">
            <v>300266723</v>
          </cell>
          <cell r="B1159" t="str">
            <v>TDMA</v>
          </cell>
          <cell r="C1159" t="str">
            <v>Hardware</v>
          </cell>
          <cell r="D1159" t="str">
            <v/>
          </cell>
          <cell r="E1159">
            <v>3200</v>
          </cell>
          <cell r="F1159" t="str">
            <v>5E_SPARES</v>
          </cell>
        </row>
        <row r="1160">
          <cell r="A1160" t="str">
            <v>300269404</v>
          </cell>
          <cell r="B1160" t="str">
            <v>TDMA</v>
          </cell>
          <cell r="C1160" t="str">
            <v>Hardware</v>
          </cell>
          <cell r="D1160" t="str">
            <v/>
          </cell>
          <cell r="E1160">
            <v>129</v>
          </cell>
          <cell r="F1160" t="str">
            <v>5E_SPARES</v>
          </cell>
        </row>
        <row r="1161">
          <cell r="A1161" t="str">
            <v>300269412</v>
          </cell>
          <cell r="B1161" t="str">
            <v>TDMA</v>
          </cell>
          <cell r="C1161" t="str">
            <v>Hardware</v>
          </cell>
          <cell r="D1161" t="str">
            <v/>
          </cell>
          <cell r="E1161">
            <v>8</v>
          </cell>
          <cell r="F1161" t="str">
            <v>5E_SM2000</v>
          </cell>
        </row>
        <row r="1162">
          <cell r="A1162" t="str">
            <v>300269420</v>
          </cell>
          <cell r="B1162" t="str">
            <v>CDMA</v>
          </cell>
          <cell r="C1162" t="str">
            <v>Hardware</v>
          </cell>
          <cell r="D1162" t="str">
            <v/>
          </cell>
          <cell r="E1162" t="str">
            <v>5ESS</v>
          </cell>
          <cell r="F1162">
            <v>110</v>
          </cell>
        </row>
        <row r="1163">
          <cell r="A1163" t="str">
            <v>300269529</v>
          </cell>
          <cell r="B1163" t="str">
            <v>TDMA</v>
          </cell>
          <cell r="C1163" t="str">
            <v>Hardware</v>
          </cell>
          <cell r="D1163" t="str">
            <v/>
          </cell>
          <cell r="E1163">
            <v>86</v>
          </cell>
          <cell r="F1163" t="str">
            <v>MDF</v>
          </cell>
        </row>
        <row r="1164">
          <cell r="A1164" t="str">
            <v>300270212</v>
          </cell>
          <cell r="B1164" t="str">
            <v>CDMA</v>
          </cell>
          <cell r="C1164" t="str">
            <v>Spares</v>
          </cell>
          <cell r="D1164" t="str">
            <v/>
          </cell>
          <cell r="E1164">
            <v>3650</v>
          </cell>
          <cell r="F1164" t="str">
            <v>5E_SW</v>
          </cell>
        </row>
        <row r="1165">
          <cell r="A1165" t="str">
            <v>300271327</v>
          </cell>
          <cell r="B1165" t="str">
            <v>CDMA</v>
          </cell>
          <cell r="C1165" t="str">
            <v>Hardware</v>
          </cell>
          <cell r="D1165" t="str">
            <v/>
          </cell>
          <cell r="E1165">
            <v>593</v>
          </cell>
          <cell r="F1165" t="str">
            <v>DDF</v>
          </cell>
        </row>
        <row r="1166">
          <cell r="A1166" t="str">
            <v>300271343</v>
          </cell>
          <cell r="B1166" t="str">
            <v>CDMA</v>
          </cell>
          <cell r="C1166" t="str">
            <v>Software</v>
          </cell>
          <cell r="D1166" t="str">
            <v>Initial</v>
          </cell>
          <cell r="E1166" t="str">
            <v>5ESS</v>
          </cell>
          <cell r="F1166">
            <v>10000</v>
          </cell>
        </row>
        <row r="1167">
          <cell r="A1167" t="str">
            <v>300271368</v>
          </cell>
          <cell r="B1167" t="str">
            <v>CDMA</v>
          </cell>
          <cell r="C1167" t="str">
            <v>Software</v>
          </cell>
          <cell r="D1167" t="str">
            <v>Initial</v>
          </cell>
          <cell r="E1167" t="str">
            <v>5ESS</v>
          </cell>
          <cell r="F1167">
            <v>1000</v>
          </cell>
        </row>
        <row r="1168">
          <cell r="A1168" t="str">
            <v>300271830</v>
          </cell>
          <cell r="B1168" t="str">
            <v>CDMA</v>
          </cell>
          <cell r="C1168" t="str">
            <v>Hardware</v>
          </cell>
          <cell r="D1168" t="str">
            <v/>
          </cell>
          <cell r="E1168" t="str">
            <v>5ESS</v>
          </cell>
          <cell r="F1168">
            <v>1000</v>
          </cell>
        </row>
        <row r="1169">
          <cell r="A1169" t="str">
            <v>300271848</v>
          </cell>
          <cell r="B1169" t="str">
            <v>CDMA</v>
          </cell>
          <cell r="C1169" t="str">
            <v>Hardware</v>
          </cell>
          <cell r="D1169" t="str">
            <v/>
          </cell>
          <cell r="E1169" t="str">
            <v>5ESS</v>
          </cell>
          <cell r="F1169">
            <v>1000</v>
          </cell>
        </row>
        <row r="1170">
          <cell r="A1170" t="str">
            <v>300271855</v>
          </cell>
          <cell r="B1170" t="str">
            <v>CDMA</v>
          </cell>
          <cell r="C1170" t="str">
            <v>Hardware</v>
          </cell>
          <cell r="D1170" t="str">
            <v/>
          </cell>
          <cell r="E1170" t="str">
            <v>5ESS</v>
          </cell>
          <cell r="F1170">
            <v>1786</v>
          </cell>
        </row>
        <row r="1171">
          <cell r="A1171" t="str">
            <v>300271863</v>
          </cell>
          <cell r="B1171" t="str">
            <v>CDMA</v>
          </cell>
          <cell r="C1171" t="str">
            <v>Hardware</v>
          </cell>
          <cell r="D1171" t="str">
            <v/>
          </cell>
          <cell r="E1171" t="str">
            <v>5ESS</v>
          </cell>
          <cell r="F1171">
            <v>80</v>
          </cell>
        </row>
        <row r="1172">
          <cell r="A1172" t="str">
            <v>300271897</v>
          </cell>
          <cell r="B1172" t="str">
            <v>CDMA</v>
          </cell>
          <cell r="C1172" t="str">
            <v>Hardware</v>
          </cell>
          <cell r="D1172" t="str">
            <v/>
          </cell>
          <cell r="E1172" t="str">
            <v>5ESS</v>
          </cell>
          <cell r="F1172">
            <v>4572</v>
          </cell>
        </row>
        <row r="1173">
          <cell r="A1173" t="str">
            <v>300271905</v>
          </cell>
          <cell r="B1173" t="str">
            <v>CDMA</v>
          </cell>
          <cell r="C1173" t="str">
            <v>Hardware</v>
          </cell>
          <cell r="D1173" t="str">
            <v/>
          </cell>
          <cell r="E1173" t="str">
            <v>5ESS</v>
          </cell>
          <cell r="F1173">
            <v>4636</v>
          </cell>
        </row>
        <row r="1174">
          <cell r="A1174" t="str">
            <v>300271913</v>
          </cell>
          <cell r="B1174" t="str">
            <v>CDMA</v>
          </cell>
          <cell r="C1174" t="str">
            <v>Hardware</v>
          </cell>
          <cell r="D1174" t="str">
            <v/>
          </cell>
          <cell r="E1174" t="str">
            <v>5ESS</v>
          </cell>
          <cell r="F1174">
            <v>1571</v>
          </cell>
        </row>
        <row r="1175">
          <cell r="A1175" t="str">
            <v>300271921</v>
          </cell>
          <cell r="B1175" t="str">
            <v>CDMA</v>
          </cell>
          <cell r="C1175" t="str">
            <v>Hardware</v>
          </cell>
          <cell r="D1175" t="str">
            <v/>
          </cell>
          <cell r="E1175" t="str">
            <v>5ESS</v>
          </cell>
          <cell r="F1175">
            <v>825</v>
          </cell>
        </row>
        <row r="1176">
          <cell r="A1176" t="str">
            <v>300271939</v>
          </cell>
          <cell r="B1176" t="str">
            <v>CDMA</v>
          </cell>
          <cell r="C1176" t="str">
            <v>Hardware</v>
          </cell>
          <cell r="D1176" t="str">
            <v/>
          </cell>
          <cell r="E1176" t="str">
            <v>5ESS</v>
          </cell>
          <cell r="F1176">
            <v>50</v>
          </cell>
        </row>
        <row r="1177">
          <cell r="A1177" t="str">
            <v>300271947</v>
          </cell>
          <cell r="B1177" t="str">
            <v>CDMA</v>
          </cell>
          <cell r="C1177" t="str">
            <v>Hardware</v>
          </cell>
          <cell r="D1177" t="str">
            <v/>
          </cell>
          <cell r="E1177" t="str">
            <v>5ESS</v>
          </cell>
          <cell r="F1177">
            <v>150</v>
          </cell>
        </row>
        <row r="1178">
          <cell r="A1178" t="str">
            <v>300271954</v>
          </cell>
          <cell r="B1178" t="str">
            <v>CDMA</v>
          </cell>
          <cell r="C1178" t="str">
            <v>Hardware</v>
          </cell>
          <cell r="D1178" t="str">
            <v/>
          </cell>
          <cell r="E1178" t="str">
            <v>5ESS</v>
          </cell>
          <cell r="F1178">
            <v>300</v>
          </cell>
        </row>
        <row r="1179">
          <cell r="A1179" t="str">
            <v>300271962</v>
          </cell>
          <cell r="B1179" t="str">
            <v>CDMA</v>
          </cell>
          <cell r="C1179" t="str">
            <v>Hardware</v>
          </cell>
          <cell r="D1179" t="str">
            <v/>
          </cell>
          <cell r="E1179" t="str">
            <v>5E_VCDX</v>
          </cell>
          <cell r="F1179">
            <v>80</v>
          </cell>
        </row>
        <row r="1180">
          <cell r="A1180" t="str">
            <v>300271970</v>
          </cell>
          <cell r="B1180" t="str">
            <v>CDMA</v>
          </cell>
          <cell r="C1180" t="str">
            <v>Hardware</v>
          </cell>
          <cell r="D1180" t="str">
            <v/>
          </cell>
          <cell r="E1180" t="str">
            <v>5E_VCDX</v>
          </cell>
          <cell r="F1180">
            <v>300</v>
          </cell>
        </row>
        <row r="1181">
          <cell r="A1181" t="str">
            <v>300271988</v>
          </cell>
          <cell r="B1181" t="str">
            <v>CDMA</v>
          </cell>
          <cell r="C1181" t="str">
            <v>Hardware</v>
          </cell>
          <cell r="D1181" t="str">
            <v/>
          </cell>
          <cell r="E1181" t="str">
            <v>5E_Echo</v>
          </cell>
          <cell r="F1181">
            <v>149</v>
          </cell>
        </row>
        <row r="1182">
          <cell r="A1182" t="str">
            <v>300271996</v>
          </cell>
          <cell r="B1182" t="str">
            <v>CDMA</v>
          </cell>
          <cell r="C1182" t="str">
            <v>Hardware</v>
          </cell>
          <cell r="D1182" t="str">
            <v/>
          </cell>
          <cell r="E1182" t="str">
            <v>5E_Echo</v>
          </cell>
          <cell r="F1182">
            <v>182</v>
          </cell>
        </row>
        <row r="1183">
          <cell r="A1183" t="str">
            <v>300272861</v>
          </cell>
          <cell r="B1183" t="str">
            <v>CDMA</v>
          </cell>
          <cell r="C1183" t="str">
            <v>Hardware</v>
          </cell>
          <cell r="D1183" t="str">
            <v/>
          </cell>
          <cell r="E1183">
            <v>410</v>
          </cell>
          <cell r="F1183" t="str">
            <v>DSX</v>
          </cell>
        </row>
        <row r="1184">
          <cell r="A1184" t="str">
            <v>300272879</v>
          </cell>
          <cell r="B1184" t="str">
            <v>CDMA</v>
          </cell>
          <cell r="C1184" t="str">
            <v>Hardware</v>
          </cell>
          <cell r="D1184" t="str">
            <v/>
          </cell>
          <cell r="E1184">
            <v>59605</v>
          </cell>
          <cell r="F1184" t="str">
            <v>MDF</v>
          </cell>
        </row>
        <row r="1185">
          <cell r="A1185" t="str">
            <v>300272887</v>
          </cell>
          <cell r="B1185" t="str">
            <v>CDMA</v>
          </cell>
          <cell r="C1185" t="str">
            <v>Hardware</v>
          </cell>
          <cell r="D1185" t="str">
            <v/>
          </cell>
          <cell r="E1185">
            <v>29415</v>
          </cell>
          <cell r="F1185" t="str">
            <v>5E_SPARES</v>
          </cell>
        </row>
        <row r="1186">
          <cell r="A1186" t="str">
            <v>300272911</v>
          </cell>
          <cell r="B1186" t="str">
            <v>CDMA</v>
          </cell>
          <cell r="C1186" t="str">
            <v>Hardware</v>
          </cell>
          <cell r="D1186" t="str">
            <v/>
          </cell>
          <cell r="E1186">
            <v>24595</v>
          </cell>
          <cell r="F1186" t="str">
            <v>5E_ECHO</v>
          </cell>
        </row>
        <row r="1187">
          <cell r="A1187" t="str">
            <v>300272929</v>
          </cell>
          <cell r="B1187" t="str">
            <v>CDMA</v>
          </cell>
          <cell r="C1187" t="str">
            <v>Hardware</v>
          </cell>
          <cell r="D1187" t="str">
            <v/>
          </cell>
          <cell r="E1187">
            <v>1250</v>
          </cell>
          <cell r="F1187" t="str">
            <v>5E_ECHO</v>
          </cell>
        </row>
        <row r="1188">
          <cell r="A1188" t="str">
            <v>300272937</v>
          </cell>
          <cell r="B1188" t="str">
            <v>CDMA</v>
          </cell>
          <cell r="C1188" t="str">
            <v>Hardware</v>
          </cell>
          <cell r="D1188" t="str">
            <v/>
          </cell>
          <cell r="E1188">
            <v>420</v>
          </cell>
          <cell r="F1188" t="str">
            <v>5E_CM</v>
          </cell>
        </row>
        <row r="1189">
          <cell r="A1189" t="str">
            <v>300272945</v>
          </cell>
          <cell r="B1189" t="str">
            <v>CDMA</v>
          </cell>
          <cell r="C1189" t="str">
            <v>Hardware</v>
          </cell>
          <cell r="D1189" t="str">
            <v/>
          </cell>
          <cell r="E1189">
            <v>44510</v>
          </cell>
          <cell r="F1189" t="str">
            <v>5E_CM</v>
          </cell>
        </row>
        <row r="1190">
          <cell r="A1190" t="str">
            <v>300272952</v>
          </cell>
          <cell r="B1190" t="str">
            <v>CDMA</v>
          </cell>
          <cell r="C1190" t="str">
            <v>Hardware</v>
          </cell>
          <cell r="D1190" t="str">
            <v/>
          </cell>
          <cell r="E1190">
            <v>840</v>
          </cell>
          <cell r="F1190" t="str">
            <v>5E_SW</v>
          </cell>
        </row>
        <row r="1191">
          <cell r="A1191" t="str">
            <v>300272960</v>
          </cell>
          <cell r="B1191" t="str">
            <v>CDMA</v>
          </cell>
          <cell r="C1191" t="str">
            <v>Hardware</v>
          </cell>
          <cell r="D1191" t="str">
            <v/>
          </cell>
          <cell r="E1191">
            <v>59605</v>
          </cell>
          <cell r="F1191" t="str">
            <v>5E_SW</v>
          </cell>
        </row>
        <row r="1192">
          <cell r="A1192" t="str">
            <v>300272978</v>
          </cell>
          <cell r="B1192" t="str">
            <v>CDMA</v>
          </cell>
          <cell r="C1192" t="str">
            <v>Hardware</v>
          </cell>
          <cell r="D1192" t="str">
            <v/>
          </cell>
          <cell r="E1192">
            <v>59030</v>
          </cell>
          <cell r="F1192" t="str">
            <v>5E_SW</v>
          </cell>
        </row>
        <row r="1193">
          <cell r="A1193" t="str">
            <v>300272986</v>
          </cell>
          <cell r="B1193" t="str">
            <v>CDMA</v>
          </cell>
          <cell r="C1193" t="str">
            <v>Spares</v>
          </cell>
          <cell r="D1193" t="str">
            <v/>
          </cell>
          <cell r="E1193">
            <v>24595</v>
          </cell>
          <cell r="F1193" t="str">
            <v>5E_PACKET</v>
          </cell>
        </row>
        <row r="1194">
          <cell r="A1194" t="str">
            <v>300272994</v>
          </cell>
          <cell r="B1194" t="str">
            <v>CDMA</v>
          </cell>
          <cell r="C1194" t="str">
            <v>Spares</v>
          </cell>
          <cell r="D1194" t="str">
            <v/>
          </cell>
          <cell r="E1194" t="str">
            <v>5ESS</v>
          </cell>
          <cell r="F1194">
            <v>8595</v>
          </cell>
        </row>
        <row r="1195">
          <cell r="A1195" t="str">
            <v>300273000</v>
          </cell>
          <cell r="B1195" t="str">
            <v>CDMA</v>
          </cell>
          <cell r="C1195" t="str">
            <v>Spares</v>
          </cell>
          <cell r="D1195" t="str">
            <v/>
          </cell>
          <cell r="E1195">
            <v>1500</v>
          </cell>
          <cell r="F1195" t="str">
            <v>5E_SW</v>
          </cell>
        </row>
        <row r="1196">
          <cell r="A1196" t="str">
            <v>300273018</v>
          </cell>
          <cell r="B1196" t="str">
            <v>CDMA</v>
          </cell>
          <cell r="C1196" t="str">
            <v>Spares</v>
          </cell>
          <cell r="D1196" t="str">
            <v/>
          </cell>
          <cell r="E1196">
            <v>1500</v>
          </cell>
          <cell r="F1196" t="str">
            <v>5E_SW</v>
          </cell>
        </row>
        <row r="1197">
          <cell r="A1197" t="str">
            <v>300273026</v>
          </cell>
          <cell r="B1197" t="str">
            <v>CDMA</v>
          </cell>
          <cell r="C1197" t="str">
            <v>Spares</v>
          </cell>
          <cell r="D1197" t="str">
            <v/>
          </cell>
          <cell r="E1197">
            <v>1000</v>
          </cell>
          <cell r="F1197" t="str">
            <v>OIU</v>
          </cell>
        </row>
        <row r="1198">
          <cell r="A1198" t="str">
            <v>300273034</v>
          </cell>
          <cell r="B1198" t="str">
            <v>CDMA</v>
          </cell>
          <cell r="C1198" t="str">
            <v>Spares</v>
          </cell>
          <cell r="D1198" t="str">
            <v/>
          </cell>
          <cell r="E1198">
            <v>1000</v>
          </cell>
          <cell r="F1198" t="str">
            <v>MISC</v>
          </cell>
        </row>
        <row r="1199">
          <cell r="A1199" t="str">
            <v>300273042</v>
          </cell>
          <cell r="B1199" t="str">
            <v>CDMA</v>
          </cell>
          <cell r="C1199" t="str">
            <v>Spares</v>
          </cell>
          <cell r="D1199" t="str">
            <v/>
          </cell>
          <cell r="E1199">
            <v>1595</v>
          </cell>
          <cell r="F1199" t="str">
            <v>5E_SW</v>
          </cell>
        </row>
        <row r="1200">
          <cell r="A1200" t="str">
            <v>300273190</v>
          </cell>
          <cell r="B1200" t="str">
            <v>Common</v>
          </cell>
          <cell r="C1200" t="str">
            <v>Hardware</v>
          </cell>
          <cell r="D1200" t="str">
            <v/>
          </cell>
          <cell r="E1200">
            <v>4200</v>
          </cell>
          <cell r="F1200" t="str">
            <v>5E_SPARES</v>
          </cell>
        </row>
        <row r="1201">
          <cell r="A1201" t="str">
            <v>300273216</v>
          </cell>
          <cell r="B1201" t="str">
            <v>Common</v>
          </cell>
          <cell r="C1201" t="str">
            <v>Hardware</v>
          </cell>
          <cell r="D1201" t="str">
            <v/>
          </cell>
          <cell r="E1201">
            <v>9000</v>
          </cell>
          <cell r="F1201" t="str">
            <v>5E_CM2</v>
          </cell>
        </row>
        <row r="1202">
          <cell r="A1202" t="str">
            <v>300273232</v>
          </cell>
          <cell r="B1202" t="str">
            <v>Common</v>
          </cell>
          <cell r="C1202" t="str">
            <v>Hardware</v>
          </cell>
          <cell r="D1202" t="str">
            <v/>
          </cell>
          <cell r="E1202">
            <v>12400</v>
          </cell>
          <cell r="F1202" t="str">
            <v>DSX</v>
          </cell>
        </row>
        <row r="1203">
          <cell r="A1203" t="str">
            <v>300273604</v>
          </cell>
          <cell r="B1203" t="str">
            <v>CDMA</v>
          </cell>
          <cell r="C1203" t="str">
            <v>Hardware</v>
          </cell>
          <cell r="D1203" t="str">
            <v/>
          </cell>
          <cell r="E1203" t="str">
            <v>5E_SP</v>
          </cell>
          <cell r="F1203">
            <v>1</v>
          </cell>
        </row>
        <row r="1204">
          <cell r="A1204" t="str">
            <v>300274875</v>
          </cell>
          <cell r="B1204" t="str">
            <v>TDMA</v>
          </cell>
          <cell r="C1204" t="str">
            <v>Hardware</v>
          </cell>
          <cell r="D1204" t="str">
            <v/>
          </cell>
          <cell r="E1204" t="str">
            <v>5E_SP</v>
          </cell>
          <cell r="F1204">
            <v>3850</v>
          </cell>
        </row>
        <row r="1205">
          <cell r="A1205" t="str">
            <v>300274883</v>
          </cell>
          <cell r="B1205" t="str">
            <v>TDMA</v>
          </cell>
          <cell r="C1205" t="str">
            <v>Hardware</v>
          </cell>
          <cell r="D1205" t="str">
            <v/>
          </cell>
          <cell r="E1205" t="str">
            <v>5E_SP</v>
          </cell>
          <cell r="F1205">
            <v>1295</v>
          </cell>
        </row>
        <row r="1206">
          <cell r="A1206" t="str">
            <v>300274891</v>
          </cell>
          <cell r="B1206" t="str">
            <v>TDMA</v>
          </cell>
          <cell r="C1206" t="str">
            <v>Hardware</v>
          </cell>
          <cell r="D1206" t="str">
            <v/>
          </cell>
          <cell r="E1206">
            <v>120</v>
          </cell>
          <cell r="F1206" t="str">
            <v>5E_ECHO</v>
          </cell>
        </row>
        <row r="1207">
          <cell r="A1207" t="str">
            <v>300275484</v>
          </cell>
          <cell r="B1207" t="str">
            <v>CDMA</v>
          </cell>
          <cell r="C1207" t="str">
            <v>Hardware</v>
          </cell>
          <cell r="D1207" t="str">
            <v/>
          </cell>
          <cell r="E1207" t="str">
            <v>5E_Echo</v>
          </cell>
          <cell r="F1207">
            <v>54</v>
          </cell>
        </row>
        <row r="1208">
          <cell r="A1208" t="str">
            <v>300275757</v>
          </cell>
          <cell r="B1208" t="str">
            <v>CDMA</v>
          </cell>
          <cell r="C1208" t="str">
            <v>Hardware</v>
          </cell>
          <cell r="D1208" t="str">
            <v/>
          </cell>
          <cell r="E1208" t="str">
            <v>5E_Echo</v>
          </cell>
          <cell r="F1208">
            <v>105</v>
          </cell>
        </row>
        <row r="1209">
          <cell r="A1209" t="str">
            <v>300275765</v>
          </cell>
          <cell r="B1209" t="str">
            <v>CDMA</v>
          </cell>
          <cell r="C1209" t="str">
            <v>Hardware</v>
          </cell>
          <cell r="D1209" t="str">
            <v/>
          </cell>
          <cell r="E1209" t="str">
            <v>5E_SP</v>
          </cell>
          <cell r="F1209">
            <v>120</v>
          </cell>
        </row>
        <row r="1210">
          <cell r="A1210" t="str">
            <v>300276904</v>
          </cell>
          <cell r="B1210" t="str">
            <v>Common</v>
          </cell>
          <cell r="C1210" t="str">
            <v>Hardware</v>
          </cell>
          <cell r="D1210" t="str">
            <v/>
          </cell>
          <cell r="E1210" t="str">
            <v>5E_SP</v>
          </cell>
          <cell r="F1210">
            <v>92</v>
          </cell>
        </row>
        <row r="1211">
          <cell r="A1211" t="str">
            <v>300276912</v>
          </cell>
          <cell r="B1211" t="str">
            <v>Common</v>
          </cell>
          <cell r="C1211" t="str">
            <v>Hardware</v>
          </cell>
          <cell r="D1211" t="str">
            <v/>
          </cell>
          <cell r="E1211" t="str">
            <v>5E_SP</v>
          </cell>
          <cell r="F1211">
            <v>348</v>
          </cell>
        </row>
        <row r="1212">
          <cell r="A1212" t="str">
            <v>300277480</v>
          </cell>
          <cell r="B1212" t="str">
            <v>CDMA</v>
          </cell>
          <cell r="C1212" t="str">
            <v>Hardware</v>
          </cell>
          <cell r="D1212" t="str">
            <v/>
          </cell>
          <cell r="E1212">
            <v>29415</v>
          </cell>
          <cell r="F1212" t="str">
            <v>5E_SPARES</v>
          </cell>
        </row>
        <row r="1213">
          <cell r="A1213" t="str">
            <v>300277498</v>
          </cell>
          <cell r="B1213" t="str">
            <v>CDMA</v>
          </cell>
          <cell r="C1213" t="str">
            <v>Hardware</v>
          </cell>
          <cell r="D1213" t="str">
            <v/>
          </cell>
          <cell r="E1213">
            <v>28840</v>
          </cell>
          <cell r="F1213" t="str">
            <v>5E_SPARES</v>
          </cell>
        </row>
        <row r="1214">
          <cell r="A1214" t="str">
            <v>300277555</v>
          </cell>
          <cell r="B1214" t="str">
            <v>CDMA</v>
          </cell>
          <cell r="C1214" t="str">
            <v>Hardware</v>
          </cell>
          <cell r="D1214" t="str">
            <v/>
          </cell>
          <cell r="E1214">
            <v>820</v>
          </cell>
          <cell r="F1214" t="str">
            <v>5E_SPARES</v>
          </cell>
        </row>
        <row r="1215">
          <cell r="A1215" t="str">
            <v>300277571</v>
          </cell>
          <cell r="B1215" t="str">
            <v>CDMA</v>
          </cell>
          <cell r="C1215" t="str">
            <v>Hardware</v>
          </cell>
          <cell r="D1215" t="str">
            <v/>
          </cell>
          <cell r="E1215">
            <v>1220</v>
          </cell>
          <cell r="F1215" t="str">
            <v>5E_SPARES</v>
          </cell>
        </row>
        <row r="1216">
          <cell r="A1216" t="str">
            <v>300277589</v>
          </cell>
          <cell r="B1216" t="str">
            <v>CDMA</v>
          </cell>
          <cell r="C1216" t="str">
            <v>Hardware</v>
          </cell>
          <cell r="D1216" t="str">
            <v/>
          </cell>
          <cell r="E1216">
            <v>44510</v>
          </cell>
          <cell r="F1216" t="str">
            <v>MDF</v>
          </cell>
        </row>
        <row r="1217">
          <cell r="A1217" t="str">
            <v>300277597</v>
          </cell>
          <cell r="B1217" t="str">
            <v>CDMA</v>
          </cell>
          <cell r="C1217" t="str">
            <v>Hardware</v>
          </cell>
          <cell r="D1217" t="str">
            <v/>
          </cell>
          <cell r="E1217">
            <v>43935</v>
          </cell>
          <cell r="F1217" t="str">
            <v>MDF</v>
          </cell>
        </row>
        <row r="1218">
          <cell r="A1218" t="str">
            <v>300277654</v>
          </cell>
          <cell r="B1218" t="str">
            <v>CDMA</v>
          </cell>
          <cell r="C1218" t="str">
            <v>Hardware</v>
          </cell>
          <cell r="D1218" t="str">
            <v/>
          </cell>
          <cell r="E1218">
            <v>1240</v>
          </cell>
          <cell r="F1218" t="str">
            <v>5E_SPARES</v>
          </cell>
        </row>
        <row r="1219">
          <cell r="A1219" t="str">
            <v>300277670</v>
          </cell>
          <cell r="B1219" t="str">
            <v>CDMA</v>
          </cell>
          <cell r="C1219" t="str">
            <v>Hardware</v>
          </cell>
          <cell r="D1219" t="str">
            <v/>
          </cell>
          <cell r="E1219">
            <v>1640</v>
          </cell>
          <cell r="F1219" t="str">
            <v>5E_SPARES</v>
          </cell>
        </row>
        <row r="1220">
          <cell r="A1220" t="str">
            <v>300278678</v>
          </cell>
          <cell r="B1220" t="str">
            <v>TDMA</v>
          </cell>
          <cell r="C1220" t="str">
            <v>Software</v>
          </cell>
          <cell r="D1220" t="str">
            <v>Annual</v>
          </cell>
          <cell r="E1220">
            <v>1500</v>
          </cell>
          <cell r="F1220" t="str">
            <v>MDF</v>
          </cell>
        </row>
        <row r="1221">
          <cell r="A1221" t="str">
            <v>300281540</v>
          </cell>
          <cell r="B1221" t="str">
            <v>CDMA</v>
          </cell>
          <cell r="C1221" t="str">
            <v>Hardware</v>
          </cell>
          <cell r="D1221" t="str">
            <v/>
          </cell>
          <cell r="E1221">
            <v>1250</v>
          </cell>
          <cell r="F1221" t="str">
            <v>5E_SW</v>
          </cell>
        </row>
        <row r="1222">
          <cell r="A1222" t="str">
            <v>300281557</v>
          </cell>
          <cell r="B1222" t="str">
            <v>CDMA</v>
          </cell>
          <cell r="C1222" t="str">
            <v>Hardware</v>
          </cell>
          <cell r="D1222" t="str">
            <v/>
          </cell>
          <cell r="E1222">
            <v>7228</v>
          </cell>
          <cell r="F1222" t="str">
            <v>5E_SW</v>
          </cell>
        </row>
        <row r="1223">
          <cell r="A1223" t="str">
            <v>300281565</v>
          </cell>
          <cell r="B1223" t="str">
            <v>CDMA</v>
          </cell>
          <cell r="C1223" t="str">
            <v>Hardware</v>
          </cell>
          <cell r="D1223" t="str">
            <v/>
          </cell>
          <cell r="E1223">
            <v>5240</v>
          </cell>
          <cell r="F1223" t="str">
            <v>5E_MISC</v>
          </cell>
        </row>
        <row r="1224">
          <cell r="A1224" t="str">
            <v>300281573</v>
          </cell>
          <cell r="B1224" t="str">
            <v>CDMA</v>
          </cell>
          <cell r="C1224" t="str">
            <v>Hardware</v>
          </cell>
          <cell r="D1224" t="str">
            <v/>
          </cell>
          <cell r="E1224" t="str">
            <v>5E_SP</v>
          </cell>
          <cell r="F1224">
            <v>72347</v>
          </cell>
        </row>
        <row r="1225">
          <cell r="A1225" t="str">
            <v>300281581</v>
          </cell>
          <cell r="B1225" t="str">
            <v>CDMA</v>
          </cell>
          <cell r="C1225" t="str">
            <v>Hardware</v>
          </cell>
          <cell r="D1225" t="str">
            <v/>
          </cell>
          <cell r="E1225" t="str">
            <v>5E_SP</v>
          </cell>
          <cell r="F1225">
            <v>60922</v>
          </cell>
        </row>
        <row r="1226">
          <cell r="A1226" t="str">
            <v>300281631</v>
          </cell>
          <cell r="B1226" t="str">
            <v>CDMA</v>
          </cell>
          <cell r="C1226" t="str">
            <v>Hardware</v>
          </cell>
          <cell r="D1226" t="str">
            <v/>
          </cell>
          <cell r="E1226" t="str">
            <v>5E_Echo</v>
          </cell>
          <cell r="F1226">
            <v>295</v>
          </cell>
        </row>
        <row r="1227">
          <cell r="A1227" t="str">
            <v>300281649</v>
          </cell>
          <cell r="B1227" t="str">
            <v>CDMA</v>
          </cell>
          <cell r="C1227" t="str">
            <v>Hardware</v>
          </cell>
          <cell r="D1227" t="str">
            <v/>
          </cell>
          <cell r="E1227">
            <v>4990</v>
          </cell>
          <cell r="F1227" t="str">
            <v>5E_SPARES</v>
          </cell>
        </row>
        <row r="1228">
          <cell r="A1228" t="str">
            <v>300281656</v>
          </cell>
          <cell r="B1228" t="str">
            <v>CDMA</v>
          </cell>
          <cell r="C1228" t="str">
            <v>Hardware</v>
          </cell>
          <cell r="D1228" t="str">
            <v/>
          </cell>
          <cell r="E1228" t="str">
            <v>5E_Echo</v>
          </cell>
          <cell r="F1228">
            <v>20595</v>
          </cell>
        </row>
        <row r="1229">
          <cell r="A1229" t="str">
            <v>300281664</v>
          </cell>
          <cell r="B1229" t="str">
            <v>CDMA</v>
          </cell>
          <cell r="C1229" t="str">
            <v>Hardware</v>
          </cell>
          <cell r="D1229" t="str">
            <v/>
          </cell>
          <cell r="E1229" t="str">
            <v>5E_Echo</v>
          </cell>
          <cell r="F1229">
            <v>1250</v>
          </cell>
        </row>
        <row r="1230">
          <cell r="A1230" t="str">
            <v>300281672</v>
          </cell>
          <cell r="B1230" t="str">
            <v>CDMA</v>
          </cell>
          <cell r="C1230" t="str">
            <v>Hardware</v>
          </cell>
          <cell r="D1230" t="str">
            <v/>
          </cell>
          <cell r="E1230" t="str">
            <v>5E_Echo</v>
          </cell>
          <cell r="F1230">
            <v>1650</v>
          </cell>
        </row>
        <row r="1231">
          <cell r="A1231" t="str">
            <v>300281680</v>
          </cell>
          <cell r="B1231" t="str">
            <v>CDMA</v>
          </cell>
          <cell r="C1231" t="str">
            <v>Hardware</v>
          </cell>
          <cell r="D1231" t="str">
            <v/>
          </cell>
          <cell r="E1231" t="str">
            <v>5E_Echo</v>
          </cell>
          <cell r="F1231">
            <v>2050</v>
          </cell>
        </row>
        <row r="1232">
          <cell r="A1232" t="str">
            <v>300281698</v>
          </cell>
          <cell r="B1232" t="str">
            <v>CDMA</v>
          </cell>
          <cell r="C1232" t="str">
            <v>Hardware</v>
          </cell>
          <cell r="D1232" t="str">
            <v/>
          </cell>
          <cell r="E1232" t="str">
            <v>X_Conn</v>
          </cell>
          <cell r="F1232">
            <v>1250</v>
          </cell>
        </row>
        <row r="1233">
          <cell r="A1233" t="str">
            <v>300281706</v>
          </cell>
          <cell r="B1233" t="str">
            <v>CDMA</v>
          </cell>
          <cell r="C1233" t="str">
            <v>Hardware</v>
          </cell>
          <cell r="D1233" t="str">
            <v/>
          </cell>
          <cell r="E1233" t="str">
            <v>X_Conn</v>
          </cell>
          <cell r="F1233">
            <v>1650</v>
          </cell>
        </row>
        <row r="1234">
          <cell r="A1234" t="str">
            <v>300281714</v>
          </cell>
          <cell r="B1234" t="str">
            <v>CDMA</v>
          </cell>
          <cell r="C1234" t="str">
            <v>Hardware</v>
          </cell>
          <cell r="D1234" t="str">
            <v/>
          </cell>
          <cell r="E1234" t="str">
            <v>X_Conn</v>
          </cell>
          <cell r="F1234">
            <v>2050</v>
          </cell>
        </row>
        <row r="1235">
          <cell r="A1235" t="str">
            <v>300284486</v>
          </cell>
          <cell r="B1235" t="str">
            <v>CDMA</v>
          </cell>
          <cell r="C1235" t="str">
            <v>Spares</v>
          </cell>
          <cell r="D1235" t="str">
            <v/>
          </cell>
          <cell r="E1235" t="str">
            <v>X_Conn</v>
          </cell>
          <cell r="F1235">
            <v>3500</v>
          </cell>
        </row>
        <row r="1236">
          <cell r="A1236" t="str">
            <v>300286598</v>
          </cell>
          <cell r="B1236" t="str">
            <v>CDMA</v>
          </cell>
          <cell r="C1236" t="str">
            <v>Hardware</v>
          </cell>
          <cell r="D1236" t="str">
            <v/>
          </cell>
          <cell r="E1236">
            <v>15000</v>
          </cell>
          <cell r="F1236" t="str">
            <v>MDF</v>
          </cell>
        </row>
        <row r="1237">
          <cell r="A1237" t="str">
            <v>300286606</v>
          </cell>
          <cell r="B1237" t="str">
            <v>CDMA</v>
          </cell>
          <cell r="C1237" t="str">
            <v>Hardware</v>
          </cell>
          <cell r="D1237" t="str">
            <v/>
          </cell>
          <cell r="E1237">
            <v>15000</v>
          </cell>
          <cell r="F1237" t="str">
            <v>MDF</v>
          </cell>
        </row>
        <row r="1238">
          <cell r="A1238" t="str">
            <v>300286713</v>
          </cell>
          <cell r="B1238" t="str">
            <v>CDMA</v>
          </cell>
          <cell r="C1238" t="str">
            <v>Hardware</v>
          </cell>
          <cell r="D1238" t="str">
            <v/>
          </cell>
          <cell r="E1238" t="str">
            <v>X_Conn</v>
          </cell>
          <cell r="F1238">
            <v>15000</v>
          </cell>
        </row>
        <row r="1239">
          <cell r="A1239" t="str">
            <v>300286721</v>
          </cell>
          <cell r="B1239" t="str">
            <v>CDMA</v>
          </cell>
          <cell r="C1239" t="str">
            <v>Hardware</v>
          </cell>
          <cell r="D1239" t="str">
            <v/>
          </cell>
          <cell r="E1239" t="str">
            <v>5E_3rd</v>
          </cell>
          <cell r="F1239">
            <v>15000</v>
          </cell>
        </row>
        <row r="1240">
          <cell r="A1240" t="str">
            <v>300286739</v>
          </cell>
          <cell r="B1240" t="str">
            <v>CDMA</v>
          </cell>
          <cell r="C1240" t="str">
            <v>Hardware</v>
          </cell>
          <cell r="D1240" t="str">
            <v/>
          </cell>
          <cell r="E1240">
            <v>200</v>
          </cell>
          <cell r="F1240" t="str">
            <v>5E_SW</v>
          </cell>
        </row>
        <row r="1241">
          <cell r="A1241" t="str">
            <v>300286747</v>
          </cell>
          <cell r="B1241" t="str">
            <v>CDMA</v>
          </cell>
          <cell r="C1241" t="str">
            <v>Hardware</v>
          </cell>
          <cell r="D1241" t="str">
            <v/>
          </cell>
          <cell r="E1241">
            <v>400</v>
          </cell>
          <cell r="F1241" t="str">
            <v>5E_SW</v>
          </cell>
        </row>
        <row r="1242">
          <cell r="A1242" t="str">
            <v>300286754</v>
          </cell>
          <cell r="B1242" t="str">
            <v>CDMA</v>
          </cell>
          <cell r="C1242" t="str">
            <v>Hardware</v>
          </cell>
          <cell r="D1242" t="str">
            <v/>
          </cell>
          <cell r="E1242">
            <v>600</v>
          </cell>
          <cell r="F1242" t="str">
            <v>5E_SM2000</v>
          </cell>
        </row>
        <row r="1243">
          <cell r="A1243" t="str">
            <v>300291820</v>
          </cell>
          <cell r="B1243" t="str">
            <v>Common</v>
          </cell>
          <cell r="C1243" t="str">
            <v>Hardware</v>
          </cell>
          <cell r="D1243" t="str">
            <v/>
          </cell>
          <cell r="E1243" t="str">
            <v>5E_SM2000</v>
          </cell>
          <cell r="F1243">
            <v>6500</v>
          </cell>
        </row>
        <row r="1244">
          <cell r="A1244" t="str">
            <v>300291838</v>
          </cell>
          <cell r="B1244" t="str">
            <v>Common</v>
          </cell>
          <cell r="C1244" t="str">
            <v>Spares</v>
          </cell>
          <cell r="D1244" t="str">
            <v/>
          </cell>
          <cell r="E1244" t="str">
            <v>5E_SM2000</v>
          </cell>
          <cell r="F1244">
            <v>1900</v>
          </cell>
        </row>
        <row r="1245">
          <cell r="A1245" t="str">
            <v>300291846</v>
          </cell>
          <cell r="B1245" t="str">
            <v>Common</v>
          </cell>
          <cell r="C1245" t="str">
            <v>Spares</v>
          </cell>
          <cell r="D1245" t="str">
            <v/>
          </cell>
          <cell r="E1245" t="str">
            <v>5E_AM</v>
          </cell>
          <cell r="F1245">
            <v>150</v>
          </cell>
        </row>
        <row r="1246">
          <cell r="A1246" t="str">
            <v>300291853</v>
          </cell>
          <cell r="B1246" t="str">
            <v>Common</v>
          </cell>
          <cell r="C1246" t="str">
            <v>Spares</v>
          </cell>
          <cell r="D1246" t="str">
            <v/>
          </cell>
          <cell r="E1246">
            <v>5100</v>
          </cell>
          <cell r="F1246" t="str">
            <v>5E_AM</v>
          </cell>
        </row>
        <row r="1247">
          <cell r="A1247" t="str">
            <v>300293198</v>
          </cell>
          <cell r="B1247" t="str">
            <v>Common</v>
          </cell>
          <cell r="C1247" t="str">
            <v>Hardware</v>
          </cell>
          <cell r="D1247" t="str">
            <v/>
          </cell>
          <cell r="E1247" t="str">
            <v>5E_VCDX</v>
          </cell>
          <cell r="F1247">
            <v>19</v>
          </cell>
        </row>
        <row r="1248">
          <cell r="A1248" t="str">
            <v>300293206</v>
          </cell>
          <cell r="B1248" t="str">
            <v>Common</v>
          </cell>
          <cell r="C1248" t="str">
            <v>Hardware</v>
          </cell>
          <cell r="D1248" t="str">
            <v/>
          </cell>
          <cell r="E1248" t="str">
            <v>5E_VCDX</v>
          </cell>
          <cell r="F1248">
            <v>9</v>
          </cell>
        </row>
        <row r="1249">
          <cell r="A1249" t="str">
            <v>300293214</v>
          </cell>
          <cell r="B1249" t="str">
            <v>Common</v>
          </cell>
          <cell r="C1249" t="str">
            <v>Hardware</v>
          </cell>
          <cell r="D1249" t="str">
            <v/>
          </cell>
          <cell r="E1249" t="str">
            <v>5E_Echo</v>
          </cell>
          <cell r="F1249">
            <v>5</v>
          </cell>
        </row>
        <row r="1250">
          <cell r="A1250" t="str">
            <v>300293222</v>
          </cell>
          <cell r="B1250" t="str">
            <v>Common</v>
          </cell>
          <cell r="C1250" t="str">
            <v>Hardware</v>
          </cell>
          <cell r="D1250" t="str">
            <v/>
          </cell>
          <cell r="E1250" t="str">
            <v>5E_Echo</v>
          </cell>
          <cell r="F1250">
            <v>8</v>
          </cell>
        </row>
        <row r="1251">
          <cell r="A1251" t="str">
            <v>300293230</v>
          </cell>
          <cell r="B1251" t="str">
            <v>Common</v>
          </cell>
          <cell r="C1251" t="str">
            <v>Hardware</v>
          </cell>
          <cell r="D1251" t="str">
            <v/>
          </cell>
          <cell r="E1251" t="str">
            <v>5E_3rd</v>
          </cell>
          <cell r="F1251">
            <v>13</v>
          </cell>
        </row>
        <row r="1252">
          <cell r="A1252" t="str">
            <v>300293248</v>
          </cell>
          <cell r="B1252" t="str">
            <v>Common</v>
          </cell>
          <cell r="C1252" t="str">
            <v>Hardware</v>
          </cell>
          <cell r="D1252" t="str">
            <v/>
          </cell>
          <cell r="E1252" t="str">
            <v>5E_SP</v>
          </cell>
          <cell r="F1252">
            <v>13</v>
          </cell>
        </row>
        <row r="1253">
          <cell r="A1253" t="str">
            <v>300293750</v>
          </cell>
          <cell r="B1253" t="str">
            <v>Common</v>
          </cell>
          <cell r="C1253" t="str">
            <v>Spares</v>
          </cell>
          <cell r="D1253" t="str">
            <v/>
          </cell>
          <cell r="E1253">
            <v>2045</v>
          </cell>
          <cell r="F1253" t="str">
            <v>5E_SPARES</v>
          </cell>
        </row>
        <row r="1254">
          <cell r="A1254" t="str">
            <v>300294980</v>
          </cell>
          <cell r="B1254" t="str">
            <v>CDMA</v>
          </cell>
          <cell r="C1254" t="str">
            <v>Hardware</v>
          </cell>
          <cell r="D1254" t="str">
            <v/>
          </cell>
          <cell r="E1254">
            <v>72347</v>
          </cell>
          <cell r="F1254" t="str">
            <v>5E_SW</v>
          </cell>
        </row>
        <row r="1255">
          <cell r="A1255" t="str">
            <v>300294998</v>
          </cell>
          <cell r="B1255" t="str">
            <v>CDMA</v>
          </cell>
          <cell r="C1255" t="str">
            <v>Hardware</v>
          </cell>
          <cell r="D1255" t="str">
            <v/>
          </cell>
          <cell r="E1255">
            <v>60922</v>
          </cell>
          <cell r="F1255" t="str">
            <v>5E_SW</v>
          </cell>
        </row>
        <row r="1256">
          <cell r="A1256" t="str">
            <v>300295045</v>
          </cell>
          <cell r="B1256" t="str">
            <v>CDMA</v>
          </cell>
          <cell r="C1256" t="str">
            <v>Hardware</v>
          </cell>
          <cell r="D1256" t="str">
            <v/>
          </cell>
          <cell r="E1256">
            <v>295</v>
          </cell>
          <cell r="F1256" t="str">
            <v>MDF</v>
          </cell>
        </row>
        <row r="1257">
          <cell r="A1257" t="str">
            <v>300295052</v>
          </cell>
          <cell r="B1257" t="str">
            <v>CDMA</v>
          </cell>
          <cell r="C1257" t="str">
            <v>Hardware</v>
          </cell>
          <cell r="D1257" t="str">
            <v/>
          </cell>
          <cell r="E1257">
            <v>1250</v>
          </cell>
          <cell r="F1257" t="str">
            <v>TOOLS</v>
          </cell>
        </row>
        <row r="1258">
          <cell r="A1258" t="str">
            <v>300295060</v>
          </cell>
          <cell r="B1258" t="str">
            <v>CDMA</v>
          </cell>
          <cell r="C1258" t="str">
            <v>Hardware</v>
          </cell>
          <cell r="D1258" t="str">
            <v/>
          </cell>
          <cell r="E1258">
            <v>1650</v>
          </cell>
          <cell r="F1258" t="str">
            <v>DDF</v>
          </cell>
        </row>
        <row r="1259">
          <cell r="A1259" t="str">
            <v>300295078</v>
          </cell>
          <cell r="B1259" t="str">
            <v>CDMA</v>
          </cell>
          <cell r="C1259" t="str">
            <v>Hardware</v>
          </cell>
          <cell r="D1259" t="str">
            <v/>
          </cell>
          <cell r="E1259">
            <v>2050</v>
          </cell>
          <cell r="F1259" t="str">
            <v>DSX</v>
          </cell>
        </row>
        <row r="1260">
          <cell r="A1260" t="str">
            <v>300295086</v>
          </cell>
          <cell r="B1260" t="str">
            <v>CDMA</v>
          </cell>
          <cell r="C1260" t="str">
            <v>Hardware</v>
          </cell>
          <cell r="D1260" t="str">
            <v/>
          </cell>
          <cell r="E1260">
            <v>1250</v>
          </cell>
          <cell r="F1260" t="str">
            <v>DDF</v>
          </cell>
        </row>
        <row r="1261">
          <cell r="A1261" t="str">
            <v>300295094</v>
          </cell>
          <cell r="B1261" t="str">
            <v>CDMA</v>
          </cell>
          <cell r="C1261" t="str">
            <v>Hardware</v>
          </cell>
          <cell r="D1261" t="str">
            <v/>
          </cell>
          <cell r="E1261">
            <v>1650</v>
          </cell>
          <cell r="F1261" t="str">
            <v>5E_SPARES</v>
          </cell>
        </row>
        <row r="1262">
          <cell r="A1262" t="str">
            <v>300295102</v>
          </cell>
          <cell r="B1262" t="str">
            <v>CDMA</v>
          </cell>
          <cell r="C1262" t="str">
            <v>Hardware</v>
          </cell>
          <cell r="D1262" t="str">
            <v/>
          </cell>
          <cell r="E1262">
            <v>2050</v>
          </cell>
          <cell r="F1262" t="str">
            <v>5E_PERIPH</v>
          </cell>
        </row>
        <row r="1263">
          <cell r="A1263" t="str">
            <v>300295128</v>
          </cell>
          <cell r="B1263" t="str">
            <v>CDMA</v>
          </cell>
          <cell r="C1263" t="str">
            <v>Hardware</v>
          </cell>
          <cell r="D1263" t="str">
            <v/>
          </cell>
          <cell r="E1263" t="str">
            <v>5E_SM2000</v>
          </cell>
          <cell r="F1263">
            <v>5250</v>
          </cell>
        </row>
        <row r="1264">
          <cell r="A1264" t="str">
            <v>300296472</v>
          </cell>
          <cell r="B1264" t="str">
            <v>CDMA</v>
          </cell>
          <cell r="C1264" t="str">
            <v>Hardware</v>
          </cell>
          <cell r="D1264" t="str">
            <v/>
          </cell>
          <cell r="E1264" t="str">
            <v>5E_Periph</v>
          </cell>
          <cell r="F1264">
            <v>59605</v>
          </cell>
        </row>
        <row r="1265">
          <cell r="A1265" t="str">
            <v>300296480</v>
          </cell>
          <cell r="B1265" t="str">
            <v>CDMA</v>
          </cell>
          <cell r="C1265" t="str">
            <v>Hardware</v>
          </cell>
          <cell r="D1265" t="str">
            <v/>
          </cell>
          <cell r="E1265" t="str">
            <v>5E_Periph</v>
          </cell>
          <cell r="F1265">
            <v>350</v>
          </cell>
        </row>
        <row r="1266">
          <cell r="A1266" t="str">
            <v>300297041</v>
          </cell>
          <cell r="B1266" t="str">
            <v>Common</v>
          </cell>
          <cell r="C1266" t="str">
            <v>Hardware</v>
          </cell>
          <cell r="D1266" t="str">
            <v/>
          </cell>
          <cell r="E1266">
            <v>45</v>
          </cell>
          <cell r="F1266" t="str">
            <v>5E_PACKET</v>
          </cell>
        </row>
        <row r="1267">
          <cell r="A1267" t="str">
            <v>300297058</v>
          </cell>
          <cell r="B1267" t="str">
            <v>CDMA</v>
          </cell>
          <cell r="C1267" t="str">
            <v>Hardware</v>
          </cell>
          <cell r="D1267" t="str">
            <v/>
          </cell>
          <cell r="E1267">
            <v>60</v>
          </cell>
          <cell r="F1267" t="str">
            <v>5E_PERIPH</v>
          </cell>
        </row>
        <row r="1268">
          <cell r="A1268" t="str">
            <v>300297066</v>
          </cell>
          <cell r="B1268" t="str">
            <v>CDMA</v>
          </cell>
          <cell r="C1268" t="str">
            <v>Hardware</v>
          </cell>
          <cell r="D1268" t="str">
            <v/>
          </cell>
          <cell r="E1268" t="str">
            <v>5E_Periph</v>
          </cell>
          <cell r="F1268">
            <v>6150</v>
          </cell>
        </row>
        <row r="1269">
          <cell r="A1269" t="str">
            <v>300297652</v>
          </cell>
          <cell r="B1269" t="str">
            <v>CDMA</v>
          </cell>
          <cell r="C1269" t="str">
            <v>Hardware</v>
          </cell>
          <cell r="D1269" t="str">
            <v/>
          </cell>
          <cell r="E1269" t="str">
            <v>5E_Packet</v>
          </cell>
          <cell r="F1269">
            <v>252</v>
          </cell>
        </row>
        <row r="1270">
          <cell r="A1270" t="str">
            <v>300297660</v>
          </cell>
          <cell r="B1270" t="str">
            <v>CDMA</v>
          </cell>
          <cell r="C1270" t="str">
            <v>Hardware</v>
          </cell>
          <cell r="D1270" t="str">
            <v/>
          </cell>
          <cell r="E1270" t="str">
            <v>5E_Packet</v>
          </cell>
          <cell r="F1270">
            <v>453</v>
          </cell>
        </row>
        <row r="1271">
          <cell r="A1271" t="str">
            <v>300299856</v>
          </cell>
          <cell r="B1271" t="str">
            <v>CDMA</v>
          </cell>
          <cell r="C1271" t="str">
            <v>Spares</v>
          </cell>
          <cell r="D1271" t="str">
            <v/>
          </cell>
          <cell r="E1271" t="str">
            <v>5E_Periph</v>
          </cell>
          <cell r="F1271">
            <v>3000</v>
          </cell>
        </row>
        <row r="1272">
          <cell r="A1272" t="str">
            <v>300300118</v>
          </cell>
          <cell r="B1272" t="str">
            <v>CDMA</v>
          </cell>
          <cell r="C1272" t="str">
            <v>Hardware</v>
          </cell>
          <cell r="D1272" t="str">
            <v/>
          </cell>
          <cell r="E1272">
            <v>40736</v>
          </cell>
          <cell r="F1272" t="str">
            <v>5E_PERIPH</v>
          </cell>
        </row>
        <row r="1273">
          <cell r="A1273" t="str">
            <v>300302825</v>
          </cell>
          <cell r="B1273" t="str">
            <v>Common</v>
          </cell>
          <cell r="C1273" t="str">
            <v>Hardware</v>
          </cell>
          <cell r="D1273" t="str">
            <v/>
          </cell>
          <cell r="E1273">
            <v>56000</v>
          </cell>
          <cell r="F1273" t="str">
            <v>5E_PACKET</v>
          </cell>
        </row>
        <row r="1274">
          <cell r="A1274" t="str">
            <v>300302833</v>
          </cell>
          <cell r="B1274" t="str">
            <v>Common</v>
          </cell>
          <cell r="C1274" t="str">
            <v>Hardware</v>
          </cell>
          <cell r="D1274" t="str">
            <v/>
          </cell>
          <cell r="E1274">
            <v>7200</v>
          </cell>
          <cell r="F1274" t="str">
            <v>5E_PACKET</v>
          </cell>
        </row>
        <row r="1275">
          <cell r="A1275" t="str">
            <v>300302841</v>
          </cell>
          <cell r="B1275" t="str">
            <v>Common</v>
          </cell>
          <cell r="C1275" t="str">
            <v>Hardware</v>
          </cell>
          <cell r="D1275" t="str">
            <v/>
          </cell>
          <cell r="E1275" t="str">
            <v>5E_Periph</v>
          </cell>
          <cell r="F1275">
            <v>24749</v>
          </cell>
        </row>
        <row r="1276">
          <cell r="A1276" t="str">
            <v>300302858</v>
          </cell>
          <cell r="B1276" t="str">
            <v>Common</v>
          </cell>
          <cell r="C1276" t="str">
            <v>Hardware</v>
          </cell>
          <cell r="D1276" t="str">
            <v/>
          </cell>
          <cell r="E1276">
            <v>995</v>
          </cell>
          <cell r="F1276" t="str">
            <v>5E_PERIPH</v>
          </cell>
        </row>
        <row r="1277">
          <cell r="A1277" t="str">
            <v>300302866</v>
          </cell>
          <cell r="B1277" t="str">
            <v>Common</v>
          </cell>
          <cell r="C1277" t="str">
            <v>Hardware</v>
          </cell>
          <cell r="D1277" t="str">
            <v/>
          </cell>
          <cell r="E1277">
            <v>990</v>
          </cell>
          <cell r="F1277" t="str">
            <v>5E_PACKET</v>
          </cell>
        </row>
        <row r="1278">
          <cell r="A1278" t="str">
            <v>300302874</v>
          </cell>
          <cell r="B1278" t="str">
            <v>Common</v>
          </cell>
          <cell r="C1278" t="str">
            <v>Hardware</v>
          </cell>
          <cell r="D1278" t="str">
            <v/>
          </cell>
          <cell r="E1278">
            <v>490</v>
          </cell>
          <cell r="F1278" t="str">
            <v>5E_PACKET</v>
          </cell>
        </row>
        <row r="1279">
          <cell r="A1279" t="str">
            <v>300302882</v>
          </cell>
          <cell r="B1279" t="str">
            <v>CDMA</v>
          </cell>
          <cell r="C1279" t="str">
            <v>Hardware</v>
          </cell>
          <cell r="D1279" t="str">
            <v/>
          </cell>
          <cell r="E1279" t="str">
            <v>5E_AM</v>
          </cell>
          <cell r="F1279">
            <v>2100</v>
          </cell>
        </row>
        <row r="1280">
          <cell r="A1280" t="str">
            <v>300304052</v>
          </cell>
          <cell r="B1280" t="str">
            <v>CDMA</v>
          </cell>
          <cell r="C1280" t="str">
            <v>Hardware</v>
          </cell>
          <cell r="D1280" t="str">
            <v/>
          </cell>
          <cell r="E1280" t="str">
            <v>5E_SM2000</v>
          </cell>
          <cell r="F1280">
            <v>76105</v>
          </cell>
        </row>
        <row r="1281">
          <cell r="A1281" t="str">
            <v>300304060</v>
          </cell>
          <cell r="B1281" t="str">
            <v>CDMA</v>
          </cell>
          <cell r="C1281" t="str">
            <v>Hardware</v>
          </cell>
          <cell r="D1281" t="str">
            <v/>
          </cell>
          <cell r="E1281">
            <v>30415</v>
          </cell>
          <cell r="F1281" t="str">
            <v>5E_SM2000</v>
          </cell>
        </row>
        <row r="1282">
          <cell r="A1282" t="str">
            <v>300304078</v>
          </cell>
          <cell r="B1282" t="str">
            <v>CDMA</v>
          </cell>
          <cell r="C1282" t="str">
            <v>Hardware</v>
          </cell>
          <cell r="D1282" t="str">
            <v/>
          </cell>
          <cell r="E1282">
            <v>45510</v>
          </cell>
          <cell r="F1282" t="str">
            <v>5E_SPARES</v>
          </cell>
        </row>
        <row r="1283">
          <cell r="A1283" t="str">
            <v>300304086</v>
          </cell>
          <cell r="B1283" t="str">
            <v>CDMA</v>
          </cell>
          <cell r="C1283" t="str">
            <v>Hardware</v>
          </cell>
          <cell r="D1283" t="str">
            <v/>
          </cell>
          <cell r="E1283">
            <v>60605</v>
          </cell>
          <cell r="F1283" t="str">
            <v>5E_SW</v>
          </cell>
        </row>
        <row r="1284">
          <cell r="A1284" t="str">
            <v>300304094</v>
          </cell>
          <cell r="B1284" t="str">
            <v>CDMA</v>
          </cell>
          <cell r="C1284" t="str">
            <v>Hardware</v>
          </cell>
          <cell r="D1284" t="str">
            <v/>
          </cell>
          <cell r="E1284">
            <v>75105</v>
          </cell>
          <cell r="F1284" t="str">
            <v>5E_SW</v>
          </cell>
        </row>
        <row r="1285">
          <cell r="A1285" t="str">
            <v>300305851</v>
          </cell>
          <cell r="B1285" t="str">
            <v>Common</v>
          </cell>
          <cell r="C1285" t="str">
            <v>Hardware</v>
          </cell>
          <cell r="D1285" t="str">
            <v/>
          </cell>
          <cell r="E1285">
            <v>250</v>
          </cell>
          <cell r="F1285" t="str">
            <v>5E_PACKET</v>
          </cell>
        </row>
        <row r="1286">
          <cell r="A1286" t="str">
            <v>300305869</v>
          </cell>
          <cell r="B1286" t="str">
            <v>Common</v>
          </cell>
          <cell r="C1286" t="str">
            <v>Hardware</v>
          </cell>
          <cell r="D1286" t="str">
            <v/>
          </cell>
          <cell r="E1286">
            <v>185</v>
          </cell>
          <cell r="F1286" t="str">
            <v>5E_PACKET</v>
          </cell>
        </row>
        <row r="1287">
          <cell r="A1287" t="str">
            <v>300305877</v>
          </cell>
          <cell r="B1287" t="str">
            <v>Common</v>
          </cell>
          <cell r="C1287" t="str">
            <v>Hardware</v>
          </cell>
          <cell r="D1287" t="str">
            <v/>
          </cell>
          <cell r="E1287">
            <v>35</v>
          </cell>
          <cell r="F1287" t="str">
            <v>5E_SW</v>
          </cell>
        </row>
        <row r="1288">
          <cell r="A1288" t="str">
            <v>300305885</v>
          </cell>
          <cell r="B1288" t="str">
            <v>Common</v>
          </cell>
          <cell r="C1288" t="str">
            <v>Hardware</v>
          </cell>
          <cell r="D1288" t="str">
            <v/>
          </cell>
          <cell r="E1288">
            <v>10</v>
          </cell>
          <cell r="F1288" t="str">
            <v>5E_SW</v>
          </cell>
        </row>
        <row r="1289">
          <cell r="A1289" t="str">
            <v>300305901</v>
          </cell>
          <cell r="B1289" t="str">
            <v>Common</v>
          </cell>
          <cell r="C1289" t="str">
            <v>Hardware</v>
          </cell>
          <cell r="D1289" t="str">
            <v/>
          </cell>
          <cell r="E1289">
            <v>10</v>
          </cell>
          <cell r="F1289" t="str">
            <v>5E_SPARES</v>
          </cell>
        </row>
        <row r="1290">
          <cell r="A1290" t="str">
            <v>300308699</v>
          </cell>
          <cell r="B1290" t="str">
            <v>CDMA</v>
          </cell>
          <cell r="C1290" t="str">
            <v>Hardware</v>
          </cell>
          <cell r="D1290" t="str">
            <v/>
          </cell>
          <cell r="E1290">
            <v>200</v>
          </cell>
          <cell r="F1290" t="str">
            <v>5E_SPARES</v>
          </cell>
        </row>
        <row r="1291">
          <cell r="A1291" t="str">
            <v>300308707</v>
          </cell>
          <cell r="B1291" t="str">
            <v>CDMA</v>
          </cell>
          <cell r="C1291" t="str">
            <v>Hardware</v>
          </cell>
          <cell r="D1291" t="str">
            <v/>
          </cell>
          <cell r="E1291">
            <v>250</v>
          </cell>
          <cell r="F1291" t="str">
            <v>5E_AM</v>
          </cell>
        </row>
        <row r="1292">
          <cell r="A1292" t="str">
            <v>300308715</v>
          </cell>
          <cell r="B1292" t="str">
            <v>CDMA</v>
          </cell>
          <cell r="C1292" t="str">
            <v>Hardware</v>
          </cell>
          <cell r="D1292" t="str">
            <v/>
          </cell>
          <cell r="E1292">
            <v>300</v>
          </cell>
          <cell r="F1292" t="str">
            <v>5E_SPARES</v>
          </cell>
        </row>
        <row r="1293">
          <cell r="A1293" t="str">
            <v>300308723</v>
          </cell>
          <cell r="B1293" t="str">
            <v>CDMA</v>
          </cell>
          <cell r="C1293" t="str">
            <v>Hardware</v>
          </cell>
          <cell r="D1293" t="str">
            <v/>
          </cell>
          <cell r="E1293">
            <v>350</v>
          </cell>
          <cell r="F1293" t="str">
            <v>5E_SPARES</v>
          </cell>
        </row>
        <row r="1294">
          <cell r="A1294" t="str">
            <v>300308731</v>
          </cell>
          <cell r="B1294" t="str">
            <v>CDMA</v>
          </cell>
          <cell r="C1294" t="str">
            <v>Hardware</v>
          </cell>
          <cell r="D1294" t="str">
            <v/>
          </cell>
          <cell r="E1294">
            <v>500</v>
          </cell>
          <cell r="F1294" t="str">
            <v>5E_SPARES</v>
          </cell>
        </row>
        <row r="1295">
          <cell r="A1295" t="str">
            <v>300308749</v>
          </cell>
          <cell r="B1295" t="str">
            <v>CDMA</v>
          </cell>
          <cell r="C1295" t="str">
            <v>Hardware</v>
          </cell>
          <cell r="D1295" t="str">
            <v/>
          </cell>
          <cell r="E1295">
            <v>800</v>
          </cell>
          <cell r="F1295" t="str">
            <v>DSX</v>
          </cell>
        </row>
        <row r="1296">
          <cell r="A1296" t="str">
            <v>300308756</v>
          </cell>
          <cell r="B1296" t="str">
            <v>CDMA</v>
          </cell>
          <cell r="C1296" t="str">
            <v>Hardware</v>
          </cell>
          <cell r="D1296" t="str">
            <v/>
          </cell>
          <cell r="E1296">
            <v>1500</v>
          </cell>
          <cell r="F1296" t="str">
            <v>5E_VCDX</v>
          </cell>
        </row>
        <row r="1297">
          <cell r="A1297" t="str">
            <v>300308764</v>
          </cell>
          <cell r="B1297" t="str">
            <v>CDMA</v>
          </cell>
          <cell r="C1297" t="str">
            <v>Hardware</v>
          </cell>
          <cell r="D1297" t="str">
            <v/>
          </cell>
          <cell r="E1297">
            <v>2000</v>
          </cell>
          <cell r="F1297" t="str">
            <v>5E_MISC</v>
          </cell>
        </row>
        <row r="1298">
          <cell r="A1298" t="str">
            <v>300308772</v>
          </cell>
          <cell r="B1298" t="str">
            <v>CDMA</v>
          </cell>
          <cell r="C1298" t="str">
            <v>Hardware</v>
          </cell>
          <cell r="D1298" t="str">
            <v/>
          </cell>
          <cell r="E1298">
            <v>4000</v>
          </cell>
          <cell r="F1298" t="str">
            <v>5E_MISC</v>
          </cell>
        </row>
        <row r="1299">
          <cell r="A1299" t="str">
            <v>300308780</v>
          </cell>
          <cell r="B1299" t="str">
            <v>CDMA</v>
          </cell>
          <cell r="C1299" t="str">
            <v>Hardware</v>
          </cell>
          <cell r="D1299" t="str">
            <v/>
          </cell>
          <cell r="E1299">
            <v>6000</v>
          </cell>
          <cell r="F1299" t="str">
            <v>5E_SW</v>
          </cell>
        </row>
        <row r="1300">
          <cell r="A1300" t="str">
            <v>300308798</v>
          </cell>
          <cell r="B1300" t="str">
            <v>CDMA</v>
          </cell>
          <cell r="C1300" t="str">
            <v>Hardware</v>
          </cell>
          <cell r="D1300" t="str">
            <v/>
          </cell>
          <cell r="E1300">
            <v>100</v>
          </cell>
          <cell r="F1300" t="str">
            <v>5E_SPARES</v>
          </cell>
        </row>
        <row r="1301">
          <cell r="A1301" t="str">
            <v>300308806</v>
          </cell>
          <cell r="B1301" t="str">
            <v>CDMA</v>
          </cell>
          <cell r="C1301" t="str">
            <v>Hardware</v>
          </cell>
          <cell r="D1301" t="str">
            <v/>
          </cell>
          <cell r="E1301">
            <v>250</v>
          </cell>
          <cell r="F1301" t="str">
            <v>5E_CM</v>
          </cell>
        </row>
        <row r="1302">
          <cell r="A1302" t="str">
            <v>300308814</v>
          </cell>
          <cell r="B1302" t="str">
            <v>CDMA</v>
          </cell>
          <cell r="C1302" t="str">
            <v>Hardware</v>
          </cell>
          <cell r="D1302" t="str">
            <v/>
          </cell>
          <cell r="E1302">
            <v>175</v>
          </cell>
          <cell r="F1302" t="str">
            <v>5E_CM</v>
          </cell>
        </row>
        <row r="1303">
          <cell r="A1303" t="str">
            <v>300308822</v>
          </cell>
          <cell r="B1303" t="str">
            <v>CDMA</v>
          </cell>
          <cell r="C1303" t="str">
            <v>Hardware</v>
          </cell>
          <cell r="D1303" t="str">
            <v/>
          </cell>
          <cell r="E1303">
            <v>1250</v>
          </cell>
          <cell r="F1303" t="str">
            <v>5E_CM</v>
          </cell>
        </row>
        <row r="1304">
          <cell r="A1304" t="str">
            <v>300308830</v>
          </cell>
          <cell r="B1304" t="str">
            <v>CDMA</v>
          </cell>
          <cell r="C1304" t="str">
            <v>Hardware</v>
          </cell>
          <cell r="D1304" t="str">
            <v/>
          </cell>
          <cell r="E1304">
            <v>250</v>
          </cell>
          <cell r="F1304" t="str">
            <v>5E_CM</v>
          </cell>
        </row>
        <row r="1305">
          <cell r="A1305" t="str">
            <v>300308848</v>
          </cell>
          <cell r="B1305" t="str">
            <v>CDMA</v>
          </cell>
          <cell r="C1305" t="str">
            <v>Hardware</v>
          </cell>
          <cell r="D1305" t="str">
            <v/>
          </cell>
          <cell r="E1305">
            <v>500</v>
          </cell>
          <cell r="F1305" t="str">
            <v>5E_CM</v>
          </cell>
        </row>
        <row r="1306">
          <cell r="A1306" t="str">
            <v>300308863</v>
          </cell>
          <cell r="B1306" t="str">
            <v>CDMA</v>
          </cell>
          <cell r="C1306" t="str">
            <v>Hardware</v>
          </cell>
          <cell r="D1306" t="str">
            <v/>
          </cell>
          <cell r="E1306">
            <v>100</v>
          </cell>
          <cell r="F1306" t="str">
            <v>5E_CM</v>
          </cell>
        </row>
        <row r="1307">
          <cell r="A1307" t="str">
            <v>300308871</v>
          </cell>
          <cell r="B1307" t="str">
            <v>CDMA</v>
          </cell>
          <cell r="C1307" t="str">
            <v>Hardware</v>
          </cell>
          <cell r="D1307" t="str">
            <v/>
          </cell>
          <cell r="E1307">
            <v>200</v>
          </cell>
          <cell r="F1307" t="str">
            <v>5E_CM</v>
          </cell>
        </row>
        <row r="1308">
          <cell r="A1308" t="str">
            <v>300308889</v>
          </cell>
          <cell r="B1308" t="str">
            <v>CDMA</v>
          </cell>
          <cell r="C1308" t="str">
            <v>Hardware</v>
          </cell>
          <cell r="D1308" t="str">
            <v/>
          </cell>
          <cell r="E1308">
            <v>400</v>
          </cell>
          <cell r="F1308" t="str">
            <v>5E_CM</v>
          </cell>
        </row>
        <row r="1309">
          <cell r="A1309" t="str">
            <v>300308897</v>
          </cell>
          <cell r="B1309" t="str">
            <v>CDMA</v>
          </cell>
          <cell r="C1309" t="str">
            <v>Hardware</v>
          </cell>
          <cell r="D1309" t="str">
            <v/>
          </cell>
          <cell r="E1309">
            <v>36000</v>
          </cell>
          <cell r="F1309" t="str">
            <v>5E_CM</v>
          </cell>
        </row>
        <row r="1310">
          <cell r="A1310" t="str">
            <v>300308905</v>
          </cell>
          <cell r="B1310" t="str">
            <v>CDMA</v>
          </cell>
          <cell r="C1310" t="str">
            <v>Hardware</v>
          </cell>
          <cell r="D1310" t="str">
            <v/>
          </cell>
          <cell r="E1310">
            <v>35000</v>
          </cell>
          <cell r="F1310" t="str">
            <v>DDF</v>
          </cell>
        </row>
        <row r="1311">
          <cell r="A1311" t="str">
            <v>300308913</v>
          </cell>
          <cell r="B1311" t="str">
            <v>CDMA</v>
          </cell>
          <cell r="C1311" t="str">
            <v>Hardware</v>
          </cell>
          <cell r="D1311" t="str">
            <v/>
          </cell>
          <cell r="E1311" t="str">
            <v>5E_SP</v>
          </cell>
          <cell r="F1311">
            <v>34400</v>
          </cell>
        </row>
        <row r="1312">
          <cell r="A1312" t="str">
            <v>300308921</v>
          </cell>
          <cell r="B1312" t="str">
            <v>CDMA</v>
          </cell>
          <cell r="C1312" t="str">
            <v>Hardware</v>
          </cell>
          <cell r="D1312" t="str">
            <v/>
          </cell>
          <cell r="E1312" t="str">
            <v>5E_SP</v>
          </cell>
          <cell r="F1312">
            <v>33400</v>
          </cell>
        </row>
        <row r="1313">
          <cell r="A1313" t="str">
            <v>300308939</v>
          </cell>
          <cell r="B1313" t="str">
            <v>CDMA</v>
          </cell>
          <cell r="C1313" t="str">
            <v>Hardware</v>
          </cell>
          <cell r="D1313" t="str">
            <v/>
          </cell>
          <cell r="E1313" t="str">
            <v>5E_SP</v>
          </cell>
          <cell r="F1313">
            <v>16000</v>
          </cell>
        </row>
        <row r="1314">
          <cell r="A1314" t="str">
            <v>300308947</v>
          </cell>
          <cell r="B1314" t="str">
            <v>CDMA</v>
          </cell>
          <cell r="C1314" t="str">
            <v>Hardware</v>
          </cell>
          <cell r="D1314" t="str">
            <v/>
          </cell>
          <cell r="E1314" t="str">
            <v>5E_SP</v>
          </cell>
          <cell r="F1314">
            <v>14505</v>
          </cell>
        </row>
        <row r="1315">
          <cell r="A1315" t="str">
            <v>300308954</v>
          </cell>
          <cell r="B1315" t="str">
            <v>CDMA</v>
          </cell>
          <cell r="C1315" t="str">
            <v>Hardware</v>
          </cell>
          <cell r="D1315" t="str">
            <v/>
          </cell>
          <cell r="E1315">
            <v>16000</v>
          </cell>
          <cell r="F1315" t="str">
            <v>5E_SPARES</v>
          </cell>
        </row>
        <row r="1316">
          <cell r="A1316" t="str">
            <v>300308962</v>
          </cell>
          <cell r="B1316" t="str">
            <v>CDMA</v>
          </cell>
          <cell r="C1316" t="str">
            <v>Hardware</v>
          </cell>
          <cell r="D1316" t="str">
            <v/>
          </cell>
          <cell r="E1316">
            <v>15505</v>
          </cell>
          <cell r="F1316" t="str">
            <v>5E_SM2000</v>
          </cell>
        </row>
        <row r="1317">
          <cell r="A1317" t="str">
            <v>300308970</v>
          </cell>
          <cell r="B1317" t="str">
            <v>CDMA</v>
          </cell>
          <cell r="C1317" t="str">
            <v>Hardware</v>
          </cell>
          <cell r="D1317" t="str">
            <v/>
          </cell>
          <cell r="E1317">
            <v>4900</v>
          </cell>
          <cell r="F1317" t="str">
            <v>5E_SPARES</v>
          </cell>
        </row>
        <row r="1318">
          <cell r="A1318" t="str">
            <v>300308988</v>
          </cell>
          <cell r="B1318" t="str">
            <v>CDMA</v>
          </cell>
          <cell r="C1318" t="str">
            <v>Hardware</v>
          </cell>
          <cell r="D1318" t="str">
            <v/>
          </cell>
          <cell r="E1318">
            <v>1200</v>
          </cell>
          <cell r="F1318" t="str">
            <v>5E_VCDX</v>
          </cell>
        </row>
        <row r="1319">
          <cell r="A1319" t="str">
            <v>300308996</v>
          </cell>
          <cell r="B1319" t="str">
            <v>CDMA</v>
          </cell>
          <cell r="C1319" t="str">
            <v>Hardware</v>
          </cell>
          <cell r="D1319" t="str">
            <v/>
          </cell>
          <cell r="E1319">
            <v>1400</v>
          </cell>
          <cell r="F1319" t="str">
            <v>5E_AM</v>
          </cell>
        </row>
        <row r="1320">
          <cell r="A1320" t="str">
            <v>300309002</v>
          </cell>
          <cell r="B1320" t="str">
            <v>CDMA</v>
          </cell>
          <cell r="C1320" t="str">
            <v>Hardware</v>
          </cell>
          <cell r="D1320" t="str">
            <v/>
          </cell>
          <cell r="E1320">
            <v>1400</v>
          </cell>
          <cell r="F1320" t="str">
            <v>5E_SPARES</v>
          </cell>
        </row>
        <row r="1321">
          <cell r="A1321" t="str">
            <v>300309028</v>
          </cell>
          <cell r="B1321" t="str">
            <v>CDMA</v>
          </cell>
          <cell r="C1321" t="str">
            <v>Hardware</v>
          </cell>
          <cell r="D1321" t="str">
            <v/>
          </cell>
          <cell r="E1321">
            <v>32300</v>
          </cell>
          <cell r="F1321" t="str">
            <v>5E_SPARES</v>
          </cell>
        </row>
        <row r="1322">
          <cell r="A1322" t="str">
            <v>300309036</v>
          </cell>
          <cell r="B1322" t="str">
            <v>CDMA</v>
          </cell>
          <cell r="C1322" t="str">
            <v>Hardware</v>
          </cell>
          <cell r="D1322" t="str">
            <v/>
          </cell>
          <cell r="E1322" t="str">
            <v>5E_Misc</v>
          </cell>
          <cell r="F1322">
            <v>675</v>
          </cell>
        </row>
        <row r="1323">
          <cell r="A1323" t="str">
            <v>300309044</v>
          </cell>
          <cell r="B1323" t="str">
            <v>CDMA</v>
          </cell>
          <cell r="C1323" t="str">
            <v>Hardware</v>
          </cell>
          <cell r="D1323" t="str">
            <v/>
          </cell>
          <cell r="E1323" t="str">
            <v>5E_Misc</v>
          </cell>
          <cell r="F1323">
            <v>675</v>
          </cell>
        </row>
        <row r="1324">
          <cell r="A1324" t="str">
            <v>300309051</v>
          </cell>
          <cell r="B1324" t="str">
            <v>CDMA</v>
          </cell>
          <cell r="C1324" t="str">
            <v>Hardware</v>
          </cell>
          <cell r="D1324" t="str">
            <v/>
          </cell>
          <cell r="E1324" t="str">
            <v>X_Conn</v>
          </cell>
          <cell r="F1324">
            <v>675</v>
          </cell>
        </row>
        <row r="1325">
          <cell r="A1325" t="str">
            <v>300309069</v>
          </cell>
          <cell r="B1325" t="str">
            <v>CDMA</v>
          </cell>
          <cell r="C1325" t="str">
            <v>Hardware</v>
          </cell>
          <cell r="D1325" t="str">
            <v/>
          </cell>
          <cell r="E1325" t="str">
            <v>5E_Echo</v>
          </cell>
          <cell r="F1325">
            <v>605</v>
          </cell>
        </row>
        <row r="1326">
          <cell r="A1326" t="str">
            <v>300309101</v>
          </cell>
          <cell r="B1326" t="str">
            <v>CDMA</v>
          </cell>
          <cell r="C1326" t="str">
            <v>Hardware</v>
          </cell>
          <cell r="D1326" t="str">
            <v/>
          </cell>
          <cell r="E1326">
            <v>650</v>
          </cell>
          <cell r="F1326" t="str">
            <v>5E_ECHO</v>
          </cell>
        </row>
        <row r="1327">
          <cell r="A1327" t="str">
            <v>300309119</v>
          </cell>
          <cell r="B1327" t="str">
            <v>CDMA</v>
          </cell>
          <cell r="C1327" t="str">
            <v>Hardware</v>
          </cell>
          <cell r="D1327" t="str">
            <v/>
          </cell>
          <cell r="E1327">
            <v>650</v>
          </cell>
          <cell r="F1327" t="str">
            <v>5E_ECHO</v>
          </cell>
        </row>
        <row r="1328">
          <cell r="A1328" t="str">
            <v>300309127</v>
          </cell>
          <cell r="B1328" t="str">
            <v>CDMA</v>
          </cell>
          <cell r="C1328" t="str">
            <v>Hardware</v>
          </cell>
          <cell r="D1328" t="str">
            <v/>
          </cell>
          <cell r="E1328">
            <v>650</v>
          </cell>
          <cell r="F1328" t="str">
            <v>5E_ECHO</v>
          </cell>
        </row>
        <row r="1329">
          <cell r="A1329" t="str">
            <v>300309135</v>
          </cell>
          <cell r="B1329" t="str">
            <v>CDMA</v>
          </cell>
          <cell r="C1329" t="str">
            <v>Hardware</v>
          </cell>
          <cell r="D1329" t="str">
            <v/>
          </cell>
          <cell r="E1329" t="str">
            <v>5E_SP</v>
          </cell>
          <cell r="F1329">
            <v>605</v>
          </cell>
        </row>
        <row r="1330">
          <cell r="A1330" t="str">
            <v>300309143</v>
          </cell>
          <cell r="B1330" t="str">
            <v>CDMA</v>
          </cell>
          <cell r="C1330" t="str">
            <v>Hardware</v>
          </cell>
          <cell r="D1330" t="str">
            <v/>
          </cell>
          <cell r="E1330">
            <v>8595</v>
          </cell>
          <cell r="F1330" t="str">
            <v>5E_PERIPH</v>
          </cell>
        </row>
        <row r="1331">
          <cell r="A1331" t="str">
            <v>300309150</v>
          </cell>
          <cell r="B1331" t="str">
            <v>CDMA</v>
          </cell>
          <cell r="C1331" t="str">
            <v>Hardware</v>
          </cell>
          <cell r="D1331" t="str">
            <v/>
          </cell>
          <cell r="E1331">
            <v>6595</v>
          </cell>
          <cell r="F1331" t="str">
            <v>5E_PERIPH</v>
          </cell>
        </row>
        <row r="1332">
          <cell r="A1332" t="str">
            <v>300309168</v>
          </cell>
          <cell r="B1332" t="str">
            <v>CDMA</v>
          </cell>
          <cell r="C1332" t="str">
            <v>Hardware</v>
          </cell>
          <cell r="D1332" t="str">
            <v/>
          </cell>
          <cell r="E1332">
            <v>8595</v>
          </cell>
          <cell r="F1332" t="str">
            <v>5E_PERIPH</v>
          </cell>
        </row>
        <row r="1333">
          <cell r="A1333" t="str">
            <v>300309176</v>
          </cell>
          <cell r="B1333" t="str">
            <v>CDMA</v>
          </cell>
          <cell r="C1333" t="str">
            <v>Hardware</v>
          </cell>
          <cell r="D1333" t="str">
            <v/>
          </cell>
          <cell r="E1333">
            <v>6595</v>
          </cell>
          <cell r="F1333" t="str">
            <v>5E_PERIPH</v>
          </cell>
        </row>
        <row r="1334">
          <cell r="A1334" t="str">
            <v>300309218</v>
          </cell>
          <cell r="B1334" t="str">
            <v>CDMA</v>
          </cell>
          <cell r="C1334" t="str">
            <v>Spares</v>
          </cell>
          <cell r="D1334" t="str">
            <v/>
          </cell>
          <cell r="E1334">
            <v>2800</v>
          </cell>
          <cell r="F1334" t="str">
            <v>5E_PERIPH</v>
          </cell>
        </row>
        <row r="1335">
          <cell r="A1335" t="str">
            <v>300309226</v>
          </cell>
          <cell r="B1335" t="str">
            <v>CDMA</v>
          </cell>
          <cell r="C1335" t="str">
            <v>Spares</v>
          </cell>
          <cell r="D1335" t="str">
            <v/>
          </cell>
          <cell r="E1335">
            <v>5500</v>
          </cell>
          <cell r="F1335" t="str">
            <v>5E_SPARES</v>
          </cell>
        </row>
        <row r="1336">
          <cell r="A1336" t="str">
            <v>300309234</v>
          </cell>
          <cell r="B1336" t="str">
            <v>CDMA</v>
          </cell>
          <cell r="C1336" t="str">
            <v>Spares</v>
          </cell>
          <cell r="D1336" t="str">
            <v/>
          </cell>
          <cell r="E1336">
            <v>5500</v>
          </cell>
          <cell r="F1336" t="str">
            <v>5E_SPARES</v>
          </cell>
        </row>
        <row r="1337">
          <cell r="A1337" t="str">
            <v>300309242</v>
          </cell>
          <cell r="B1337" t="str">
            <v>CDMA</v>
          </cell>
          <cell r="C1337" t="str">
            <v>Spares</v>
          </cell>
          <cell r="D1337" t="str">
            <v/>
          </cell>
          <cell r="E1337">
            <v>5500</v>
          </cell>
          <cell r="F1337" t="str">
            <v>5E_SM2000</v>
          </cell>
        </row>
        <row r="1338">
          <cell r="A1338" t="str">
            <v>300309259</v>
          </cell>
          <cell r="B1338" t="str">
            <v>CDMA</v>
          </cell>
          <cell r="C1338" t="str">
            <v>Spares</v>
          </cell>
          <cell r="D1338" t="str">
            <v/>
          </cell>
          <cell r="E1338">
            <v>3500</v>
          </cell>
          <cell r="F1338" t="str">
            <v>5E_SPARES</v>
          </cell>
        </row>
        <row r="1339">
          <cell r="A1339" t="str">
            <v>300309267</v>
          </cell>
          <cell r="B1339" t="str">
            <v>CDMA</v>
          </cell>
          <cell r="C1339" t="str">
            <v>Spares</v>
          </cell>
          <cell r="D1339" t="str">
            <v/>
          </cell>
          <cell r="E1339">
            <v>3500</v>
          </cell>
          <cell r="F1339" t="str">
            <v>5E_SPARES</v>
          </cell>
        </row>
        <row r="1340">
          <cell r="A1340" t="str">
            <v>300309275</v>
          </cell>
          <cell r="B1340" t="str">
            <v>CDMA</v>
          </cell>
          <cell r="C1340" t="str">
            <v>Spares</v>
          </cell>
          <cell r="D1340" t="str">
            <v/>
          </cell>
          <cell r="E1340">
            <v>3025</v>
          </cell>
          <cell r="F1340" t="str">
            <v>5E_PERIPH</v>
          </cell>
        </row>
        <row r="1341">
          <cell r="A1341" t="str">
            <v>300309283</v>
          </cell>
          <cell r="B1341" t="str">
            <v>CDMA</v>
          </cell>
          <cell r="C1341" t="str">
            <v>Spares</v>
          </cell>
          <cell r="D1341" t="str">
            <v/>
          </cell>
          <cell r="E1341">
            <v>3025</v>
          </cell>
          <cell r="F1341" t="str">
            <v>5E_PERIPH</v>
          </cell>
        </row>
        <row r="1342">
          <cell r="A1342" t="str">
            <v>300309291</v>
          </cell>
          <cell r="B1342" t="str">
            <v>CDMA</v>
          </cell>
          <cell r="C1342" t="str">
            <v>Spares</v>
          </cell>
          <cell r="D1342" t="str">
            <v/>
          </cell>
          <cell r="E1342">
            <v>3025</v>
          </cell>
          <cell r="F1342" t="str">
            <v>5E_SPARES</v>
          </cell>
        </row>
        <row r="1343">
          <cell r="A1343" t="str">
            <v>300309309</v>
          </cell>
          <cell r="B1343" t="str">
            <v>CDMA</v>
          </cell>
          <cell r="C1343" t="str">
            <v>Spares</v>
          </cell>
          <cell r="D1343" t="str">
            <v/>
          </cell>
          <cell r="E1343" t="str">
            <v>5E_SP</v>
          </cell>
          <cell r="F1343">
            <v>9500</v>
          </cell>
        </row>
        <row r="1344">
          <cell r="A1344" t="str">
            <v>300309317</v>
          </cell>
          <cell r="B1344" t="str">
            <v>CDMA</v>
          </cell>
          <cell r="C1344" t="str">
            <v>Spares</v>
          </cell>
          <cell r="D1344" t="str">
            <v/>
          </cell>
          <cell r="E1344" t="str">
            <v>5E_SP</v>
          </cell>
          <cell r="F1344">
            <v>1100</v>
          </cell>
        </row>
        <row r="1345">
          <cell r="A1345" t="str">
            <v>300309325</v>
          </cell>
          <cell r="B1345" t="str">
            <v>CDMA</v>
          </cell>
          <cell r="C1345" t="str">
            <v>Spares</v>
          </cell>
          <cell r="D1345" t="str">
            <v/>
          </cell>
          <cell r="E1345" t="str">
            <v>5E_SW</v>
          </cell>
          <cell r="F1345">
            <v>10000</v>
          </cell>
        </row>
        <row r="1346">
          <cell r="A1346" t="str">
            <v>300309333</v>
          </cell>
          <cell r="B1346" t="str">
            <v>CDMA</v>
          </cell>
          <cell r="C1346" t="str">
            <v>Spares</v>
          </cell>
          <cell r="D1346" t="str">
            <v/>
          </cell>
          <cell r="E1346" t="str">
            <v>5E_AM</v>
          </cell>
          <cell r="F1346">
            <v>5500</v>
          </cell>
        </row>
        <row r="1347">
          <cell r="A1347" t="str">
            <v>300309341</v>
          </cell>
          <cell r="B1347" t="str">
            <v>CDMA</v>
          </cell>
          <cell r="C1347" t="str">
            <v>Spares</v>
          </cell>
          <cell r="D1347" t="str">
            <v/>
          </cell>
          <cell r="E1347" t="str">
            <v>5E_SM2000</v>
          </cell>
          <cell r="F1347">
            <v>8595</v>
          </cell>
        </row>
        <row r="1348">
          <cell r="A1348" t="str">
            <v>300309358</v>
          </cell>
          <cell r="B1348" t="str">
            <v>CDMA</v>
          </cell>
          <cell r="C1348" t="str">
            <v>Spares</v>
          </cell>
          <cell r="D1348" t="str">
            <v/>
          </cell>
          <cell r="E1348" t="str">
            <v>5E_CM</v>
          </cell>
          <cell r="F1348">
            <v>8595</v>
          </cell>
        </row>
        <row r="1349">
          <cell r="A1349" t="str">
            <v>300309366</v>
          </cell>
          <cell r="B1349" t="str">
            <v>CDMA</v>
          </cell>
          <cell r="C1349" t="str">
            <v>Spares</v>
          </cell>
          <cell r="D1349" t="str">
            <v/>
          </cell>
          <cell r="E1349" t="str">
            <v>5E_AM</v>
          </cell>
          <cell r="F1349">
            <v>8595</v>
          </cell>
        </row>
        <row r="1350">
          <cell r="A1350" t="str">
            <v>300309374</v>
          </cell>
          <cell r="B1350" t="str">
            <v>CDMA</v>
          </cell>
          <cell r="C1350" t="str">
            <v>Spares</v>
          </cell>
          <cell r="D1350" t="str">
            <v/>
          </cell>
          <cell r="E1350" t="str">
            <v>5E_CM</v>
          </cell>
          <cell r="F1350">
            <v>8595</v>
          </cell>
        </row>
        <row r="1351">
          <cell r="A1351" t="str">
            <v>300309382</v>
          </cell>
          <cell r="B1351" t="str">
            <v>CDMA</v>
          </cell>
          <cell r="C1351" t="str">
            <v>Spares</v>
          </cell>
          <cell r="D1351" t="str">
            <v/>
          </cell>
          <cell r="E1351" t="str">
            <v>5E_CM</v>
          </cell>
          <cell r="F1351">
            <v>6595</v>
          </cell>
        </row>
        <row r="1352">
          <cell r="A1352" t="str">
            <v>300309390</v>
          </cell>
          <cell r="B1352" t="str">
            <v>CDMA</v>
          </cell>
          <cell r="C1352" t="str">
            <v>Spares</v>
          </cell>
          <cell r="D1352" t="str">
            <v/>
          </cell>
          <cell r="E1352" t="str">
            <v>5E_CM</v>
          </cell>
          <cell r="F1352">
            <v>8595</v>
          </cell>
        </row>
        <row r="1353">
          <cell r="A1353" t="str">
            <v>300309408</v>
          </cell>
          <cell r="B1353" t="str">
            <v>CDMA</v>
          </cell>
          <cell r="C1353" t="str">
            <v>Spares</v>
          </cell>
          <cell r="D1353" t="str">
            <v/>
          </cell>
          <cell r="E1353" t="str">
            <v>5E_CM</v>
          </cell>
          <cell r="F1353">
            <v>6595</v>
          </cell>
        </row>
        <row r="1354">
          <cell r="A1354" t="str">
            <v>300309416</v>
          </cell>
          <cell r="B1354" t="str">
            <v>CDMA</v>
          </cell>
          <cell r="C1354" t="str">
            <v>Spares</v>
          </cell>
          <cell r="D1354" t="str">
            <v/>
          </cell>
          <cell r="E1354" t="str">
            <v>5E_SM2000</v>
          </cell>
          <cell r="F1354">
            <v>9595</v>
          </cell>
        </row>
        <row r="1355">
          <cell r="A1355" t="str">
            <v>300309424</v>
          </cell>
          <cell r="B1355" t="str">
            <v>CDMA</v>
          </cell>
          <cell r="C1355" t="str">
            <v>Spares</v>
          </cell>
          <cell r="D1355" t="str">
            <v/>
          </cell>
          <cell r="E1355" t="str">
            <v>5E_SM2000</v>
          </cell>
          <cell r="F1355">
            <v>9595</v>
          </cell>
        </row>
        <row r="1356">
          <cell r="A1356" t="str">
            <v>300309432</v>
          </cell>
          <cell r="B1356" t="str">
            <v>CDMA</v>
          </cell>
          <cell r="C1356" t="str">
            <v>Spares</v>
          </cell>
          <cell r="D1356" t="str">
            <v/>
          </cell>
          <cell r="E1356" t="str">
            <v>5E_Packet</v>
          </cell>
          <cell r="F1356">
            <v>8595</v>
          </cell>
        </row>
        <row r="1357">
          <cell r="A1357" t="str">
            <v>300309440</v>
          </cell>
          <cell r="B1357" t="str">
            <v>CDMA</v>
          </cell>
          <cell r="C1357" t="str">
            <v>Spares</v>
          </cell>
          <cell r="D1357" t="str">
            <v/>
          </cell>
          <cell r="E1357" t="str">
            <v>5E_Packet</v>
          </cell>
          <cell r="F1357">
            <v>1100</v>
          </cell>
        </row>
        <row r="1358">
          <cell r="A1358" t="str">
            <v>300309457</v>
          </cell>
          <cell r="B1358" t="str">
            <v>CDMA</v>
          </cell>
          <cell r="C1358" t="str">
            <v>Spares</v>
          </cell>
          <cell r="D1358" t="str">
            <v/>
          </cell>
          <cell r="E1358" t="str">
            <v>5E_SM2000</v>
          </cell>
          <cell r="F1358">
            <v>6500</v>
          </cell>
        </row>
        <row r="1359">
          <cell r="A1359" t="str">
            <v>300309465</v>
          </cell>
          <cell r="B1359" t="str">
            <v>CDMA</v>
          </cell>
          <cell r="C1359" t="str">
            <v>Spares</v>
          </cell>
          <cell r="D1359" t="str">
            <v/>
          </cell>
          <cell r="E1359" t="str">
            <v>5E_Packet</v>
          </cell>
          <cell r="F1359">
            <v>9000</v>
          </cell>
        </row>
        <row r="1360">
          <cell r="A1360" t="str">
            <v>300311529</v>
          </cell>
          <cell r="B1360" t="str">
            <v>CDMA</v>
          </cell>
          <cell r="C1360" t="str">
            <v>Hardware</v>
          </cell>
          <cell r="D1360" t="str">
            <v/>
          </cell>
          <cell r="E1360">
            <v>1135</v>
          </cell>
          <cell r="F1360" t="str">
            <v>5E_SM2000</v>
          </cell>
        </row>
        <row r="1361">
          <cell r="A1361" t="str">
            <v>300311537</v>
          </cell>
          <cell r="B1361" t="str">
            <v>CDMA</v>
          </cell>
          <cell r="C1361" t="str">
            <v>Hardware</v>
          </cell>
          <cell r="D1361" t="str">
            <v/>
          </cell>
          <cell r="E1361">
            <v>895</v>
          </cell>
          <cell r="F1361" t="str">
            <v>5E_CM</v>
          </cell>
        </row>
        <row r="1362">
          <cell r="A1362" t="str">
            <v>300311875</v>
          </cell>
          <cell r="B1362" t="str">
            <v>CDMA</v>
          </cell>
          <cell r="C1362" t="str">
            <v>Hardware</v>
          </cell>
          <cell r="D1362" t="str">
            <v/>
          </cell>
          <cell r="E1362" t="str">
            <v>5E_AM</v>
          </cell>
          <cell r="F1362">
            <v>139500</v>
          </cell>
        </row>
        <row r="1363">
          <cell r="A1363" t="str">
            <v>300311909</v>
          </cell>
          <cell r="B1363" t="str">
            <v>CDMA</v>
          </cell>
          <cell r="C1363" t="str">
            <v>Hardware</v>
          </cell>
          <cell r="D1363" t="str">
            <v/>
          </cell>
          <cell r="E1363" t="str">
            <v>5E_CM</v>
          </cell>
          <cell r="F1363">
            <v>25950</v>
          </cell>
        </row>
        <row r="1364">
          <cell r="A1364" t="str">
            <v>300311925</v>
          </cell>
          <cell r="B1364" t="str">
            <v>CDMA</v>
          </cell>
          <cell r="C1364" t="str">
            <v>Hardware</v>
          </cell>
          <cell r="D1364" t="str">
            <v/>
          </cell>
          <cell r="E1364" t="str">
            <v>5E_CM</v>
          </cell>
          <cell r="F1364">
            <v>29950</v>
          </cell>
        </row>
        <row r="1365">
          <cell r="A1365" t="str">
            <v>300311933</v>
          </cell>
          <cell r="B1365" t="str">
            <v>UMTS</v>
          </cell>
          <cell r="C1365" t="str">
            <v>Hardware</v>
          </cell>
          <cell r="D1365" t="str">
            <v/>
          </cell>
          <cell r="E1365" t="str">
            <v>5E_SM2000</v>
          </cell>
          <cell r="F1365">
            <v>0</v>
          </cell>
        </row>
        <row r="1366">
          <cell r="A1366" t="str">
            <v>300312014</v>
          </cell>
          <cell r="B1366" t="str">
            <v>CDMA</v>
          </cell>
          <cell r="C1366" t="str">
            <v>Hardware</v>
          </cell>
          <cell r="D1366" t="str">
            <v/>
          </cell>
          <cell r="E1366" t="str">
            <v>5E_CM</v>
          </cell>
          <cell r="F1366">
            <v>9000</v>
          </cell>
        </row>
        <row r="1367">
          <cell r="A1367" t="str">
            <v>300312055</v>
          </cell>
          <cell r="B1367" t="str">
            <v>UMTS</v>
          </cell>
          <cell r="C1367" t="str">
            <v>Hardware</v>
          </cell>
          <cell r="D1367" t="str">
            <v/>
          </cell>
          <cell r="E1367" t="str">
            <v>5E_CM</v>
          </cell>
          <cell r="F1367">
            <v>0</v>
          </cell>
        </row>
        <row r="1368">
          <cell r="A1368" t="str">
            <v>300312063</v>
          </cell>
          <cell r="B1368" t="str">
            <v>UMTS</v>
          </cell>
          <cell r="C1368" t="str">
            <v>Hardware</v>
          </cell>
          <cell r="D1368" t="str">
            <v/>
          </cell>
          <cell r="E1368" t="str">
            <v>5E_CM</v>
          </cell>
          <cell r="F1368">
            <v>1945</v>
          </cell>
        </row>
        <row r="1369">
          <cell r="A1369" t="str">
            <v>300312071</v>
          </cell>
          <cell r="B1369" t="str">
            <v>UMTS</v>
          </cell>
          <cell r="C1369" t="str">
            <v>Hardware</v>
          </cell>
          <cell r="D1369" t="str">
            <v/>
          </cell>
          <cell r="E1369" t="str">
            <v>5E_SP</v>
          </cell>
          <cell r="F1369">
            <v>12433</v>
          </cell>
        </row>
        <row r="1370">
          <cell r="A1370" t="str">
            <v>300312097</v>
          </cell>
          <cell r="B1370" t="str">
            <v>UMTS</v>
          </cell>
          <cell r="C1370" t="str">
            <v>Hardware</v>
          </cell>
          <cell r="D1370" t="str">
            <v/>
          </cell>
          <cell r="E1370" t="str">
            <v>5E_CM2</v>
          </cell>
          <cell r="F1370">
            <v>6567</v>
          </cell>
        </row>
        <row r="1371">
          <cell r="A1371" t="str">
            <v>300312121</v>
          </cell>
          <cell r="B1371" t="str">
            <v>UMTS</v>
          </cell>
          <cell r="C1371" t="str">
            <v>Hardware</v>
          </cell>
          <cell r="D1371" t="str">
            <v/>
          </cell>
          <cell r="E1371" t="str">
            <v>5E_CM</v>
          </cell>
          <cell r="F1371">
            <v>18500</v>
          </cell>
        </row>
        <row r="1372">
          <cell r="A1372" t="str">
            <v>300312147</v>
          </cell>
          <cell r="B1372" t="str">
            <v>UMTS</v>
          </cell>
          <cell r="C1372" t="str">
            <v>Hardware</v>
          </cell>
          <cell r="D1372" t="str">
            <v/>
          </cell>
          <cell r="E1372" t="str">
            <v>5E_SM2000</v>
          </cell>
          <cell r="F1372">
            <v>0</v>
          </cell>
        </row>
        <row r="1373">
          <cell r="A1373" t="str">
            <v>300312162</v>
          </cell>
          <cell r="B1373" t="str">
            <v>UMTS</v>
          </cell>
          <cell r="C1373" t="str">
            <v>Hardware</v>
          </cell>
          <cell r="D1373" t="str">
            <v/>
          </cell>
          <cell r="E1373" t="str">
            <v>5E_SM2000</v>
          </cell>
          <cell r="F1373">
            <v>2795</v>
          </cell>
        </row>
        <row r="1374">
          <cell r="A1374" t="str">
            <v>300312204</v>
          </cell>
          <cell r="B1374" t="str">
            <v>UMTS</v>
          </cell>
          <cell r="C1374" t="str">
            <v>Hardware</v>
          </cell>
          <cell r="D1374" t="str">
            <v/>
          </cell>
          <cell r="E1374" t="str">
            <v>5E_CM</v>
          </cell>
          <cell r="F1374">
            <v>0</v>
          </cell>
        </row>
        <row r="1375">
          <cell r="A1375" t="str">
            <v>300312220</v>
          </cell>
          <cell r="B1375" t="str">
            <v>UMTS</v>
          </cell>
          <cell r="C1375" t="str">
            <v>Hardware</v>
          </cell>
          <cell r="D1375" t="str">
            <v/>
          </cell>
          <cell r="E1375" t="str">
            <v>5E_CM</v>
          </cell>
          <cell r="F1375">
            <v>0</v>
          </cell>
        </row>
        <row r="1376">
          <cell r="A1376" t="str">
            <v>300312246</v>
          </cell>
          <cell r="B1376" t="str">
            <v>UMTS</v>
          </cell>
          <cell r="C1376" t="str">
            <v>Hardware</v>
          </cell>
          <cell r="D1376" t="str">
            <v/>
          </cell>
          <cell r="E1376" t="str">
            <v>5E_CM</v>
          </cell>
          <cell r="F1376">
            <v>0</v>
          </cell>
        </row>
        <row r="1377">
          <cell r="A1377" t="str">
            <v>300312253</v>
          </cell>
          <cell r="B1377" t="str">
            <v>UMTS</v>
          </cell>
          <cell r="C1377" t="str">
            <v>Hardware</v>
          </cell>
          <cell r="D1377" t="str">
            <v/>
          </cell>
          <cell r="E1377" t="str">
            <v>5E_CM</v>
          </cell>
          <cell r="F1377">
            <v>0</v>
          </cell>
        </row>
        <row r="1378">
          <cell r="A1378" t="str">
            <v>300312279</v>
          </cell>
          <cell r="B1378" t="str">
            <v>UMTS</v>
          </cell>
          <cell r="C1378" t="str">
            <v>Hardware</v>
          </cell>
          <cell r="D1378" t="str">
            <v/>
          </cell>
          <cell r="E1378" t="str">
            <v>5E_CM</v>
          </cell>
          <cell r="F1378">
            <v>0</v>
          </cell>
        </row>
        <row r="1379">
          <cell r="A1379" t="str">
            <v>300312287</v>
          </cell>
          <cell r="B1379" t="str">
            <v>UMTS</v>
          </cell>
          <cell r="C1379" t="str">
            <v>Hardware</v>
          </cell>
          <cell r="D1379" t="str">
            <v/>
          </cell>
          <cell r="E1379" t="str">
            <v>5E_CM</v>
          </cell>
          <cell r="F1379">
            <v>0</v>
          </cell>
        </row>
        <row r="1380">
          <cell r="A1380" t="str">
            <v>300312311</v>
          </cell>
          <cell r="B1380" t="str">
            <v>UMTS</v>
          </cell>
          <cell r="C1380" t="str">
            <v>Hardware</v>
          </cell>
          <cell r="D1380" t="str">
            <v/>
          </cell>
          <cell r="E1380" t="str">
            <v>5E_CM</v>
          </cell>
          <cell r="F1380">
            <v>1005</v>
          </cell>
        </row>
        <row r="1381">
          <cell r="A1381" t="str">
            <v>300312394</v>
          </cell>
          <cell r="B1381" t="str">
            <v>UMTS</v>
          </cell>
          <cell r="C1381" t="str">
            <v>Hardware</v>
          </cell>
          <cell r="D1381" t="str">
            <v/>
          </cell>
          <cell r="E1381" t="str">
            <v>5E_CM</v>
          </cell>
          <cell r="F1381">
            <v>1065</v>
          </cell>
        </row>
        <row r="1382">
          <cell r="A1382" t="str">
            <v>300312402</v>
          </cell>
          <cell r="B1382" t="str">
            <v>UMTS</v>
          </cell>
          <cell r="C1382" t="str">
            <v>Hardware</v>
          </cell>
          <cell r="D1382" t="str">
            <v/>
          </cell>
          <cell r="E1382" t="str">
            <v>5E_CM</v>
          </cell>
          <cell r="F1382">
            <v>1100</v>
          </cell>
        </row>
        <row r="1383">
          <cell r="A1383" t="str">
            <v>300312956</v>
          </cell>
          <cell r="B1383" t="str">
            <v>CDMA</v>
          </cell>
          <cell r="C1383" t="str">
            <v>Hardware</v>
          </cell>
          <cell r="D1383" t="str">
            <v/>
          </cell>
          <cell r="E1383" t="str">
            <v>5E_SM2000</v>
          </cell>
          <cell r="F1383">
            <v>40736</v>
          </cell>
        </row>
        <row r="1384">
          <cell r="A1384" t="str">
            <v>300312964</v>
          </cell>
          <cell r="B1384" t="str">
            <v>CDMA</v>
          </cell>
          <cell r="C1384" t="str">
            <v>Spares</v>
          </cell>
          <cell r="D1384" t="str">
            <v/>
          </cell>
          <cell r="E1384" t="str">
            <v>5E_SM2000</v>
          </cell>
          <cell r="F1384">
            <v>40736</v>
          </cell>
        </row>
        <row r="1385">
          <cell r="A1385" t="str">
            <v>300313673</v>
          </cell>
          <cell r="B1385" t="str">
            <v>CDMA</v>
          </cell>
          <cell r="C1385" t="str">
            <v>Spares</v>
          </cell>
          <cell r="D1385" t="str">
            <v/>
          </cell>
          <cell r="E1385" t="str">
            <v>5E_SP</v>
          </cell>
          <cell r="F1385">
            <v>5000</v>
          </cell>
        </row>
        <row r="1386">
          <cell r="A1386" t="str">
            <v>300313889</v>
          </cell>
          <cell r="B1386" t="str">
            <v>CDMA</v>
          </cell>
          <cell r="C1386" t="str">
            <v>Hardware</v>
          </cell>
          <cell r="D1386" t="str">
            <v/>
          </cell>
          <cell r="E1386" t="str">
            <v>5E_CM</v>
          </cell>
          <cell r="F1386">
            <v>150</v>
          </cell>
        </row>
        <row r="1387">
          <cell r="A1387" t="str">
            <v>300313897</v>
          </cell>
          <cell r="B1387" t="str">
            <v>CDMA</v>
          </cell>
          <cell r="C1387" t="str">
            <v>Hardware</v>
          </cell>
          <cell r="D1387" t="str">
            <v/>
          </cell>
          <cell r="E1387">
            <v>150</v>
          </cell>
          <cell r="F1387" t="str">
            <v>5E_CM</v>
          </cell>
        </row>
        <row r="1388">
          <cell r="A1388" t="str">
            <v>300313913</v>
          </cell>
          <cell r="B1388" t="str">
            <v>CDMA</v>
          </cell>
          <cell r="C1388" t="str">
            <v>Hardware</v>
          </cell>
          <cell r="D1388" t="str">
            <v/>
          </cell>
          <cell r="E1388">
            <v>150</v>
          </cell>
          <cell r="F1388" t="str">
            <v>5E_CM</v>
          </cell>
        </row>
        <row r="1389">
          <cell r="A1389" t="str">
            <v>300313921</v>
          </cell>
          <cell r="B1389" t="str">
            <v>CDMA</v>
          </cell>
          <cell r="C1389" t="str">
            <v>Spares</v>
          </cell>
          <cell r="D1389" t="str">
            <v/>
          </cell>
          <cell r="E1389">
            <v>50</v>
          </cell>
          <cell r="F1389" t="str">
            <v>5E_SM2000</v>
          </cell>
        </row>
        <row r="1390">
          <cell r="A1390" t="str">
            <v>300314226</v>
          </cell>
          <cell r="B1390" t="str">
            <v>CDMA</v>
          </cell>
          <cell r="C1390" t="str">
            <v>Hardware</v>
          </cell>
          <cell r="D1390" t="str">
            <v/>
          </cell>
          <cell r="E1390" t="str">
            <v>5E_SP</v>
          </cell>
          <cell r="F1390">
            <v>80</v>
          </cell>
        </row>
        <row r="1391">
          <cell r="A1391" t="str">
            <v>300314259</v>
          </cell>
          <cell r="B1391" t="str">
            <v>CDMA</v>
          </cell>
          <cell r="C1391" t="str">
            <v>Hardware</v>
          </cell>
          <cell r="D1391" t="str">
            <v/>
          </cell>
          <cell r="E1391" t="str">
            <v>5E_SP</v>
          </cell>
          <cell r="F1391">
            <v>15600</v>
          </cell>
        </row>
        <row r="1392">
          <cell r="A1392" t="str">
            <v>300315389</v>
          </cell>
          <cell r="B1392" t="str">
            <v>Common</v>
          </cell>
          <cell r="C1392" t="str">
            <v>Hardware</v>
          </cell>
          <cell r="D1392" t="str">
            <v/>
          </cell>
          <cell r="E1392">
            <v>17900</v>
          </cell>
          <cell r="F1392" t="str">
            <v>5E_ECHO</v>
          </cell>
        </row>
        <row r="1393">
          <cell r="A1393" t="str">
            <v>300315652</v>
          </cell>
          <cell r="B1393" t="str">
            <v>CDMA</v>
          </cell>
          <cell r="C1393" t="str">
            <v>Hardware</v>
          </cell>
          <cell r="D1393" t="str">
            <v/>
          </cell>
          <cell r="E1393" t="str">
            <v>X_Conn</v>
          </cell>
          <cell r="F1393">
            <v>125</v>
          </cell>
        </row>
        <row r="1394">
          <cell r="A1394" t="str">
            <v>300315843</v>
          </cell>
          <cell r="B1394" t="str">
            <v>CDMA</v>
          </cell>
          <cell r="C1394" t="str">
            <v>Hardware</v>
          </cell>
          <cell r="D1394" t="str">
            <v/>
          </cell>
          <cell r="E1394" t="str">
            <v>X_Conn</v>
          </cell>
          <cell r="F1394">
            <v>40736</v>
          </cell>
        </row>
        <row r="1395">
          <cell r="A1395" t="str">
            <v>300318045</v>
          </cell>
          <cell r="B1395" t="str">
            <v>Common</v>
          </cell>
          <cell r="C1395" t="str">
            <v>Hardware</v>
          </cell>
          <cell r="D1395" t="str">
            <v/>
          </cell>
          <cell r="E1395">
            <v>16000</v>
          </cell>
          <cell r="F1395" t="str">
            <v>5E_SM2000</v>
          </cell>
        </row>
        <row r="1396">
          <cell r="A1396" t="str">
            <v>300318052</v>
          </cell>
          <cell r="B1396" t="str">
            <v>Common</v>
          </cell>
          <cell r="C1396" t="str">
            <v>Hardware</v>
          </cell>
          <cell r="D1396" t="str">
            <v/>
          </cell>
          <cell r="E1396">
            <v>16000</v>
          </cell>
          <cell r="F1396" t="str">
            <v>5E_SM2000</v>
          </cell>
        </row>
        <row r="1397">
          <cell r="A1397" t="str">
            <v>300318060</v>
          </cell>
          <cell r="B1397" t="str">
            <v>Common</v>
          </cell>
          <cell r="C1397" t="str">
            <v>Hardware</v>
          </cell>
          <cell r="D1397" t="str">
            <v/>
          </cell>
          <cell r="E1397">
            <v>15500</v>
          </cell>
          <cell r="F1397" t="str">
            <v>5E_SM2000</v>
          </cell>
        </row>
        <row r="1398">
          <cell r="A1398" t="str">
            <v>300318078</v>
          </cell>
          <cell r="B1398" t="str">
            <v>Common</v>
          </cell>
          <cell r="C1398" t="str">
            <v>Hardware</v>
          </cell>
          <cell r="D1398" t="str">
            <v/>
          </cell>
          <cell r="E1398">
            <v>15500</v>
          </cell>
          <cell r="F1398" t="str">
            <v>5E_SM2000</v>
          </cell>
        </row>
        <row r="1399">
          <cell r="A1399" t="str">
            <v>300318128</v>
          </cell>
          <cell r="B1399" t="str">
            <v>Common</v>
          </cell>
          <cell r="C1399" t="str">
            <v>Hardware</v>
          </cell>
          <cell r="D1399" t="str">
            <v/>
          </cell>
          <cell r="E1399">
            <v>16000</v>
          </cell>
          <cell r="F1399" t="str">
            <v>5E_AM</v>
          </cell>
        </row>
        <row r="1400">
          <cell r="A1400" t="str">
            <v>300318136</v>
          </cell>
          <cell r="B1400" t="str">
            <v>Common</v>
          </cell>
          <cell r="C1400" t="str">
            <v>Hardware</v>
          </cell>
          <cell r="D1400" t="str">
            <v/>
          </cell>
          <cell r="E1400">
            <v>16000</v>
          </cell>
          <cell r="F1400" t="str">
            <v>5E_SPARES</v>
          </cell>
        </row>
        <row r="1401">
          <cell r="A1401" t="str">
            <v>300318144</v>
          </cell>
          <cell r="B1401" t="str">
            <v>Common</v>
          </cell>
          <cell r="C1401" t="str">
            <v>Hardware</v>
          </cell>
          <cell r="D1401" t="str">
            <v/>
          </cell>
          <cell r="E1401">
            <v>15500</v>
          </cell>
          <cell r="F1401" t="str">
            <v>5E_PERIPH</v>
          </cell>
        </row>
        <row r="1402">
          <cell r="A1402" t="str">
            <v>300318151</v>
          </cell>
          <cell r="B1402" t="str">
            <v>Common</v>
          </cell>
          <cell r="C1402" t="str">
            <v>Hardware</v>
          </cell>
          <cell r="D1402" t="str">
            <v/>
          </cell>
          <cell r="E1402">
            <v>15500</v>
          </cell>
          <cell r="F1402" t="str">
            <v>5E_PERIPH</v>
          </cell>
        </row>
        <row r="1403">
          <cell r="A1403" t="str">
            <v>300318441</v>
          </cell>
          <cell r="B1403" t="str">
            <v>Common</v>
          </cell>
          <cell r="C1403" t="str">
            <v>Hardware</v>
          </cell>
          <cell r="D1403" t="str">
            <v/>
          </cell>
          <cell r="E1403" t="str">
            <v>5E_Periph</v>
          </cell>
          <cell r="F1403">
            <v>652</v>
          </cell>
        </row>
        <row r="1404">
          <cell r="A1404" t="str">
            <v>300318458</v>
          </cell>
          <cell r="B1404" t="str">
            <v>Common</v>
          </cell>
          <cell r="C1404" t="str">
            <v>Hardware</v>
          </cell>
          <cell r="D1404" t="str">
            <v/>
          </cell>
          <cell r="E1404" t="str">
            <v>5E_Echo</v>
          </cell>
          <cell r="F1404">
            <v>2100</v>
          </cell>
        </row>
        <row r="1405">
          <cell r="A1405" t="str">
            <v>30031915</v>
          </cell>
          <cell r="B1405" t="str">
            <v>Common</v>
          </cell>
          <cell r="C1405" t="str">
            <v>Hardware</v>
          </cell>
          <cell r="D1405" t="str">
            <v/>
          </cell>
          <cell r="E1405" t="str">
            <v>5E_Echo</v>
          </cell>
          <cell r="F1405">
            <v>44000</v>
          </cell>
        </row>
        <row r="1406">
          <cell r="A1406" t="str">
            <v>300319332</v>
          </cell>
          <cell r="B1406" t="str">
            <v>CDMA</v>
          </cell>
          <cell r="C1406" t="str">
            <v>Hardware</v>
          </cell>
          <cell r="D1406" t="str">
            <v/>
          </cell>
          <cell r="E1406" t="str">
            <v>5E_SP</v>
          </cell>
          <cell r="F1406">
            <v>2500</v>
          </cell>
        </row>
        <row r="1407">
          <cell r="A1407" t="str">
            <v>300319803</v>
          </cell>
          <cell r="B1407" t="str">
            <v>Common</v>
          </cell>
          <cell r="C1407" t="str">
            <v>Hardware</v>
          </cell>
          <cell r="D1407" t="str">
            <v/>
          </cell>
          <cell r="E1407">
            <v>30</v>
          </cell>
          <cell r="F1407" t="str">
            <v>5E_SPARES</v>
          </cell>
        </row>
        <row r="1408">
          <cell r="A1408" t="str">
            <v>300321056</v>
          </cell>
          <cell r="B1408" t="str">
            <v>UMTS</v>
          </cell>
          <cell r="C1408" t="str">
            <v>Hardware</v>
          </cell>
          <cell r="D1408" t="str">
            <v/>
          </cell>
          <cell r="E1408" t="str">
            <v>5E_SP</v>
          </cell>
          <cell r="F1408">
            <v>13106</v>
          </cell>
        </row>
        <row r="1409">
          <cell r="A1409" t="str">
            <v>300321080</v>
          </cell>
          <cell r="B1409" t="str">
            <v>UMTS</v>
          </cell>
          <cell r="C1409" t="str">
            <v>Hardware</v>
          </cell>
          <cell r="D1409" t="str">
            <v/>
          </cell>
          <cell r="E1409" t="str">
            <v>5E_SW</v>
          </cell>
          <cell r="F1409">
            <v>7000</v>
          </cell>
        </row>
        <row r="1410">
          <cell r="A1410" t="str">
            <v>300321148</v>
          </cell>
          <cell r="B1410" t="str">
            <v>UMTS</v>
          </cell>
          <cell r="C1410" t="str">
            <v>Hardware</v>
          </cell>
          <cell r="D1410" t="str">
            <v/>
          </cell>
          <cell r="E1410" t="str">
            <v>X_Conn</v>
          </cell>
          <cell r="F1410">
            <v>0</v>
          </cell>
        </row>
        <row r="1411">
          <cell r="A1411" t="str">
            <v>300323177</v>
          </cell>
          <cell r="B1411" t="str">
            <v>CDMA</v>
          </cell>
          <cell r="C1411" t="str">
            <v>Spares</v>
          </cell>
          <cell r="D1411" t="str">
            <v/>
          </cell>
          <cell r="E1411" t="str">
            <v>5E_SP</v>
          </cell>
          <cell r="F1411">
            <v>85000</v>
          </cell>
        </row>
        <row r="1412">
          <cell r="A1412" t="str">
            <v>300323185</v>
          </cell>
          <cell r="B1412" t="str">
            <v>CDMA</v>
          </cell>
          <cell r="C1412" t="str">
            <v>Spares</v>
          </cell>
          <cell r="D1412" t="str">
            <v/>
          </cell>
          <cell r="E1412" t="str">
            <v>5E_SP</v>
          </cell>
          <cell r="F1412">
            <v>35000</v>
          </cell>
        </row>
        <row r="1413">
          <cell r="A1413" t="str">
            <v>300324175</v>
          </cell>
          <cell r="B1413" t="str">
            <v>CDMA</v>
          </cell>
          <cell r="C1413" t="str">
            <v>Hardware</v>
          </cell>
          <cell r="D1413" t="str">
            <v/>
          </cell>
          <cell r="E1413">
            <v>52732</v>
          </cell>
          <cell r="F1413" t="str">
            <v>DDF</v>
          </cell>
        </row>
        <row r="1414">
          <cell r="A1414" t="str">
            <v>300324183</v>
          </cell>
          <cell r="B1414" t="str">
            <v>CDMA</v>
          </cell>
          <cell r="C1414" t="str">
            <v>Hardware</v>
          </cell>
          <cell r="D1414" t="str">
            <v/>
          </cell>
          <cell r="E1414">
            <v>40732</v>
          </cell>
          <cell r="F1414" t="str">
            <v>DSX</v>
          </cell>
        </row>
        <row r="1415">
          <cell r="A1415" t="str">
            <v>300324233</v>
          </cell>
          <cell r="B1415" t="str">
            <v>CDMA</v>
          </cell>
          <cell r="C1415" t="str">
            <v>Hardware</v>
          </cell>
          <cell r="D1415" t="str">
            <v/>
          </cell>
          <cell r="E1415">
            <v>54915</v>
          </cell>
          <cell r="F1415" t="str">
            <v>DDF</v>
          </cell>
        </row>
        <row r="1416">
          <cell r="A1416" t="str">
            <v>300324241</v>
          </cell>
          <cell r="B1416" t="str">
            <v>CDMA</v>
          </cell>
          <cell r="C1416" t="str">
            <v>Hardware</v>
          </cell>
          <cell r="D1416" t="str">
            <v/>
          </cell>
          <cell r="E1416">
            <v>985</v>
          </cell>
          <cell r="F1416" t="str">
            <v>DSX</v>
          </cell>
        </row>
        <row r="1417">
          <cell r="A1417" t="str">
            <v>300324340</v>
          </cell>
          <cell r="B1417" t="str">
            <v>CDMA</v>
          </cell>
          <cell r="C1417" t="str">
            <v>Hardware</v>
          </cell>
          <cell r="D1417" t="str">
            <v/>
          </cell>
          <cell r="E1417">
            <v>1380</v>
          </cell>
          <cell r="F1417" t="str">
            <v>MDF</v>
          </cell>
        </row>
        <row r="1418">
          <cell r="A1418" t="str">
            <v>300324399</v>
          </cell>
          <cell r="B1418" t="str">
            <v>CDMA</v>
          </cell>
          <cell r="C1418" t="str">
            <v>Hardware</v>
          </cell>
          <cell r="D1418" t="str">
            <v/>
          </cell>
          <cell r="E1418">
            <v>1520</v>
          </cell>
          <cell r="F1418" t="str">
            <v>5E_SW</v>
          </cell>
        </row>
        <row r="1419">
          <cell r="A1419" t="str">
            <v>300324647</v>
          </cell>
          <cell r="B1419" t="str">
            <v>CDMA</v>
          </cell>
          <cell r="C1419" t="str">
            <v>Hardware</v>
          </cell>
          <cell r="D1419" t="str">
            <v/>
          </cell>
          <cell r="E1419" t="str">
            <v>X_Conn</v>
          </cell>
          <cell r="F1419">
            <v>1275</v>
          </cell>
        </row>
        <row r="1420">
          <cell r="A1420" t="str">
            <v>300325461</v>
          </cell>
          <cell r="B1420" t="str">
            <v>CDMA</v>
          </cell>
          <cell r="C1420" t="str">
            <v>Hardware</v>
          </cell>
          <cell r="D1420" t="str">
            <v/>
          </cell>
          <cell r="E1420">
            <v>67252</v>
          </cell>
          <cell r="F1420" t="str">
            <v>5E_CM</v>
          </cell>
        </row>
        <row r="1421">
          <cell r="A1421" t="str">
            <v>300325479</v>
          </cell>
          <cell r="B1421" t="str">
            <v>CDMA</v>
          </cell>
          <cell r="C1421" t="str">
            <v>Hardware</v>
          </cell>
          <cell r="D1421" t="str">
            <v/>
          </cell>
          <cell r="E1421">
            <v>55827</v>
          </cell>
          <cell r="F1421" t="str">
            <v>DSX</v>
          </cell>
        </row>
        <row r="1422">
          <cell r="A1422" t="str">
            <v>300325529</v>
          </cell>
          <cell r="B1422" t="str">
            <v>CDMA</v>
          </cell>
          <cell r="C1422" t="str">
            <v>Hardware</v>
          </cell>
          <cell r="D1422" t="str">
            <v/>
          </cell>
          <cell r="E1422">
            <v>70010</v>
          </cell>
          <cell r="F1422" t="str">
            <v>5E_SPARES</v>
          </cell>
        </row>
        <row r="1423">
          <cell r="A1423" t="str">
            <v>300325537</v>
          </cell>
          <cell r="B1423" t="str">
            <v>CDMA</v>
          </cell>
          <cell r="C1423" t="str">
            <v>Hardware</v>
          </cell>
          <cell r="D1423" t="str">
            <v/>
          </cell>
          <cell r="E1423">
            <v>1965</v>
          </cell>
          <cell r="F1423" t="str">
            <v>DSX</v>
          </cell>
        </row>
        <row r="1424">
          <cell r="A1424" t="str">
            <v>300325545</v>
          </cell>
          <cell r="B1424" t="str">
            <v>CDMA</v>
          </cell>
          <cell r="C1424" t="str">
            <v>Hardware</v>
          </cell>
          <cell r="D1424" t="str">
            <v/>
          </cell>
          <cell r="E1424" t="str">
            <v>5E_SP</v>
          </cell>
          <cell r="F1424">
            <v>2755</v>
          </cell>
        </row>
        <row r="1425">
          <cell r="A1425" t="str">
            <v>300325552</v>
          </cell>
          <cell r="B1425" t="str">
            <v>CDMA</v>
          </cell>
          <cell r="C1425" t="str">
            <v>Hardware</v>
          </cell>
          <cell r="D1425" t="str">
            <v/>
          </cell>
          <cell r="E1425">
            <v>3035</v>
          </cell>
          <cell r="F1425" t="str">
            <v>5E_SPARES</v>
          </cell>
        </row>
        <row r="1426">
          <cell r="A1426" t="str">
            <v>300325693</v>
          </cell>
          <cell r="B1426" t="str">
            <v>CDMA</v>
          </cell>
          <cell r="C1426" t="str">
            <v>Hardware</v>
          </cell>
          <cell r="D1426" t="str">
            <v/>
          </cell>
          <cell r="E1426" t="str">
            <v>5E_Periph</v>
          </cell>
          <cell r="F1426">
            <v>330000</v>
          </cell>
        </row>
        <row r="1427">
          <cell r="A1427" t="str">
            <v>300325727</v>
          </cell>
          <cell r="B1427" t="str">
            <v>CDMA</v>
          </cell>
          <cell r="C1427" t="str">
            <v>Hardware</v>
          </cell>
          <cell r="D1427" t="str">
            <v/>
          </cell>
          <cell r="E1427" t="str">
            <v>5E_Periph</v>
          </cell>
          <cell r="F1427">
            <v>330000</v>
          </cell>
        </row>
        <row r="1428">
          <cell r="A1428" t="str">
            <v>300325734</v>
          </cell>
          <cell r="B1428" t="str">
            <v>CDMA</v>
          </cell>
          <cell r="C1428" t="str">
            <v>Hardware</v>
          </cell>
          <cell r="D1428" t="str">
            <v/>
          </cell>
          <cell r="E1428" t="str">
            <v>5E_Misc</v>
          </cell>
          <cell r="F1428">
            <v>1000</v>
          </cell>
        </row>
        <row r="1429">
          <cell r="A1429" t="str">
            <v>300325735</v>
          </cell>
          <cell r="B1429" t="str">
            <v>CDMA</v>
          </cell>
          <cell r="C1429" t="str">
            <v>Hardware</v>
          </cell>
          <cell r="D1429" t="str">
            <v/>
          </cell>
          <cell r="E1429" t="str">
            <v>5E_Misc</v>
          </cell>
          <cell r="F1429">
            <v>0</v>
          </cell>
        </row>
        <row r="1430">
          <cell r="A1430" t="str">
            <v>300325750</v>
          </cell>
          <cell r="B1430" t="str">
            <v>CDMA</v>
          </cell>
          <cell r="C1430" t="str">
            <v>Hardware</v>
          </cell>
          <cell r="D1430" t="str">
            <v/>
          </cell>
          <cell r="E1430" t="str">
            <v>5E_Misc</v>
          </cell>
          <cell r="F1430">
            <v>56250</v>
          </cell>
        </row>
        <row r="1431">
          <cell r="A1431" t="str">
            <v>300325768</v>
          </cell>
          <cell r="B1431" t="str">
            <v>CDMA</v>
          </cell>
          <cell r="C1431" t="str">
            <v>Hardware</v>
          </cell>
          <cell r="D1431" t="str">
            <v/>
          </cell>
          <cell r="E1431" t="str">
            <v>5E_Misc</v>
          </cell>
          <cell r="F1431">
            <v>125000</v>
          </cell>
        </row>
        <row r="1432">
          <cell r="A1432" t="str">
            <v>300325776</v>
          </cell>
          <cell r="B1432" t="str">
            <v>CDMA</v>
          </cell>
          <cell r="C1432" t="str">
            <v>Hardware</v>
          </cell>
          <cell r="D1432" t="str">
            <v/>
          </cell>
          <cell r="E1432" t="str">
            <v>5E_Misc</v>
          </cell>
          <cell r="F1432">
            <v>293750</v>
          </cell>
        </row>
        <row r="1433">
          <cell r="A1433" t="str">
            <v>300325792</v>
          </cell>
          <cell r="B1433" t="str">
            <v>CDMA</v>
          </cell>
          <cell r="C1433" t="str">
            <v>Spares</v>
          </cell>
          <cell r="D1433" t="str">
            <v/>
          </cell>
          <cell r="E1433" t="str">
            <v>5E_Misc</v>
          </cell>
          <cell r="F1433">
            <v>2200</v>
          </cell>
        </row>
        <row r="1434">
          <cell r="A1434" t="str">
            <v>300327046</v>
          </cell>
          <cell r="B1434" t="str">
            <v>UMTS</v>
          </cell>
          <cell r="C1434" t="str">
            <v>Hardware</v>
          </cell>
          <cell r="D1434" t="str">
            <v/>
          </cell>
          <cell r="E1434" t="str">
            <v>X_Conn</v>
          </cell>
          <cell r="F1434">
            <v>13106</v>
          </cell>
        </row>
        <row r="1435">
          <cell r="A1435" t="str">
            <v>300327152</v>
          </cell>
          <cell r="B1435" t="str">
            <v>Common</v>
          </cell>
          <cell r="C1435" t="str">
            <v>Hardware</v>
          </cell>
          <cell r="D1435" t="str">
            <v/>
          </cell>
          <cell r="E1435">
            <v>340</v>
          </cell>
          <cell r="F1435" t="str">
            <v>5E_VCDX</v>
          </cell>
        </row>
        <row r="1436">
          <cell r="A1436" t="str">
            <v>300327160</v>
          </cell>
          <cell r="B1436" t="str">
            <v>Common</v>
          </cell>
          <cell r="C1436" t="str">
            <v>Hardware</v>
          </cell>
          <cell r="D1436" t="str">
            <v/>
          </cell>
          <cell r="E1436">
            <v>820</v>
          </cell>
          <cell r="F1436" t="str">
            <v>5E_VCDX</v>
          </cell>
        </row>
        <row r="1437">
          <cell r="A1437" t="str">
            <v>300327178</v>
          </cell>
          <cell r="B1437" t="str">
            <v>Common</v>
          </cell>
          <cell r="C1437" t="str">
            <v>Hardware</v>
          </cell>
          <cell r="D1437" t="str">
            <v/>
          </cell>
          <cell r="E1437">
            <v>1270</v>
          </cell>
          <cell r="F1437" t="str">
            <v>DDF</v>
          </cell>
        </row>
        <row r="1438">
          <cell r="A1438" t="str">
            <v>300327186</v>
          </cell>
          <cell r="B1438" t="str">
            <v>Common</v>
          </cell>
          <cell r="C1438" t="str">
            <v>Hardware</v>
          </cell>
          <cell r="D1438" t="str">
            <v/>
          </cell>
          <cell r="E1438">
            <v>430</v>
          </cell>
          <cell r="F1438" t="str">
            <v>MDF</v>
          </cell>
        </row>
        <row r="1439">
          <cell r="A1439" t="str">
            <v>300327194</v>
          </cell>
          <cell r="B1439" t="str">
            <v>Common</v>
          </cell>
          <cell r="C1439" t="str">
            <v>Hardware</v>
          </cell>
          <cell r="D1439" t="str">
            <v/>
          </cell>
          <cell r="E1439">
            <v>1680</v>
          </cell>
          <cell r="F1439" t="str">
            <v>5E_SPARES</v>
          </cell>
        </row>
        <row r="1440">
          <cell r="A1440" t="str">
            <v>300327202</v>
          </cell>
          <cell r="B1440" t="str">
            <v>Common</v>
          </cell>
          <cell r="C1440" t="str">
            <v>Hardware</v>
          </cell>
          <cell r="D1440" t="str">
            <v/>
          </cell>
          <cell r="E1440">
            <v>3130</v>
          </cell>
          <cell r="F1440" t="str">
            <v>5E_ECHO</v>
          </cell>
        </row>
        <row r="1441">
          <cell r="A1441" t="str">
            <v>300327228</v>
          </cell>
          <cell r="B1441" t="str">
            <v>Common</v>
          </cell>
          <cell r="C1441" t="str">
            <v>Hardware</v>
          </cell>
          <cell r="D1441" t="str">
            <v/>
          </cell>
          <cell r="E1441">
            <v>14000</v>
          </cell>
          <cell r="F1441" t="str">
            <v>5E_SPARES</v>
          </cell>
        </row>
        <row r="1442">
          <cell r="A1442" t="str">
            <v>300327244</v>
          </cell>
          <cell r="B1442" t="str">
            <v>Common</v>
          </cell>
          <cell r="C1442" t="str">
            <v>Hardware</v>
          </cell>
          <cell r="D1442" t="str">
            <v/>
          </cell>
          <cell r="E1442">
            <v>14500</v>
          </cell>
          <cell r="F1442" t="str">
            <v>DSX</v>
          </cell>
        </row>
        <row r="1443">
          <cell r="A1443" t="str">
            <v>300327277</v>
          </cell>
          <cell r="B1443" t="str">
            <v>Common</v>
          </cell>
          <cell r="C1443" t="str">
            <v>Hardware</v>
          </cell>
          <cell r="D1443" t="str">
            <v/>
          </cell>
          <cell r="E1443">
            <v>14000</v>
          </cell>
          <cell r="F1443" t="str">
            <v>MDF</v>
          </cell>
        </row>
        <row r="1444">
          <cell r="A1444" t="str">
            <v>300327285</v>
          </cell>
          <cell r="B1444" t="str">
            <v>Common</v>
          </cell>
          <cell r="C1444" t="str">
            <v>Hardware</v>
          </cell>
          <cell r="D1444" t="str">
            <v/>
          </cell>
          <cell r="E1444">
            <v>14500</v>
          </cell>
          <cell r="F1444" t="str">
            <v>5E_SM2000</v>
          </cell>
        </row>
        <row r="1445">
          <cell r="A1445" t="str">
            <v>300327301</v>
          </cell>
          <cell r="B1445" t="str">
            <v>Common</v>
          </cell>
          <cell r="C1445" t="str">
            <v>Hardware</v>
          </cell>
          <cell r="D1445" t="str">
            <v/>
          </cell>
          <cell r="E1445">
            <v>16000</v>
          </cell>
          <cell r="F1445" t="str">
            <v>5E_SPARES</v>
          </cell>
        </row>
        <row r="1446">
          <cell r="A1446" t="str">
            <v>300327319</v>
          </cell>
          <cell r="B1446" t="str">
            <v>Common</v>
          </cell>
          <cell r="C1446" t="str">
            <v>Hardware</v>
          </cell>
          <cell r="D1446" t="str">
            <v/>
          </cell>
          <cell r="E1446">
            <v>16500</v>
          </cell>
          <cell r="F1446" t="str">
            <v>5E_AM</v>
          </cell>
        </row>
        <row r="1447">
          <cell r="A1447" t="str">
            <v>300327335</v>
          </cell>
          <cell r="B1447" t="str">
            <v>Common</v>
          </cell>
          <cell r="C1447" t="str">
            <v>Hardware</v>
          </cell>
          <cell r="D1447" t="str">
            <v/>
          </cell>
          <cell r="E1447">
            <v>16000</v>
          </cell>
          <cell r="F1447" t="str">
            <v>5E_VCDX</v>
          </cell>
        </row>
        <row r="1448">
          <cell r="A1448" t="str">
            <v>300327350</v>
          </cell>
          <cell r="B1448" t="str">
            <v>Common</v>
          </cell>
          <cell r="C1448" t="str">
            <v>Hardware</v>
          </cell>
          <cell r="D1448" t="str">
            <v/>
          </cell>
          <cell r="E1448">
            <v>16500</v>
          </cell>
          <cell r="F1448" t="str">
            <v>5E_SPARES</v>
          </cell>
        </row>
        <row r="1449">
          <cell r="A1449" t="str">
            <v>300330008</v>
          </cell>
          <cell r="B1449" t="str">
            <v>CDMA</v>
          </cell>
          <cell r="C1449" t="str">
            <v>Software</v>
          </cell>
          <cell r="D1449" t="str">
            <v>Initial</v>
          </cell>
          <cell r="E1449">
            <v>12500</v>
          </cell>
          <cell r="F1449" t="str">
            <v>5E_SPARES</v>
          </cell>
        </row>
        <row r="1450">
          <cell r="A1450" t="str">
            <v>300331287</v>
          </cell>
          <cell r="B1450" t="str">
            <v>CDMA</v>
          </cell>
          <cell r="C1450" t="str">
            <v>Spares</v>
          </cell>
          <cell r="D1450" t="str">
            <v/>
          </cell>
          <cell r="E1450" t="str">
            <v>5E_SP</v>
          </cell>
          <cell r="F1450">
            <v>3500</v>
          </cell>
        </row>
        <row r="1451">
          <cell r="A1451" t="str">
            <v>300331378</v>
          </cell>
          <cell r="B1451" t="str">
            <v>Common</v>
          </cell>
          <cell r="C1451" t="str">
            <v>Spares</v>
          </cell>
          <cell r="D1451" t="str">
            <v/>
          </cell>
          <cell r="E1451" t="str">
            <v>5E_SM2000</v>
          </cell>
          <cell r="F1451">
            <v>45000</v>
          </cell>
        </row>
        <row r="1452">
          <cell r="A1452" t="str">
            <v>300331915</v>
          </cell>
          <cell r="B1452" t="str">
            <v>Common</v>
          </cell>
          <cell r="C1452" t="str">
            <v>Hardware</v>
          </cell>
          <cell r="D1452" t="str">
            <v/>
          </cell>
          <cell r="E1452" t="str">
            <v>5E_SP</v>
          </cell>
          <cell r="F1452">
            <v>44000</v>
          </cell>
        </row>
        <row r="1453">
          <cell r="A1453" t="str">
            <v>300333580</v>
          </cell>
          <cell r="B1453" t="str">
            <v>CDMA</v>
          </cell>
          <cell r="C1453" t="str">
            <v>Hardware</v>
          </cell>
          <cell r="D1453" t="str">
            <v/>
          </cell>
          <cell r="E1453">
            <v>0</v>
          </cell>
          <cell r="F1453" t="str">
            <v>5E_VCDX</v>
          </cell>
        </row>
        <row r="1454">
          <cell r="A1454" t="str">
            <v>300336161</v>
          </cell>
          <cell r="B1454" t="str">
            <v>CDMA</v>
          </cell>
          <cell r="C1454" t="str">
            <v>Hardware</v>
          </cell>
          <cell r="D1454" t="str">
            <v/>
          </cell>
          <cell r="E1454" t="str">
            <v>5E_SP</v>
          </cell>
          <cell r="F1454">
            <v>53935</v>
          </cell>
        </row>
        <row r="1455">
          <cell r="A1455" t="str">
            <v>300336195</v>
          </cell>
          <cell r="B1455" t="str">
            <v>CDMA</v>
          </cell>
          <cell r="C1455" t="str">
            <v>Hardware</v>
          </cell>
          <cell r="D1455" t="str">
            <v/>
          </cell>
          <cell r="E1455" t="str">
            <v>5E_SP</v>
          </cell>
          <cell r="F1455">
            <v>38840</v>
          </cell>
        </row>
        <row r="1456">
          <cell r="A1456" t="str">
            <v>300336229</v>
          </cell>
          <cell r="B1456" t="str">
            <v>CDMA</v>
          </cell>
          <cell r="C1456" t="str">
            <v>Hardware</v>
          </cell>
          <cell r="D1456" t="str">
            <v/>
          </cell>
          <cell r="E1456" t="str">
            <v>5E_CM</v>
          </cell>
          <cell r="F1456">
            <v>840</v>
          </cell>
        </row>
        <row r="1457">
          <cell r="A1457" t="str">
            <v>300336237</v>
          </cell>
          <cell r="B1457" t="str">
            <v>CDMA</v>
          </cell>
          <cell r="C1457" t="str">
            <v>Hardware</v>
          </cell>
          <cell r="D1457" t="str">
            <v/>
          </cell>
          <cell r="E1457" t="str">
            <v>5E_Misc</v>
          </cell>
          <cell r="F1457">
            <v>1240</v>
          </cell>
        </row>
        <row r="1458">
          <cell r="A1458" t="str">
            <v>300336245</v>
          </cell>
          <cell r="B1458" t="str">
            <v>CDMA</v>
          </cell>
          <cell r="C1458" t="str">
            <v>Hardware</v>
          </cell>
          <cell r="D1458" t="str">
            <v/>
          </cell>
          <cell r="E1458" t="str">
            <v>5E_Misc</v>
          </cell>
          <cell r="F1458">
            <v>1640</v>
          </cell>
        </row>
        <row r="1459">
          <cell r="A1459" t="str">
            <v>300336252</v>
          </cell>
          <cell r="B1459" t="str">
            <v>CDMA</v>
          </cell>
          <cell r="C1459" t="str">
            <v>Hardware</v>
          </cell>
          <cell r="D1459" t="str">
            <v/>
          </cell>
          <cell r="E1459" t="str">
            <v>5E_Misc</v>
          </cell>
          <cell r="F1459">
            <v>420</v>
          </cell>
        </row>
        <row r="1460">
          <cell r="A1460" t="str">
            <v>300336260</v>
          </cell>
          <cell r="B1460" t="str">
            <v>CDMA</v>
          </cell>
          <cell r="C1460" t="str">
            <v>Hardware</v>
          </cell>
          <cell r="D1460" t="str">
            <v/>
          </cell>
          <cell r="E1460" t="str">
            <v>5E_Periph</v>
          </cell>
          <cell r="F1460">
            <v>820</v>
          </cell>
        </row>
        <row r="1461">
          <cell r="A1461" t="str">
            <v>300336278</v>
          </cell>
          <cell r="B1461" t="str">
            <v>CDMA</v>
          </cell>
          <cell r="C1461" t="str">
            <v>Hardware</v>
          </cell>
          <cell r="D1461" t="str">
            <v/>
          </cell>
          <cell r="E1461" t="str">
            <v>5E_Periph</v>
          </cell>
          <cell r="F1461">
            <v>1220</v>
          </cell>
        </row>
        <row r="1462">
          <cell r="A1462" t="str">
            <v>300336294</v>
          </cell>
          <cell r="B1462" t="str">
            <v>CDMA</v>
          </cell>
          <cell r="C1462" t="str">
            <v>Hardware</v>
          </cell>
          <cell r="D1462" t="str">
            <v/>
          </cell>
          <cell r="E1462" t="str">
            <v>5E_Periph</v>
          </cell>
          <cell r="F1462">
            <v>1520</v>
          </cell>
        </row>
        <row r="1463">
          <cell r="A1463" t="str">
            <v>300338621</v>
          </cell>
          <cell r="B1463" t="str">
            <v>CDMA</v>
          </cell>
          <cell r="C1463" t="str">
            <v>Hardware</v>
          </cell>
          <cell r="D1463" t="str">
            <v/>
          </cell>
          <cell r="E1463" t="str">
            <v>5E_Periph</v>
          </cell>
          <cell r="F1463">
            <v>40736</v>
          </cell>
        </row>
        <row r="1464">
          <cell r="A1464" t="str">
            <v>300338639</v>
          </cell>
          <cell r="B1464" t="str">
            <v>CDMA</v>
          </cell>
          <cell r="C1464" t="str">
            <v>Hardware</v>
          </cell>
          <cell r="D1464" t="str">
            <v/>
          </cell>
          <cell r="E1464" t="str">
            <v>5E_Periph</v>
          </cell>
          <cell r="F1464">
            <v>40736</v>
          </cell>
        </row>
        <row r="1465">
          <cell r="A1465" t="str">
            <v>300342045</v>
          </cell>
          <cell r="B1465" t="str">
            <v>CDMA</v>
          </cell>
          <cell r="C1465" t="str">
            <v>Hardware</v>
          </cell>
          <cell r="D1465" t="str">
            <v/>
          </cell>
          <cell r="E1465">
            <v>0</v>
          </cell>
          <cell r="F1465" t="str">
            <v>5E_PERIPH</v>
          </cell>
        </row>
        <row r="1466">
          <cell r="A1466" t="str">
            <v>300342052</v>
          </cell>
          <cell r="B1466" t="str">
            <v>CDMA</v>
          </cell>
          <cell r="C1466" t="str">
            <v>Hardware</v>
          </cell>
          <cell r="D1466" t="str">
            <v/>
          </cell>
          <cell r="E1466">
            <v>0</v>
          </cell>
          <cell r="F1466" t="str">
            <v>5E_SPARES</v>
          </cell>
        </row>
        <row r="1467">
          <cell r="A1467" t="str">
            <v>300342060</v>
          </cell>
          <cell r="B1467" t="str">
            <v>CDMA</v>
          </cell>
          <cell r="C1467" t="str">
            <v>Hardware</v>
          </cell>
          <cell r="D1467" t="str">
            <v/>
          </cell>
          <cell r="E1467">
            <v>0</v>
          </cell>
          <cell r="F1467" t="str">
            <v>5E_SPARES</v>
          </cell>
        </row>
        <row r="1468">
          <cell r="A1468" t="str">
            <v>300342573</v>
          </cell>
          <cell r="B1468" t="str">
            <v>Common</v>
          </cell>
          <cell r="C1468" t="str">
            <v>Hardware</v>
          </cell>
          <cell r="D1468" t="str">
            <v/>
          </cell>
          <cell r="E1468" t="str">
            <v>5E_AM</v>
          </cell>
          <cell r="F1468">
            <v>42</v>
          </cell>
        </row>
        <row r="1469">
          <cell r="A1469" t="str">
            <v>300343019</v>
          </cell>
          <cell r="B1469" t="str">
            <v>UMTS</v>
          </cell>
          <cell r="C1469" t="str">
            <v>Hardware</v>
          </cell>
          <cell r="D1469" t="str">
            <v/>
          </cell>
          <cell r="E1469" t="str">
            <v>5E_SP</v>
          </cell>
          <cell r="F1469">
            <v>0</v>
          </cell>
        </row>
        <row r="1470">
          <cell r="A1470" t="str">
            <v>300343027</v>
          </cell>
          <cell r="B1470" t="str">
            <v>UMTS</v>
          </cell>
          <cell r="C1470" t="str">
            <v>Hardware</v>
          </cell>
          <cell r="D1470" t="str">
            <v/>
          </cell>
          <cell r="E1470" t="str">
            <v>5E_SP</v>
          </cell>
          <cell r="F1470">
            <v>0</v>
          </cell>
        </row>
        <row r="1471">
          <cell r="A1471" t="str">
            <v>300343035</v>
          </cell>
          <cell r="B1471" t="str">
            <v>UMTS</v>
          </cell>
          <cell r="C1471" t="str">
            <v>Hardware</v>
          </cell>
          <cell r="D1471" t="str">
            <v/>
          </cell>
          <cell r="E1471" t="str">
            <v>5E_SP</v>
          </cell>
          <cell r="F1471">
            <v>2500</v>
          </cell>
        </row>
        <row r="1472">
          <cell r="A1472" t="str">
            <v>300343050</v>
          </cell>
          <cell r="B1472" t="str">
            <v>CDMA</v>
          </cell>
          <cell r="C1472" t="str">
            <v>Hardware</v>
          </cell>
          <cell r="D1472" t="str">
            <v/>
          </cell>
          <cell r="E1472" t="str">
            <v>5E_SP</v>
          </cell>
          <cell r="F1472">
            <v>90</v>
          </cell>
        </row>
        <row r="1473">
          <cell r="A1473" t="str">
            <v>300345147</v>
          </cell>
          <cell r="B1473" t="str">
            <v>CDMA</v>
          </cell>
          <cell r="C1473" t="str">
            <v>Hardware</v>
          </cell>
          <cell r="D1473" t="str">
            <v/>
          </cell>
          <cell r="E1473">
            <v>45</v>
          </cell>
          <cell r="F1473" t="str">
            <v>5E_SPARES</v>
          </cell>
        </row>
        <row r="1474">
          <cell r="A1474" t="str">
            <v>300347283</v>
          </cell>
          <cell r="B1474" t="str">
            <v>CDMA</v>
          </cell>
          <cell r="C1474" t="str">
            <v>Hardware</v>
          </cell>
          <cell r="D1474" t="str">
            <v/>
          </cell>
          <cell r="E1474" t="str">
            <v>5E_SP</v>
          </cell>
          <cell r="F1474">
            <v>450</v>
          </cell>
        </row>
        <row r="1475">
          <cell r="A1475" t="str">
            <v>300347291</v>
          </cell>
          <cell r="B1475" t="str">
            <v>CDMA</v>
          </cell>
          <cell r="C1475" t="str">
            <v>Hardware</v>
          </cell>
          <cell r="D1475" t="str">
            <v/>
          </cell>
          <cell r="E1475">
            <v>46000</v>
          </cell>
          <cell r="F1475" t="str">
            <v>5E_MISC</v>
          </cell>
        </row>
        <row r="1476">
          <cell r="A1476" t="str">
            <v>300347309</v>
          </cell>
          <cell r="B1476" t="str">
            <v>CDMA</v>
          </cell>
          <cell r="C1476" t="str">
            <v>Hardware</v>
          </cell>
          <cell r="D1476" t="str">
            <v/>
          </cell>
          <cell r="E1476">
            <v>45868</v>
          </cell>
          <cell r="F1476" t="str">
            <v>5E_MISC</v>
          </cell>
        </row>
        <row r="1477">
          <cell r="A1477" t="str">
            <v>300347317</v>
          </cell>
          <cell r="B1477" t="str">
            <v>CDMA</v>
          </cell>
          <cell r="C1477" t="str">
            <v>Hardware</v>
          </cell>
          <cell r="D1477" t="str">
            <v/>
          </cell>
          <cell r="E1477" t="str">
            <v>5E_SP</v>
          </cell>
          <cell r="F1477">
            <v>44436</v>
          </cell>
        </row>
        <row r="1478">
          <cell r="A1478" t="str">
            <v>300347325</v>
          </cell>
          <cell r="B1478" t="str">
            <v>CDMA</v>
          </cell>
          <cell r="C1478" t="str">
            <v>Hardware</v>
          </cell>
          <cell r="D1478" t="str">
            <v/>
          </cell>
          <cell r="E1478" t="str">
            <v>X_Conn</v>
          </cell>
          <cell r="F1478">
            <v>44436</v>
          </cell>
        </row>
        <row r="1479">
          <cell r="A1479" t="str">
            <v>300347333</v>
          </cell>
          <cell r="B1479" t="str">
            <v>CDMA</v>
          </cell>
          <cell r="C1479" t="str">
            <v>Hardware</v>
          </cell>
          <cell r="D1479" t="str">
            <v/>
          </cell>
          <cell r="E1479">
            <v>16500</v>
          </cell>
          <cell r="F1479" t="str">
            <v>MDF</v>
          </cell>
        </row>
        <row r="1480">
          <cell r="A1480" t="str">
            <v>300349222</v>
          </cell>
          <cell r="B1480" t="str">
            <v>CDMA</v>
          </cell>
          <cell r="C1480" t="str">
            <v>Hardware</v>
          </cell>
          <cell r="D1480" t="str">
            <v/>
          </cell>
          <cell r="E1480">
            <v>530</v>
          </cell>
          <cell r="F1480" t="str">
            <v>5E_SPARES</v>
          </cell>
        </row>
        <row r="1481">
          <cell r="A1481" t="str">
            <v>300349230</v>
          </cell>
          <cell r="B1481" t="str">
            <v>CDMA</v>
          </cell>
          <cell r="C1481" t="str">
            <v>Hardware</v>
          </cell>
          <cell r="D1481" t="str">
            <v/>
          </cell>
          <cell r="E1481" t="str">
            <v>X_Conn</v>
          </cell>
          <cell r="F1481">
            <v>45</v>
          </cell>
        </row>
        <row r="1482">
          <cell r="A1482" t="str">
            <v>300349263</v>
          </cell>
          <cell r="B1482" t="str">
            <v>CDMA</v>
          </cell>
          <cell r="C1482" t="str">
            <v>Spares</v>
          </cell>
          <cell r="D1482" t="str">
            <v/>
          </cell>
          <cell r="E1482" t="str">
            <v>5E_SM2000</v>
          </cell>
          <cell r="F1482">
            <v>48</v>
          </cell>
        </row>
        <row r="1483">
          <cell r="A1483" t="str">
            <v>300350436</v>
          </cell>
          <cell r="B1483" t="str">
            <v>Common</v>
          </cell>
          <cell r="C1483" t="str">
            <v>Hardware</v>
          </cell>
          <cell r="D1483" t="str">
            <v/>
          </cell>
          <cell r="E1483" t="str">
            <v>5E_SP</v>
          </cell>
          <cell r="F1483">
            <v>1900</v>
          </cell>
        </row>
        <row r="1484">
          <cell r="A1484" t="str">
            <v>300350444</v>
          </cell>
          <cell r="B1484" t="str">
            <v>Common</v>
          </cell>
          <cell r="C1484" t="str">
            <v>Hardware</v>
          </cell>
          <cell r="D1484" t="str">
            <v/>
          </cell>
          <cell r="E1484" t="str">
            <v>5E_SP</v>
          </cell>
          <cell r="F1484">
            <v>1900</v>
          </cell>
        </row>
        <row r="1485">
          <cell r="A1485" t="str">
            <v>300351020</v>
          </cell>
          <cell r="B1485" t="str">
            <v>CDMA</v>
          </cell>
          <cell r="C1485" t="str">
            <v>Hardware</v>
          </cell>
          <cell r="D1485" t="str">
            <v/>
          </cell>
          <cell r="E1485" t="str">
            <v>5E_SM2000</v>
          </cell>
          <cell r="F1485">
            <v>800</v>
          </cell>
        </row>
        <row r="1486">
          <cell r="A1486" t="str">
            <v>300352036</v>
          </cell>
          <cell r="B1486" t="str">
            <v>CDMA</v>
          </cell>
          <cell r="C1486" t="str">
            <v>Hardware</v>
          </cell>
          <cell r="D1486" t="str">
            <v/>
          </cell>
          <cell r="E1486">
            <v>40736</v>
          </cell>
          <cell r="F1486" t="str">
            <v>5E_SM2000</v>
          </cell>
        </row>
        <row r="1487">
          <cell r="A1487" t="str">
            <v>300355856</v>
          </cell>
          <cell r="B1487" t="str">
            <v>Common</v>
          </cell>
          <cell r="C1487" t="str">
            <v>Hardware</v>
          </cell>
          <cell r="D1487" t="str">
            <v/>
          </cell>
          <cell r="E1487">
            <v>58000</v>
          </cell>
          <cell r="F1487" t="str">
            <v>5E_PACKET</v>
          </cell>
        </row>
        <row r="1488">
          <cell r="A1488" t="str">
            <v>300355864</v>
          </cell>
          <cell r="B1488" t="str">
            <v>Common</v>
          </cell>
          <cell r="C1488" t="str">
            <v>Hardware</v>
          </cell>
          <cell r="D1488" t="str">
            <v/>
          </cell>
          <cell r="E1488">
            <v>73000</v>
          </cell>
          <cell r="F1488" t="str">
            <v>5E_PACKET</v>
          </cell>
        </row>
        <row r="1489">
          <cell r="A1489" t="str">
            <v>300355989</v>
          </cell>
          <cell r="B1489" t="str">
            <v>Common</v>
          </cell>
          <cell r="C1489" t="str">
            <v>Hardware</v>
          </cell>
          <cell r="D1489" t="str">
            <v/>
          </cell>
          <cell r="E1489">
            <v>48000</v>
          </cell>
          <cell r="F1489" t="str">
            <v>DDF</v>
          </cell>
        </row>
        <row r="1490">
          <cell r="A1490" t="str">
            <v>300398443</v>
          </cell>
          <cell r="B1490" t="str">
            <v>CDMA</v>
          </cell>
          <cell r="C1490" t="str">
            <v>Software</v>
          </cell>
          <cell r="D1490" t="str">
            <v>Initial</v>
          </cell>
          <cell r="E1490" t="str">
            <v>X_Conn</v>
          </cell>
          <cell r="F1490">
            <v>37500</v>
          </cell>
        </row>
        <row r="1491">
          <cell r="A1491" t="str">
            <v>300398468</v>
          </cell>
          <cell r="B1491" t="str">
            <v>CDMA</v>
          </cell>
          <cell r="C1491" t="str">
            <v>Hardware</v>
          </cell>
          <cell r="D1491" t="str">
            <v/>
          </cell>
          <cell r="E1491" t="str">
            <v>5E_CM</v>
          </cell>
          <cell r="F1491">
            <v>20475</v>
          </cell>
        </row>
        <row r="1492">
          <cell r="A1492" t="str">
            <v>300398476</v>
          </cell>
          <cell r="B1492" t="str">
            <v>CDMA</v>
          </cell>
          <cell r="C1492" t="str">
            <v>Hardware</v>
          </cell>
          <cell r="D1492" t="str">
            <v/>
          </cell>
          <cell r="E1492" t="str">
            <v>5E_Echo</v>
          </cell>
          <cell r="F1492">
            <v>5240</v>
          </cell>
        </row>
        <row r="1493">
          <cell r="A1493" t="str">
            <v>300398484</v>
          </cell>
          <cell r="B1493" t="str">
            <v>CDMA</v>
          </cell>
          <cell r="C1493" t="str">
            <v>Hardware</v>
          </cell>
          <cell r="D1493" t="str">
            <v/>
          </cell>
          <cell r="E1493" t="str">
            <v>5E_SW</v>
          </cell>
          <cell r="F1493">
            <v>59605</v>
          </cell>
        </row>
        <row r="1494">
          <cell r="A1494" t="str">
            <v>300398500</v>
          </cell>
          <cell r="B1494" t="str">
            <v>CDMA</v>
          </cell>
          <cell r="C1494" t="str">
            <v>Hardware</v>
          </cell>
          <cell r="D1494" t="str">
            <v/>
          </cell>
          <cell r="E1494" t="str">
            <v>5E_SP</v>
          </cell>
          <cell r="F1494">
            <v>44510</v>
          </cell>
        </row>
        <row r="1495">
          <cell r="A1495" t="str">
            <v>300398518</v>
          </cell>
          <cell r="B1495" t="str">
            <v>CDMA</v>
          </cell>
          <cell r="C1495" t="str">
            <v>Hardware</v>
          </cell>
          <cell r="D1495" t="str">
            <v/>
          </cell>
          <cell r="E1495" t="str">
            <v>5E_Periph</v>
          </cell>
          <cell r="F1495">
            <v>29415</v>
          </cell>
        </row>
        <row r="1496">
          <cell r="A1496" t="str">
            <v>300398526</v>
          </cell>
          <cell r="B1496" t="str">
            <v>CDMA</v>
          </cell>
          <cell r="C1496" t="str">
            <v>Hardware</v>
          </cell>
          <cell r="D1496" t="str">
            <v/>
          </cell>
          <cell r="E1496" t="str">
            <v>5E_SP</v>
          </cell>
          <cell r="F1496">
            <v>24463</v>
          </cell>
        </row>
        <row r="1497">
          <cell r="A1497" t="str">
            <v>300398534</v>
          </cell>
          <cell r="B1497" t="str">
            <v>CDMA</v>
          </cell>
          <cell r="C1497" t="str">
            <v>Hardware</v>
          </cell>
          <cell r="D1497" t="str">
            <v/>
          </cell>
          <cell r="E1497" t="str">
            <v>5E_SP</v>
          </cell>
          <cell r="F1497">
            <v>700</v>
          </cell>
        </row>
        <row r="1498">
          <cell r="A1498" t="str">
            <v>300398583</v>
          </cell>
          <cell r="B1498" t="str">
            <v>CDMA</v>
          </cell>
          <cell r="C1498" t="str">
            <v>Hardware</v>
          </cell>
          <cell r="D1498" t="str">
            <v/>
          </cell>
          <cell r="E1498" t="str">
            <v>5E_Misc</v>
          </cell>
          <cell r="F1498">
            <v>200</v>
          </cell>
        </row>
        <row r="1499">
          <cell r="A1499" t="str">
            <v>300399383</v>
          </cell>
          <cell r="B1499" t="str">
            <v>Common</v>
          </cell>
          <cell r="C1499" t="str">
            <v>Hardware</v>
          </cell>
          <cell r="D1499" t="str">
            <v/>
          </cell>
          <cell r="E1499" t="str">
            <v>5E_SP</v>
          </cell>
          <cell r="F1499">
            <v>12800</v>
          </cell>
        </row>
        <row r="1500">
          <cell r="A1500" t="str">
            <v>300399391</v>
          </cell>
          <cell r="B1500" t="str">
            <v>Common</v>
          </cell>
          <cell r="C1500" t="str">
            <v>Hardware</v>
          </cell>
          <cell r="D1500" t="str">
            <v/>
          </cell>
          <cell r="E1500" t="str">
            <v>5ESS</v>
          </cell>
          <cell r="F1500">
            <v>13300</v>
          </cell>
        </row>
        <row r="1501">
          <cell r="A1501" t="str">
            <v>300399409</v>
          </cell>
          <cell r="B1501" t="str">
            <v>Common</v>
          </cell>
          <cell r="C1501" t="str">
            <v>Hardware</v>
          </cell>
          <cell r="D1501" t="str">
            <v/>
          </cell>
          <cell r="E1501" t="str">
            <v>5E_SP</v>
          </cell>
          <cell r="F1501">
            <v>12800</v>
          </cell>
        </row>
        <row r="1502">
          <cell r="A1502" t="str">
            <v>300399417</v>
          </cell>
          <cell r="B1502" t="str">
            <v>Common</v>
          </cell>
          <cell r="C1502" t="str">
            <v>Hardware</v>
          </cell>
          <cell r="D1502" t="str">
            <v/>
          </cell>
          <cell r="E1502" t="str">
            <v>5E_SP</v>
          </cell>
          <cell r="F1502">
            <v>13300</v>
          </cell>
        </row>
        <row r="1503">
          <cell r="A1503" t="str">
            <v>300399425</v>
          </cell>
          <cell r="B1503" t="str">
            <v>Common</v>
          </cell>
          <cell r="C1503" t="str">
            <v>Hardware</v>
          </cell>
          <cell r="D1503" t="str">
            <v/>
          </cell>
          <cell r="E1503" t="str">
            <v>5E_SP</v>
          </cell>
          <cell r="F1503">
            <v>300</v>
          </cell>
        </row>
        <row r="1504">
          <cell r="A1504" t="str">
            <v>300399433</v>
          </cell>
          <cell r="B1504" t="str">
            <v>Common</v>
          </cell>
          <cell r="C1504" t="str">
            <v>Hardware</v>
          </cell>
          <cell r="D1504" t="str">
            <v/>
          </cell>
          <cell r="E1504" t="str">
            <v>5E_SP</v>
          </cell>
          <cell r="F1504">
            <v>300</v>
          </cell>
        </row>
        <row r="1505">
          <cell r="A1505" t="str">
            <v>300399441</v>
          </cell>
          <cell r="B1505" t="str">
            <v>Common</v>
          </cell>
          <cell r="C1505" t="str">
            <v>Hardware</v>
          </cell>
          <cell r="D1505" t="str">
            <v/>
          </cell>
          <cell r="E1505" t="str">
            <v>5E_SP</v>
          </cell>
          <cell r="F1505">
            <v>300</v>
          </cell>
        </row>
        <row r="1506">
          <cell r="A1506" t="str">
            <v>300399508</v>
          </cell>
          <cell r="B1506" t="str">
            <v>Common</v>
          </cell>
          <cell r="C1506" t="str">
            <v>Hardware</v>
          </cell>
          <cell r="D1506" t="str">
            <v/>
          </cell>
          <cell r="E1506" t="str">
            <v>5E_SP</v>
          </cell>
          <cell r="F1506">
            <v>25</v>
          </cell>
        </row>
        <row r="1507">
          <cell r="A1507" t="str">
            <v>300399516</v>
          </cell>
          <cell r="B1507" t="str">
            <v>Common</v>
          </cell>
          <cell r="C1507" t="str">
            <v>Hardware</v>
          </cell>
          <cell r="D1507" t="str">
            <v/>
          </cell>
          <cell r="E1507" t="str">
            <v>5E_Echo</v>
          </cell>
          <cell r="F1507">
            <v>275</v>
          </cell>
        </row>
        <row r="1508">
          <cell r="A1508" t="str">
            <v>300399524</v>
          </cell>
          <cell r="B1508" t="str">
            <v>Common</v>
          </cell>
          <cell r="C1508" t="str">
            <v>Hardware</v>
          </cell>
          <cell r="D1508" t="str">
            <v/>
          </cell>
          <cell r="E1508" t="str">
            <v>5E_SP</v>
          </cell>
          <cell r="F1508">
            <v>550</v>
          </cell>
        </row>
        <row r="1509">
          <cell r="A1509" t="str">
            <v>300400280</v>
          </cell>
          <cell r="B1509" t="str">
            <v>Common</v>
          </cell>
          <cell r="C1509" t="str">
            <v>Hardware</v>
          </cell>
          <cell r="D1509" t="str">
            <v/>
          </cell>
          <cell r="E1509" t="str">
            <v>5E_SP</v>
          </cell>
          <cell r="F1509">
            <v>275</v>
          </cell>
        </row>
        <row r="1510">
          <cell r="A1510" t="str">
            <v>300400298</v>
          </cell>
          <cell r="B1510" t="str">
            <v>Common</v>
          </cell>
          <cell r="C1510" t="str">
            <v>Hardware</v>
          </cell>
          <cell r="D1510" t="str">
            <v/>
          </cell>
          <cell r="E1510" t="str">
            <v>5E_SP</v>
          </cell>
          <cell r="F1510">
            <v>550</v>
          </cell>
        </row>
        <row r="1511">
          <cell r="A1511" t="str">
            <v>300400306</v>
          </cell>
          <cell r="B1511" t="str">
            <v>Common</v>
          </cell>
          <cell r="C1511" t="str">
            <v>Hardware</v>
          </cell>
          <cell r="D1511" t="str">
            <v/>
          </cell>
          <cell r="E1511" t="str">
            <v>5E_SP</v>
          </cell>
          <cell r="F1511">
            <v>300</v>
          </cell>
        </row>
        <row r="1512">
          <cell r="A1512" t="str">
            <v>300404233</v>
          </cell>
          <cell r="B1512" t="str">
            <v>Common</v>
          </cell>
          <cell r="C1512" t="str">
            <v>Hardware</v>
          </cell>
          <cell r="D1512" t="str">
            <v/>
          </cell>
          <cell r="E1512" t="str">
            <v>5E_Packet</v>
          </cell>
          <cell r="F1512">
            <v>50</v>
          </cell>
        </row>
        <row r="1513">
          <cell r="A1513" t="str">
            <v>300408697</v>
          </cell>
          <cell r="B1513" t="str">
            <v>CDMA</v>
          </cell>
          <cell r="C1513" t="str">
            <v>Spares</v>
          </cell>
          <cell r="D1513" t="str">
            <v/>
          </cell>
          <cell r="E1513" t="str">
            <v>5E_Packet</v>
          </cell>
          <cell r="F1513">
            <v>4000</v>
          </cell>
        </row>
        <row r="1514">
          <cell r="A1514" t="str">
            <v>300408705</v>
          </cell>
          <cell r="B1514" t="str">
            <v>CDMA</v>
          </cell>
          <cell r="C1514" t="str">
            <v>Spares</v>
          </cell>
          <cell r="D1514" t="str">
            <v/>
          </cell>
          <cell r="E1514" t="str">
            <v>5E_SP</v>
          </cell>
          <cell r="F1514">
            <v>6500</v>
          </cell>
        </row>
        <row r="1515">
          <cell r="A1515" t="str">
            <v>300411485</v>
          </cell>
          <cell r="B1515" t="str">
            <v>CDMA</v>
          </cell>
          <cell r="C1515" t="str">
            <v>Hardware</v>
          </cell>
          <cell r="D1515" t="str">
            <v/>
          </cell>
          <cell r="E1515" t="str">
            <v>5E_Packet</v>
          </cell>
          <cell r="F1515">
            <v>125</v>
          </cell>
        </row>
        <row r="1516">
          <cell r="A1516" t="str">
            <v>300411493</v>
          </cell>
          <cell r="B1516" t="str">
            <v>CDMA</v>
          </cell>
          <cell r="C1516" t="str">
            <v>Hardware</v>
          </cell>
          <cell r="D1516" t="str">
            <v/>
          </cell>
          <cell r="E1516" t="str">
            <v>5E_Packet</v>
          </cell>
          <cell r="F1516">
            <v>70</v>
          </cell>
        </row>
        <row r="1517">
          <cell r="A1517" t="str">
            <v>300416229</v>
          </cell>
          <cell r="B1517" t="str">
            <v>Common</v>
          </cell>
          <cell r="C1517" t="str">
            <v>Software</v>
          </cell>
          <cell r="D1517" t="str">
            <v>Optional</v>
          </cell>
          <cell r="E1517" t="str">
            <v>5E_Packet</v>
          </cell>
          <cell r="F1517">
            <v>167</v>
          </cell>
        </row>
        <row r="1518">
          <cell r="A1518" t="str">
            <v>300416666</v>
          </cell>
          <cell r="B1518" t="str">
            <v>Common</v>
          </cell>
          <cell r="C1518" t="str">
            <v>Software</v>
          </cell>
          <cell r="D1518" t="str">
            <v>Optional</v>
          </cell>
          <cell r="E1518" t="str">
            <v>5E_Packet</v>
          </cell>
          <cell r="F1518">
            <v>4975</v>
          </cell>
        </row>
        <row r="1519">
          <cell r="A1519" t="str">
            <v>300416674</v>
          </cell>
          <cell r="B1519" t="str">
            <v>Common</v>
          </cell>
          <cell r="C1519" t="str">
            <v>Software</v>
          </cell>
          <cell r="D1519" t="str">
            <v>Optional</v>
          </cell>
          <cell r="E1519" t="str">
            <v>5E_Packet</v>
          </cell>
          <cell r="F1519">
            <v>133</v>
          </cell>
        </row>
        <row r="1520">
          <cell r="A1520" t="str">
            <v>300419504</v>
          </cell>
          <cell r="B1520" t="str">
            <v>Common</v>
          </cell>
          <cell r="C1520" t="str">
            <v>Hardware</v>
          </cell>
          <cell r="D1520" t="str">
            <v/>
          </cell>
          <cell r="E1520" t="str">
            <v>5E_Packet</v>
          </cell>
          <cell r="F1520">
            <v>30000</v>
          </cell>
        </row>
        <row r="1521">
          <cell r="A1521" t="str">
            <v>300419561</v>
          </cell>
          <cell r="B1521" t="str">
            <v>CDMA</v>
          </cell>
          <cell r="C1521" t="str">
            <v>Software</v>
          </cell>
          <cell r="D1521" t="str">
            <v>Optional</v>
          </cell>
          <cell r="E1521" t="str">
            <v>5E_Packet</v>
          </cell>
          <cell r="F1521">
            <v>75000</v>
          </cell>
        </row>
        <row r="1522">
          <cell r="A1522" t="str">
            <v>300420254</v>
          </cell>
          <cell r="B1522" t="str">
            <v>Common</v>
          </cell>
          <cell r="C1522" t="str">
            <v>Hardware</v>
          </cell>
          <cell r="D1522" t="str">
            <v/>
          </cell>
          <cell r="E1522" t="str">
            <v>5E_Packet</v>
          </cell>
          <cell r="F1522">
            <v>18000</v>
          </cell>
        </row>
        <row r="1523">
          <cell r="A1523" t="str">
            <v>300420262</v>
          </cell>
          <cell r="B1523" t="str">
            <v>Common</v>
          </cell>
          <cell r="C1523" t="str">
            <v>Hardware</v>
          </cell>
          <cell r="D1523" t="str">
            <v/>
          </cell>
          <cell r="E1523" t="str">
            <v>5E_Packet</v>
          </cell>
          <cell r="F1523">
            <v>20000</v>
          </cell>
        </row>
        <row r="1524">
          <cell r="A1524" t="str">
            <v>300422797</v>
          </cell>
          <cell r="B1524" t="str">
            <v>CDMA</v>
          </cell>
          <cell r="C1524" t="str">
            <v>Hardware</v>
          </cell>
          <cell r="D1524" t="str">
            <v/>
          </cell>
          <cell r="E1524" t="str">
            <v>5E_Packet</v>
          </cell>
          <cell r="F1524">
            <v>5995</v>
          </cell>
        </row>
        <row r="1525">
          <cell r="A1525" t="str">
            <v>300422805</v>
          </cell>
          <cell r="B1525" t="str">
            <v>CDMA</v>
          </cell>
          <cell r="C1525" t="str">
            <v>Hardware</v>
          </cell>
          <cell r="D1525" t="str">
            <v/>
          </cell>
          <cell r="E1525" t="str">
            <v>5E_Packet</v>
          </cell>
          <cell r="F1525">
            <v>495</v>
          </cell>
        </row>
        <row r="1526">
          <cell r="A1526" t="str">
            <v>300422813</v>
          </cell>
          <cell r="B1526" t="str">
            <v>CDMA</v>
          </cell>
          <cell r="C1526" t="str">
            <v>Hardware</v>
          </cell>
          <cell r="D1526" t="str">
            <v/>
          </cell>
          <cell r="E1526" t="str">
            <v>5E_Packet</v>
          </cell>
          <cell r="F1526">
            <v>8495</v>
          </cell>
        </row>
        <row r="1527">
          <cell r="A1527" t="str">
            <v>300422839</v>
          </cell>
          <cell r="B1527" t="str">
            <v>CDMA</v>
          </cell>
          <cell r="C1527" t="str">
            <v>Hardware</v>
          </cell>
          <cell r="D1527" t="str">
            <v/>
          </cell>
          <cell r="E1527" t="str">
            <v>5E_Packet</v>
          </cell>
          <cell r="F1527">
            <v>14495</v>
          </cell>
        </row>
        <row r="1528">
          <cell r="A1528" t="str">
            <v>300422847</v>
          </cell>
          <cell r="B1528" t="str">
            <v>CDMA</v>
          </cell>
          <cell r="C1528" t="str">
            <v>Hardware</v>
          </cell>
          <cell r="D1528" t="str">
            <v/>
          </cell>
          <cell r="E1528" t="str">
            <v>5E_SP</v>
          </cell>
          <cell r="F1528">
            <v>11495</v>
          </cell>
        </row>
        <row r="1529">
          <cell r="A1529" t="str">
            <v>300422896</v>
          </cell>
          <cell r="B1529" t="str">
            <v>CDMA</v>
          </cell>
          <cell r="C1529" t="str">
            <v>Hardware</v>
          </cell>
          <cell r="D1529" t="str">
            <v/>
          </cell>
          <cell r="E1529" t="str">
            <v>5E_SP</v>
          </cell>
          <cell r="F1529">
            <v>14995</v>
          </cell>
        </row>
        <row r="1530">
          <cell r="A1530" t="str">
            <v>300422904</v>
          </cell>
          <cell r="B1530" t="str">
            <v>CDMA</v>
          </cell>
          <cell r="C1530" t="str">
            <v>Hardware</v>
          </cell>
          <cell r="D1530" t="str">
            <v/>
          </cell>
          <cell r="E1530" t="str">
            <v>5E_SP</v>
          </cell>
          <cell r="F1530">
            <v>9995</v>
          </cell>
        </row>
        <row r="1531">
          <cell r="A1531" t="str">
            <v>300422920</v>
          </cell>
          <cell r="B1531" t="str">
            <v>CDMA</v>
          </cell>
          <cell r="C1531" t="str">
            <v>Hardware</v>
          </cell>
          <cell r="D1531" t="str">
            <v/>
          </cell>
          <cell r="E1531" t="str">
            <v>5E_SP</v>
          </cell>
          <cell r="F1531">
            <v>2345</v>
          </cell>
        </row>
        <row r="1532">
          <cell r="A1532" t="str">
            <v>300422938</v>
          </cell>
          <cell r="B1532" t="str">
            <v>CDMA</v>
          </cell>
          <cell r="C1532" t="str">
            <v>Hardware</v>
          </cell>
          <cell r="D1532" t="str">
            <v/>
          </cell>
          <cell r="E1532" t="str">
            <v>5E_SP</v>
          </cell>
          <cell r="F1532">
            <v>2345</v>
          </cell>
        </row>
        <row r="1533">
          <cell r="A1533" t="str">
            <v>300423001</v>
          </cell>
          <cell r="B1533" t="str">
            <v>CDMA</v>
          </cell>
          <cell r="C1533" t="str">
            <v>Hardware</v>
          </cell>
          <cell r="D1533" t="str">
            <v/>
          </cell>
          <cell r="E1533">
            <v>15695</v>
          </cell>
          <cell r="F1533" t="str">
            <v>5E_SPARES</v>
          </cell>
        </row>
        <row r="1534">
          <cell r="A1534" t="str">
            <v>300423019</v>
          </cell>
          <cell r="B1534" t="str">
            <v>CDMA</v>
          </cell>
          <cell r="C1534" t="str">
            <v>Hardware</v>
          </cell>
          <cell r="D1534" t="str">
            <v/>
          </cell>
          <cell r="E1534" t="str">
            <v>5E_SP</v>
          </cell>
          <cell r="F1534">
            <v>16695</v>
          </cell>
        </row>
        <row r="1535">
          <cell r="A1535" t="str">
            <v>300423027</v>
          </cell>
          <cell r="B1535" t="str">
            <v>Common</v>
          </cell>
          <cell r="C1535" t="str">
            <v>Hardware</v>
          </cell>
          <cell r="D1535" t="str">
            <v/>
          </cell>
          <cell r="E1535" t="str">
            <v>5E_SP</v>
          </cell>
          <cell r="F1535">
            <v>2995</v>
          </cell>
        </row>
        <row r="1536">
          <cell r="A1536" t="str">
            <v>300423050</v>
          </cell>
          <cell r="B1536" t="str">
            <v>CDMA</v>
          </cell>
          <cell r="C1536" t="str">
            <v>Hardware</v>
          </cell>
          <cell r="D1536" t="str">
            <v/>
          </cell>
          <cell r="E1536" t="str">
            <v>5E_Packet</v>
          </cell>
          <cell r="F1536">
            <v>995</v>
          </cell>
        </row>
        <row r="1537">
          <cell r="A1537" t="str">
            <v>300423084</v>
          </cell>
          <cell r="B1537" t="str">
            <v>CDMA</v>
          </cell>
          <cell r="C1537" t="str">
            <v>Hardware</v>
          </cell>
          <cell r="D1537" t="str">
            <v/>
          </cell>
          <cell r="E1537" t="str">
            <v>5E_SP</v>
          </cell>
          <cell r="F1537">
            <v>7500</v>
          </cell>
        </row>
        <row r="1538">
          <cell r="A1538" t="str">
            <v>300423118</v>
          </cell>
          <cell r="B1538" t="str">
            <v>Common</v>
          </cell>
          <cell r="C1538" t="str">
            <v>Hardware</v>
          </cell>
          <cell r="D1538" t="str">
            <v/>
          </cell>
          <cell r="E1538" t="str">
            <v>5E_SP</v>
          </cell>
          <cell r="F1538">
            <v>615</v>
          </cell>
        </row>
        <row r="1539">
          <cell r="A1539" t="str">
            <v>300423126</v>
          </cell>
          <cell r="B1539" t="str">
            <v>Common</v>
          </cell>
          <cell r="C1539" t="str">
            <v>Hardware</v>
          </cell>
          <cell r="D1539" t="str">
            <v/>
          </cell>
          <cell r="E1539" t="str">
            <v>5E_SM2000</v>
          </cell>
          <cell r="F1539">
            <v>615</v>
          </cell>
        </row>
        <row r="1540">
          <cell r="A1540" t="str">
            <v>300423134</v>
          </cell>
          <cell r="B1540" t="str">
            <v>CDMA</v>
          </cell>
          <cell r="C1540" t="str">
            <v>Hardware</v>
          </cell>
          <cell r="D1540" t="str">
            <v/>
          </cell>
          <cell r="E1540" t="str">
            <v>5E_SM2000</v>
          </cell>
          <cell r="F1540">
            <v>14495</v>
          </cell>
        </row>
        <row r="1541">
          <cell r="A1541" t="str">
            <v>300423167</v>
          </cell>
          <cell r="B1541" t="str">
            <v>CDMA</v>
          </cell>
          <cell r="C1541" t="str">
            <v>Hardware</v>
          </cell>
          <cell r="D1541" t="str">
            <v/>
          </cell>
          <cell r="E1541" t="str">
            <v>5E_SP</v>
          </cell>
          <cell r="F1541">
            <v>14390</v>
          </cell>
        </row>
        <row r="1542">
          <cell r="A1542" t="str">
            <v>300423183</v>
          </cell>
          <cell r="B1542" t="str">
            <v>CDMA</v>
          </cell>
          <cell r="C1542" t="str">
            <v>Hardware</v>
          </cell>
          <cell r="D1542" t="str">
            <v/>
          </cell>
          <cell r="E1542" t="str">
            <v>5E_SP</v>
          </cell>
          <cell r="F1542">
            <v>9390</v>
          </cell>
        </row>
        <row r="1543">
          <cell r="A1543" t="str">
            <v>300423191</v>
          </cell>
          <cell r="B1543" t="str">
            <v>CDMA</v>
          </cell>
          <cell r="C1543" t="str">
            <v>Hardware</v>
          </cell>
          <cell r="D1543" t="str">
            <v/>
          </cell>
          <cell r="E1543" t="str">
            <v>5E_Misc</v>
          </cell>
          <cell r="F1543">
            <v>4995</v>
          </cell>
        </row>
        <row r="1544">
          <cell r="A1544" t="str">
            <v>300423209</v>
          </cell>
          <cell r="B1544" t="str">
            <v>CDMA</v>
          </cell>
          <cell r="C1544" t="str">
            <v>Hardware</v>
          </cell>
          <cell r="D1544" t="str">
            <v/>
          </cell>
          <cell r="E1544" t="str">
            <v>5E_SP</v>
          </cell>
          <cell r="F1544">
            <v>9995</v>
          </cell>
        </row>
        <row r="1545">
          <cell r="A1545" t="str">
            <v>300423225</v>
          </cell>
          <cell r="B1545" t="str">
            <v>CDMA</v>
          </cell>
          <cell r="C1545" t="str">
            <v>Hardware</v>
          </cell>
          <cell r="D1545" t="str">
            <v/>
          </cell>
          <cell r="E1545" t="str">
            <v>5E_SP</v>
          </cell>
          <cell r="F1545">
            <v>2995</v>
          </cell>
        </row>
        <row r="1546">
          <cell r="A1546" t="str">
            <v>300423266</v>
          </cell>
          <cell r="B1546" t="str">
            <v>CDMA</v>
          </cell>
          <cell r="C1546" t="str">
            <v>Hardware</v>
          </cell>
          <cell r="D1546" t="str">
            <v/>
          </cell>
          <cell r="E1546" t="str">
            <v>5E_Misc</v>
          </cell>
          <cell r="F1546">
            <v>5995</v>
          </cell>
        </row>
        <row r="1547">
          <cell r="A1547" t="str">
            <v>300423274</v>
          </cell>
          <cell r="B1547" t="str">
            <v>CDMA</v>
          </cell>
          <cell r="C1547" t="str">
            <v>Hardware</v>
          </cell>
          <cell r="D1547" t="str">
            <v/>
          </cell>
          <cell r="E1547" t="str">
            <v>5E_Misc</v>
          </cell>
          <cell r="F1547">
            <v>11495</v>
          </cell>
        </row>
        <row r="1548">
          <cell r="A1548" t="str">
            <v>300423340</v>
          </cell>
          <cell r="B1548" t="str">
            <v>CDMA</v>
          </cell>
          <cell r="C1548" t="str">
            <v>Hardware</v>
          </cell>
          <cell r="D1548" t="str">
            <v/>
          </cell>
          <cell r="E1548" t="str">
            <v>5E_SP</v>
          </cell>
          <cell r="F1548">
            <v>20595</v>
          </cell>
        </row>
        <row r="1549">
          <cell r="A1549" t="str">
            <v>300423357</v>
          </cell>
          <cell r="B1549" t="str">
            <v>CDMA</v>
          </cell>
          <cell r="C1549" t="str">
            <v>Hardware</v>
          </cell>
          <cell r="D1549" t="str">
            <v/>
          </cell>
          <cell r="E1549" t="str">
            <v>5E_SP</v>
          </cell>
          <cell r="F1549">
            <v>1435</v>
          </cell>
        </row>
        <row r="1550">
          <cell r="A1550" t="str">
            <v>300423365</v>
          </cell>
          <cell r="B1550" t="str">
            <v>CDMA</v>
          </cell>
          <cell r="C1550" t="str">
            <v>Hardware</v>
          </cell>
          <cell r="D1550" t="str">
            <v/>
          </cell>
          <cell r="E1550" t="str">
            <v>5E_AM</v>
          </cell>
          <cell r="F1550">
            <v>60</v>
          </cell>
        </row>
        <row r="1551">
          <cell r="A1551" t="str">
            <v>300423373</v>
          </cell>
          <cell r="B1551" t="str">
            <v>CDMA</v>
          </cell>
          <cell r="C1551" t="str">
            <v>Hardware</v>
          </cell>
          <cell r="D1551" t="str">
            <v/>
          </cell>
          <cell r="E1551" t="str">
            <v>5E_SP</v>
          </cell>
          <cell r="F1551">
            <v>60</v>
          </cell>
        </row>
        <row r="1552">
          <cell r="A1552" t="str">
            <v>300424207</v>
          </cell>
          <cell r="B1552" t="str">
            <v>CDMA</v>
          </cell>
          <cell r="C1552" t="str">
            <v>Hardware</v>
          </cell>
          <cell r="D1552" t="str">
            <v/>
          </cell>
          <cell r="E1552" t="str">
            <v>5E_VCDX</v>
          </cell>
          <cell r="F1552">
            <v>3995</v>
          </cell>
        </row>
        <row r="1553">
          <cell r="A1553" t="str">
            <v>300424215</v>
          </cell>
          <cell r="B1553" t="str">
            <v>CDMA</v>
          </cell>
          <cell r="C1553" t="str">
            <v>Hardware</v>
          </cell>
          <cell r="D1553" t="str">
            <v/>
          </cell>
          <cell r="E1553" t="str">
            <v>5E_AM</v>
          </cell>
          <cell r="F1553">
            <v>3995</v>
          </cell>
        </row>
        <row r="1554">
          <cell r="A1554" t="str">
            <v>300424223</v>
          </cell>
          <cell r="B1554" t="str">
            <v>CDMA</v>
          </cell>
          <cell r="C1554" t="str">
            <v>Hardware</v>
          </cell>
          <cell r="D1554" t="str">
            <v/>
          </cell>
          <cell r="E1554" t="str">
            <v>5E_SP</v>
          </cell>
          <cell r="F1554">
            <v>3995</v>
          </cell>
        </row>
        <row r="1555">
          <cell r="A1555" t="str">
            <v>300424231</v>
          </cell>
          <cell r="B1555" t="str">
            <v>CDMA</v>
          </cell>
          <cell r="C1555" t="str">
            <v>Hardware</v>
          </cell>
          <cell r="D1555" t="str">
            <v/>
          </cell>
          <cell r="E1555" t="str">
            <v>5E_SP</v>
          </cell>
          <cell r="F1555">
            <v>3995</v>
          </cell>
        </row>
        <row r="1556">
          <cell r="A1556" t="str">
            <v>300424249</v>
          </cell>
          <cell r="B1556" t="str">
            <v>CDMA</v>
          </cell>
          <cell r="C1556" t="str">
            <v>Hardware</v>
          </cell>
          <cell r="D1556" t="str">
            <v/>
          </cell>
          <cell r="E1556" t="str">
            <v>5E_SM2000</v>
          </cell>
          <cell r="F1556">
            <v>20</v>
          </cell>
        </row>
        <row r="1557">
          <cell r="A1557" t="str">
            <v>300424272</v>
          </cell>
          <cell r="B1557" t="str">
            <v>CDMA</v>
          </cell>
          <cell r="C1557" t="str">
            <v>Software</v>
          </cell>
          <cell r="D1557" t="str">
            <v>Initial</v>
          </cell>
          <cell r="E1557" t="str">
            <v>5E_SM2000</v>
          </cell>
          <cell r="F1557">
            <v>37500</v>
          </cell>
        </row>
        <row r="1558">
          <cell r="A1558" t="str">
            <v>300425565</v>
          </cell>
          <cell r="B1558" t="str">
            <v>Common</v>
          </cell>
          <cell r="C1558" t="str">
            <v>Hardware</v>
          </cell>
          <cell r="D1558" t="str">
            <v/>
          </cell>
          <cell r="E1558" t="str">
            <v>5E_SM2000</v>
          </cell>
          <cell r="F1558">
            <v>3300</v>
          </cell>
        </row>
        <row r="1559">
          <cell r="A1559" t="str">
            <v>300425683</v>
          </cell>
          <cell r="B1559" t="str">
            <v>CDMA</v>
          </cell>
          <cell r="C1559" t="str">
            <v>Hardware</v>
          </cell>
          <cell r="D1559" t="str">
            <v/>
          </cell>
          <cell r="E1559" t="str">
            <v>5E_SM2000</v>
          </cell>
          <cell r="F1559">
            <v>1000</v>
          </cell>
        </row>
        <row r="1560">
          <cell r="A1560" t="str">
            <v>300425691</v>
          </cell>
          <cell r="B1560" t="str">
            <v>Common</v>
          </cell>
          <cell r="C1560" t="str">
            <v>Hardware</v>
          </cell>
          <cell r="D1560" t="str">
            <v/>
          </cell>
          <cell r="E1560" t="str">
            <v>5E_SM2000</v>
          </cell>
          <cell r="F1560">
            <v>56</v>
          </cell>
        </row>
        <row r="1561">
          <cell r="A1561" t="str">
            <v>300425725</v>
          </cell>
          <cell r="B1561" t="str">
            <v>CDMA</v>
          </cell>
          <cell r="C1561" t="str">
            <v>Hardware</v>
          </cell>
          <cell r="D1561" t="str">
            <v/>
          </cell>
          <cell r="E1561" t="str">
            <v>5E_SM2000</v>
          </cell>
          <cell r="F1561">
            <v>15000</v>
          </cell>
        </row>
        <row r="1562">
          <cell r="A1562" t="str">
            <v>300425733</v>
          </cell>
          <cell r="B1562" t="str">
            <v>CDMA</v>
          </cell>
          <cell r="C1562" t="str">
            <v>Hardware</v>
          </cell>
          <cell r="D1562" t="str">
            <v/>
          </cell>
          <cell r="E1562" t="str">
            <v>5E_SP</v>
          </cell>
          <cell r="F1562">
            <v>15000</v>
          </cell>
        </row>
        <row r="1563">
          <cell r="A1563" t="str">
            <v>300425741</v>
          </cell>
          <cell r="B1563" t="str">
            <v>CDMA</v>
          </cell>
          <cell r="C1563" t="str">
            <v>Hardware</v>
          </cell>
          <cell r="D1563" t="str">
            <v/>
          </cell>
          <cell r="E1563" t="str">
            <v>5E_VCDX</v>
          </cell>
          <cell r="F1563">
            <v>15000</v>
          </cell>
        </row>
        <row r="1564">
          <cell r="A1564" t="str">
            <v>300425758</v>
          </cell>
          <cell r="B1564" t="str">
            <v>CDMA</v>
          </cell>
          <cell r="C1564" t="str">
            <v>Hardware</v>
          </cell>
          <cell r="D1564" t="str">
            <v/>
          </cell>
          <cell r="E1564" t="str">
            <v>X_Conn</v>
          </cell>
          <cell r="F1564">
            <v>15000</v>
          </cell>
        </row>
        <row r="1565">
          <cell r="A1565" t="str">
            <v>300425766</v>
          </cell>
          <cell r="B1565" t="str">
            <v>CDMA</v>
          </cell>
          <cell r="C1565" t="str">
            <v>Hardware</v>
          </cell>
          <cell r="D1565" t="str">
            <v/>
          </cell>
          <cell r="E1565" t="str">
            <v>5E_VCDX</v>
          </cell>
          <cell r="F1565">
            <v>15000</v>
          </cell>
        </row>
        <row r="1566">
          <cell r="A1566" t="str">
            <v>300425774</v>
          </cell>
          <cell r="B1566" t="str">
            <v>CDMA</v>
          </cell>
          <cell r="C1566" t="str">
            <v>Hardware</v>
          </cell>
          <cell r="D1566" t="str">
            <v/>
          </cell>
          <cell r="E1566" t="str">
            <v>5E_VCDX</v>
          </cell>
          <cell r="F1566">
            <v>15000</v>
          </cell>
        </row>
        <row r="1567">
          <cell r="A1567" t="str">
            <v>300425782</v>
          </cell>
          <cell r="B1567" t="str">
            <v>CDMA</v>
          </cell>
          <cell r="C1567" t="str">
            <v>Hardware</v>
          </cell>
          <cell r="D1567" t="str">
            <v/>
          </cell>
          <cell r="E1567" t="str">
            <v>5E_Echo</v>
          </cell>
          <cell r="F1567">
            <v>400</v>
          </cell>
        </row>
        <row r="1568">
          <cell r="A1568" t="str">
            <v>300426657</v>
          </cell>
          <cell r="B1568" t="str">
            <v>CDMA</v>
          </cell>
          <cell r="C1568" t="str">
            <v>Hardware</v>
          </cell>
          <cell r="D1568" t="str">
            <v/>
          </cell>
          <cell r="E1568" t="str">
            <v>5E_SP</v>
          </cell>
          <cell r="F1568">
            <v>900</v>
          </cell>
        </row>
        <row r="1569">
          <cell r="A1569" t="str">
            <v>300426798</v>
          </cell>
          <cell r="B1569" t="str">
            <v>CDMA</v>
          </cell>
          <cell r="C1569" t="str">
            <v>Software</v>
          </cell>
          <cell r="D1569" t="str">
            <v>Initial</v>
          </cell>
          <cell r="E1569" t="str">
            <v>5E_SW</v>
          </cell>
          <cell r="F1569">
            <v>44000</v>
          </cell>
        </row>
        <row r="1570">
          <cell r="A1570" t="str">
            <v>300426806</v>
          </cell>
          <cell r="B1570" t="str">
            <v>CDMA</v>
          </cell>
          <cell r="C1570" t="str">
            <v>Hardware</v>
          </cell>
          <cell r="D1570" t="str">
            <v/>
          </cell>
          <cell r="E1570" t="str">
            <v>5E_VCDX</v>
          </cell>
          <cell r="F1570">
            <v>200</v>
          </cell>
        </row>
        <row r="1571">
          <cell r="A1571" t="str">
            <v>300426814</v>
          </cell>
          <cell r="B1571" t="str">
            <v>CDMA</v>
          </cell>
          <cell r="C1571" t="str">
            <v>Hardware</v>
          </cell>
          <cell r="D1571" t="str">
            <v/>
          </cell>
          <cell r="E1571" t="str">
            <v>5E_SM2000</v>
          </cell>
          <cell r="F1571">
            <v>400</v>
          </cell>
        </row>
        <row r="1572">
          <cell r="A1572" t="str">
            <v>300426822</v>
          </cell>
          <cell r="B1572" t="str">
            <v>CDMA</v>
          </cell>
          <cell r="C1572" t="str">
            <v>Hardware</v>
          </cell>
          <cell r="D1572" t="str">
            <v/>
          </cell>
          <cell r="E1572" t="str">
            <v>5E_SP</v>
          </cell>
          <cell r="F1572">
            <v>600</v>
          </cell>
        </row>
        <row r="1573">
          <cell r="A1573" t="str">
            <v>300426830</v>
          </cell>
          <cell r="B1573" t="str">
            <v>CDMA</v>
          </cell>
          <cell r="C1573" t="str">
            <v>Hardware</v>
          </cell>
          <cell r="D1573" t="str">
            <v/>
          </cell>
          <cell r="E1573" t="str">
            <v>5E_SM2000</v>
          </cell>
          <cell r="F1573">
            <v>200</v>
          </cell>
        </row>
        <row r="1574">
          <cell r="A1574" t="str">
            <v>300426848</v>
          </cell>
          <cell r="B1574" t="str">
            <v>CDMA</v>
          </cell>
          <cell r="C1574" t="str">
            <v>Hardware</v>
          </cell>
          <cell r="D1574" t="str">
            <v/>
          </cell>
          <cell r="E1574" t="str">
            <v>X_Conn</v>
          </cell>
          <cell r="F1574">
            <v>400</v>
          </cell>
        </row>
        <row r="1575">
          <cell r="A1575" t="str">
            <v>300426855</v>
          </cell>
          <cell r="B1575" t="str">
            <v>CDMA</v>
          </cell>
          <cell r="C1575" t="str">
            <v>Hardware</v>
          </cell>
          <cell r="D1575" t="str">
            <v/>
          </cell>
          <cell r="E1575" t="str">
            <v>5E_SW</v>
          </cell>
          <cell r="F1575">
            <v>600</v>
          </cell>
        </row>
        <row r="1576">
          <cell r="A1576" t="str">
            <v>300426889</v>
          </cell>
          <cell r="B1576" t="str">
            <v>CDMA</v>
          </cell>
          <cell r="C1576" t="str">
            <v>Hardware</v>
          </cell>
          <cell r="D1576" t="str">
            <v/>
          </cell>
          <cell r="E1576" t="str">
            <v>X_Conn</v>
          </cell>
          <cell r="F1576">
            <v>40</v>
          </cell>
        </row>
        <row r="1577">
          <cell r="A1577" t="str">
            <v>300426897</v>
          </cell>
          <cell r="B1577" t="str">
            <v>CDMA</v>
          </cell>
          <cell r="C1577" t="str">
            <v>Hardware</v>
          </cell>
          <cell r="D1577" t="str">
            <v/>
          </cell>
          <cell r="E1577" t="str">
            <v>5E_SP</v>
          </cell>
          <cell r="F1577">
            <v>600</v>
          </cell>
        </row>
        <row r="1578">
          <cell r="A1578" t="str">
            <v>300426939</v>
          </cell>
          <cell r="B1578" t="str">
            <v>CDMA</v>
          </cell>
          <cell r="C1578" t="str">
            <v>Hardware</v>
          </cell>
          <cell r="D1578" t="str">
            <v/>
          </cell>
          <cell r="E1578" t="str">
            <v>5E_SP</v>
          </cell>
          <cell r="F1578">
            <v>81</v>
          </cell>
        </row>
        <row r="1579">
          <cell r="A1579" t="str">
            <v>300426947</v>
          </cell>
          <cell r="B1579" t="str">
            <v>CDMA</v>
          </cell>
          <cell r="C1579" t="str">
            <v>Hardware</v>
          </cell>
          <cell r="D1579" t="str">
            <v/>
          </cell>
          <cell r="E1579" t="str">
            <v>5E_SP</v>
          </cell>
          <cell r="F1579">
            <v>1100</v>
          </cell>
        </row>
        <row r="1580">
          <cell r="A1580" t="str">
            <v>300426954</v>
          </cell>
          <cell r="B1580" t="str">
            <v>CDMA</v>
          </cell>
          <cell r="C1580" t="str">
            <v>Hardware</v>
          </cell>
          <cell r="D1580" t="str">
            <v/>
          </cell>
          <cell r="E1580" t="str">
            <v>5E_SP</v>
          </cell>
          <cell r="F1580">
            <v>1100</v>
          </cell>
        </row>
        <row r="1581">
          <cell r="A1581" t="str">
            <v>300426962</v>
          </cell>
          <cell r="B1581" t="str">
            <v>CDMA</v>
          </cell>
          <cell r="C1581" t="str">
            <v>Hardware</v>
          </cell>
          <cell r="D1581" t="str">
            <v/>
          </cell>
          <cell r="E1581" t="str">
            <v>5E_SP</v>
          </cell>
          <cell r="F1581">
            <v>92</v>
          </cell>
        </row>
        <row r="1582">
          <cell r="A1582" t="str">
            <v>300426970</v>
          </cell>
          <cell r="B1582" t="str">
            <v>CDMA</v>
          </cell>
          <cell r="C1582" t="str">
            <v>Hardware</v>
          </cell>
          <cell r="D1582" t="str">
            <v/>
          </cell>
          <cell r="E1582" t="str">
            <v>5E_SP</v>
          </cell>
          <cell r="F1582">
            <v>130</v>
          </cell>
        </row>
        <row r="1583">
          <cell r="A1583" t="str">
            <v>300426988</v>
          </cell>
          <cell r="B1583" t="str">
            <v>CDMA</v>
          </cell>
          <cell r="C1583" t="str">
            <v>Hardware</v>
          </cell>
          <cell r="D1583" t="str">
            <v/>
          </cell>
          <cell r="E1583" t="str">
            <v>5E_SP</v>
          </cell>
          <cell r="F1583">
            <v>120</v>
          </cell>
        </row>
        <row r="1584">
          <cell r="A1584" t="str">
            <v>300426996</v>
          </cell>
          <cell r="B1584" t="str">
            <v>CDMA</v>
          </cell>
          <cell r="C1584" t="str">
            <v>Hardware</v>
          </cell>
          <cell r="D1584" t="str">
            <v/>
          </cell>
          <cell r="E1584" t="str">
            <v>5E_SP</v>
          </cell>
          <cell r="F1584">
            <v>100</v>
          </cell>
        </row>
        <row r="1585">
          <cell r="A1585" t="str">
            <v>300427002</v>
          </cell>
          <cell r="B1585" t="str">
            <v>CDMA</v>
          </cell>
          <cell r="C1585" t="str">
            <v>Hardware</v>
          </cell>
          <cell r="D1585" t="str">
            <v/>
          </cell>
          <cell r="E1585" t="str">
            <v>5E_SP</v>
          </cell>
          <cell r="F1585">
            <v>1900</v>
          </cell>
        </row>
        <row r="1586">
          <cell r="A1586" t="str">
            <v>300427010</v>
          </cell>
          <cell r="B1586" t="str">
            <v>CDMA</v>
          </cell>
          <cell r="C1586" t="str">
            <v>Hardware</v>
          </cell>
          <cell r="D1586" t="str">
            <v/>
          </cell>
          <cell r="E1586" t="str">
            <v>5E_VCDX</v>
          </cell>
          <cell r="F1586">
            <v>400</v>
          </cell>
        </row>
        <row r="1587">
          <cell r="A1587" t="str">
            <v>300427473</v>
          </cell>
          <cell r="B1587" t="str">
            <v>CDMA</v>
          </cell>
          <cell r="C1587" t="str">
            <v>Hardware</v>
          </cell>
          <cell r="D1587" t="str">
            <v/>
          </cell>
          <cell r="E1587" t="str">
            <v>5E_Echo</v>
          </cell>
          <cell r="F1587">
            <v>325</v>
          </cell>
        </row>
        <row r="1588">
          <cell r="A1588" t="str">
            <v>300427481</v>
          </cell>
          <cell r="B1588" t="str">
            <v>CDMA</v>
          </cell>
          <cell r="C1588" t="str">
            <v>Hardware</v>
          </cell>
          <cell r="D1588" t="str">
            <v/>
          </cell>
          <cell r="E1588" t="str">
            <v>X_Conn</v>
          </cell>
          <cell r="F1588">
            <v>270</v>
          </cell>
        </row>
        <row r="1589">
          <cell r="A1589" t="str">
            <v>300427622</v>
          </cell>
          <cell r="B1589" t="str">
            <v>CDMA</v>
          </cell>
          <cell r="C1589" t="str">
            <v>Software</v>
          </cell>
          <cell r="D1589" t="str">
            <v>Initial</v>
          </cell>
          <cell r="E1589" t="str">
            <v>X_Conn</v>
          </cell>
          <cell r="F1589">
            <v>20000</v>
          </cell>
        </row>
        <row r="1590">
          <cell r="A1590" t="str">
            <v>300430923</v>
          </cell>
          <cell r="B1590" t="str">
            <v>CDMA</v>
          </cell>
          <cell r="C1590" t="str">
            <v>Hardware</v>
          </cell>
          <cell r="D1590" t="str">
            <v/>
          </cell>
          <cell r="E1590" t="str">
            <v>5E_SP</v>
          </cell>
          <cell r="F1590">
            <v>140</v>
          </cell>
        </row>
        <row r="1591">
          <cell r="A1591" t="str">
            <v>300430931</v>
          </cell>
          <cell r="B1591" t="str">
            <v>CDMA</v>
          </cell>
          <cell r="C1591" t="str">
            <v>Hardware</v>
          </cell>
          <cell r="D1591" t="str">
            <v/>
          </cell>
          <cell r="E1591" t="str">
            <v>5E_Echo</v>
          </cell>
          <cell r="F1591">
            <v>120</v>
          </cell>
        </row>
        <row r="1592">
          <cell r="A1592" t="str">
            <v>300430949</v>
          </cell>
          <cell r="B1592" t="str">
            <v>CDMA</v>
          </cell>
          <cell r="C1592" t="str">
            <v>Hardware</v>
          </cell>
          <cell r="D1592" t="str">
            <v/>
          </cell>
          <cell r="E1592" t="str">
            <v>5E_Echo</v>
          </cell>
          <cell r="F1592">
            <v>70</v>
          </cell>
        </row>
        <row r="1593">
          <cell r="A1593" t="str">
            <v>300430956</v>
          </cell>
          <cell r="B1593" t="str">
            <v>CDMA</v>
          </cell>
          <cell r="C1593" t="str">
            <v>Hardware</v>
          </cell>
          <cell r="D1593" t="str">
            <v/>
          </cell>
          <cell r="E1593" t="str">
            <v>5E_CM</v>
          </cell>
          <cell r="F1593">
            <v>44</v>
          </cell>
        </row>
        <row r="1594">
          <cell r="A1594" t="str">
            <v>300432051</v>
          </cell>
          <cell r="B1594" t="str">
            <v>CDMA</v>
          </cell>
          <cell r="C1594" t="str">
            <v>Hardware</v>
          </cell>
          <cell r="D1594" t="str">
            <v/>
          </cell>
          <cell r="E1594" t="str">
            <v>5E_CM</v>
          </cell>
          <cell r="F1594">
            <v>128128</v>
          </cell>
        </row>
        <row r="1595">
          <cell r="A1595" t="str">
            <v>300432069</v>
          </cell>
          <cell r="B1595" t="str">
            <v>CDMA</v>
          </cell>
          <cell r="C1595" t="str">
            <v>Hardware</v>
          </cell>
          <cell r="D1595" t="str">
            <v/>
          </cell>
          <cell r="E1595" t="str">
            <v>5E_SW</v>
          </cell>
          <cell r="F1595">
            <v>64064</v>
          </cell>
        </row>
        <row r="1596">
          <cell r="A1596" t="str">
            <v>300432077</v>
          </cell>
          <cell r="B1596" t="str">
            <v>CDMA</v>
          </cell>
          <cell r="C1596" t="str">
            <v>Hardware</v>
          </cell>
          <cell r="D1596" t="str">
            <v/>
          </cell>
          <cell r="E1596" t="str">
            <v>5E_SW</v>
          </cell>
          <cell r="F1596">
            <v>64064</v>
          </cell>
        </row>
        <row r="1597">
          <cell r="A1597" t="str">
            <v>300432085</v>
          </cell>
          <cell r="B1597" t="str">
            <v>CDMA</v>
          </cell>
          <cell r="C1597" t="str">
            <v>Hardware</v>
          </cell>
          <cell r="D1597" t="str">
            <v/>
          </cell>
          <cell r="E1597" t="str">
            <v>5E_Packet</v>
          </cell>
          <cell r="F1597">
            <v>900</v>
          </cell>
        </row>
        <row r="1598">
          <cell r="A1598" t="str">
            <v>300432093</v>
          </cell>
          <cell r="B1598" t="str">
            <v>CDMA</v>
          </cell>
          <cell r="C1598" t="str">
            <v>Hardware</v>
          </cell>
          <cell r="D1598" t="str">
            <v/>
          </cell>
          <cell r="E1598" t="str">
            <v>5E_SW</v>
          </cell>
          <cell r="F1598">
            <v>900</v>
          </cell>
        </row>
        <row r="1599">
          <cell r="A1599" t="str">
            <v>300432101</v>
          </cell>
          <cell r="B1599" t="str">
            <v>CDMA</v>
          </cell>
          <cell r="C1599" t="str">
            <v>Hardware</v>
          </cell>
          <cell r="D1599" t="str">
            <v/>
          </cell>
          <cell r="E1599" t="str">
            <v>5E_SW</v>
          </cell>
          <cell r="F1599">
            <v>900</v>
          </cell>
        </row>
        <row r="1600">
          <cell r="A1600" t="str">
            <v>300432119</v>
          </cell>
          <cell r="B1600" t="str">
            <v>CDMA</v>
          </cell>
          <cell r="C1600" t="str">
            <v>Hardware</v>
          </cell>
          <cell r="D1600" t="str">
            <v/>
          </cell>
          <cell r="E1600" t="str">
            <v>5E_HW</v>
          </cell>
          <cell r="F1600">
            <v>900</v>
          </cell>
        </row>
        <row r="1601">
          <cell r="A1601" t="str">
            <v>300432127</v>
          </cell>
          <cell r="B1601" t="str">
            <v>CDMA</v>
          </cell>
          <cell r="C1601" t="str">
            <v>Hardware</v>
          </cell>
          <cell r="D1601" t="str">
            <v/>
          </cell>
          <cell r="E1601" t="str">
            <v>5E_HW</v>
          </cell>
          <cell r="F1601">
            <v>300</v>
          </cell>
        </row>
        <row r="1602">
          <cell r="A1602" t="str">
            <v>300432135</v>
          </cell>
          <cell r="B1602" t="str">
            <v>CDMA</v>
          </cell>
          <cell r="C1602" t="str">
            <v>Hardware</v>
          </cell>
          <cell r="D1602" t="str">
            <v/>
          </cell>
          <cell r="E1602" t="str">
            <v>5E_Packet</v>
          </cell>
          <cell r="F1602">
            <v>300</v>
          </cell>
        </row>
        <row r="1603">
          <cell r="A1603" t="str">
            <v>300432143</v>
          </cell>
          <cell r="B1603" t="str">
            <v>CDMA</v>
          </cell>
          <cell r="C1603" t="str">
            <v>Hardware</v>
          </cell>
          <cell r="D1603" t="str">
            <v/>
          </cell>
          <cell r="E1603" t="str">
            <v>5E_SP</v>
          </cell>
          <cell r="F1603">
            <v>11495</v>
          </cell>
        </row>
        <row r="1604">
          <cell r="A1604" t="str">
            <v>300432150</v>
          </cell>
          <cell r="B1604" t="str">
            <v>CDMA</v>
          </cell>
          <cell r="C1604" t="str">
            <v>Hardware</v>
          </cell>
          <cell r="D1604" t="str">
            <v/>
          </cell>
          <cell r="E1604" t="str">
            <v>5E_CM</v>
          </cell>
          <cell r="F1604">
            <v>15095</v>
          </cell>
        </row>
        <row r="1605">
          <cell r="A1605" t="str">
            <v>300432168</v>
          </cell>
          <cell r="B1605" t="str">
            <v>CDMA</v>
          </cell>
          <cell r="C1605" t="str">
            <v>Hardware</v>
          </cell>
          <cell r="D1605" t="str">
            <v/>
          </cell>
          <cell r="E1605" t="str">
            <v>850CM</v>
          </cell>
          <cell r="F1605">
            <v>5995</v>
          </cell>
        </row>
        <row r="1606">
          <cell r="A1606" t="str">
            <v>300432176</v>
          </cell>
          <cell r="B1606" t="str">
            <v>CDMA</v>
          </cell>
          <cell r="C1606" t="str">
            <v>Hardware</v>
          </cell>
          <cell r="D1606" t="str">
            <v/>
          </cell>
          <cell r="E1606" t="str">
            <v>850CM</v>
          </cell>
          <cell r="F1606">
            <v>5995</v>
          </cell>
        </row>
        <row r="1607">
          <cell r="A1607" t="str">
            <v>300432317</v>
          </cell>
          <cell r="B1607" t="str">
            <v>CDMA</v>
          </cell>
          <cell r="C1607" t="str">
            <v>Hardware</v>
          </cell>
          <cell r="D1607" t="str">
            <v/>
          </cell>
          <cell r="E1607" t="str">
            <v>850CM</v>
          </cell>
          <cell r="F1607">
            <v>6995</v>
          </cell>
        </row>
        <row r="1608">
          <cell r="A1608" t="str">
            <v>300432325</v>
          </cell>
          <cell r="B1608" t="str">
            <v>CDMA</v>
          </cell>
          <cell r="C1608" t="str">
            <v>Hardware</v>
          </cell>
          <cell r="D1608" t="str">
            <v/>
          </cell>
          <cell r="E1608" t="str">
            <v>850CM</v>
          </cell>
          <cell r="F1608">
            <v>1125</v>
          </cell>
        </row>
        <row r="1609">
          <cell r="A1609" t="str">
            <v>300432937</v>
          </cell>
          <cell r="B1609" t="str">
            <v>Common</v>
          </cell>
          <cell r="C1609" t="str">
            <v>Hardware</v>
          </cell>
          <cell r="D1609" t="str">
            <v/>
          </cell>
          <cell r="E1609" t="str">
            <v>850CM</v>
          </cell>
          <cell r="F1609">
            <v>643</v>
          </cell>
        </row>
        <row r="1610">
          <cell r="A1610" t="str">
            <v>300439593</v>
          </cell>
          <cell r="B1610" t="str">
            <v>CDMA</v>
          </cell>
          <cell r="C1610" t="str">
            <v>Hardware</v>
          </cell>
          <cell r="D1610" t="str">
            <v/>
          </cell>
          <cell r="E1610" t="str">
            <v>850CM</v>
          </cell>
          <cell r="F1610">
            <v>64064</v>
          </cell>
        </row>
        <row r="1611">
          <cell r="A1611" t="str">
            <v>300442233</v>
          </cell>
          <cell r="B1611" t="str">
            <v>CDMA</v>
          </cell>
          <cell r="C1611" t="str">
            <v>Software</v>
          </cell>
          <cell r="D1611" t="str">
            <v>Optional</v>
          </cell>
          <cell r="E1611" t="str">
            <v>850CM</v>
          </cell>
          <cell r="F1611">
            <v>7500</v>
          </cell>
        </row>
        <row r="1612">
          <cell r="A1612" t="str">
            <v>300453784</v>
          </cell>
          <cell r="B1612" t="str">
            <v>CDMA</v>
          </cell>
          <cell r="C1612" t="str">
            <v>Hardware</v>
          </cell>
          <cell r="D1612" t="str">
            <v/>
          </cell>
          <cell r="E1612" t="str">
            <v>850CM</v>
          </cell>
          <cell r="F1612">
            <v>9995</v>
          </cell>
        </row>
        <row r="1613">
          <cell r="A1613" t="str">
            <v>300453792</v>
          </cell>
          <cell r="B1613" t="str">
            <v>CDMA</v>
          </cell>
          <cell r="C1613" t="str">
            <v>Hardware</v>
          </cell>
          <cell r="D1613" t="str">
            <v/>
          </cell>
          <cell r="E1613" t="str">
            <v>850CM</v>
          </cell>
          <cell r="F1613">
            <v>9995</v>
          </cell>
        </row>
        <row r="1614">
          <cell r="A1614" t="str">
            <v>300453800</v>
          </cell>
          <cell r="B1614" t="str">
            <v>CDMA</v>
          </cell>
          <cell r="C1614" t="str">
            <v>Hardware</v>
          </cell>
          <cell r="D1614" t="str">
            <v/>
          </cell>
          <cell r="E1614" t="str">
            <v>850CM</v>
          </cell>
          <cell r="F1614">
            <v>6995</v>
          </cell>
        </row>
        <row r="1615">
          <cell r="A1615" t="str">
            <v>300453818</v>
          </cell>
          <cell r="B1615" t="str">
            <v>CDMA</v>
          </cell>
          <cell r="C1615" t="str">
            <v>Hardware</v>
          </cell>
          <cell r="D1615" t="str">
            <v/>
          </cell>
          <cell r="E1615" t="str">
            <v>850CM</v>
          </cell>
          <cell r="F1615">
            <v>1000</v>
          </cell>
        </row>
        <row r="1616">
          <cell r="A1616" t="str">
            <v>300453826</v>
          </cell>
          <cell r="B1616" t="str">
            <v>CDMA</v>
          </cell>
          <cell r="C1616" t="str">
            <v>Hardware</v>
          </cell>
          <cell r="D1616" t="str">
            <v/>
          </cell>
          <cell r="E1616" t="str">
            <v>850CM</v>
          </cell>
          <cell r="F1616">
            <v>6995</v>
          </cell>
        </row>
        <row r="1617">
          <cell r="A1617" t="str">
            <v>300453834</v>
          </cell>
          <cell r="B1617" t="str">
            <v>CDMA</v>
          </cell>
          <cell r="C1617" t="str">
            <v>Hardware</v>
          </cell>
          <cell r="D1617" t="str">
            <v/>
          </cell>
          <cell r="E1617" t="str">
            <v>850CM</v>
          </cell>
          <cell r="F1617">
            <v>2345</v>
          </cell>
        </row>
        <row r="1618">
          <cell r="A1618" t="str">
            <v>300453842</v>
          </cell>
          <cell r="B1618" t="str">
            <v>CDMA</v>
          </cell>
          <cell r="C1618" t="str">
            <v>Hardware</v>
          </cell>
          <cell r="D1618" t="str">
            <v/>
          </cell>
          <cell r="E1618" t="str">
            <v>850CM</v>
          </cell>
          <cell r="F1618">
            <v>2345</v>
          </cell>
        </row>
        <row r="1619">
          <cell r="A1619" t="str">
            <v>300453867</v>
          </cell>
          <cell r="B1619" t="str">
            <v>CDMA</v>
          </cell>
          <cell r="C1619" t="str">
            <v>Hardware</v>
          </cell>
          <cell r="D1619" t="str">
            <v/>
          </cell>
          <cell r="E1619" t="str">
            <v>850CM</v>
          </cell>
          <cell r="F1619">
            <v>1900</v>
          </cell>
        </row>
        <row r="1620">
          <cell r="A1620" t="str">
            <v>300453875</v>
          </cell>
          <cell r="B1620" t="str">
            <v>CDMA</v>
          </cell>
          <cell r="C1620" t="str">
            <v>Hardware</v>
          </cell>
          <cell r="D1620" t="str">
            <v/>
          </cell>
          <cell r="E1620" t="str">
            <v>850CM</v>
          </cell>
          <cell r="F1620">
            <v>14495</v>
          </cell>
        </row>
        <row r="1621">
          <cell r="A1621" t="str">
            <v>300453883</v>
          </cell>
          <cell r="B1621" t="str">
            <v>CDMA</v>
          </cell>
          <cell r="C1621" t="str">
            <v>Hardware</v>
          </cell>
          <cell r="D1621" t="str">
            <v/>
          </cell>
          <cell r="E1621" t="str">
            <v>850CM</v>
          </cell>
          <cell r="F1621">
            <v>2995</v>
          </cell>
        </row>
        <row r="1622">
          <cell r="A1622" t="str">
            <v>300453909</v>
          </cell>
          <cell r="B1622" t="str">
            <v>CDMA</v>
          </cell>
          <cell r="C1622" t="str">
            <v>Hardware</v>
          </cell>
          <cell r="D1622" t="str">
            <v/>
          </cell>
          <cell r="E1622" t="str">
            <v>850CM</v>
          </cell>
          <cell r="F1622">
            <v>15000</v>
          </cell>
        </row>
        <row r="1623">
          <cell r="A1623" t="str">
            <v>300453917</v>
          </cell>
          <cell r="B1623" t="str">
            <v>CDMA</v>
          </cell>
          <cell r="C1623" t="str">
            <v>Hardware</v>
          </cell>
          <cell r="D1623" t="str">
            <v/>
          </cell>
          <cell r="E1623" t="str">
            <v>850CM</v>
          </cell>
          <cell r="F1623">
            <v>15000</v>
          </cell>
        </row>
        <row r="1624">
          <cell r="A1624" t="str">
            <v>300453925</v>
          </cell>
          <cell r="B1624" t="str">
            <v>CDMA</v>
          </cell>
          <cell r="C1624" t="str">
            <v>Hardware</v>
          </cell>
          <cell r="D1624" t="str">
            <v/>
          </cell>
          <cell r="E1624" t="str">
            <v>850CM</v>
          </cell>
          <cell r="F1624">
            <v>15000</v>
          </cell>
        </row>
        <row r="1625">
          <cell r="A1625" t="str">
            <v>300453933</v>
          </cell>
          <cell r="B1625" t="str">
            <v>CDMA</v>
          </cell>
          <cell r="C1625" t="str">
            <v>Hardware</v>
          </cell>
          <cell r="D1625" t="str">
            <v/>
          </cell>
          <cell r="E1625" t="str">
            <v>850CM</v>
          </cell>
          <cell r="F1625">
            <v>15000</v>
          </cell>
        </row>
        <row r="1626">
          <cell r="A1626" t="str">
            <v>300453941</v>
          </cell>
          <cell r="B1626" t="str">
            <v>CDMA</v>
          </cell>
          <cell r="C1626" t="str">
            <v>Hardware</v>
          </cell>
          <cell r="D1626" t="str">
            <v/>
          </cell>
          <cell r="E1626" t="str">
            <v>850CM</v>
          </cell>
          <cell r="F1626">
            <v>15000</v>
          </cell>
        </row>
        <row r="1627">
          <cell r="A1627" t="str">
            <v>300453958</v>
          </cell>
          <cell r="B1627" t="str">
            <v>CDMA</v>
          </cell>
          <cell r="C1627" t="str">
            <v>Hardware</v>
          </cell>
          <cell r="D1627" t="str">
            <v/>
          </cell>
          <cell r="E1627" t="str">
            <v>850CM</v>
          </cell>
          <cell r="F1627">
            <v>15000</v>
          </cell>
        </row>
        <row r="1628">
          <cell r="A1628" t="str">
            <v>300453974</v>
          </cell>
          <cell r="B1628" t="str">
            <v>CDMA</v>
          </cell>
          <cell r="C1628" t="str">
            <v>Hardware</v>
          </cell>
          <cell r="D1628" t="str">
            <v/>
          </cell>
          <cell r="E1628" t="str">
            <v>850CM</v>
          </cell>
          <cell r="F1628">
            <v>24595</v>
          </cell>
        </row>
        <row r="1629">
          <cell r="A1629" t="str">
            <v>300453982</v>
          </cell>
          <cell r="B1629" t="str">
            <v>CDMA</v>
          </cell>
          <cell r="C1629" t="str">
            <v>Hardware</v>
          </cell>
          <cell r="D1629" t="str">
            <v/>
          </cell>
          <cell r="E1629" t="str">
            <v>850CM</v>
          </cell>
          <cell r="F1629">
            <v>24595</v>
          </cell>
        </row>
        <row r="1630">
          <cell r="A1630" t="str">
            <v>325000155</v>
          </cell>
          <cell r="B1630" t="str">
            <v>CDMA</v>
          </cell>
          <cell r="C1630" t="str">
            <v>Software</v>
          </cell>
          <cell r="D1630" t="str">
            <v>Optional</v>
          </cell>
          <cell r="E1630" t="str">
            <v>850CM</v>
          </cell>
          <cell r="F1630">
            <v>4975</v>
          </cell>
        </row>
        <row r="1631">
          <cell r="A1631" t="str">
            <v>3810MOD</v>
          </cell>
          <cell r="B1631" t="str">
            <v>Common</v>
          </cell>
          <cell r="C1631" t="str">
            <v>Hardware</v>
          </cell>
          <cell r="D1631" t="str">
            <v/>
          </cell>
          <cell r="E1631">
            <v>1195</v>
          </cell>
          <cell r="F1631" t="str">
            <v>MISC</v>
          </cell>
        </row>
        <row r="1632">
          <cell r="A1632" t="str">
            <v>3B21D97</v>
          </cell>
          <cell r="B1632" t="str">
            <v>Common</v>
          </cell>
          <cell r="C1632" t="str">
            <v>Hardware</v>
          </cell>
          <cell r="D1632" t="str">
            <v/>
          </cell>
          <cell r="E1632">
            <v>326205</v>
          </cell>
          <cell r="F1632" t="str">
            <v>MISC</v>
          </cell>
        </row>
        <row r="1633">
          <cell r="A1633" t="str">
            <v>3BTCOM</v>
          </cell>
          <cell r="B1633" t="str">
            <v>Common</v>
          </cell>
          <cell r="C1633" t="str">
            <v>Hardware</v>
          </cell>
          <cell r="D1633" t="str">
            <v/>
          </cell>
          <cell r="E1633">
            <v>2003</v>
          </cell>
          <cell r="F1633" t="str">
            <v>MISC</v>
          </cell>
        </row>
        <row r="1634">
          <cell r="A1634" t="str">
            <v>402622575</v>
          </cell>
          <cell r="B1634" t="str">
            <v>Common</v>
          </cell>
          <cell r="C1634" t="str">
            <v>Hardware</v>
          </cell>
          <cell r="D1634" t="str">
            <v/>
          </cell>
          <cell r="E1634" t="str">
            <v>850CM</v>
          </cell>
          <cell r="F1634">
            <v>48</v>
          </cell>
        </row>
        <row r="1635">
          <cell r="A1635" t="str">
            <v>402796841</v>
          </cell>
          <cell r="B1635" t="str">
            <v>Common</v>
          </cell>
          <cell r="C1635" t="str">
            <v>Hardware</v>
          </cell>
          <cell r="D1635" t="str">
            <v/>
          </cell>
          <cell r="E1635" t="str">
            <v>850CM</v>
          </cell>
          <cell r="F1635">
            <v>1495</v>
          </cell>
        </row>
        <row r="1636">
          <cell r="A1636" t="str">
            <v>403427529</v>
          </cell>
          <cell r="B1636" t="str">
            <v>Common</v>
          </cell>
          <cell r="C1636" t="str">
            <v>Hardware</v>
          </cell>
          <cell r="D1636" t="str">
            <v/>
          </cell>
          <cell r="E1636" t="str">
            <v>850CM</v>
          </cell>
          <cell r="F1636">
            <v>1248</v>
          </cell>
        </row>
        <row r="1637">
          <cell r="A1637" t="str">
            <v>403977234</v>
          </cell>
          <cell r="B1637" t="str">
            <v>Common</v>
          </cell>
          <cell r="C1637" t="str">
            <v>Spares</v>
          </cell>
          <cell r="D1637" t="str">
            <v/>
          </cell>
          <cell r="E1637" t="str">
            <v>850CM</v>
          </cell>
          <cell r="F1637">
            <v>17</v>
          </cell>
        </row>
        <row r="1638">
          <cell r="A1638" t="str">
            <v>406026385</v>
          </cell>
          <cell r="B1638" t="str">
            <v>Common</v>
          </cell>
          <cell r="C1638" t="str">
            <v>Spares</v>
          </cell>
          <cell r="D1638" t="str">
            <v/>
          </cell>
          <cell r="E1638" t="str">
            <v>850CM</v>
          </cell>
          <cell r="F1638">
            <v>28</v>
          </cell>
        </row>
        <row r="1639">
          <cell r="A1639" t="str">
            <v>406026401</v>
          </cell>
          <cell r="B1639" t="str">
            <v>Common</v>
          </cell>
          <cell r="C1639" t="str">
            <v>Spares</v>
          </cell>
          <cell r="D1639" t="str">
            <v/>
          </cell>
          <cell r="E1639" t="str">
            <v>850CM</v>
          </cell>
          <cell r="F1639">
            <v>33</v>
          </cell>
        </row>
        <row r="1640">
          <cell r="A1640" t="str">
            <v>406026492</v>
          </cell>
          <cell r="B1640" t="str">
            <v>Common</v>
          </cell>
          <cell r="C1640" t="str">
            <v>Spares</v>
          </cell>
          <cell r="D1640" t="str">
            <v/>
          </cell>
          <cell r="E1640" t="str">
            <v>850CM</v>
          </cell>
          <cell r="F1640">
            <v>33</v>
          </cell>
        </row>
        <row r="1641">
          <cell r="A1641" t="str">
            <v>406087056</v>
          </cell>
          <cell r="B1641" t="str">
            <v>Common</v>
          </cell>
          <cell r="C1641" t="str">
            <v>Spares</v>
          </cell>
          <cell r="D1641" t="str">
            <v/>
          </cell>
          <cell r="E1641" t="str">
            <v>850CM</v>
          </cell>
          <cell r="F1641">
            <v>660</v>
          </cell>
        </row>
        <row r="1642">
          <cell r="A1642" t="str">
            <v>406087064</v>
          </cell>
          <cell r="B1642" t="str">
            <v>Common</v>
          </cell>
          <cell r="C1642" t="str">
            <v>Spares</v>
          </cell>
          <cell r="D1642" t="str">
            <v/>
          </cell>
          <cell r="E1642" t="str">
            <v>850CM</v>
          </cell>
          <cell r="F1642">
            <v>880</v>
          </cell>
        </row>
        <row r="1643">
          <cell r="A1643" t="str">
            <v>406131888</v>
          </cell>
          <cell r="B1643" t="str">
            <v>Common</v>
          </cell>
          <cell r="C1643" t="str">
            <v>Spares</v>
          </cell>
          <cell r="D1643" t="str">
            <v/>
          </cell>
          <cell r="E1643" t="str">
            <v>850CM</v>
          </cell>
          <cell r="F1643">
            <v>440</v>
          </cell>
        </row>
        <row r="1644">
          <cell r="A1644" t="str">
            <v>406161125</v>
          </cell>
          <cell r="B1644" t="str">
            <v>Common</v>
          </cell>
          <cell r="C1644" t="str">
            <v>Spares</v>
          </cell>
          <cell r="D1644" t="str">
            <v/>
          </cell>
          <cell r="E1644" t="str">
            <v>850CM</v>
          </cell>
          <cell r="F1644">
            <v>404</v>
          </cell>
        </row>
        <row r="1645">
          <cell r="A1645" t="str">
            <v>406162271</v>
          </cell>
          <cell r="B1645" t="str">
            <v>Common</v>
          </cell>
          <cell r="C1645" t="str">
            <v>Spares</v>
          </cell>
          <cell r="D1645" t="str">
            <v/>
          </cell>
          <cell r="E1645" t="str">
            <v>850CM</v>
          </cell>
          <cell r="F1645">
            <v>473</v>
          </cell>
        </row>
        <row r="1646">
          <cell r="A1646" t="str">
            <v>406176008</v>
          </cell>
          <cell r="B1646" t="str">
            <v>Common</v>
          </cell>
          <cell r="C1646" t="str">
            <v>Hardware</v>
          </cell>
          <cell r="D1646" t="str">
            <v/>
          </cell>
          <cell r="E1646" t="str">
            <v>850CM</v>
          </cell>
          <cell r="F1646">
            <v>416</v>
          </cell>
        </row>
        <row r="1647">
          <cell r="A1647" t="str">
            <v>406207639</v>
          </cell>
          <cell r="B1647" t="str">
            <v>Common</v>
          </cell>
          <cell r="C1647" t="str">
            <v>Hardware</v>
          </cell>
          <cell r="D1647" t="str">
            <v/>
          </cell>
          <cell r="E1647" t="str">
            <v>850CM</v>
          </cell>
          <cell r="F1647">
            <v>1703</v>
          </cell>
        </row>
        <row r="1648">
          <cell r="A1648" t="str">
            <v>406217158</v>
          </cell>
          <cell r="B1648" t="str">
            <v>Common</v>
          </cell>
          <cell r="C1648" t="str">
            <v>Spares</v>
          </cell>
          <cell r="D1648" t="str">
            <v/>
          </cell>
          <cell r="E1648">
            <v>2439</v>
          </cell>
          <cell r="F1648" t="str">
            <v>BASEBAND</v>
          </cell>
        </row>
        <row r="1649">
          <cell r="A1649" t="str">
            <v>406228767</v>
          </cell>
          <cell r="B1649" t="str">
            <v>Common</v>
          </cell>
          <cell r="C1649" t="str">
            <v>Spares</v>
          </cell>
          <cell r="D1649" t="str">
            <v/>
          </cell>
          <cell r="E1649" t="str">
            <v>850CM</v>
          </cell>
          <cell r="F1649">
            <v>2</v>
          </cell>
        </row>
        <row r="1650">
          <cell r="A1650" t="str">
            <v>406302646</v>
          </cell>
          <cell r="B1650" t="str">
            <v>Common</v>
          </cell>
          <cell r="C1650" t="str">
            <v>Spares</v>
          </cell>
          <cell r="D1650" t="str">
            <v/>
          </cell>
          <cell r="E1650" t="str">
            <v>850CM</v>
          </cell>
          <cell r="F1650">
            <v>130</v>
          </cell>
        </row>
        <row r="1651">
          <cell r="A1651" t="str">
            <v>406593152</v>
          </cell>
          <cell r="B1651" t="str">
            <v>Common</v>
          </cell>
          <cell r="C1651" t="str">
            <v>Spares</v>
          </cell>
          <cell r="D1651" t="str">
            <v/>
          </cell>
          <cell r="E1651">
            <v>2493</v>
          </cell>
          <cell r="F1651" t="str">
            <v>MISC</v>
          </cell>
        </row>
        <row r="1652">
          <cell r="A1652" t="str">
            <v>406599308</v>
          </cell>
          <cell r="B1652" t="str">
            <v>Common</v>
          </cell>
          <cell r="C1652" t="str">
            <v>Spares</v>
          </cell>
          <cell r="D1652" t="str">
            <v/>
          </cell>
          <cell r="E1652">
            <v>6</v>
          </cell>
          <cell r="F1652" t="str">
            <v>MISC</v>
          </cell>
        </row>
        <row r="1653">
          <cell r="A1653" t="str">
            <v>406599324</v>
          </cell>
          <cell r="B1653" t="str">
            <v>Common</v>
          </cell>
          <cell r="C1653" t="str">
            <v>Spares</v>
          </cell>
          <cell r="D1653" t="str">
            <v/>
          </cell>
          <cell r="E1653">
            <v>4</v>
          </cell>
          <cell r="F1653" t="str">
            <v>MISC</v>
          </cell>
        </row>
        <row r="1654">
          <cell r="A1654" t="str">
            <v>406599332</v>
          </cell>
          <cell r="B1654" t="str">
            <v>Common</v>
          </cell>
          <cell r="C1654" t="str">
            <v>Spares</v>
          </cell>
          <cell r="D1654" t="str">
            <v/>
          </cell>
          <cell r="E1654">
            <v>7</v>
          </cell>
          <cell r="F1654" t="str">
            <v>SOFTWARE</v>
          </cell>
        </row>
        <row r="1655">
          <cell r="A1655" t="str">
            <v>406693887</v>
          </cell>
          <cell r="B1655" t="str">
            <v>Common</v>
          </cell>
          <cell r="C1655" t="str">
            <v>Spares</v>
          </cell>
          <cell r="D1655" t="str">
            <v/>
          </cell>
          <cell r="E1655">
            <v>2</v>
          </cell>
          <cell r="F1655" t="str">
            <v>MISC</v>
          </cell>
        </row>
        <row r="1656">
          <cell r="A1656" t="str">
            <v>406693895</v>
          </cell>
          <cell r="B1656" t="str">
            <v>Common</v>
          </cell>
          <cell r="C1656" t="str">
            <v>Spares</v>
          </cell>
          <cell r="D1656" t="str">
            <v/>
          </cell>
          <cell r="E1656">
            <v>2</v>
          </cell>
          <cell r="F1656" t="str">
            <v>RF</v>
          </cell>
        </row>
        <row r="1657">
          <cell r="A1657" t="str">
            <v>406708545</v>
          </cell>
          <cell r="B1657" t="str">
            <v>Common</v>
          </cell>
          <cell r="C1657" t="str">
            <v>Spares</v>
          </cell>
          <cell r="D1657" t="str">
            <v/>
          </cell>
          <cell r="E1657">
            <v>2</v>
          </cell>
          <cell r="F1657" t="str">
            <v>RF</v>
          </cell>
        </row>
        <row r="1658">
          <cell r="A1658" t="str">
            <v>406747501</v>
          </cell>
          <cell r="B1658" t="str">
            <v>Common</v>
          </cell>
          <cell r="C1658" t="str">
            <v>Spares</v>
          </cell>
          <cell r="D1658" t="str">
            <v/>
          </cell>
          <cell r="E1658" t="str">
            <v>850CM</v>
          </cell>
          <cell r="F1658">
            <v>2</v>
          </cell>
        </row>
        <row r="1659">
          <cell r="A1659" t="str">
            <v>406747519</v>
          </cell>
          <cell r="B1659" t="str">
            <v>Common</v>
          </cell>
          <cell r="C1659" t="str">
            <v>Spares</v>
          </cell>
          <cell r="D1659" t="str">
            <v/>
          </cell>
          <cell r="E1659" t="str">
            <v>850CM</v>
          </cell>
          <cell r="F1659">
            <v>8</v>
          </cell>
        </row>
        <row r="1660">
          <cell r="A1660" t="str">
            <v>406747527</v>
          </cell>
          <cell r="B1660" t="str">
            <v>Common</v>
          </cell>
          <cell r="C1660" t="str">
            <v>Spares</v>
          </cell>
          <cell r="D1660" t="str">
            <v/>
          </cell>
          <cell r="E1660" t="str">
            <v>850CM</v>
          </cell>
          <cell r="F1660">
            <v>2</v>
          </cell>
        </row>
        <row r="1661">
          <cell r="A1661" t="str">
            <v>406747535</v>
          </cell>
          <cell r="B1661" t="str">
            <v>Common</v>
          </cell>
          <cell r="C1661" t="str">
            <v>Spares</v>
          </cell>
          <cell r="D1661" t="str">
            <v/>
          </cell>
          <cell r="E1661" t="str">
            <v>850CM</v>
          </cell>
          <cell r="F1661">
            <v>2</v>
          </cell>
        </row>
        <row r="1662">
          <cell r="A1662" t="str">
            <v>406747543</v>
          </cell>
          <cell r="B1662" t="str">
            <v>Common</v>
          </cell>
          <cell r="C1662" t="str">
            <v>Spares</v>
          </cell>
          <cell r="D1662" t="str">
            <v/>
          </cell>
          <cell r="E1662" t="str">
            <v>850CM</v>
          </cell>
          <cell r="F1662">
            <v>2</v>
          </cell>
        </row>
        <row r="1663">
          <cell r="A1663" t="str">
            <v>406747550</v>
          </cell>
          <cell r="B1663" t="str">
            <v>Common</v>
          </cell>
          <cell r="C1663" t="str">
            <v>Spares</v>
          </cell>
          <cell r="D1663" t="str">
            <v/>
          </cell>
          <cell r="E1663" t="str">
            <v>850CM</v>
          </cell>
          <cell r="F1663">
            <v>8</v>
          </cell>
        </row>
        <row r="1664">
          <cell r="A1664" t="str">
            <v>406747568</v>
          </cell>
          <cell r="B1664" t="str">
            <v>Common</v>
          </cell>
          <cell r="C1664" t="str">
            <v>Spares</v>
          </cell>
          <cell r="D1664" t="str">
            <v/>
          </cell>
          <cell r="E1664" t="str">
            <v>850CM</v>
          </cell>
          <cell r="F1664">
            <v>8</v>
          </cell>
        </row>
        <row r="1665">
          <cell r="A1665" t="str">
            <v>406808469</v>
          </cell>
          <cell r="B1665" t="str">
            <v>Common</v>
          </cell>
          <cell r="C1665" t="str">
            <v>Spares</v>
          </cell>
          <cell r="D1665" t="str">
            <v/>
          </cell>
          <cell r="E1665" t="str">
            <v>850CM</v>
          </cell>
          <cell r="F1665">
            <v>15</v>
          </cell>
        </row>
        <row r="1666">
          <cell r="A1666" t="str">
            <v>406817155</v>
          </cell>
          <cell r="B1666" t="str">
            <v>Common</v>
          </cell>
          <cell r="C1666" t="str">
            <v>Spares</v>
          </cell>
          <cell r="D1666" t="str">
            <v/>
          </cell>
          <cell r="E1666" t="str">
            <v>850CM</v>
          </cell>
          <cell r="F1666">
            <v>71</v>
          </cell>
        </row>
        <row r="1667">
          <cell r="A1667" t="str">
            <v>406984641</v>
          </cell>
          <cell r="B1667" t="str">
            <v>Common</v>
          </cell>
          <cell r="C1667" t="str">
            <v>Hardware</v>
          </cell>
          <cell r="D1667" t="str">
            <v/>
          </cell>
          <cell r="E1667" t="str">
            <v>850CM</v>
          </cell>
          <cell r="F1667">
            <v>2437</v>
          </cell>
        </row>
        <row r="1668">
          <cell r="A1668" t="str">
            <v>407025410</v>
          </cell>
          <cell r="B1668" t="str">
            <v>Common</v>
          </cell>
          <cell r="C1668" t="str">
            <v>Spares</v>
          </cell>
          <cell r="D1668" t="str">
            <v/>
          </cell>
          <cell r="E1668" t="str">
            <v>850CM</v>
          </cell>
          <cell r="F1668">
            <v>3</v>
          </cell>
        </row>
        <row r="1669">
          <cell r="A1669" t="str">
            <v>407025428</v>
          </cell>
          <cell r="B1669" t="str">
            <v>Common</v>
          </cell>
          <cell r="C1669" t="str">
            <v>Spares</v>
          </cell>
          <cell r="D1669" t="str">
            <v/>
          </cell>
          <cell r="E1669" t="str">
            <v>850CM</v>
          </cell>
          <cell r="F1669">
            <v>21</v>
          </cell>
        </row>
        <row r="1670">
          <cell r="A1670" t="str">
            <v>407055367</v>
          </cell>
          <cell r="B1670" t="str">
            <v>Common</v>
          </cell>
          <cell r="C1670" t="str">
            <v>Hardware</v>
          </cell>
          <cell r="D1670" t="str">
            <v/>
          </cell>
          <cell r="E1670">
            <v>2900</v>
          </cell>
          <cell r="F1670" t="str">
            <v>MISC</v>
          </cell>
        </row>
        <row r="1671">
          <cell r="A1671" t="str">
            <v>407055383</v>
          </cell>
          <cell r="B1671" t="str">
            <v>Common</v>
          </cell>
          <cell r="C1671" t="str">
            <v>Hardware</v>
          </cell>
          <cell r="D1671" t="str">
            <v/>
          </cell>
          <cell r="E1671">
            <v>3200</v>
          </cell>
          <cell r="F1671" t="str">
            <v>MISC</v>
          </cell>
        </row>
        <row r="1672">
          <cell r="A1672" t="str">
            <v>407059369</v>
          </cell>
          <cell r="B1672" t="str">
            <v>Common</v>
          </cell>
          <cell r="C1672" t="str">
            <v>Hardware</v>
          </cell>
          <cell r="D1672" t="str">
            <v/>
          </cell>
          <cell r="E1672">
            <v>3150</v>
          </cell>
          <cell r="F1672" t="str">
            <v>MISC</v>
          </cell>
        </row>
        <row r="1673">
          <cell r="A1673" t="str">
            <v>407059385</v>
          </cell>
          <cell r="B1673" t="str">
            <v>Common</v>
          </cell>
          <cell r="C1673" t="str">
            <v>Hardware</v>
          </cell>
          <cell r="D1673" t="str">
            <v/>
          </cell>
          <cell r="E1673">
            <v>3340</v>
          </cell>
          <cell r="F1673" t="str">
            <v>CABINET</v>
          </cell>
        </row>
        <row r="1674">
          <cell r="A1674" t="str">
            <v>407095793</v>
          </cell>
          <cell r="B1674" t="str">
            <v>Common</v>
          </cell>
          <cell r="C1674" t="str">
            <v>Spares</v>
          </cell>
          <cell r="D1674" t="str">
            <v/>
          </cell>
          <cell r="E1674" t="str">
            <v>850CM</v>
          </cell>
          <cell r="F1674">
            <v>567</v>
          </cell>
        </row>
        <row r="1675">
          <cell r="A1675" t="str">
            <v>407098417</v>
          </cell>
          <cell r="B1675" t="str">
            <v>Common</v>
          </cell>
          <cell r="C1675" t="str">
            <v>Hardware</v>
          </cell>
          <cell r="D1675" t="str">
            <v/>
          </cell>
          <cell r="E1675" t="str">
            <v>850CM</v>
          </cell>
          <cell r="F1675">
            <v>196</v>
          </cell>
        </row>
        <row r="1676">
          <cell r="A1676" t="str">
            <v>407098425</v>
          </cell>
          <cell r="B1676" t="str">
            <v>Common</v>
          </cell>
          <cell r="C1676" t="str">
            <v>Hardware</v>
          </cell>
          <cell r="D1676" t="str">
            <v/>
          </cell>
          <cell r="E1676" t="str">
            <v>850CM</v>
          </cell>
          <cell r="F1676">
            <v>32</v>
          </cell>
        </row>
        <row r="1677">
          <cell r="A1677" t="str">
            <v>407098458</v>
          </cell>
          <cell r="B1677" t="str">
            <v>Common</v>
          </cell>
          <cell r="C1677" t="str">
            <v>Hardware</v>
          </cell>
          <cell r="D1677" t="str">
            <v/>
          </cell>
          <cell r="E1677" t="str">
            <v>850CM</v>
          </cell>
          <cell r="F1677">
            <v>32</v>
          </cell>
        </row>
        <row r="1678">
          <cell r="A1678" t="str">
            <v>407098524</v>
          </cell>
          <cell r="B1678" t="str">
            <v>Common</v>
          </cell>
          <cell r="C1678" t="str">
            <v>Hardware</v>
          </cell>
          <cell r="D1678" t="str">
            <v/>
          </cell>
          <cell r="E1678" t="str">
            <v>850CM</v>
          </cell>
          <cell r="F1678">
            <v>30</v>
          </cell>
        </row>
        <row r="1679">
          <cell r="A1679" t="str">
            <v>407098532</v>
          </cell>
          <cell r="B1679" t="str">
            <v>Common</v>
          </cell>
          <cell r="C1679" t="str">
            <v>Hardware</v>
          </cell>
          <cell r="D1679" t="str">
            <v/>
          </cell>
          <cell r="E1679" t="str">
            <v>850CM</v>
          </cell>
          <cell r="F1679">
            <v>58</v>
          </cell>
        </row>
        <row r="1680">
          <cell r="A1680" t="str">
            <v>407098573</v>
          </cell>
          <cell r="B1680" t="str">
            <v>Common</v>
          </cell>
          <cell r="C1680" t="str">
            <v>Hardware</v>
          </cell>
          <cell r="D1680" t="str">
            <v/>
          </cell>
          <cell r="E1680" t="str">
            <v>850CM</v>
          </cell>
          <cell r="F1680">
            <v>50</v>
          </cell>
        </row>
        <row r="1681">
          <cell r="A1681" t="str">
            <v>407108240</v>
          </cell>
          <cell r="B1681" t="str">
            <v>Common</v>
          </cell>
          <cell r="C1681" t="str">
            <v>Hardware</v>
          </cell>
          <cell r="D1681" t="str">
            <v/>
          </cell>
          <cell r="E1681">
            <v>28</v>
          </cell>
          <cell r="F1681" t="str">
            <v>MISC</v>
          </cell>
        </row>
        <row r="1682">
          <cell r="A1682" t="str">
            <v>407108273</v>
          </cell>
          <cell r="B1682" t="str">
            <v>Common</v>
          </cell>
          <cell r="C1682" t="str">
            <v>Hardware</v>
          </cell>
          <cell r="D1682" t="str">
            <v/>
          </cell>
          <cell r="E1682">
            <v>120</v>
          </cell>
          <cell r="F1682" t="str">
            <v>GPS</v>
          </cell>
        </row>
        <row r="1683">
          <cell r="A1683" t="str">
            <v>407108281</v>
          </cell>
          <cell r="B1683" t="str">
            <v>Common</v>
          </cell>
          <cell r="C1683" t="str">
            <v>Hardware</v>
          </cell>
          <cell r="D1683" t="str">
            <v/>
          </cell>
          <cell r="E1683">
            <v>48</v>
          </cell>
          <cell r="F1683" t="str">
            <v>MISC</v>
          </cell>
        </row>
        <row r="1684">
          <cell r="A1684" t="str">
            <v>407111335</v>
          </cell>
          <cell r="B1684" t="str">
            <v>Common</v>
          </cell>
          <cell r="C1684" t="str">
            <v>Hardware</v>
          </cell>
          <cell r="D1684" t="str">
            <v/>
          </cell>
          <cell r="E1684" t="str">
            <v>850CM</v>
          </cell>
          <cell r="F1684">
            <v>6068</v>
          </cell>
        </row>
        <row r="1685">
          <cell r="A1685" t="str">
            <v>407111384</v>
          </cell>
          <cell r="B1685" t="str">
            <v>Common</v>
          </cell>
          <cell r="C1685" t="str">
            <v>Hardware</v>
          </cell>
          <cell r="D1685" t="str">
            <v/>
          </cell>
          <cell r="E1685">
            <v>7888</v>
          </cell>
          <cell r="F1685" t="str">
            <v>HARDWARE</v>
          </cell>
        </row>
        <row r="1686">
          <cell r="A1686" t="str">
            <v>407111418</v>
          </cell>
          <cell r="B1686" t="str">
            <v>Common</v>
          </cell>
          <cell r="C1686" t="str">
            <v>Hardware</v>
          </cell>
          <cell r="D1686" t="str">
            <v/>
          </cell>
          <cell r="E1686">
            <v>8168</v>
          </cell>
          <cell r="F1686" t="str">
            <v>CHANNEL_CARD</v>
          </cell>
        </row>
        <row r="1687">
          <cell r="A1687" t="str">
            <v>407111434</v>
          </cell>
          <cell r="B1687" t="str">
            <v>Common</v>
          </cell>
          <cell r="C1687" t="str">
            <v>Hardware</v>
          </cell>
          <cell r="D1687" t="str">
            <v/>
          </cell>
          <cell r="E1687">
            <v>11618</v>
          </cell>
          <cell r="F1687" t="str">
            <v>MISC</v>
          </cell>
        </row>
        <row r="1688">
          <cell r="A1688" t="str">
            <v>407111442</v>
          </cell>
          <cell r="B1688" t="str">
            <v>Common</v>
          </cell>
          <cell r="C1688" t="str">
            <v>Hardware</v>
          </cell>
          <cell r="D1688" t="str">
            <v/>
          </cell>
          <cell r="E1688">
            <v>11338</v>
          </cell>
          <cell r="F1688" t="str">
            <v>MISC</v>
          </cell>
        </row>
        <row r="1689">
          <cell r="A1689" t="str">
            <v>407111467</v>
          </cell>
          <cell r="B1689" t="str">
            <v>Common</v>
          </cell>
          <cell r="C1689" t="str">
            <v>Hardware</v>
          </cell>
          <cell r="D1689" t="str">
            <v/>
          </cell>
          <cell r="E1689">
            <v>9529</v>
          </cell>
          <cell r="F1689" t="str">
            <v>RF</v>
          </cell>
        </row>
        <row r="1690">
          <cell r="A1690" t="str">
            <v>407132257</v>
          </cell>
          <cell r="B1690" t="str">
            <v>Common</v>
          </cell>
          <cell r="C1690" t="str">
            <v>Spares</v>
          </cell>
          <cell r="D1690" t="str">
            <v/>
          </cell>
          <cell r="E1690">
            <v>7</v>
          </cell>
          <cell r="F1690" t="str">
            <v>RF</v>
          </cell>
        </row>
        <row r="1691">
          <cell r="A1691" t="str">
            <v>407163500</v>
          </cell>
          <cell r="B1691" t="str">
            <v>CDMA</v>
          </cell>
          <cell r="C1691" t="str">
            <v>Spares</v>
          </cell>
          <cell r="D1691" t="str">
            <v/>
          </cell>
          <cell r="E1691" t="str">
            <v>850H</v>
          </cell>
          <cell r="F1691">
            <v>35000</v>
          </cell>
        </row>
        <row r="1692">
          <cell r="A1692" t="str">
            <v>407176270</v>
          </cell>
          <cell r="B1692" t="str">
            <v>CDMA</v>
          </cell>
          <cell r="C1692" t="str">
            <v>Spares</v>
          </cell>
          <cell r="D1692" t="str">
            <v/>
          </cell>
          <cell r="E1692" t="str">
            <v>850H</v>
          </cell>
          <cell r="F1692">
            <v>21100</v>
          </cell>
        </row>
        <row r="1693">
          <cell r="A1693" t="str">
            <v>407228303</v>
          </cell>
          <cell r="B1693" t="str">
            <v>CDMA</v>
          </cell>
          <cell r="C1693" t="str">
            <v>Spares</v>
          </cell>
          <cell r="D1693" t="str">
            <v/>
          </cell>
          <cell r="E1693" t="str">
            <v>850H</v>
          </cell>
          <cell r="F1693">
            <v>3500</v>
          </cell>
        </row>
        <row r="1694">
          <cell r="A1694" t="str">
            <v>407277193</v>
          </cell>
          <cell r="B1694" t="str">
            <v>Common</v>
          </cell>
          <cell r="C1694" t="str">
            <v>Spares</v>
          </cell>
          <cell r="D1694" t="str">
            <v/>
          </cell>
          <cell r="E1694">
            <v>43</v>
          </cell>
        </row>
        <row r="1695">
          <cell r="A1695" t="str">
            <v>407492420</v>
          </cell>
          <cell r="B1695" t="str">
            <v>Common</v>
          </cell>
          <cell r="C1695" t="str">
            <v>Spares</v>
          </cell>
          <cell r="D1695" t="str">
            <v/>
          </cell>
          <cell r="E1695" t="str">
            <v>850H</v>
          </cell>
          <cell r="F1695">
            <v>404</v>
          </cell>
        </row>
        <row r="1696">
          <cell r="A1696" t="str">
            <v>407502194</v>
          </cell>
          <cell r="B1696" t="str">
            <v>CDMA</v>
          </cell>
          <cell r="C1696" t="str">
            <v>Spares</v>
          </cell>
          <cell r="D1696" t="str">
            <v/>
          </cell>
          <cell r="E1696" t="str">
            <v>850H</v>
          </cell>
          <cell r="F1696">
            <v>710</v>
          </cell>
        </row>
        <row r="1697">
          <cell r="A1697" t="str">
            <v>407531623</v>
          </cell>
          <cell r="B1697" t="str">
            <v>Common</v>
          </cell>
          <cell r="C1697" t="str">
            <v>Hardware</v>
          </cell>
          <cell r="D1697" t="str">
            <v/>
          </cell>
          <cell r="E1697" t="str">
            <v>850H</v>
          </cell>
          <cell r="F1697">
            <v>3222</v>
          </cell>
        </row>
        <row r="1698">
          <cell r="A1698" t="str">
            <v>407549724</v>
          </cell>
          <cell r="B1698" t="str">
            <v>Common</v>
          </cell>
          <cell r="C1698" t="str">
            <v>Spares</v>
          </cell>
          <cell r="D1698" t="str">
            <v/>
          </cell>
          <cell r="E1698" t="str">
            <v>850H</v>
          </cell>
          <cell r="F1698">
            <v>7500</v>
          </cell>
        </row>
        <row r="1699">
          <cell r="A1699" t="str">
            <v>407549732</v>
          </cell>
          <cell r="B1699" t="str">
            <v>Common</v>
          </cell>
          <cell r="C1699" t="str">
            <v>Spares</v>
          </cell>
          <cell r="D1699" t="str">
            <v/>
          </cell>
          <cell r="E1699" t="str">
            <v>850H</v>
          </cell>
          <cell r="F1699">
            <v>5500</v>
          </cell>
        </row>
        <row r="1700">
          <cell r="A1700" t="str">
            <v>407552488</v>
          </cell>
          <cell r="B1700" t="str">
            <v>Common</v>
          </cell>
          <cell r="C1700" t="str">
            <v>Spares</v>
          </cell>
          <cell r="D1700" t="str">
            <v/>
          </cell>
          <cell r="E1700">
            <v>1317</v>
          </cell>
          <cell r="F1700" t="str">
            <v>RF</v>
          </cell>
        </row>
        <row r="1701">
          <cell r="A1701" t="str">
            <v>407552496</v>
          </cell>
          <cell r="B1701" t="str">
            <v>Common</v>
          </cell>
          <cell r="C1701" t="str">
            <v>Spares</v>
          </cell>
          <cell r="D1701" t="str">
            <v/>
          </cell>
          <cell r="E1701">
            <v>1317</v>
          </cell>
          <cell r="F1701" t="str">
            <v>RF</v>
          </cell>
        </row>
        <row r="1702">
          <cell r="A1702" t="str">
            <v>407608660</v>
          </cell>
          <cell r="B1702" t="str">
            <v>Common</v>
          </cell>
          <cell r="C1702" t="str">
            <v>Hardware</v>
          </cell>
          <cell r="D1702" t="str">
            <v/>
          </cell>
          <cell r="E1702" t="str">
            <v>850H</v>
          </cell>
          <cell r="F1702">
            <v>5833</v>
          </cell>
        </row>
        <row r="1703">
          <cell r="A1703" t="str">
            <v>407614031</v>
          </cell>
          <cell r="B1703" t="str">
            <v>Common</v>
          </cell>
          <cell r="C1703" t="str">
            <v>Hardware</v>
          </cell>
          <cell r="D1703" t="str">
            <v/>
          </cell>
          <cell r="E1703" t="str">
            <v>850H</v>
          </cell>
          <cell r="F1703">
            <v>1500</v>
          </cell>
        </row>
        <row r="1704">
          <cell r="A1704" t="str">
            <v>407635747</v>
          </cell>
          <cell r="B1704" t="str">
            <v>Common</v>
          </cell>
          <cell r="C1704" t="str">
            <v>Spares</v>
          </cell>
          <cell r="D1704" t="str">
            <v/>
          </cell>
          <cell r="E1704" t="str">
            <v>850H</v>
          </cell>
          <cell r="F1704">
            <v>2343</v>
          </cell>
        </row>
        <row r="1705">
          <cell r="A1705" t="str">
            <v>407664416</v>
          </cell>
          <cell r="B1705" t="str">
            <v>Common</v>
          </cell>
          <cell r="C1705" t="str">
            <v>Spares</v>
          </cell>
          <cell r="D1705" t="str">
            <v/>
          </cell>
          <cell r="E1705" t="str">
            <v>850H</v>
          </cell>
          <cell r="F1705">
            <v>30</v>
          </cell>
        </row>
        <row r="1706">
          <cell r="A1706" t="str">
            <v>407664424</v>
          </cell>
          <cell r="B1706" t="str">
            <v>Common</v>
          </cell>
          <cell r="C1706" t="str">
            <v>Spares</v>
          </cell>
          <cell r="D1706" t="str">
            <v/>
          </cell>
          <cell r="E1706" t="str">
            <v>850H</v>
          </cell>
          <cell r="F1706">
            <v>27</v>
          </cell>
        </row>
        <row r="1707">
          <cell r="A1707" t="str">
            <v>407694496</v>
          </cell>
          <cell r="B1707" t="str">
            <v>Common</v>
          </cell>
          <cell r="C1707" t="str">
            <v>Spares</v>
          </cell>
          <cell r="D1707" t="str">
            <v/>
          </cell>
          <cell r="E1707" t="str">
            <v>850H</v>
          </cell>
          <cell r="F1707">
            <v>1000</v>
          </cell>
        </row>
        <row r="1708">
          <cell r="A1708" t="str">
            <v>407739507</v>
          </cell>
          <cell r="B1708" t="str">
            <v>Common</v>
          </cell>
          <cell r="C1708" t="str">
            <v>Spares</v>
          </cell>
          <cell r="D1708" t="str">
            <v/>
          </cell>
          <cell r="E1708" t="str">
            <v>850H</v>
          </cell>
          <cell r="F1708">
            <v>30</v>
          </cell>
        </row>
        <row r="1709">
          <cell r="A1709" t="str">
            <v>407803790</v>
          </cell>
          <cell r="B1709" t="str">
            <v>Common</v>
          </cell>
          <cell r="C1709" t="str">
            <v>Spares</v>
          </cell>
          <cell r="D1709" t="str">
            <v/>
          </cell>
          <cell r="E1709" t="str">
            <v>850H</v>
          </cell>
          <cell r="F1709">
            <v>1700</v>
          </cell>
        </row>
        <row r="1710">
          <cell r="A1710" t="str">
            <v>407803998</v>
          </cell>
          <cell r="B1710" t="str">
            <v>Common</v>
          </cell>
          <cell r="C1710" t="str">
            <v>Spares</v>
          </cell>
          <cell r="D1710" t="str">
            <v/>
          </cell>
          <cell r="E1710" t="str">
            <v>850H</v>
          </cell>
          <cell r="F1710">
            <v>2500</v>
          </cell>
        </row>
        <row r="1711">
          <cell r="A1711" t="str">
            <v>407805423</v>
          </cell>
          <cell r="B1711" t="str">
            <v>CDMA</v>
          </cell>
          <cell r="C1711" t="str">
            <v>Spares</v>
          </cell>
          <cell r="D1711" t="str">
            <v/>
          </cell>
          <cell r="E1711" t="str">
            <v>850H</v>
          </cell>
          <cell r="F1711">
            <v>450</v>
          </cell>
        </row>
        <row r="1712">
          <cell r="A1712" t="str">
            <v>407850569</v>
          </cell>
          <cell r="B1712" t="str">
            <v>Common</v>
          </cell>
          <cell r="C1712" t="str">
            <v>Hardware</v>
          </cell>
          <cell r="D1712" t="str">
            <v/>
          </cell>
          <cell r="E1712" t="str">
            <v>850H</v>
          </cell>
          <cell r="F1712">
            <v>5000</v>
          </cell>
        </row>
        <row r="1713">
          <cell r="A1713" t="str">
            <v>40785069</v>
          </cell>
          <cell r="B1713" t="str">
            <v>Common</v>
          </cell>
          <cell r="C1713" t="str">
            <v>Hardware</v>
          </cell>
          <cell r="D1713" t="str">
            <v/>
          </cell>
          <cell r="E1713" t="str">
            <v>850H</v>
          </cell>
          <cell r="F1713">
            <v>5000</v>
          </cell>
        </row>
        <row r="1714">
          <cell r="A1714" t="str">
            <v>407997881</v>
          </cell>
          <cell r="B1714" t="str">
            <v>Common</v>
          </cell>
          <cell r="C1714" t="str">
            <v>Spares</v>
          </cell>
          <cell r="D1714" t="str">
            <v/>
          </cell>
          <cell r="E1714" t="str">
            <v>850H</v>
          </cell>
          <cell r="F1714">
            <v>590</v>
          </cell>
        </row>
        <row r="1715">
          <cell r="A1715" t="str">
            <v>407998277</v>
          </cell>
          <cell r="B1715" t="str">
            <v>Common</v>
          </cell>
          <cell r="C1715" t="str">
            <v>Hardware</v>
          </cell>
          <cell r="D1715" t="str">
            <v/>
          </cell>
          <cell r="E1715" t="str">
            <v>850H</v>
          </cell>
          <cell r="F1715">
            <v>39</v>
          </cell>
        </row>
        <row r="1716">
          <cell r="A1716" t="str">
            <v>408114825</v>
          </cell>
          <cell r="B1716" t="str">
            <v>Common</v>
          </cell>
          <cell r="C1716" t="str">
            <v>Hardware</v>
          </cell>
          <cell r="D1716" t="str">
            <v/>
          </cell>
          <cell r="E1716" t="str">
            <v>850H</v>
          </cell>
          <cell r="F1716">
            <v>7919</v>
          </cell>
        </row>
        <row r="1717">
          <cell r="A1717" t="str">
            <v>408188241</v>
          </cell>
          <cell r="B1717" t="str">
            <v>Common</v>
          </cell>
          <cell r="C1717" t="str">
            <v>Hardware</v>
          </cell>
          <cell r="D1717" t="str">
            <v/>
          </cell>
          <cell r="E1717" t="str">
            <v>850H</v>
          </cell>
          <cell r="F1717">
            <v>615</v>
          </cell>
        </row>
        <row r="1718">
          <cell r="A1718" t="str">
            <v>408289387</v>
          </cell>
          <cell r="B1718" t="str">
            <v>CDMA</v>
          </cell>
          <cell r="C1718" t="str">
            <v>Spares</v>
          </cell>
          <cell r="D1718" t="str">
            <v/>
          </cell>
          <cell r="E1718" t="str">
            <v>850H</v>
          </cell>
          <cell r="F1718">
            <v>5000</v>
          </cell>
        </row>
        <row r="1719">
          <cell r="A1719" t="str">
            <v>408290013</v>
          </cell>
          <cell r="B1719" t="str">
            <v>CDMA</v>
          </cell>
          <cell r="C1719" t="str">
            <v>Spares</v>
          </cell>
          <cell r="D1719" t="str">
            <v/>
          </cell>
          <cell r="E1719" t="str">
            <v>850H</v>
          </cell>
          <cell r="F1719">
            <v>12000</v>
          </cell>
        </row>
        <row r="1720">
          <cell r="A1720" t="str">
            <v>408290047</v>
          </cell>
          <cell r="B1720" t="str">
            <v>CDMA</v>
          </cell>
          <cell r="C1720" t="str">
            <v>Spares</v>
          </cell>
          <cell r="D1720" t="str">
            <v/>
          </cell>
          <cell r="E1720" t="str">
            <v>850H</v>
          </cell>
          <cell r="F1720">
            <v>1000</v>
          </cell>
        </row>
        <row r="1721">
          <cell r="A1721" t="str">
            <v>408466670</v>
          </cell>
          <cell r="B1721" t="str">
            <v>Common</v>
          </cell>
          <cell r="C1721" t="str">
            <v>Hardware</v>
          </cell>
          <cell r="D1721" t="str">
            <v/>
          </cell>
          <cell r="E1721" t="str">
            <v>850H</v>
          </cell>
          <cell r="F1721">
            <v>24057</v>
          </cell>
        </row>
        <row r="1722">
          <cell r="A1722" t="str">
            <v>408468908</v>
          </cell>
          <cell r="B1722" t="str">
            <v>Common</v>
          </cell>
          <cell r="C1722" t="str">
            <v>Hardware</v>
          </cell>
          <cell r="D1722" t="str">
            <v/>
          </cell>
          <cell r="E1722" t="str">
            <v>850H</v>
          </cell>
          <cell r="F1722">
            <v>16257</v>
          </cell>
        </row>
        <row r="1723">
          <cell r="A1723" t="str">
            <v>408536183</v>
          </cell>
          <cell r="B1723" t="str">
            <v>UMTS</v>
          </cell>
          <cell r="C1723" t="str">
            <v>Hardware</v>
          </cell>
          <cell r="D1723" t="str">
            <v/>
          </cell>
          <cell r="E1723" t="str">
            <v>850H</v>
          </cell>
          <cell r="F1723">
            <v>450</v>
          </cell>
        </row>
        <row r="1724">
          <cell r="A1724" t="str">
            <v>408645968</v>
          </cell>
          <cell r="B1724" t="str">
            <v>UMTS</v>
          </cell>
          <cell r="C1724" t="str">
            <v>Hardware</v>
          </cell>
          <cell r="D1724" t="str">
            <v/>
          </cell>
          <cell r="E1724" t="str">
            <v>850H</v>
          </cell>
          <cell r="F1724">
            <v>1200</v>
          </cell>
        </row>
        <row r="1725">
          <cell r="A1725" t="str">
            <v>408645984</v>
          </cell>
          <cell r="B1725" t="str">
            <v>UMTS</v>
          </cell>
          <cell r="C1725" t="str">
            <v>Hardware</v>
          </cell>
          <cell r="D1725" t="str">
            <v/>
          </cell>
          <cell r="E1725" t="str">
            <v>850H</v>
          </cell>
          <cell r="F1725">
            <v>1500</v>
          </cell>
        </row>
        <row r="1726">
          <cell r="A1726" t="str">
            <v>408646008</v>
          </cell>
          <cell r="B1726" t="str">
            <v>UMTS</v>
          </cell>
          <cell r="C1726" t="str">
            <v>Hardware</v>
          </cell>
          <cell r="D1726" t="str">
            <v/>
          </cell>
          <cell r="E1726" t="str">
            <v>850H</v>
          </cell>
          <cell r="F1726">
            <v>325</v>
          </cell>
        </row>
        <row r="1727">
          <cell r="A1727" t="str">
            <v>408646016</v>
          </cell>
          <cell r="B1727" t="str">
            <v>UMTS</v>
          </cell>
          <cell r="C1727" t="str">
            <v>Hardware</v>
          </cell>
          <cell r="D1727" t="str">
            <v/>
          </cell>
          <cell r="E1727" t="str">
            <v>850H</v>
          </cell>
          <cell r="F1727">
            <v>325</v>
          </cell>
        </row>
        <row r="1728">
          <cell r="A1728" t="str">
            <v>408662419</v>
          </cell>
          <cell r="B1728" t="str">
            <v>Common</v>
          </cell>
          <cell r="C1728" t="str">
            <v>Hardware</v>
          </cell>
          <cell r="D1728" t="str">
            <v/>
          </cell>
          <cell r="E1728" t="str">
            <v>850H</v>
          </cell>
          <cell r="F1728">
            <v>5000</v>
          </cell>
        </row>
        <row r="1729">
          <cell r="A1729" t="str">
            <v>408664209</v>
          </cell>
          <cell r="B1729" t="str">
            <v>Common</v>
          </cell>
          <cell r="C1729" t="str">
            <v>Hardware</v>
          </cell>
          <cell r="D1729" t="str">
            <v/>
          </cell>
          <cell r="E1729" t="str">
            <v>850H</v>
          </cell>
          <cell r="F1729">
            <v>16000</v>
          </cell>
        </row>
        <row r="1730">
          <cell r="A1730" t="str">
            <v>408664563</v>
          </cell>
          <cell r="B1730" t="str">
            <v>UMTS</v>
          </cell>
          <cell r="C1730" t="str">
            <v>Hardware</v>
          </cell>
          <cell r="D1730" t="str">
            <v/>
          </cell>
          <cell r="E1730" t="str">
            <v>850H</v>
          </cell>
          <cell r="F1730">
            <v>4740</v>
          </cell>
        </row>
        <row r="1731">
          <cell r="A1731" t="str">
            <v>408671550</v>
          </cell>
          <cell r="B1731" t="str">
            <v>Common</v>
          </cell>
          <cell r="C1731" t="str">
            <v>Hardware</v>
          </cell>
          <cell r="D1731" t="str">
            <v/>
          </cell>
          <cell r="E1731" t="str">
            <v>850H</v>
          </cell>
          <cell r="F1731">
            <v>16000</v>
          </cell>
        </row>
        <row r="1732">
          <cell r="A1732" t="str">
            <v>408672814</v>
          </cell>
          <cell r="B1732" t="str">
            <v>UMTS</v>
          </cell>
          <cell r="C1732" t="str">
            <v>Hardware</v>
          </cell>
          <cell r="D1732" t="str">
            <v/>
          </cell>
          <cell r="E1732" t="str">
            <v>850H</v>
          </cell>
          <cell r="F1732">
            <v>0</v>
          </cell>
        </row>
        <row r="1733">
          <cell r="A1733" t="str">
            <v>408672822</v>
          </cell>
          <cell r="B1733" t="str">
            <v>UMTS</v>
          </cell>
          <cell r="C1733" t="str">
            <v>Hardware</v>
          </cell>
          <cell r="D1733" t="str">
            <v/>
          </cell>
          <cell r="E1733" t="str">
            <v>850H</v>
          </cell>
          <cell r="F1733">
            <v>0</v>
          </cell>
        </row>
        <row r="1734">
          <cell r="A1734" t="str">
            <v>408672830</v>
          </cell>
          <cell r="B1734" t="str">
            <v>UMTS</v>
          </cell>
          <cell r="C1734" t="str">
            <v>Hardware</v>
          </cell>
          <cell r="D1734" t="str">
            <v/>
          </cell>
          <cell r="E1734" t="str">
            <v>850H</v>
          </cell>
          <cell r="F1734">
            <v>0</v>
          </cell>
        </row>
        <row r="1735">
          <cell r="A1735" t="str">
            <v>408672848</v>
          </cell>
          <cell r="B1735" t="str">
            <v>UMTS</v>
          </cell>
          <cell r="C1735" t="str">
            <v>Hardware</v>
          </cell>
          <cell r="D1735" t="str">
            <v/>
          </cell>
          <cell r="E1735" t="str">
            <v>850H</v>
          </cell>
          <cell r="F1735">
            <v>0</v>
          </cell>
        </row>
        <row r="1736">
          <cell r="A1736" t="str">
            <v>408672855</v>
          </cell>
          <cell r="B1736" t="str">
            <v>UMTS</v>
          </cell>
          <cell r="C1736" t="str">
            <v>Hardware</v>
          </cell>
          <cell r="D1736" t="str">
            <v/>
          </cell>
          <cell r="E1736" t="str">
            <v>850H</v>
          </cell>
          <cell r="F1736">
            <v>0</v>
          </cell>
        </row>
        <row r="1737">
          <cell r="A1737" t="str">
            <v>408672863</v>
          </cell>
          <cell r="B1737" t="str">
            <v>UMTS</v>
          </cell>
          <cell r="C1737" t="str">
            <v>Hardware</v>
          </cell>
          <cell r="D1737" t="str">
            <v/>
          </cell>
          <cell r="E1737" t="str">
            <v>850H</v>
          </cell>
          <cell r="F1737">
            <v>0</v>
          </cell>
        </row>
        <row r="1738">
          <cell r="A1738" t="str">
            <v>408672871</v>
          </cell>
          <cell r="B1738" t="str">
            <v>UMTS</v>
          </cell>
          <cell r="C1738" t="str">
            <v>Hardware</v>
          </cell>
          <cell r="D1738" t="str">
            <v/>
          </cell>
          <cell r="E1738" t="str">
            <v>850H</v>
          </cell>
          <cell r="F1738">
            <v>0</v>
          </cell>
        </row>
        <row r="1739">
          <cell r="A1739" t="str">
            <v>5ESSCAB</v>
          </cell>
          <cell r="B1739" t="str">
            <v>Common</v>
          </cell>
          <cell r="C1739" t="str">
            <v>Hardware</v>
          </cell>
          <cell r="D1739" t="str">
            <v/>
          </cell>
          <cell r="E1739" t="str">
            <v>850H</v>
          </cell>
          <cell r="F1739">
            <v>5488</v>
          </cell>
        </row>
        <row r="1740">
          <cell r="A1740" t="str">
            <v>601057631</v>
          </cell>
          <cell r="B1740" t="str">
            <v>Common</v>
          </cell>
          <cell r="C1740" t="str">
            <v>Hardware</v>
          </cell>
          <cell r="D1740" t="str">
            <v/>
          </cell>
          <cell r="E1740" t="str">
            <v>850H</v>
          </cell>
          <cell r="F1740">
            <v>1078</v>
          </cell>
        </row>
        <row r="1741">
          <cell r="A1741" t="str">
            <v>601219355</v>
          </cell>
          <cell r="B1741" t="str">
            <v>Common</v>
          </cell>
          <cell r="C1741" t="str">
            <v>Hardware</v>
          </cell>
          <cell r="D1741" t="str">
            <v/>
          </cell>
          <cell r="E1741" t="str">
            <v>850H</v>
          </cell>
          <cell r="F1741">
            <v>849</v>
          </cell>
        </row>
        <row r="1742">
          <cell r="A1742" t="str">
            <v>601219421</v>
          </cell>
          <cell r="B1742" t="str">
            <v>Common</v>
          </cell>
          <cell r="C1742" t="str">
            <v>Hardware</v>
          </cell>
          <cell r="D1742" t="str">
            <v/>
          </cell>
          <cell r="E1742" t="str">
            <v>850H</v>
          </cell>
          <cell r="F1742">
            <v>530</v>
          </cell>
        </row>
        <row r="1743">
          <cell r="A1743" t="str">
            <v>601219462</v>
          </cell>
          <cell r="B1743" t="str">
            <v>Common</v>
          </cell>
          <cell r="C1743" t="str">
            <v>Hardware</v>
          </cell>
          <cell r="D1743" t="str">
            <v/>
          </cell>
          <cell r="E1743" t="str">
            <v>850H</v>
          </cell>
          <cell r="F1743">
            <v>46</v>
          </cell>
        </row>
        <row r="1744">
          <cell r="A1744" t="str">
            <v>601219579</v>
          </cell>
          <cell r="B1744" t="str">
            <v>Common</v>
          </cell>
          <cell r="C1744" t="str">
            <v>Hardware</v>
          </cell>
          <cell r="D1744" t="str">
            <v/>
          </cell>
          <cell r="E1744" t="str">
            <v>850H</v>
          </cell>
          <cell r="F1744">
            <v>166</v>
          </cell>
        </row>
        <row r="1745">
          <cell r="A1745" t="str">
            <v>601335367</v>
          </cell>
          <cell r="B1745" t="str">
            <v>CDMA</v>
          </cell>
          <cell r="C1745" t="str">
            <v>Hardware</v>
          </cell>
          <cell r="D1745" t="str">
            <v/>
          </cell>
          <cell r="E1745">
            <v>389</v>
          </cell>
          <cell r="F1745" t="str">
            <v>MISC</v>
          </cell>
        </row>
        <row r="1746">
          <cell r="A1746" t="str">
            <v>601357981</v>
          </cell>
          <cell r="B1746" t="str">
            <v>Common</v>
          </cell>
          <cell r="C1746" t="str">
            <v>Hardware</v>
          </cell>
          <cell r="D1746" t="str">
            <v/>
          </cell>
          <cell r="E1746" t="str">
            <v>850H</v>
          </cell>
          <cell r="F1746">
            <v>315</v>
          </cell>
        </row>
        <row r="1747">
          <cell r="A1747" t="str">
            <v>601358021</v>
          </cell>
          <cell r="B1747" t="str">
            <v>Common</v>
          </cell>
          <cell r="C1747" t="str">
            <v>Hardware</v>
          </cell>
          <cell r="D1747" t="str">
            <v/>
          </cell>
          <cell r="E1747" t="str">
            <v>850H</v>
          </cell>
          <cell r="F1747">
            <v>5</v>
          </cell>
        </row>
        <row r="1748">
          <cell r="A1748" t="str">
            <v>601390271</v>
          </cell>
          <cell r="B1748" t="str">
            <v>Common</v>
          </cell>
          <cell r="C1748" t="str">
            <v>Hardware</v>
          </cell>
          <cell r="D1748" t="str">
            <v/>
          </cell>
          <cell r="E1748" t="str">
            <v>850H</v>
          </cell>
          <cell r="F1748">
            <v>943</v>
          </cell>
        </row>
        <row r="1749">
          <cell r="A1749" t="str">
            <v>601432685</v>
          </cell>
          <cell r="B1749" t="str">
            <v>Common</v>
          </cell>
          <cell r="C1749" t="str">
            <v>Hardware</v>
          </cell>
          <cell r="D1749" t="str">
            <v/>
          </cell>
          <cell r="E1749" t="str">
            <v>850H</v>
          </cell>
          <cell r="F1749">
            <v>3290</v>
          </cell>
        </row>
        <row r="1750">
          <cell r="A1750" t="str">
            <v>601432719</v>
          </cell>
          <cell r="B1750" t="str">
            <v>Common</v>
          </cell>
          <cell r="C1750" t="str">
            <v>Hardware</v>
          </cell>
          <cell r="D1750" t="str">
            <v/>
          </cell>
          <cell r="E1750" t="str">
            <v>850H</v>
          </cell>
          <cell r="F1750">
            <v>2046</v>
          </cell>
        </row>
        <row r="1751">
          <cell r="A1751" t="str">
            <v>601432727</v>
          </cell>
          <cell r="B1751" t="str">
            <v>Common</v>
          </cell>
          <cell r="C1751" t="str">
            <v>Hardware</v>
          </cell>
          <cell r="D1751" t="str">
            <v/>
          </cell>
          <cell r="E1751" t="str">
            <v>850H</v>
          </cell>
          <cell r="F1751">
            <v>1860</v>
          </cell>
        </row>
        <row r="1752">
          <cell r="A1752" t="str">
            <v>601463458</v>
          </cell>
          <cell r="B1752" t="str">
            <v>CDMA</v>
          </cell>
          <cell r="C1752" t="str">
            <v>Hardware</v>
          </cell>
          <cell r="D1752" t="str">
            <v/>
          </cell>
          <cell r="E1752" t="str">
            <v>850H</v>
          </cell>
          <cell r="F1752">
            <v>71</v>
          </cell>
        </row>
        <row r="1753">
          <cell r="A1753" t="str">
            <v>601781602</v>
          </cell>
          <cell r="B1753" t="str">
            <v>Common</v>
          </cell>
          <cell r="C1753" t="str">
            <v>Hardware</v>
          </cell>
          <cell r="D1753" t="str">
            <v/>
          </cell>
          <cell r="E1753" t="str">
            <v>850H</v>
          </cell>
          <cell r="F1753">
            <v>1875</v>
          </cell>
        </row>
        <row r="1754">
          <cell r="A1754" t="str">
            <v>601884885</v>
          </cell>
          <cell r="B1754" t="str">
            <v>Common</v>
          </cell>
          <cell r="C1754" t="str">
            <v>Hardware</v>
          </cell>
          <cell r="D1754" t="str">
            <v/>
          </cell>
          <cell r="E1754" t="str">
            <v>850H</v>
          </cell>
          <cell r="F1754">
            <v>7</v>
          </cell>
        </row>
        <row r="1755">
          <cell r="A1755" t="str">
            <v>64MEMSP</v>
          </cell>
          <cell r="B1755" t="str">
            <v>Common</v>
          </cell>
          <cell r="C1755" t="str">
            <v>Spares</v>
          </cell>
          <cell r="D1755" t="str">
            <v/>
          </cell>
          <cell r="E1755" t="str">
            <v>850H</v>
          </cell>
          <cell r="F1755">
            <v>32480</v>
          </cell>
        </row>
        <row r="1756">
          <cell r="A1756" t="str">
            <v>846166015</v>
          </cell>
          <cell r="B1756" t="str">
            <v>Common</v>
          </cell>
          <cell r="C1756" t="str">
            <v>Spares</v>
          </cell>
          <cell r="D1756" t="str">
            <v/>
          </cell>
          <cell r="E1756" t="str">
            <v>850H</v>
          </cell>
          <cell r="F1756">
            <v>256</v>
          </cell>
        </row>
        <row r="1757">
          <cell r="A1757" t="str">
            <v>846237873</v>
          </cell>
          <cell r="B1757" t="str">
            <v>Common</v>
          </cell>
          <cell r="C1757" t="str">
            <v>Spares</v>
          </cell>
          <cell r="D1757" t="str">
            <v/>
          </cell>
          <cell r="E1757" t="str">
            <v>850H</v>
          </cell>
          <cell r="F1757">
            <v>25</v>
          </cell>
        </row>
        <row r="1758">
          <cell r="A1758" t="str">
            <v>846492296</v>
          </cell>
          <cell r="B1758" t="str">
            <v>Common</v>
          </cell>
          <cell r="C1758" t="str">
            <v>Spares</v>
          </cell>
          <cell r="D1758" t="str">
            <v/>
          </cell>
          <cell r="E1758" t="str">
            <v>850H</v>
          </cell>
          <cell r="F1758">
            <v>68</v>
          </cell>
        </row>
        <row r="1759">
          <cell r="A1759" t="str">
            <v>846968691</v>
          </cell>
          <cell r="B1759" t="str">
            <v>Common</v>
          </cell>
          <cell r="C1759" t="str">
            <v>Spares</v>
          </cell>
          <cell r="D1759" t="str">
            <v/>
          </cell>
          <cell r="E1759" t="str">
            <v>FlexMic_C</v>
          </cell>
          <cell r="F1759">
            <v>575</v>
          </cell>
        </row>
        <row r="1760">
          <cell r="A1760" t="str">
            <v>847011681</v>
          </cell>
          <cell r="B1760" t="str">
            <v>Common</v>
          </cell>
          <cell r="C1760" t="str">
            <v>Spares</v>
          </cell>
          <cell r="D1760" t="str">
            <v/>
          </cell>
          <cell r="E1760" t="str">
            <v>FlexMic_C</v>
          </cell>
          <cell r="F1760">
            <v>125</v>
          </cell>
        </row>
        <row r="1761">
          <cell r="A1761" t="str">
            <v>847114303</v>
          </cell>
          <cell r="B1761" t="str">
            <v>Common</v>
          </cell>
          <cell r="C1761" t="str">
            <v>Hardware</v>
          </cell>
          <cell r="D1761" t="str">
            <v/>
          </cell>
          <cell r="E1761">
            <v>1344</v>
          </cell>
          <cell r="F1761" t="str">
            <v>RF</v>
          </cell>
        </row>
        <row r="1762">
          <cell r="A1762" t="str">
            <v>847589587</v>
          </cell>
          <cell r="B1762" t="str">
            <v>Common</v>
          </cell>
          <cell r="C1762" t="str">
            <v>Spares</v>
          </cell>
          <cell r="D1762" t="str">
            <v/>
          </cell>
          <cell r="E1762" t="str">
            <v>FlexMic_C</v>
          </cell>
          <cell r="F1762">
            <v>20</v>
          </cell>
        </row>
        <row r="1763">
          <cell r="A1763" t="str">
            <v>847693751</v>
          </cell>
          <cell r="B1763" t="str">
            <v>CDMA</v>
          </cell>
          <cell r="C1763" t="str">
            <v>Hardware</v>
          </cell>
          <cell r="D1763" t="str">
            <v/>
          </cell>
          <cell r="E1763" t="str">
            <v>FlexMic_C</v>
          </cell>
          <cell r="F1763">
            <v>90</v>
          </cell>
        </row>
        <row r="1764">
          <cell r="A1764" t="str">
            <v>847977592</v>
          </cell>
          <cell r="B1764" t="str">
            <v>CDMA</v>
          </cell>
          <cell r="C1764" t="str">
            <v>Spares</v>
          </cell>
          <cell r="D1764" t="str">
            <v/>
          </cell>
          <cell r="E1764">
            <v>1989</v>
          </cell>
          <cell r="F1764" t="str">
            <v>RF</v>
          </cell>
        </row>
        <row r="1765">
          <cell r="A1765" t="str">
            <v>848071239</v>
          </cell>
          <cell r="B1765" t="str">
            <v>CDMA</v>
          </cell>
          <cell r="C1765" t="str">
            <v>Hardware</v>
          </cell>
          <cell r="D1765" t="str">
            <v/>
          </cell>
          <cell r="E1765">
            <v>98</v>
          </cell>
          <cell r="F1765" t="str">
            <v>RF</v>
          </cell>
        </row>
        <row r="1766">
          <cell r="A1766" t="str">
            <v>848811618</v>
          </cell>
          <cell r="B1766" t="str">
            <v>UMTS</v>
          </cell>
          <cell r="C1766" t="str">
            <v>Hardware</v>
          </cell>
          <cell r="D1766" t="str">
            <v/>
          </cell>
          <cell r="E1766" t="str">
            <v>FlexMic_C</v>
          </cell>
          <cell r="F1766">
            <v>0</v>
          </cell>
        </row>
        <row r="1767">
          <cell r="A1767" t="str">
            <v>848811626</v>
          </cell>
          <cell r="B1767" t="str">
            <v>UMTS</v>
          </cell>
          <cell r="C1767" t="str">
            <v>Hardware</v>
          </cell>
          <cell r="D1767" t="str">
            <v/>
          </cell>
          <cell r="E1767" t="str">
            <v>FlexMic_C</v>
          </cell>
          <cell r="F1767">
            <v>0</v>
          </cell>
        </row>
        <row r="1768">
          <cell r="A1768" t="str">
            <v>848811634</v>
          </cell>
          <cell r="B1768" t="str">
            <v>UMTS</v>
          </cell>
          <cell r="C1768" t="str">
            <v>Hardware</v>
          </cell>
          <cell r="D1768" t="str">
            <v/>
          </cell>
          <cell r="E1768" t="str">
            <v>FlexMic_C</v>
          </cell>
          <cell r="F1768">
            <v>0</v>
          </cell>
        </row>
        <row r="1769">
          <cell r="A1769" t="str">
            <v>848825774</v>
          </cell>
          <cell r="B1769" t="str">
            <v>Common</v>
          </cell>
          <cell r="C1769" t="str">
            <v>Hardware</v>
          </cell>
          <cell r="D1769" t="str">
            <v/>
          </cell>
          <cell r="E1769" t="str">
            <v>FlexMic_C</v>
          </cell>
          <cell r="F1769">
            <v>4500</v>
          </cell>
        </row>
        <row r="1770">
          <cell r="A1770" t="str">
            <v>848840609</v>
          </cell>
          <cell r="B1770" t="str">
            <v>Common</v>
          </cell>
          <cell r="C1770" t="str">
            <v>Hardware</v>
          </cell>
          <cell r="D1770" t="str">
            <v/>
          </cell>
          <cell r="E1770" t="str">
            <v>FlexMic_C</v>
          </cell>
          <cell r="F1770">
            <v>52</v>
          </cell>
        </row>
        <row r="1771">
          <cell r="A1771" t="str">
            <v>901011304</v>
          </cell>
          <cell r="B1771" t="str">
            <v>Common</v>
          </cell>
          <cell r="C1771" t="str">
            <v>Hardware</v>
          </cell>
          <cell r="D1771" t="str">
            <v/>
          </cell>
          <cell r="E1771" t="str">
            <v>FlexMic_C</v>
          </cell>
          <cell r="F1771">
            <v>120</v>
          </cell>
        </row>
        <row r="1772">
          <cell r="A1772" t="str">
            <v>A16A60</v>
          </cell>
          <cell r="B1772" t="str">
            <v>Common</v>
          </cell>
          <cell r="C1772" t="str">
            <v>Hardware</v>
          </cell>
          <cell r="D1772" t="str">
            <v/>
          </cell>
          <cell r="E1772">
            <v>4602</v>
          </cell>
          <cell r="F1772" t="str">
            <v>MISC</v>
          </cell>
        </row>
        <row r="1773">
          <cell r="A1773" t="str">
            <v>ALERT</v>
          </cell>
          <cell r="B1773" t="str">
            <v>Common</v>
          </cell>
          <cell r="C1773" t="str">
            <v>Software</v>
          </cell>
          <cell r="D1773" t="str">
            <v>Initial</v>
          </cell>
          <cell r="E1773">
            <v>70000</v>
          </cell>
          <cell r="F1773" t="str">
            <v>MISC</v>
          </cell>
        </row>
        <row r="1774">
          <cell r="A1774" t="str">
            <v>AM128MBMC</v>
          </cell>
          <cell r="B1774" t="str">
            <v>Common</v>
          </cell>
          <cell r="C1774" t="str">
            <v>Hardware</v>
          </cell>
          <cell r="D1774" t="str">
            <v/>
          </cell>
          <cell r="E1774" t="str">
            <v>FlexMic_C</v>
          </cell>
          <cell r="F1774">
            <v>34506</v>
          </cell>
        </row>
        <row r="1775">
          <cell r="A1775" t="str">
            <v>AM21DMA</v>
          </cell>
          <cell r="B1775" t="str">
            <v>Common</v>
          </cell>
          <cell r="C1775" t="str">
            <v>Hardware</v>
          </cell>
          <cell r="D1775" t="str">
            <v/>
          </cell>
          <cell r="E1775" t="str">
            <v>FlexMic_C</v>
          </cell>
          <cell r="F1775">
            <v>9755</v>
          </cell>
        </row>
        <row r="1776">
          <cell r="A1776" t="str">
            <v>AM21PWR</v>
          </cell>
          <cell r="B1776" t="str">
            <v>Common</v>
          </cell>
          <cell r="C1776" t="str">
            <v>Hardware</v>
          </cell>
          <cell r="D1776" t="str">
            <v/>
          </cell>
          <cell r="E1776" t="str">
            <v>FlexMic_C</v>
          </cell>
          <cell r="F1776">
            <v>1541</v>
          </cell>
        </row>
        <row r="1777">
          <cell r="A1777" t="str">
            <v>AM3B21D</v>
          </cell>
          <cell r="B1777" t="str">
            <v>Common</v>
          </cell>
          <cell r="C1777" t="str">
            <v>Hardware</v>
          </cell>
          <cell r="D1777" t="str">
            <v/>
          </cell>
          <cell r="E1777" t="str">
            <v>FlexMic_C</v>
          </cell>
          <cell r="F1777">
            <v>128723</v>
          </cell>
        </row>
        <row r="1778">
          <cell r="A1778" t="str">
            <v>AMCPRTU</v>
          </cell>
          <cell r="B1778" t="str">
            <v>Common</v>
          </cell>
          <cell r="C1778" t="str">
            <v>Software</v>
          </cell>
          <cell r="D1778" t="str">
            <v>Initial</v>
          </cell>
          <cell r="E1778">
            <v>520000</v>
          </cell>
          <cell r="F1778" t="str">
            <v>CABINET</v>
          </cell>
        </row>
        <row r="1779">
          <cell r="A1779" t="str">
            <v>AMDAT</v>
          </cell>
          <cell r="B1779" t="str">
            <v>Common</v>
          </cell>
          <cell r="C1779" t="str">
            <v>Hardware</v>
          </cell>
          <cell r="D1779" t="str">
            <v/>
          </cell>
          <cell r="E1779">
            <v>5833</v>
          </cell>
          <cell r="F1779" t="str">
            <v>CABINET</v>
          </cell>
        </row>
        <row r="1780">
          <cell r="A1780" t="str">
            <v>AMDATSP</v>
          </cell>
          <cell r="B1780" t="str">
            <v>Common</v>
          </cell>
          <cell r="C1780" t="str">
            <v>Spares</v>
          </cell>
          <cell r="D1780" t="str">
            <v/>
          </cell>
          <cell r="E1780">
            <v>5833</v>
          </cell>
          <cell r="F1780" t="str">
            <v>CABINET</v>
          </cell>
        </row>
        <row r="1781">
          <cell r="A1781" t="str">
            <v>AMDSKCP</v>
          </cell>
          <cell r="B1781" t="str">
            <v>Common</v>
          </cell>
          <cell r="C1781" t="str">
            <v>Hardware</v>
          </cell>
          <cell r="D1781" t="str">
            <v/>
          </cell>
          <cell r="E1781" t="str">
            <v>FlexMic_C</v>
          </cell>
          <cell r="F1781">
            <v>8174</v>
          </cell>
        </row>
        <row r="1782">
          <cell r="A1782" t="str">
            <v>AMSCSICTL</v>
          </cell>
          <cell r="B1782" t="str">
            <v>Common</v>
          </cell>
          <cell r="C1782" t="str">
            <v>Hardware</v>
          </cell>
          <cell r="D1782" t="str">
            <v/>
          </cell>
          <cell r="E1782" t="str">
            <v>FlexMic_C</v>
          </cell>
          <cell r="F1782">
            <v>11609</v>
          </cell>
        </row>
        <row r="1783">
          <cell r="A1783" t="str">
            <v>AS16A</v>
          </cell>
          <cell r="B1783" t="str">
            <v>Common</v>
          </cell>
          <cell r="C1783" t="str">
            <v>Hardware</v>
          </cell>
          <cell r="D1783" t="str">
            <v/>
          </cell>
          <cell r="E1783">
            <v>5664</v>
          </cell>
          <cell r="F1783" t="str">
            <v>MISC</v>
          </cell>
        </row>
        <row r="1784">
          <cell r="A1784" t="str">
            <v>ASU-MAIN</v>
          </cell>
          <cell r="B1784" t="str">
            <v>Common</v>
          </cell>
          <cell r="C1784" t="str">
            <v>Hardware</v>
          </cell>
          <cell r="D1784" t="str">
            <v/>
          </cell>
          <cell r="E1784" t="str">
            <v>FlexMic_C</v>
          </cell>
          <cell r="F1784">
            <v>2734</v>
          </cell>
        </row>
        <row r="1785">
          <cell r="A1785" t="str">
            <v>AUCREXS</v>
          </cell>
          <cell r="B1785" t="str">
            <v>Common</v>
          </cell>
          <cell r="C1785" t="str">
            <v>Software</v>
          </cell>
          <cell r="D1785" t="str">
            <v>Optional</v>
          </cell>
          <cell r="E1785" t="str">
            <v>FlexMic_C</v>
          </cell>
          <cell r="F1785">
            <v>1472</v>
          </cell>
        </row>
        <row r="1786">
          <cell r="A1786" t="str">
            <v>AUDALM</v>
          </cell>
          <cell r="B1786" t="str">
            <v>Common</v>
          </cell>
          <cell r="C1786" t="str">
            <v>Hardware</v>
          </cell>
          <cell r="D1786" t="str">
            <v/>
          </cell>
          <cell r="E1786">
            <v>880</v>
          </cell>
          <cell r="F1786" t="str">
            <v>MISC</v>
          </cell>
        </row>
        <row r="1787">
          <cell r="A1787" t="str">
            <v>AWSBAS</v>
          </cell>
          <cell r="B1787" t="str">
            <v>Common</v>
          </cell>
          <cell r="C1787" t="str">
            <v>Hardware</v>
          </cell>
          <cell r="D1787" t="str">
            <v/>
          </cell>
          <cell r="E1787" t="str">
            <v>FlexMic_C</v>
          </cell>
          <cell r="F1787">
            <v>51574</v>
          </cell>
        </row>
        <row r="1788">
          <cell r="A1788" t="str">
            <v>AWSDAT</v>
          </cell>
          <cell r="B1788" t="str">
            <v>Common</v>
          </cell>
          <cell r="C1788" t="str">
            <v>Hardware</v>
          </cell>
          <cell r="D1788" t="str">
            <v/>
          </cell>
          <cell r="E1788" t="str">
            <v>FlexMic_C</v>
          </cell>
          <cell r="F1788">
            <v>7917</v>
          </cell>
        </row>
        <row r="1789">
          <cell r="A1789" t="str">
            <v>AWSHSSYNLCTL</v>
          </cell>
          <cell r="B1789" t="str">
            <v>Common</v>
          </cell>
          <cell r="C1789" t="str">
            <v>Hardware</v>
          </cell>
          <cell r="D1789" t="str">
            <v/>
          </cell>
          <cell r="E1789" t="str">
            <v>FlexMic_C</v>
          </cell>
          <cell r="F1789">
            <v>13632</v>
          </cell>
        </row>
        <row r="1790">
          <cell r="A1790" t="str">
            <v>AWSVDUCL</v>
          </cell>
          <cell r="B1790" t="str">
            <v>Common</v>
          </cell>
          <cell r="C1790" t="str">
            <v>Hardware</v>
          </cell>
          <cell r="D1790" t="str">
            <v/>
          </cell>
          <cell r="E1790" t="str">
            <v>FlexMic_C</v>
          </cell>
          <cell r="F1790">
            <v>4871</v>
          </cell>
        </row>
        <row r="1791">
          <cell r="A1791" t="str">
            <v>BAS14CR</v>
          </cell>
          <cell r="B1791" t="str">
            <v>Common</v>
          </cell>
          <cell r="C1791" t="str">
            <v>Software</v>
          </cell>
          <cell r="D1791" t="str">
            <v>Initial</v>
          </cell>
          <cell r="E1791">
            <v>2215</v>
          </cell>
          <cell r="F1791" t="str">
            <v>MISC</v>
          </cell>
        </row>
        <row r="1792">
          <cell r="A1792" t="str">
            <v>BAS14RT</v>
          </cell>
          <cell r="B1792" t="str">
            <v>Common</v>
          </cell>
          <cell r="C1792" t="str">
            <v>Software</v>
          </cell>
          <cell r="D1792" t="str">
            <v>Initial</v>
          </cell>
          <cell r="E1792">
            <v>71250</v>
          </cell>
          <cell r="F1792" t="str">
            <v>MISC</v>
          </cell>
        </row>
        <row r="1793">
          <cell r="A1793" t="str">
            <v>BASFGD</v>
          </cell>
          <cell r="B1793" t="str">
            <v>Common</v>
          </cell>
          <cell r="C1793" t="str">
            <v>Software</v>
          </cell>
          <cell r="D1793" t="str">
            <v>Initial</v>
          </cell>
          <cell r="E1793">
            <v>53116</v>
          </cell>
          <cell r="F1793" t="str">
            <v>MISC</v>
          </cell>
        </row>
        <row r="1794">
          <cell r="A1794" t="str">
            <v>BNAILRT</v>
          </cell>
          <cell r="B1794" t="str">
            <v>Common</v>
          </cell>
          <cell r="C1794" t="str">
            <v>Software</v>
          </cell>
          <cell r="D1794" t="str">
            <v>Initial</v>
          </cell>
          <cell r="E1794">
            <v>2576</v>
          </cell>
          <cell r="F1794" t="str">
            <v>MISC</v>
          </cell>
        </row>
        <row r="1795">
          <cell r="A1795" t="str">
            <v>BNAILSL</v>
          </cell>
          <cell r="B1795" t="str">
            <v>Common</v>
          </cell>
          <cell r="C1795" t="str">
            <v>Software</v>
          </cell>
          <cell r="D1795" t="str">
            <v>Initial</v>
          </cell>
          <cell r="E1795">
            <v>4636</v>
          </cell>
          <cell r="F1795" t="str">
            <v>MISC</v>
          </cell>
        </row>
        <row r="1796">
          <cell r="A1796" t="str">
            <v>C384COVHW</v>
          </cell>
          <cell r="B1796" t="str">
            <v>CDMA</v>
          </cell>
          <cell r="C1796" t="str">
            <v>Hardware</v>
          </cell>
          <cell r="D1796" t="str">
            <v/>
          </cell>
          <cell r="E1796" t="str">
            <v>FlexMic_C</v>
          </cell>
          <cell r="F1796">
            <v>208470</v>
          </cell>
        </row>
        <row r="1797">
          <cell r="A1797" t="str">
            <v>C384COVSW</v>
          </cell>
          <cell r="B1797" t="str">
            <v>CDMA</v>
          </cell>
          <cell r="C1797" t="str">
            <v>Software</v>
          </cell>
          <cell r="D1797" t="str">
            <v>Optional</v>
          </cell>
          <cell r="E1797" t="str">
            <v>FlexMic_C</v>
          </cell>
          <cell r="F1797">
            <v>250000</v>
          </cell>
        </row>
        <row r="1798">
          <cell r="A1798" t="str">
            <v>C3MSSSP</v>
          </cell>
          <cell r="B1798" t="str">
            <v>Common</v>
          </cell>
          <cell r="C1798" t="str">
            <v>Spares</v>
          </cell>
          <cell r="D1798" t="str">
            <v/>
          </cell>
          <cell r="E1798" t="str">
            <v>FlexMic_C</v>
          </cell>
          <cell r="F1798">
            <v>62493</v>
          </cell>
        </row>
        <row r="1799">
          <cell r="A1799" t="str">
            <v>C3NCCSP</v>
          </cell>
          <cell r="B1799" t="str">
            <v>Common</v>
          </cell>
          <cell r="C1799" t="str">
            <v>Spares</v>
          </cell>
          <cell r="D1799" t="str">
            <v/>
          </cell>
          <cell r="E1799" t="str">
            <v>FlexMic_C</v>
          </cell>
          <cell r="F1799">
            <v>72804</v>
          </cell>
        </row>
        <row r="1800">
          <cell r="A1800" t="str">
            <v>C3OP3SP</v>
          </cell>
          <cell r="B1800" t="str">
            <v>Common</v>
          </cell>
          <cell r="C1800" t="str">
            <v>Spares</v>
          </cell>
          <cell r="D1800" t="str">
            <v/>
          </cell>
          <cell r="E1800" t="str">
            <v>FlexMic_C</v>
          </cell>
          <cell r="F1800">
            <v>6077</v>
          </cell>
        </row>
        <row r="1801">
          <cell r="A1801" t="str">
            <v>C3OSCSP</v>
          </cell>
          <cell r="B1801" t="str">
            <v>Common</v>
          </cell>
          <cell r="C1801" t="str">
            <v>Spares</v>
          </cell>
          <cell r="D1801" t="str">
            <v/>
          </cell>
          <cell r="E1801" t="str">
            <v>FlexMic_C</v>
          </cell>
          <cell r="F1801">
            <v>22141</v>
          </cell>
        </row>
        <row r="1802">
          <cell r="A1802" t="str">
            <v>C3TMSSP</v>
          </cell>
          <cell r="B1802" t="str">
            <v>Common</v>
          </cell>
          <cell r="C1802" t="str">
            <v>Spares</v>
          </cell>
          <cell r="D1802" t="str">
            <v/>
          </cell>
          <cell r="E1802" t="str">
            <v>FlexMic_C</v>
          </cell>
          <cell r="F1802">
            <v>17963</v>
          </cell>
        </row>
        <row r="1803">
          <cell r="A1803" t="str">
            <v>C3TMXSP</v>
          </cell>
          <cell r="B1803" t="str">
            <v>Common</v>
          </cell>
          <cell r="C1803" t="str">
            <v>Spares</v>
          </cell>
          <cell r="D1803" t="str">
            <v/>
          </cell>
          <cell r="E1803" t="str">
            <v>FlexMic_C</v>
          </cell>
          <cell r="F1803">
            <v>38500</v>
          </cell>
        </row>
        <row r="1804">
          <cell r="A1804" t="str">
            <v>C500KCAPHW</v>
          </cell>
          <cell r="B1804" t="str">
            <v>CDMA</v>
          </cell>
          <cell r="C1804" t="str">
            <v>Hardware</v>
          </cell>
          <cell r="D1804" t="str">
            <v/>
          </cell>
          <cell r="E1804" t="str">
            <v>FlexMic_C</v>
          </cell>
          <cell r="F1804">
            <v>208470</v>
          </cell>
        </row>
        <row r="1805">
          <cell r="A1805" t="str">
            <v>C500KCAPSW</v>
          </cell>
          <cell r="B1805" t="str">
            <v>CDMA</v>
          </cell>
          <cell r="C1805" t="str">
            <v>Software</v>
          </cell>
          <cell r="D1805" t="str">
            <v>Optional</v>
          </cell>
          <cell r="E1805" t="str">
            <v>FlexMic_C</v>
          </cell>
          <cell r="F1805">
            <v>2000000</v>
          </cell>
        </row>
        <row r="1806">
          <cell r="A1806" t="str">
            <v>C60MMSP</v>
          </cell>
          <cell r="B1806" t="str">
            <v>Common</v>
          </cell>
          <cell r="C1806" t="str">
            <v>Spares</v>
          </cell>
          <cell r="D1806" t="str">
            <v/>
          </cell>
          <cell r="E1806">
            <v>48258</v>
          </cell>
          <cell r="F1806" t="str">
            <v>MISC</v>
          </cell>
        </row>
        <row r="1807">
          <cell r="A1807" t="str">
            <v>C700KCAPHW</v>
          </cell>
          <cell r="B1807" t="str">
            <v>CDMA</v>
          </cell>
          <cell r="C1807" t="str">
            <v>Hardware</v>
          </cell>
          <cell r="D1807" t="str">
            <v/>
          </cell>
          <cell r="E1807" t="str">
            <v>FlexMic_C</v>
          </cell>
          <cell r="F1807">
            <v>581535</v>
          </cell>
        </row>
        <row r="1808">
          <cell r="A1808" t="str">
            <v>C700KCAPSW</v>
          </cell>
          <cell r="B1808" t="str">
            <v>CDMA</v>
          </cell>
          <cell r="C1808" t="str">
            <v>Software</v>
          </cell>
          <cell r="D1808" t="str">
            <v>Optional</v>
          </cell>
          <cell r="E1808" t="str">
            <v>FlexMic_C</v>
          </cell>
          <cell r="F1808">
            <v>1500000</v>
          </cell>
        </row>
        <row r="1809">
          <cell r="A1809" t="str">
            <v>C7INWKG</v>
          </cell>
          <cell r="B1809" t="str">
            <v>Common</v>
          </cell>
          <cell r="C1809" t="str">
            <v>Software</v>
          </cell>
          <cell r="D1809" t="str">
            <v>Initial</v>
          </cell>
          <cell r="E1809">
            <v>245033</v>
          </cell>
          <cell r="F1809" t="str">
            <v>MISC</v>
          </cell>
        </row>
        <row r="1810">
          <cell r="A1810" t="str">
            <v>CAANDFRWK1</v>
          </cell>
          <cell r="B1810" t="str">
            <v>Common</v>
          </cell>
          <cell r="C1810" t="str">
            <v>Hardware</v>
          </cell>
          <cell r="D1810" t="str">
            <v/>
          </cell>
          <cell r="E1810" t="str">
            <v>FlexMic_C</v>
          </cell>
          <cell r="F1810">
            <v>0</v>
          </cell>
        </row>
        <row r="1811">
          <cell r="A1811" t="str">
            <v>CAANDFRWK2</v>
          </cell>
          <cell r="B1811" t="str">
            <v>Common</v>
          </cell>
          <cell r="C1811" t="str">
            <v>Hardware</v>
          </cell>
          <cell r="D1811" t="str">
            <v/>
          </cell>
          <cell r="E1811" t="str">
            <v>FlexMic_C</v>
          </cell>
          <cell r="F1811">
            <v>0</v>
          </cell>
        </row>
        <row r="1812">
          <cell r="A1812" t="str">
            <v>CAANDFRWK3</v>
          </cell>
          <cell r="B1812" t="str">
            <v>Common</v>
          </cell>
          <cell r="C1812" t="str">
            <v>Hardware</v>
          </cell>
          <cell r="D1812" t="str">
            <v/>
          </cell>
          <cell r="E1812" t="str">
            <v>FlexMic_C</v>
          </cell>
          <cell r="F1812">
            <v>0</v>
          </cell>
        </row>
        <row r="1813">
          <cell r="A1813" t="str">
            <v>CABCM3</v>
          </cell>
          <cell r="B1813" t="str">
            <v>Common</v>
          </cell>
          <cell r="C1813" t="str">
            <v>Hardware</v>
          </cell>
          <cell r="D1813" t="str">
            <v/>
          </cell>
          <cell r="E1813">
            <v>200343</v>
          </cell>
          <cell r="F1813" t="str">
            <v>RF</v>
          </cell>
        </row>
        <row r="1814">
          <cell r="A1814" t="str">
            <v>CABLE_OMP_FX</v>
          </cell>
          <cell r="B1814" t="str">
            <v>Common</v>
          </cell>
          <cell r="C1814" t="str">
            <v>Hardware</v>
          </cell>
          <cell r="D1814" t="str">
            <v/>
          </cell>
          <cell r="E1814" t="str">
            <v>FlexMic_C</v>
          </cell>
          <cell r="F1814">
            <v>2321</v>
          </cell>
        </row>
        <row r="1815">
          <cell r="A1815" t="str">
            <v>CBSAMF</v>
          </cell>
          <cell r="B1815" t="str">
            <v>CDMA</v>
          </cell>
          <cell r="C1815" t="str">
            <v>Software</v>
          </cell>
          <cell r="D1815" t="str">
            <v>Annual</v>
          </cell>
          <cell r="E1815" t="str">
            <v>FlexMic_C</v>
          </cell>
          <cell r="F1815">
            <v>1980</v>
          </cell>
        </row>
        <row r="1816">
          <cell r="A1816" t="str">
            <v>CCE30SL</v>
          </cell>
          <cell r="B1816" t="str">
            <v>Common</v>
          </cell>
          <cell r="C1816" t="str">
            <v>Software</v>
          </cell>
          <cell r="D1816" t="str">
            <v>Initial</v>
          </cell>
          <cell r="E1816">
            <v>15472</v>
          </cell>
          <cell r="F1816" t="str">
            <v>RF</v>
          </cell>
        </row>
        <row r="1817">
          <cell r="A1817" t="str">
            <v>CCS7SL</v>
          </cell>
          <cell r="B1817" t="str">
            <v>Common</v>
          </cell>
          <cell r="C1817" t="str">
            <v>Software</v>
          </cell>
          <cell r="D1817" t="str">
            <v>Initial</v>
          </cell>
          <cell r="E1817">
            <v>12270</v>
          </cell>
          <cell r="F1817" t="str">
            <v>RF</v>
          </cell>
        </row>
        <row r="1818">
          <cell r="A1818" t="str">
            <v>CDCSIFR</v>
          </cell>
          <cell r="B1818" t="str">
            <v>CDMA</v>
          </cell>
          <cell r="C1818" t="str">
            <v>Software</v>
          </cell>
          <cell r="D1818" t="str">
            <v>Initial</v>
          </cell>
          <cell r="E1818">
            <v>11000</v>
          </cell>
          <cell r="F1818" t="str">
            <v>RF</v>
          </cell>
        </row>
        <row r="1819">
          <cell r="A1819" t="str">
            <v>CDCSPRI</v>
          </cell>
          <cell r="B1819" t="str">
            <v>CDMA</v>
          </cell>
          <cell r="C1819" t="str">
            <v>Software</v>
          </cell>
          <cell r="D1819" t="str">
            <v>Initial</v>
          </cell>
          <cell r="E1819">
            <v>4300</v>
          </cell>
          <cell r="F1819" t="str">
            <v>RF</v>
          </cell>
        </row>
        <row r="1820">
          <cell r="A1820" t="str">
            <v>CDMA2RT</v>
          </cell>
          <cell r="B1820" t="str">
            <v>CDMA</v>
          </cell>
          <cell r="C1820" t="str">
            <v>Software</v>
          </cell>
          <cell r="D1820" t="str">
            <v>Initial</v>
          </cell>
          <cell r="E1820">
            <v>2288</v>
          </cell>
          <cell r="F1820" t="str">
            <v>SOFTWARE</v>
          </cell>
        </row>
        <row r="1821">
          <cell r="A1821" t="str">
            <v>CDMA3RT</v>
          </cell>
          <cell r="B1821" t="str">
            <v>CDMA</v>
          </cell>
          <cell r="C1821" t="str">
            <v>Software</v>
          </cell>
          <cell r="D1821" t="str">
            <v>Initial</v>
          </cell>
          <cell r="E1821">
            <v>3661</v>
          </cell>
          <cell r="F1821" t="str">
            <v>SOFTWARE</v>
          </cell>
        </row>
        <row r="1822">
          <cell r="A1822" t="str">
            <v>CDPDIFR</v>
          </cell>
          <cell r="B1822" t="str">
            <v>Common</v>
          </cell>
          <cell r="C1822" t="str">
            <v>Software</v>
          </cell>
          <cell r="D1822" t="str">
            <v>Initial</v>
          </cell>
          <cell r="E1822" t="str">
            <v>FlexMic_C</v>
          </cell>
          <cell r="F1822">
            <v>56000</v>
          </cell>
        </row>
        <row r="1823">
          <cell r="A1823" t="str">
            <v>CDPSIFR</v>
          </cell>
          <cell r="B1823" t="str">
            <v>Common</v>
          </cell>
          <cell r="C1823" t="str">
            <v>Software</v>
          </cell>
          <cell r="D1823" t="str">
            <v>Initial</v>
          </cell>
          <cell r="E1823">
            <v>14000</v>
          </cell>
          <cell r="F1823" t="str">
            <v>MISC</v>
          </cell>
        </row>
        <row r="1824">
          <cell r="A1824" t="str">
            <v>CDXAMF</v>
          </cell>
          <cell r="B1824" t="str">
            <v>Common</v>
          </cell>
          <cell r="C1824" t="str">
            <v>Software</v>
          </cell>
          <cell r="D1824" t="str">
            <v>Annual</v>
          </cell>
          <cell r="E1824" t="str">
            <v>FlexMic_C</v>
          </cell>
          <cell r="F1824">
            <v>130000</v>
          </cell>
        </row>
        <row r="1825">
          <cell r="A1825" t="str">
            <v>CDXROM</v>
          </cell>
          <cell r="B1825" t="str">
            <v>Common</v>
          </cell>
          <cell r="C1825" t="str">
            <v>Hardware</v>
          </cell>
          <cell r="D1825" t="str">
            <v/>
          </cell>
          <cell r="E1825">
            <v>2300</v>
          </cell>
          <cell r="F1825" t="str">
            <v>MISC</v>
          </cell>
        </row>
        <row r="1826">
          <cell r="A1826" t="str">
            <v>CM10GSP</v>
          </cell>
          <cell r="B1826" t="str">
            <v>Common</v>
          </cell>
          <cell r="C1826" t="str">
            <v>Spares</v>
          </cell>
          <cell r="D1826" t="str">
            <v/>
          </cell>
          <cell r="E1826">
            <v>3009</v>
          </cell>
          <cell r="F1826" t="str">
            <v>MISC</v>
          </cell>
        </row>
        <row r="1827">
          <cell r="A1827" t="str">
            <v>CM10HSP</v>
          </cell>
          <cell r="B1827" t="str">
            <v>Common</v>
          </cell>
          <cell r="C1827" t="str">
            <v>Spares</v>
          </cell>
          <cell r="D1827" t="str">
            <v/>
          </cell>
          <cell r="E1827">
            <v>3597</v>
          </cell>
          <cell r="F1827" t="str">
            <v>MISC</v>
          </cell>
        </row>
        <row r="1828">
          <cell r="A1828" t="str">
            <v>CM10JSP</v>
          </cell>
          <cell r="B1828" t="str">
            <v>Common</v>
          </cell>
          <cell r="C1828" t="str">
            <v>Spares</v>
          </cell>
          <cell r="D1828" t="str">
            <v/>
          </cell>
          <cell r="E1828">
            <v>5317</v>
          </cell>
          <cell r="F1828" t="str">
            <v>MISC</v>
          </cell>
        </row>
        <row r="1829">
          <cell r="A1829" t="str">
            <v>CM10KSP</v>
          </cell>
          <cell r="B1829" t="str">
            <v>Common</v>
          </cell>
          <cell r="C1829" t="str">
            <v>Spares</v>
          </cell>
          <cell r="D1829" t="str">
            <v/>
          </cell>
          <cell r="E1829">
            <v>791</v>
          </cell>
          <cell r="F1829" t="str">
            <v>MISC</v>
          </cell>
        </row>
        <row r="1830">
          <cell r="A1830" t="str">
            <v>CM10LSP</v>
          </cell>
          <cell r="B1830" t="str">
            <v>Common</v>
          </cell>
          <cell r="C1830" t="str">
            <v>Spares</v>
          </cell>
          <cell r="D1830" t="str">
            <v/>
          </cell>
          <cell r="E1830">
            <v>1021</v>
          </cell>
          <cell r="F1830" t="str">
            <v>MISC</v>
          </cell>
        </row>
        <row r="1831">
          <cell r="A1831" t="str">
            <v>CM10NSP</v>
          </cell>
          <cell r="B1831" t="str">
            <v>Common</v>
          </cell>
          <cell r="C1831" t="str">
            <v>Spares</v>
          </cell>
          <cell r="D1831" t="str">
            <v/>
          </cell>
          <cell r="E1831">
            <v>1663</v>
          </cell>
          <cell r="F1831" t="str">
            <v>MISC</v>
          </cell>
        </row>
        <row r="1832">
          <cell r="A1832" t="str">
            <v>CM2198</v>
          </cell>
          <cell r="B1832" t="str">
            <v>Common</v>
          </cell>
          <cell r="C1832" t="str">
            <v>Hardware</v>
          </cell>
          <cell r="D1832" t="str">
            <v/>
          </cell>
          <cell r="E1832">
            <v>924</v>
          </cell>
          <cell r="F1832" t="str">
            <v>MISC</v>
          </cell>
        </row>
        <row r="1833">
          <cell r="A1833" t="str">
            <v>CM2310</v>
          </cell>
          <cell r="B1833" t="str">
            <v>Common</v>
          </cell>
          <cell r="C1833" t="str">
            <v>Hardware</v>
          </cell>
          <cell r="D1833" t="str">
            <v/>
          </cell>
          <cell r="E1833">
            <v>2141</v>
          </cell>
          <cell r="F1833" t="str">
            <v>MISC</v>
          </cell>
        </row>
        <row r="1834">
          <cell r="A1834" t="str">
            <v>CM2311</v>
          </cell>
          <cell r="B1834" t="str">
            <v>Common</v>
          </cell>
          <cell r="C1834" t="str">
            <v>Hardware</v>
          </cell>
          <cell r="D1834" t="str">
            <v/>
          </cell>
          <cell r="E1834">
            <v>1737</v>
          </cell>
          <cell r="F1834" t="str">
            <v>MISC</v>
          </cell>
        </row>
        <row r="1835">
          <cell r="A1835" t="str">
            <v>CM2312</v>
          </cell>
          <cell r="B1835" t="str">
            <v>Common</v>
          </cell>
          <cell r="C1835" t="str">
            <v>Hardware</v>
          </cell>
          <cell r="D1835" t="str">
            <v/>
          </cell>
          <cell r="E1835">
            <v>1136</v>
          </cell>
          <cell r="F1835" t="str">
            <v>MISC</v>
          </cell>
        </row>
        <row r="1836">
          <cell r="A1836" t="str">
            <v>CM2313</v>
          </cell>
          <cell r="B1836" t="str">
            <v>Common</v>
          </cell>
          <cell r="C1836" t="str">
            <v>Hardware</v>
          </cell>
          <cell r="D1836" t="str">
            <v/>
          </cell>
          <cell r="E1836">
            <v>1132</v>
          </cell>
          <cell r="F1836" t="str">
            <v>MISC</v>
          </cell>
        </row>
        <row r="1837">
          <cell r="A1837" t="str">
            <v>CM2500</v>
          </cell>
          <cell r="B1837" t="str">
            <v>Common</v>
          </cell>
          <cell r="C1837" t="str">
            <v>Hardware</v>
          </cell>
          <cell r="D1837" t="str">
            <v/>
          </cell>
          <cell r="E1837">
            <v>1949</v>
          </cell>
          <cell r="F1837" t="str">
            <v>MISC</v>
          </cell>
        </row>
        <row r="1838">
          <cell r="A1838" t="str">
            <v>CM2501</v>
          </cell>
          <cell r="B1838" t="str">
            <v>Common</v>
          </cell>
          <cell r="C1838" t="str">
            <v>Hardware</v>
          </cell>
          <cell r="D1838" t="str">
            <v/>
          </cell>
          <cell r="E1838">
            <v>2013</v>
          </cell>
          <cell r="F1838" t="str">
            <v>MISC</v>
          </cell>
        </row>
        <row r="1839">
          <cell r="A1839" t="str">
            <v>CM2503</v>
          </cell>
          <cell r="B1839" t="str">
            <v>Common</v>
          </cell>
          <cell r="C1839" t="str">
            <v>Hardware</v>
          </cell>
          <cell r="D1839" t="str">
            <v/>
          </cell>
          <cell r="E1839">
            <v>2964</v>
          </cell>
          <cell r="F1839" t="str">
            <v>MISC</v>
          </cell>
        </row>
        <row r="1840">
          <cell r="A1840" t="str">
            <v>CM2504</v>
          </cell>
          <cell r="B1840" t="str">
            <v>Common</v>
          </cell>
          <cell r="C1840" t="str">
            <v>Hardware</v>
          </cell>
          <cell r="D1840" t="str">
            <v/>
          </cell>
          <cell r="E1840">
            <v>2351</v>
          </cell>
          <cell r="F1840" t="str">
            <v>MISC</v>
          </cell>
        </row>
        <row r="1841">
          <cell r="A1841" t="str">
            <v>CM2BAS</v>
          </cell>
          <cell r="B1841" t="str">
            <v>Common</v>
          </cell>
          <cell r="C1841" t="str">
            <v>Hardware</v>
          </cell>
          <cell r="D1841" t="str">
            <v/>
          </cell>
          <cell r="E1841" t="str">
            <v>FlexMic_C</v>
          </cell>
          <cell r="F1841">
            <v>315446</v>
          </cell>
        </row>
        <row r="1842">
          <cell r="A1842" t="str">
            <v>CM2CABEXT</v>
          </cell>
          <cell r="B1842" t="str">
            <v>Common</v>
          </cell>
          <cell r="C1842" t="str">
            <v>Hardware</v>
          </cell>
          <cell r="D1842" t="str">
            <v/>
          </cell>
          <cell r="E1842" t="str">
            <v>FlexMic_C</v>
          </cell>
          <cell r="F1842">
            <v>58341</v>
          </cell>
        </row>
        <row r="1843">
          <cell r="A1843" t="str">
            <v>CM2CLKTAP</v>
          </cell>
          <cell r="B1843" t="str">
            <v>Common</v>
          </cell>
          <cell r="C1843" t="str">
            <v>Hardware</v>
          </cell>
          <cell r="D1843" t="str">
            <v/>
          </cell>
          <cell r="E1843" t="str">
            <v>FlexMic_C</v>
          </cell>
          <cell r="F1843">
            <v>5708</v>
          </cell>
        </row>
        <row r="1844">
          <cell r="A1844" t="str">
            <v>CM2CMPU</v>
          </cell>
          <cell r="B1844" t="str">
            <v>Common</v>
          </cell>
          <cell r="C1844" t="str">
            <v>Hardware</v>
          </cell>
          <cell r="D1844" t="str">
            <v/>
          </cell>
          <cell r="E1844" t="str">
            <v>FlexMic_C</v>
          </cell>
          <cell r="F1844">
            <v>13504</v>
          </cell>
        </row>
        <row r="1845">
          <cell r="A1845" t="str">
            <v>CM2DATTAP</v>
          </cell>
          <cell r="B1845" t="str">
            <v>Common</v>
          </cell>
          <cell r="C1845" t="str">
            <v>Hardware</v>
          </cell>
          <cell r="D1845" t="str">
            <v/>
          </cell>
          <cell r="E1845" t="str">
            <v>FlexMic_C</v>
          </cell>
          <cell r="F1845">
            <v>6213</v>
          </cell>
        </row>
        <row r="1846">
          <cell r="A1846" t="str">
            <v>CM2DF</v>
          </cell>
          <cell r="B1846" t="str">
            <v>Common</v>
          </cell>
          <cell r="C1846" t="str">
            <v>Hardware</v>
          </cell>
          <cell r="D1846" t="str">
            <v/>
          </cell>
          <cell r="E1846">
            <v>4888</v>
          </cell>
          <cell r="F1846" t="str">
            <v>MISC</v>
          </cell>
        </row>
        <row r="1847">
          <cell r="A1847" t="str">
            <v>CM2EBUS</v>
          </cell>
          <cell r="B1847" t="str">
            <v>Common</v>
          </cell>
          <cell r="C1847" t="str">
            <v>Hardware</v>
          </cell>
          <cell r="D1847" t="str">
            <v/>
          </cell>
          <cell r="E1847">
            <v>5435</v>
          </cell>
          <cell r="F1847" t="str">
            <v>MISC</v>
          </cell>
        </row>
        <row r="1848">
          <cell r="A1848" t="str">
            <v>CM2HSMEXT</v>
          </cell>
          <cell r="B1848" t="str">
            <v>Common</v>
          </cell>
          <cell r="C1848" t="str">
            <v>Hardware</v>
          </cell>
          <cell r="D1848" t="str">
            <v/>
          </cell>
          <cell r="E1848" t="str">
            <v>FlexMic_C</v>
          </cell>
          <cell r="F1848">
            <v>151258</v>
          </cell>
        </row>
        <row r="1849">
          <cell r="A1849" t="str">
            <v>CM2L17</v>
          </cell>
          <cell r="B1849" t="str">
            <v>Common</v>
          </cell>
          <cell r="C1849" t="str">
            <v>Hardware</v>
          </cell>
          <cell r="D1849" t="str">
            <v/>
          </cell>
          <cell r="E1849">
            <v>2144</v>
          </cell>
          <cell r="F1849" t="str">
            <v>SOFTWARE</v>
          </cell>
        </row>
        <row r="1850">
          <cell r="A1850" t="str">
            <v>CM2LOOP</v>
          </cell>
          <cell r="B1850" t="str">
            <v>Common</v>
          </cell>
          <cell r="C1850" t="str">
            <v>Hardware</v>
          </cell>
          <cell r="D1850" t="str">
            <v/>
          </cell>
          <cell r="E1850" t="str">
            <v>FlexMic_C</v>
          </cell>
          <cell r="F1850">
            <v>2087</v>
          </cell>
        </row>
        <row r="1851">
          <cell r="A1851" t="str">
            <v>CM2LP</v>
          </cell>
          <cell r="B1851" t="str">
            <v>Common</v>
          </cell>
          <cell r="C1851" t="str">
            <v>Hardware</v>
          </cell>
          <cell r="D1851" t="str">
            <v/>
          </cell>
          <cell r="E1851">
            <v>816</v>
          </cell>
          <cell r="F1851" t="str">
            <v>MISC</v>
          </cell>
        </row>
        <row r="1852">
          <cell r="A1852" t="str">
            <v>CM2MMPEXT</v>
          </cell>
          <cell r="B1852" t="str">
            <v>Common</v>
          </cell>
          <cell r="C1852" t="str">
            <v>Hardware</v>
          </cell>
          <cell r="D1852" t="str">
            <v/>
          </cell>
          <cell r="E1852" t="str">
            <v>FlexMic_C</v>
          </cell>
          <cell r="F1852">
            <v>12375</v>
          </cell>
        </row>
        <row r="1853">
          <cell r="A1853" t="str">
            <v>CM2MPCTL</v>
          </cell>
          <cell r="B1853" t="str">
            <v>Common</v>
          </cell>
          <cell r="C1853" t="str">
            <v>Hardware</v>
          </cell>
          <cell r="D1853" t="str">
            <v/>
          </cell>
          <cell r="E1853" t="str">
            <v>FlexMic_C</v>
          </cell>
          <cell r="F1853">
            <v>3160</v>
          </cell>
        </row>
        <row r="1854">
          <cell r="A1854" t="str">
            <v>CM2MSPU</v>
          </cell>
          <cell r="B1854" t="str">
            <v>Common</v>
          </cell>
          <cell r="C1854" t="str">
            <v>Hardware</v>
          </cell>
          <cell r="D1854" t="str">
            <v/>
          </cell>
          <cell r="E1854" t="str">
            <v>FlexMic_C</v>
          </cell>
          <cell r="F1854">
            <v>11580</v>
          </cell>
        </row>
        <row r="1855">
          <cell r="A1855" t="str">
            <v>CM2NCLKHIGH</v>
          </cell>
          <cell r="B1855" t="str">
            <v>Common</v>
          </cell>
          <cell r="C1855" t="str">
            <v>Hardware</v>
          </cell>
          <cell r="D1855" t="str">
            <v/>
          </cell>
          <cell r="E1855" t="str">
            <v>FlexMic_C</v>
          </cell>
          <cell r="F1855">
            <v>33164</v>
          </cell>
        </row>
        <row r="1856">
          <cell r="A1856" t="str">
            <v>CM2PC</v>
          </cell>
          <cell r="B1856" t="str">
            <v>Common</v>
          </cell>
          <cell r="C1856" t="str">
            <v>Hardware</v>
          </cell>
          <cell r="D1856" t="str">
            <v/>
          </cell>
          <cell r="E1856">
            <v>7223</v>
          </cell>
          <cell r="F1856" t="str">
            <v>MISC</v>
          </cell>
        </row>
        <row r="1857">
          <cell r="A1857" t="str">
            <v>CM2PWR5V</v>
          </cell>
          <cell r="B1857" t="str">
            <v>Common</v>
          </cell>
          <cell r="C1857" t="str">
            <v>Hardware</v>
          </cell>
          <cell r="D1857" t="str">
            <v/>
          </cell>
          <cell r="E1857" t="str">
            <v>FlexMic_C</v>
          </cell>
          <cell r="F1857">
            <v>3941</v>
          </cell>
        </row>
        <row r="1858">
          <cell r="A1858" t="str">
            <v>CM2REP1</v>
          </cell>
          <cell r="B1858" t="str">
            <v>Common</v>
          </cell>
          <cell r="C1858" t="str">
            <v>Hardware</v>
          </cell>
          <cell r="D1858" t="str">
            <v/>
          </cell>
          <cell r="E1858" t="str">
            <v>FlexMic_C</v>
          </cell>
          <cell r="F1858">
            <v>11012</v>
          </cell>
        </row>
        <row r="1859">
          <cell r="A1859" t="str">
            <v>CM2REP2</v>
          </cell>
          <cell r="B1859" t="str">
            <v>Common</v>
          </cell>
          <cell r="C1859" t="str">
            <v>Hardware</v>
          </cell>
          <cell r="D1859" t="str">
            <v/>
          </cell>
          <cell r="E1859" t="str">
            <v>FlexMic_C</v>
          </cell>
          <cell r="F1859">
            <v>9166</v>
          </cell>
        </row>
        <row r="1860">
          <cell r="A1860" t="str">
            <v>CM2REP3</v>
          </cell>
          <cell r="B1860" t="str">
            <v>Common</v>
          </cell>
          <cell r="C1860" t="str">
            <v>Hardware</v>
          </cell>
          <cell r="D1860" t="str">
            <v/>
          </cell>
          <cell r="E1860" t="str">
            <v>FlexMic_C</v>
          </cell>
          <cell r="F1860">
            <v>21641</v>
          </cell>
        </row>
        <row r="1861">
          <cell r="A1861" t="str">
            <v>CM2REP4</v>
          </cell>
          <cell r="B1861" t="str">
            <v>Common</v>
          </cell>
          <cell r="C1861" t="str">
            <v>Hardware</v>
          </cell>
          <cell r="D1861" t="str">
            <v/>
          </cell>
          <cell r="E1861" t="str">
            <v>FlexMic_C</v>
          </cell>
          <cell r="F1861">
            <v>19603</v>
          </cell>
        </row>
        <row r="1862">
          <cell r="A1862" t="str">
            <v>CM2SP</v>
          </cell>
          <cell r="B1862" t="str">
            <v>Common</v>
          </cell>
          <cell r="C1862" t="str">
            <v>Spares</v>
          </cell>
          <cell r="D1862" t="str">
            <v/>
          </cell>
          <cell r="E1862">
            <v>41011</v>
          </cell>
          <cell r="F1862" t="str">
            <v>MISC</v>
          </cell>
        </row>
        <row r="1863">
          <cell r="A1863" t="str">
            <v>CM2TRXCLKCPK</v>
          </cell>
          <cell r="B1863" t="str">
            <v>Common</v>
          </cell>
          <cell r="C1863" t="str">
            <v>Hardware</v>
          </cell>
          <cell r="D1863" t="str">
            <v/>
          </cell>
          <cell r="E1863" t="str">
            <v>FlexMic_C</v>
          </cell>
          <cell r="F1863">
            <v>5446</v>
          </cell>
        </row>
        <row r="1864">
          <cell r="A1864" t="str">
            <v>CM2TRXDAT</v>
          </cell>
          <cell r="B1864" t="str">
            <v>Common</v>
          </cell>
          <cell r="C1864" t="str">
            <v>Hardware</v>
          </cell>
          <cell r="D1864" t="str">
            <v/>
          </cell>
          <cell r="E1864" t="str">
            <v>FlexMic_C</v>
          </cell>
          <cell r="F1864">
            <v>2492</v>
          </cell>
        </row>
        <row r="1865">
          <cell r="A1865" t="str">
            <v>CM3BASE</v>
          </cell>
          <cell r="B1865" t="str">
            <v>Common</v>
          </cell>
          <cell r="C1865" t="str">
            <v>Hardware</v>
          </cell>
          <cell r="D1865" t="str">
            <v/>
          </cell>
          <cell r="E1865" t="str">
            <v>FlexMic_C</v>
          </cell>
          <cell r="F1865">
            <v>505000</v>
          </cell>
        </row>
        <row r="1866">
          <cell r="A1866" t="str">
            <v>CM3DL14</v>
          </cell>
          <cell r="B1866" t="str">
            <v>Common</v>
          </cell>
          <cell r="C1866" t="str">
            <v>Hardware</v>
          </cell>
          <cell r="D1866" t="str">
            <v/>
          </cell>
          <cell r="E1866">
            <v>36236</v>
          </cell>
          <cell r="F1866" t="str">
            <v>MISC</v>
          </cell>
        </row>
        <row r="1867">
          <cell r="A1867" t="str">
            <v>CM3DL16</v>
          </cell>
          <cell r="B1867" t="str">
            <v>Common</v>
          </cell>
          <cell r="C1867" t="str">
            <v>Hardware</v>
          </cell>
          <cell r="D1867" t="str">
            <v/>
          </cell>
          <cell r="E1867">
            <v>38582</v>
          </cell>
          <cell r="F1867" t="str">
            <v>MISC</v>
          </cell>
        </row>
        <row r="1868">
          <cell r="A1868" t="str">
            <v>CM3MAX</v>
          </cell>
          <cell r="B1868" t="str">
            <v>Common</v>
          </cell>
          <cell r="C1868" t="str">
            <v>Hardware</v>
          </cell>
          <cell r="D1868" t="str">
            <v/>
          </cell>
          <cell r="E1868" t="str">
            <v>FlexMic_C</v>
          </cell>
          <cell r="F1868">
            <v>585000</v>
          </cell>
        </row>
        <row r="1869">
          <cell r="A1869" t="str">
            <v>CM3OPB3</v>
          </cell>
          <cell r="B1869" t="str">
            <v>Common</v>
          </cell>
          <cell r="C1869" t="str">
            <v>Hardware</v>
          </cell>
          <cell r="D1869" t="str">
            <v/>
          </cell>
          <cell r="E1869" t="str">
            <v>FlexMic_C</v>
          </cell>
          <cell r="F1869">
            <v>11000</v>
          </cell>
        </row>
        <row r="1870">
          <cell r="A1870" t="str">
            <v>CMAGCBD</v>
          </cell>
          <cell r="B1870" t="str">
            <v>Common</v>
          </cell>
          <cell r="C1870" t="str">
            <v>Hardware</v>
          </cell>
          <cell r="D1870" t="str">
            <v/>
          </cell>
          <cell r="E1870">
            <v>14344</v>
          </cell>
          <cell r="F1870" t="str">
            <v>MISC</v>
          </cell>
        </row>
        <row r="1871">
          <cell r="A1871" t="str">
            <v>CMDRSTR</v>
          </cell>
          <cell r="B1871" t="str">
            <v>Common</v>
          </cell>
          <cell r="C1871" t="str">
            <v>Software</v>
          </cell>
          <cell r="D1871" t="str">
            <v>Initial</v>
          </cell>
          <cell r="E1871" t="str">
            <v>FlexMic_C</v>
          </cell>
          <cell r="F1871">
            <v>3407</v>
          </cell>
        </row>
        <row r="1872">
          <cell r="A1872" t="str">
            <v>CMMMP13</v>
          </cell>
          <cell r="B1872" t="str">
            <v>Common</v>
          </cell>
          <cell r="C1872" t="str">
            <v>Hardware</v>
          </cell>
          <cell r="D1872" t="str">
            <v/>
          </cell>
          <cell r="E1872">
            <v>7223</v>
          </cell>
          <cell r="F1872" t="str">
            <v>MISC</v>
          </cell>
        </row>
        <row r="1873">
          <cell r="A1873" t="str">
            <v>CMODAMF</v>
          </cell>
          <cell r="B1873" t="str">
            <v>CDMA</v>
          </cell>
          <cell r="C1873" t="str">
            <v>Software</v>
          </cell>
          <cell r="D1873" t="str">
            <v>Annual</v>
          </cell>
          <cell r="E1873" t="str">
            <v>850MOD</v>
          </cell>
          <cell r="F1873">
            <v>3000</v>
          </cell>
        </row>
        <row r="1874">
          <cell r="A1874" t="str">
            <v>CMPCM2</v>
          </cell>
          <cell r="B1874" t="str">
            <v>Common</v>
          </cell>
          <cell r="C1874" t="str">
            <v>Hardware</v>
          </cell>
          <cell r="D1874" t="str">
            <v/>
          </cell>
          <cell r="E1874">
            <v>75590</v>
          </cell>
          <cell r="F1874" t="str">
            <v>MISC</v>
          </cell>
        </row>
        <row r="1875">
          <cell r="A1875" t="str">
            <v>CMPUSP</v>
          </cell>
          <cell r="B1875" t="str">
            <v>Common</v>
          </cell>
          <cell r="C1875" t="str">
            <v>Spares</v>
          </cell>
          <cell r="D1875" t="str">
            <v/>
          </cell>
          <cell r="E1875">
            <v>39732</v>
          </cell>
          <cell r="F1875" t="str">
            <v>MISC</v>
          </cell>
        </row>
        <row r="1876">
          <cell r="A1876" t="str">
            <v>CMSTMSX</v>
          </cell>
          <cell r="B1876" t="str">
            <v>Common</v>
          </cell>
          <cell r="C1876" t="str">
            <v>Hardware</v>
          </cell>
          <cell r="D1876" t="str">
            <v/>
          </cell>
          <cell r="E1876" t="str">
            <v>850MOD</v>
          </cell>
          <cell r="F1876">
            <v>140000</v>
          </cell>
        </row>
        <row r="1877">
          <cell r="A1877" t="str">
            <v>CNIRG2</v>
          </cell>
          <cell r="B1877" t="str">
            <v>Common</v>
          </cell>
          <cell r="C1877" t="str">
            <v>Hardware</v>
          </cell>
          <cell r="D1877" t="str">
            <v/>
          </cell>
          <cell r="E1877">
            <v>23129</v>
          </cell>
          <cell r="F1877" t="str">
            <v>MISC</v>
          </cell>
        </row>
        <row r="1878">
          <cell r="A1878" t="str">
            <v>CPWR-BK6BATT</v>
          </cell>
          <cell r="B1878" t="str">
            <v>Common</v>
          </cell>
          <cell r="C1878" t="str">
            <v>Hardware</v>
          </cell>
          <cell r="D1878" t="str">
            <v/>
          </cell>
          <cell r="E1878" t="str">
            <v>850MOD</v>
          </cell>
          <cell r="F1878">
            <v>17585</v>
          </cell>
        </row>
        <row r="1879">
          <cell r="A1879" t="str">
            <v>CPWR-P2KWCMC</v>
          </cell>
          <cell r="B1879" t="str">
            <v>Common</v>
          </cell>
          <cell r="C1879" t="str">
            <v>Hardware</v>
          </cell>
          <cell r="D1879" t="str">
            <v/>
          </cell>
          <cell r="E1879" t="str">
            <v>850MOD</v>
          </cell>
          <cell r="F1879">
            <v>24100</v>
          </cell>
        </row>
        <row r="1880">
          <cell r="A1880" t="str">
            <v>CRSPFAL</v>
          </cell>
          <cell r="B1880" t="str">
            <v>Common</v>
          </cell>
          <cell r="C1880" t="str">
            <v>Software</v>
          </cell>
          <cell r="D1880" t="str">
            <v>Optional</v>
          </cell>
          <cell r="E1880" t="str">
            <v>850MOD</v>
          </cell>
          <cell r="F1880">
            <v>3066</v>
          </cell>
        </row>
        <row r="1881">
          <cell r="A1881" t="str">
            <v>CS2M/MM-BAT4</v>
          </cell>
          <cell r="B1881" t="str">
            <v>TDMA</v>
          </cell>
          <cell r="C1881" t="str">
            <v>Hardware</v>
          </cell>
          <cell r="D1881" t="str">
            <v/>
          </cell>
          <cell r="E1881" t="str">
            <v>850MOD</v>
          </cell>
          <cell r="F1881">
            <v>40000</v>
          </cell>
        </row>
        <row r="1882">
          <cell r="A1882" t="str">
            <v>CS2M/MM-BAT6</v>
          </cell>
          <cell r="B1882" t="str">
            <v>TDMA</v>
          </cell>
          <cell r="C1882" t="str">
            <v>Hardware</v>
          </cell>
          <cell r="D1882" t="str">
            <v/>
          </cell>
          <cell r="E1882" t="str">
            <v>850MOD</v>
          </cell>
          <cell r="F1882">
            <v>43000</v>
          </cell>
        </row>
        <row r="1883">
          <cell r="A1883" t="str">
            <v>CSCANS</v>
          </cell>
          <cell r="B1883" t="str">
            <v>Common</v>
          </cell>
          <cell r="C1883" t="str">
            <v>Software</v>
          </cell>
          <cell r="D1883" t="str">
            <v>Optional</v>
          </cell>
          <cell r="E1883" t="str">
            <v>850MOD</v>
          </cell>
          <cell r="F1883">
            <v>2452</v>
          </cell>
        </row>
        <row r="1884">
          <cell r="A1884" t="str">
            <v>CVSTLWS</v>
          </cell>
          <cell r="B1884" t="str">
            <v>Common</v>
          </cell>
          <cell r="C1884" t="str">
            <v>Hardware</v>
          </cell>
          <cell r="D1884" t="str">
            <v/>
          </cell>
          <cell r="E1884">
            <v>4275</v>
          </cell>
          <cell r="F1884" t="str">
            <v>CABINET</v>
          </cell>
        </row>
        <row r="1885">
          <cell r="A1885" t="str">
            <v>DATASPB</v>
          </cell>
          <cell r="B1885" t="str">
            <v>Common</v>
          </cell>
          <cell r="C1885" t="str">
            <v>Hardware</v>
          </cell>
          <cell r="D1885" t="str">
            <v/>
          </cell>
          <cell r="E1885">
            <v>5500</v>
          </cell>
          <cell r="F1885" t="str">
            <v>CABINET</v>
          </cell>
        </row>
        <row r="1886">
          <cell r="A1886" t="str">
            <v>DATBTAP</v>
          </cell>
          <cell r="B1886" t="str">
            <v>Common</v>
          </cell>
          <cell r="C1886" t="str">
            <v>Hardware</v>
          </cell>
          <cell r="D1886" t="str">
            <v/>
          </cell>
          <cell r="E1886" t="str">
            <v>850MOD</v>
          </cell>
          <cell r="F1886">
            <v>20</v>
          </cell>
        </row>
        <row r="1887">
          <cell r="A1887" t="str">
            <v>DBLPSU2</v>
          </cell>
          <cell r="B1887" t="str">
            <v>Common</v>
          </cell>
          <cell r="C1887" t="str">
            <v>Software</v>
          </cell>
          <cell r="D1887" t="str">
            <v>Initial</v>
          </cell>
          <cell r="E1887" t="str">
            <v>850MOD</v>
          </cell>
          <cell r="F1887">
            <v>380000</v>
          </cell>
        </row>
        <row r="1888">
          <cell r="A1888" t="str">
            <v>DCCH Group</v>
          </cell>
          <cell r="B1888" t="str">
            <v>TDMA</v>
          </cell>
          <cell r="C1888" t="str">
            <v>Software</v>
          </cell>
          <cell r="D1888" t="str">
            <v>Optional</v>
          </cell>
          <cell r="E1888" t="str">
            <v>850MOD</v>
          </cell>
          <cell r="F1888">
            <v>37175</v>
          </cell>
        </row>
        <row r="1889">
          <cell r="A1889" t="str">
            <v>DF-2OPT</v>
          </cell>
          <cell r="B1889" t="str">
            <v>CDMA</v>
          </cell>
          <cell r="C1889" t="str">
            <v>Hardware</v>
          </cell>
          <cell r="D1889" t="str">
            <v/>
          </cell>
          <cell r="E1889" t="str">
            <v>850MOD</v>
          </cell>
          <cell r="F1889">
            <v>135000</v>
          </cell>
        </row>
        <row r="1890">
          <cell r="A1890" t="str">
            <v>DF2OPSP</v>
          </cell>
          <cell r="B1890" t="str">
            <v>Common</v>
          </cell>
          <cell r="C1890" t="str">
            <v>Spares</v>
          </cell>
          <cell r="D1890" t="str">
            <v/>
          </cell>
          <cell r="E1890">
            <v>57149</v>
          </cell>
          <cell r="F1890" t="str">
            <v>MISC</v>
          </cell>
        </row>
        <row r="1891">
          <cell r="A1891" t="str">
            <v>DF2OPT</v>
          </cell>
          <cell r="B1891" t="str">
            <v>Common</v>
          </cell>
          <cell r="C1891" t="str">
            <v>Hardware</v>
          </cell>
          <cell r="D1891" t="str">
            <v/>
          </cell>
          <cell r="E1891">
            <v>135000</v>
          </cell>
          <cell r="F1891" t="str">
            <v>MISC</v>
          </cell>
        </row>
        <row r="1892">
          <cell r="A1892" t="str">
            <v>DFI-2X</v>
          </cell>
          <cell r="B1892" t="str">
            <v>Common</v>
          </cell>
          <cell r="C1892" t="str">
            <v>Hardware</v>
          </cell>
          <cell r="D1892" t="str">
            <v/>
          </cell>
          <cell r="E1892" t="str">
            <v>850MOD</v>
          </cell>
          <cell r="F1892">
            <v>2542</v>
          </cell>
        </row>
        <row r="1893">
          <cell r="A1893" t="str">
            <v>DFI-2XT</v>
          </cell>
          <cell r="B1893" t="str">
            <v>Common</v>
          </cell>
          <cell r="C1893" t="str">
            <v>Hardware</v>
          </cell>
          <cell r="D1893" t="str">
            <v/>
          </cell>
          <cell r="E1893" t="str">
            <v>850MOD</v>
          </cell>
          <cell r="F1893">
            <v>2343</v>
          </cell>
        </row>
        <row r="1894">
          <cell r="A1894" t="str">
            <v>DLN30</v>
          </cell>
          <cell r="B1894" t="str">
            <v>Common</v>
          </cell>
          <cell r="C1894" t="str">
            <v>Hardware</v>
          </cell>
          <cell r="D1894" t="str">
            <v/>
          </cell>
          <cell r="E1894">
            <v>19632</v>
          </cell>
          <cell r="F1894" t="str">
            <v>MISC</v>
          </cell>
        </row>
        <row r="1895">
          <cell r="A1895" t="str">
            <v>DLTU-3</v>
          </cell>
          <cell r="B1895" t="str">
            <v>Common</v>
          </cell>
          <cell r="C1895" t="str">
            <v>Hardware</v>
          </cell>
          <cell r="D1895" t="str">
            <v/>
          </cell>
          <cell r="E1895" t="str">
            <v>850MOD</v>
          </cell>
          <cell r="F1895">
            <v>8506</v>
          </cell>
        </row>
        <row r="1896">
          <cell r="A1896" t="str">
            <v>DLTU2</v>
          </cell>
          <cell r="B1896" t="str">
            <v>Common</v>
          </cell>
          <cell r="C1896" t="str">
            <v>Hardware</v>
          </cell>
          <cell r="D1896" t="str">
            <v/>
          </cell>
          <cell r="E1896">
            <v>4772</v>
          </cell>
          <cell r="F1896" t="str">
            <v>CHANNEL_CARD</v>
          </cell>
        </row>
        <row r="1897">
          <cell r="A1897" t="str">
            <v>DLTUSP</v>
          </cell>
          <cell r="B1897" t="str">
            <v>Common</v>
          </cell>
          <cell r="C1897" t="str">
            <v>Spares</v>
          </cell>
          <cell r="D1897" t="str">
            <v/>
          </cell>
          <cell r="E1897">
            <v>484</v>
          </cell>
          <cell r="F1897" t="str">
            <v>CHANNEL_CARD</v>
          </cell>
        </row>
        <row r="1898">
          <cell r="A1898" t="str">
            <v>DNUSRTU</v>
          </cell>
          <cell r="B1898" t="str">
            <v>Common</v>
          </cell>
          <cell r="C1898" t="str">
            <v>Software</v>
          </cell>
          <cell r="D1898" t="str">
            <v>Initial</v>
          </cell>
          <cell r="E1898">
            <v>12500</v>
          </cell>
          <cell r="F1898" t="str">
            <v>BASEBAND</v>
          </cell>
        </row>
        <row r="1899">
          <cell r="A1899" t="str">
            <v>DNUSSP</v>
          </cell>
          <cell r="B1899" t="str">
            <v>Common</v>
          </cell>
          <cell r="C1899" t="str">
            <v>Spares</v>
          </cell>
          <cell r="D1899" t="str">
            <v/>
          </cell>
          <cell r="E1899">
            <v>68579</v>
          </cell>
          <cell r="F1899" t="str">
            <v>BASEBAND</v>
          </cell>
        </row>
        <row r="1900">
          <cell r="A1900" t="str">
            <v>DPH4</v>
          </cell>
          <cell r="B1900" t="str">
            <v>Common</v>
          </cell>
          <cell r="C1900" t="str">
            <v>Software</v>
          </cell>
          <cell r="D1900" t="str">
            <v>Optional</v>
          </cell>
          <cell r="E1900" t="str">
            <v>850MOD</v>
          </cell>
          <cell r="F1900">
            <v>69000</v>
          </cell>
        </row>
        <row r="1901">
          <cell r="A1901" t="str">
            <v>DPH5</v>
          </cell>
          <cell r="B1901" t="str">
            <v>Common</v>
          </cell>
          <cell r="C1901" t="str">
            <v>Software</v>
          </cell>
          <cell r="D1901" t="str">
            <v>Optional</v>
          </cell>
          <cell r="E1901" t="str">
            <v>850MOD</v>
          </cell>
          <cell r="F1901">
            <v>207000</v>
          </cell>
        </row>
        <row r="1902">
          <cell r="A1902" t="str">
            <v>DPSU2</v>
          </cell>
          <cell r="B1902" t="str">
            <v>Common</v>
          </cell>
          <cell r="C1902" t="str">
            <v>Hardware</v>
          </cell>
          <cell r="D1902" t="str">
            <v/>
          </cell>
          <cell r="E1902" t="str">
            <v>850MOD</v>
          </cell>
          <cell r="F1902">
            <v>51200</v>
          </cell>
        </row>
        <row r="1903">
          <cell r="A1903" t="str">
            <v>DPSU2BAS</v>
          </cell>
          <cell r="B1903" t="str">
            <v>CDMA</v>
          </cell>
          <cell r="C1903" t="str">
            <v>Hardware</v>
          </cell>
          <cell r="D1903" t="str">
            <v/>
          </cell>
          <cell r="E1903" t="str">
            <v>850MOD</v>
          </cell>
          <cell r="F1903">
            <v>167758</v>
          </cell>
        </row>
        <row r="1904">
          <cell r="A1904" t="str">
            <v>DSC3</v>
          </cell>
          <cell r="B1904" t="str">
            <v>Common</v>
          </cell>
          <cell r="C1904" t="str">
            <v>Hardware</v>
          </cell>
          <cell r="D1904" t="str">
            <v/>
          </cell>
          <cell r="E1904" t="str">
            <v>850MOD</v>
          </cell>
          <cell r="F1904">
            <v>6440</v>
          </cell>
        </row>
        <row r="1905">
          <cell r="A1905" t="str">
            <v>DSPBSP</v>
          </cell>
          <cell r="B1905" t="str">
            <v>Common</v>
          </cell>
          <cell r="C1905" t="str">
            <v>Spares</v>
          </cell>
          <cell r="D1905" t="str">
            <v/>
          </cell>
          <cell r="E1905">
            <v>2750</v>
          </cell>
          <cell r="F1905" t="str">
            <v>BASEBAND</v>
          </cell>
        </row>
        <row r="1906">
          <cell r="A1906" t="str">
            <v>DSU-2BAS</v>
          </cell>
          <cell r="B1906" t="str">
            <v>Common</v>
          </cell>
          <cell r="C1906" t="str">
            <v>Hardware</v>
          </cell>
          <cell r="D1906" t="str">
            <v/>
          </cell>
          <cell r="E1906" t="str">
            <v>850MOD</v>
          </cell>
          <cell r="F1906">
            <v>7022</v>
          </cell>
        </row>
        <row r="1907">
          <cell r="A1907" t="str">
            <v>DSU2SHF</v>
          </cell>
          <cell r="B1907" t="str">
            <v>Common</v>
          </cell>
          <cell r="C1907" t="str">
            <v>Hardware</v>
          </cell>
          <cell r="D1907" t="str">
            <v/>
          </cell>
          <cell r="E1907">
            <v>4406</v>
          </cell>
          <cell r="F1907" t="str">
            <v>BASEBAND</v>
          </cell>
        </row>
        <row r="1908">
          <cell r="A1908" t="str">
            <v>DTMFRTU</v>
          </cell>
          <cell r="B1908" t="str">
            <v>CDMA</v>
          </cell>
          <cell r="C1908" t="str">
            <v>Software</v>
          </cell>
          <cell r="D1908" t="str">
            <v>Initial</v>
          </cell>
          <cell r="E1908" t="str">
            <v>850MOD</v>
          </cell>
          <cell r="F1908">
            <v>50000</v>
          </cell>
        </row>
        <row r="1909">
          <cell r="A1909" t="str">
            <v>DTSPBAE</v>
          </cell>
          <cell r="B1909" t="str">
            <v>Common</v>
          </cell>
          <cell r="C1909" t="str">
            <v>Hardware</v>
          </cell>
          <cell r="D1909" t="str">
            <v/>
          </cell>
          <cell r="E1909" t="str">
            <v>850MOD</v>
          </cell>
          <cell r="F1909">
            <v>113</v>
          </cell>
        </row>
        <row r="1910">
          <cell r="A1910" t="str">
            <v>ED-2R849-31G-3</v>
          </cell>
          <cell r="B1910" t="str">
            <v>Common</v>
          </cell>
          <cell r="C1910" t="str">
            <v>Spares</v>
          </cell>
          <cell r="D1910" t="str">
            <v/>
          </cell>
          <cell r="E1910" t="str">
            <v>850MOD</v>
          </cell>
          <cell r="F1910">
            <v>4032</v>
          </cell>
        </row>
        <row r="1911">
          <cell r="A1911" t="str">
            <v>ED-2R849-31G-4</v>
          </cell>
          <cell r="B1911" t="str">
            <v>Common</v>
          </cell>
          <cell r="C1911" t="str">
            <v>Spares</v>
          </cell>
          <cell r="D1911" t="str">
            <v/>
          </cell>
          <cell r="E1911" t="str">
            <v>850MOD</v>
          </cell>
          <cell r="F1911">
            <v>7500</v>
          </cell>
        </row>
        <row r="1912">
          <cell r="A1912" t="str">
            <v>ED-2R849-31G-5</v>
          </cell>
          <cell r="B1912" t="str">
            <v>Common</v>
          </cell>
          <cell r="C1912" t="str">
            <v>Spares</v>
          </cell>
          <cell r="D1912" t="str">
            <v/>
          </cell>
          <cell r="E1912" t="str">
            <v>850MOD</v>
          </cell>
          <cell r="F1912">
            <v>5500</v>
          </cell>
        </row>
        <row r="1913">
          <cell r="A1913" t="str">
            <v>ED2R653-30G-2</v>
          </cell>
          <cell r="B1913" t="str">
            <v>CDMA</v>
          </cell>
          <cell r="C1913" t="str">
            <v>Hardware</v>
          </cell>
          <cell r="D1913" t="str">
            <v/>
          </cell>
          <cell r="E1913" t="str">
            <v>850MOD</v>
          </cell>
          <cell r="F1913">
            <v>390</v>
          </cell>
        </row>
        <row r="1914">
          <cell r="A1914" t="str">
            <v>ED2R653-30L-G15S</v>
          </cell>
          <cell r="B1914" t="str">
            <v>Common</v>
          </cell>
          <cell r="C1914" t="str">
            <v>Hardware</v>
          </cell>
          <cell r="D1914" t="str">
            <v/>
          </cell>
          <cell r="E1914" t="str">
            <v>850MOD</v>
          </cell>
          <cell r="F1914">
            <v>39703</v>
          </cell>
        </row>
        <row r="1915">
          <cell r="A1915" t="str">
            <v>ED2R836-30G-5</v>
          </cell>
          <cell r="B1915" t="str">
            <v>Analog</v>
          </cell>
          <cell r="C1915" t="str">
            <v>Spares</v>
          </cell>
          <cell r="D1915" t="str">
            <v/>
          </cell>
          <cell r="E1915" t="str">
            <v>850MOD</v>
          </cell>
          <cell r="F1915">
            <v>5580</v>
          </cell>
        </row>
        <row r="1916">
          <cell r="A1916" t="str">
            <v>ED2R837-30G-2</v>
          </cell>
          <cell r="B1916" t="str">
            <v>Common</v>
          </cell>
          <cell r="C1916" t="str">
            <v>Spares</v>
          </cell>
          <cell r="D1916" t="str">
            <v/>
          </cell>
          <cell r="E1916" t="str">
            <v>850MOD</v>
          </cell>
          <cell r="F1916">
            <v>6050</v>
          </cell>
        </row>
        <row r="1917">
          <cell r="A1917" t="str">
            <v>ED2R840-30G-2</v>
          </cell>
          <cell r="B1917" t="str">
            <v>Common</v>
          </cell>
          <cell r="C1917" t="str">
            <v>Hardware</v>
          </cell>
          <cell r="D1917" t="str">
            <v/>
          </cell>
          <cell r="E1917">
            <v>1875</v>
          </cell>
          <cell r="F1917" t="str">
            <v>BASEBAND</v>
          </cell>
        </row>
        <row r="1918">
          <cell r="A1918" t="str">
            <v>ED2R845-30G-1</v>
          </cell>
          <cell r="B1918" t="str">
            <v>Common</v>
          </cell>
          <cell r="C1918" t="str">
            <v>Spares</v>
          </cell>
          <cell r="D1918" t="str">
            <v/>
          </cell>
          <cell r="E1918" t="str">
            <v>850MOD</v>
          </cell>
          <cell r="F1918">
            <v>3324</v>
          </cell>
        </row>
        <row r="1919">
          <cell r="A1919" t="str">
            <v>ED2R850-31G-1</v>
          </cell>
          <cell r="B1919" t="str">
            <v>Common</v>
          </cell>
          <cell r="C1919" t="str">
            <v>Spares</v>
          </cell>
          <cell r="D1919" t="str">
            <v/>
          </cell>
          <cell r="E1919" t="str">
            <v>850MOD</v>
          </cell>
          <cell r="F1919">
            <v>4500</v>
          </cell>
        </row>
        <row r="1920">
          <cell r="A1920" t="str">
            <v>ED2R876-30G-10</v>
          </cell>
          <cell r="B1920" t="str">
            <v>Common</v>
          </cell>
          <cell r="C1920" t="str">
            <v>Hardware</v>
          </cell>
          <cell r="D1920" t="str">
            <v/>
          </cell>
          <cell r="E1920" t="str">
            <v>850MOD</v>
          </cell>
          <cell r="F1920">
            <v>45</v>
          </cell>
        </row>
        <row r="1921">
          <cell r="A1921" t="str">
            <v>ED2R876-30G-11</v>
          </cell>
          <cell r="B1921" t="str">
            <v>Common</v>
          </cell>
          <cell r="C1921" t="str">
            <v>Hardware</v>
          </cell>
          <cell r="D1921" t="str">
            <v/>
          </cell>
          <cell r="E1921" t="str">
            <v>850MOD</v>
          </cell>
          <cell r="F1921">
            <v>16</v>
          </cell>
        </row>
        <row r="1922">
          <cell r="A1922" t="str">
            <v>ED2R876-32G-3</v>
          </cell>
          <cell r="B1922" t="str">
            <v>Common</v>
          </cell>
          <cell r="C1922" t="str">
            <v>Hardware</v>
          </cell>
          <cell r="D1922" t="str">
            <v/>
          </cell>
          <cell r="E1922" t="str">
            <v>850MOD</v>
          </cell>
          <cell r="F1922">
            <v>116</v>
          </cell>
        </row>
        <row r="1923">
          <cell r="A1923" t="str">
            <v>ED2R876-32G-31</v>
          </cell>
          <cell r="B1923" t="str">
            <v>Common</v>
          </cell>
          <cell r="C1923" t="str">
            <v>Hardware</v>
          </cell>
          <cell r="D1923" t="str">
            <v/>
          </cell>
          <cell r="E1923" t="str">
            <v>850MOD</v>
          </cell>
          <cell r="F1923">
            <v>132</v>
          </cell>
        </row>
        <row r="1924">
          <cell r="A1924" t="str">
            <v>ED2R876-32G-7</v>
          </cell>
          <cell r="B1924" t="str">
            <v>Common</v>
          </cell>
          <cell r="C1924" t="str">
            <v>Hardware</v>
          </cell>
          <cell r="D1924" t="str">
            <v/>
          </cell>
          <cell r="E1924" t="str">
            <v>850MOD</v>
          </cell>
          <cell r="F1924">
            <v>105</v>
          </cell>
        </row>
        <row r="1925">
          <cell r="A1925" t="str">
            <v>ED2R878-30G-2</v>
          </cell>
          <cell r="B1925" t="str">
            <v>Common</v>
          </cell>
          <cell r="C1925" t="str">
            <v>Hardware</v>
          </cell>
          <cell r="D1925" t="str">
            <v/>
          </cell>
          <cell r="E1925" t="str">
            <v>850MOD</v>
          </cell>
          <cell r="F1925">
            <v>2521</v>
          </cell>
        </row>
        <row r="1926">
          <cell r="A1926" t="str">
            <v>ED2R880-30G-2</v>
          </cell>
          <cell r="B1926" t="str">
            <v>Common</v>
          </cell>
          <cell r="C1926" t="str">
            <v>Spares</v>
          </cell>
          <cell r="D1926" t="str">
            <v/>
          </cell>
          <cell r="E1926" t="str">
            <v>850MOD</v>
          </cell>
          <cell r="F1926">
            <v>150</v>
          </cell>
        </row>
        <row r="1927">
          <cell r="A1927" t="str">
            <v>ED3F064-37G-73</v>
          </cell>
          <cell r="B1927" t="str">
            <v>Common</v>
          </cell>
          <cell r="C1927" t="str">
            <v>Hardware</v>
          </cell>
          <cell r="D1927" t="str">
            <v/>
          </cell>
          <cell r="E1927" t="str">
            <v>850MOD</v>
          </cell>
          <cell r="F1927">
            <v>237</v>
          </cell>
        </row>
        <row r="1928">
          <cell r="A1928" t="str">
            <v>ED5D195-10G-5</v>
          </cell>
          <cell r="B1928" t="str">
            <v>Common</v>
          </cell>
          <cell r="C1928" t="str">
            <v>Spares</v>
          </cell>
          <cell r="D1928" t="str">
            <v/>
          </cell>
          <cell r="E1928" t="str">
            <v>850MOD</v>
          </cell>
          <cell r="F1928">
            <v>453</v>
          </cell>
        </row>
        <row r="1929">
          <cell r="A1929" t="str">
            <v>ED5D521-30G-1A</v>
          </cell>
          <cell r="B1929" t="str">
            <v>Common</v>
          </cell>
          <cell r="C1929" t="str">
            <v>Spares</v>
          </cell>
          <cell r="D1929" t="str">
            <v/>
          </cell>
          <cell r="E1929" t="str">
            <v>850MOD</v>
          </cell>
          <cell r="F1929">
            <v>738</v>
          </cell>
        </row>
        <row r="1930">
          <cell r="A1930" t="str">
            <v>ED5D522-35G-G</v>
          </cell>
          <cell r="B1930" t="str">
            <v>Common</v>
          </cell>
          <cell r="C1930" t="str">
            <v>Hardware</v>
          </cell>
          <cell r="D1930" t="str">
            <v/>
          </cell>
          <cell r="E1930" t="str">
            <v>850MOD</v>
          </cell>
          <cell r="F1930">
            <v>281</v>
          </cell>
        </row>
        <row r="1931">
          <cell r="A1931" t="str">
            <v>ED5D764-30G-1E</v>
          </cell>
          <cell r="B1931" t="str">
            <v>Common</v>
          </cell>
          <cell r="C1931" t="str">
            <v>Spares</v>
          </cell>
          <cell r="D1931" t="str">
            <v/>
          </cell>
          <cell r="E1931" t="str">
            <v>850MOD</v>
          </cell>
          <cell r="F1931">
            <v>25000</v>
          </cell>
        </row>
        <row r="1932">
          <cell r="A1932" t="str">
            <v>ED5D764-30G-20B</v>
          </cell>
          <cell r="B1932" t="str">
            <v>Common</v>
          </cell>
          <cell r="C1932" t="str">
            <v>Spares</v>
          </cell>
          <cell r="D1932" t="str">
            <v/>
          </cell>
          <cell r="E1932" t="str">
            <v>850MOD</v>
          </cell>
          <cell r="F1932">
            <v>10000</v>
          </cell>
        </row>
        <row r="1933">
          <cell r="A1933" t="str">
            <v>ED5D764-30G-30A</v>
          </cell>
          <cell r="B1933" t="str">
            <v>Common</v>
          </cell>
          <cell r="C1933" t="str">
            <v>Spares</v>
          </cell>
          <cell r="D1933" t="str">
            <v/>
          </cell>
          <cell r="E1933" t="str">
            <v>850MOD</v>
          </cell>
          <cell r="F1933">
            <v>2744</v>
          </cell>
        </row>
        <row r="1934">
          <cell r="A1934" t="str">
            <v>ED5D764-30G-31A</v>
          </cell>
          <cell r="B1934" t="str">
            <v>Common</v>
          </cell>
          <cell r="C1934" t="str">
            <v>Spares</v>
          </cell>
          <cell r="D1934" t="str">
            <v/>
          </cell>
          <cell r="E1934" t="str">
            <v>850MOD</v>
          </cell>
          <cell r="F1934">
            <v>2744</v>
          </cell>
        </row>
        <row r="1935">
          <cell r="A1935" t="str">
            <v>ED5D764-30G-3D</v>
          </cell>
          <cell r="B1935" t="str">
            <v>Common</v>
          </cell>
          <cell r="C1935" t="str">
            <v>Spares</v>
          </cell>
          <cell r="D1935" t="str">
            <v/>
          </cell>
          <cell r="E1935" t="str">
            <v>850MOD</v>
          </cell>
          <cell r="F1935">
            <v>6184</v>
          </cell>
        </row>
        <row r="1936">
          <cell r="A1936" t="str">
            <v>ED5D764-30G-3E</v>
          </cell>
          <cell r="B1936" t="str">
            <v>Common</v>
          </cell>
          <cell r="C1936" t="str">
            <v>Spares</v>
          </cell>
          <cell r="D1936" t="str">
            <v/>
          </cell>
          <cell r="E1936" t="str">
            <v>850MOD</v>
          </cell>
          <cell r="F1936">
            <v>10269</v>
          </cell>
        </row>
        <row r="1937">
          <cell r="A1937" t="str">
            <v>ED5D764-30G-42</v>
          </cell>
          <cell r="B1937" t="str">
            <v>Common</v>
          </cell>
          <cell r="C1937" t="str">
            <v>Spares</v>
          </cell>
          <cell r="D1937" t="str">
            <v/>
          </cell>
          <cell r="E1937" t="str">
            <v>850MOD</v>
          </cell>
          <cell r="F1937">
            <v>2433</v>
          </cell>
        </row>
        <row r="1938">
          <cell r="A1938" t="str">
            <v>ED5D764-30G-43</v>
          </cell>
          <cell r="B1938" t="str">
            <v>Common</v>
          </cell>
          <cell r="C1938" t="str">
            <v>Spares</v>
          </cell>
          <cell r="D1938" t="str">
            <v/>
          </cell>
          <cell r="E1938" t="str">
            <v>850MOD</v>
          </cell>
          <cell r="F1938">
            <v>2538</v>
          </cell>
        </row>
        <row r="1939">
          <cell r="A1939" t="str">
            <v>ED5D785-70G-2A</v>
          </cell>
          <cell r="B1939" t="str">
            <v>Common</v>
          </cell>
          <cell r="C1939" t="str">
            <v>Hardware</v>
          </cell>
          <cell r="D1939" t="str">
            <v/>
          </cell>
          <cell r="E1939" t="str">
            <v>850MOD</v>
          </cell>
          <cell r="F1939">
            <v>1670</v>
          </cell>
        </row>
        <row r="1940">
          <cell r="A1940" t="str">
            <v>ED5D785-70G-2B</v>
          </cell>
          <cell r="B1940" t="str">
            <v>Common</v>
          </cell>
          <cell r="C1940" t="str">
            <v>Hardware</v>
          </cell>
          <cell r="D1940" t="str">
            <v/>
          </cell>
          <cell r="E1940">
            <v>1508</v>
          </cell>
          <cell r="F1940" t="str">
            <v>BASEBAND</v>
          </cell>
        </row>
        <row r="1941">
          <cell r="A1941" t="str">
            <v>ED5D785-70G-3A</v>
          </cell>
          <cell r="B1941" t="str">
            <v>Common</v>
          </cell>
          <cell r="C1941" t="str">
            <v>Hardware</v>
          </cell>
          <cell r="D1941" t="str">
            <v/>
          </cell>
          <cell r="E1941" t="str">
            <v>850MOD</v>
          </cell>
          <cell r="F1941">
            <v>355</v>
          </cell>
        </row>
        <row r="1942">
          <cell r="A1942" t="str">
            <v>ED5D785-70G-3B</v>
          </cell>
          <cell r="B1942" t="str">
            <v>Common</v>
          </cell>
          <cell r="C1942" t="str">
            <v>Hardware</v>
          </cell>
          <cell r="D1942" t="str">
            <v/>
          </cell>
          <cell r="E1942">
            <v>342</v>
          </cell>
          <cell r="F1942" t="str">
            <v>BASEBAND</v>
          </cell>
        </row>
        <row r="1943">
          <cell r="A1943" t="str">
            <v>ED5D785-70G-3C</v>
          </cell>
          <cell r="B1943" t="str">
            <v>Common</v>
          </cell>
          <cell r="C1943" t="str">
            <v>Hardware</v>
          </cell>
          <cell r="D1943" t="str">
            <v/>
          </cell>
          <cell r="E1943" t="str">
            <v>850MOD</v>
          </cell>
          <cell r="F1943">
            <v>52</v>
          </cell>
        </row>
        <row r="1944">
          <cell r="A1944" t="str">
            <v>ED5D785-70G-3D</v>
          </cell>
          <cell r="B1944" t="str">
            <v>Common</v>
          </cell>
          <cell r="C1944" t="str">
            <v>Hardware</v>
          </cell>
          <cell r="D1944" t="str">
            <v/>
          </cell>
          <cell r="E1944">
            <v>252</v>
          </cell>
          <cell r="F1944" t="str">
            <v>BASEBAND</v>
          </cell>
        </row>
        <row r="1945">
          <cell r="A1945" t="str">
            <v>ED5D785-70G-4</v>
          </cell>
          <cell r="B1945" t="str">
            <v>Common</v>
          </cell>
          <cell r="C1945" t="str">
            <v>Hardware</v>
          </cell>
          <cell r="D1945" t="str">
            <v/>
          </cell>
          <cell r="E1945">
            <v>261</v>
          </cell>
          <cell r="F1945" t="str">
            <v>BASEBAND</v>
          </cell>
        </row>
        <row r="1946">
          <cell r="A1946" t="str">
            <v>ED6C331-70G-10</v>
          </cell>
          <cell r="B1946" t="str">
            <v>Common</v>
          </cell>
          <cell r="C1946" t="str">
            <v>Hardware</v>
          </cell>
          <cell r="D1946" t="str">
            <v/>
          </cell>
          <cell r="E1946" t="str">
            <v>850MOD</v>
          </cell>
          <cell r="F1946">
            <v>254</v>
          </cell>
        </row>
        <row r="1947">
          <cell r="A1947" t="str">
            <v>ED6C331-70G-11</v>
          </cell>
          <cell r="B1947" t="str">
            <v>Common</v>
          </cell>
          <cell r="C1947" t="str">
            <v>Hardware</v>
          </cell>
          <cell r="D1947" t="str">
            <v/>
          </cell>
          <cell r="E1947" t="str">
            <v>850MOD</v>
          </cell>
          <cell r="F1947">
            <v>122</v>
          </cell>
        </row>
        <row r="1948">
          <cell r="A1948" t="str">
            <v>ED6C331-70G-12</v>
          </cell>
          <cell r="B1948" t="str">
            <v>Common</v>
          </cell>
          <cell r="C1948" t="str">
            <v>Hardware</v>
          </cell>
          <cell r="D1948" t="str">
            <v/>
          </cell>
          <cell r="E1948" t="str">
            <v>850MOD</v>
          </cell>
          <cell r="F1948">
            <v>63</v>
          </cell>
        </row>
        <row r="1949">
          <cell r="A1949" t="str">
            <v>ED6C331-70G-50</v>
          </cell>
          <cell r="B1949" t="str">
            <v>Common</v>
          </cell>
          <cell r="C1949" t="str">
            <v>Hardware</v>
          </cell>
          <cell r="D1949" t="str">
            <v/>
          </cell>
          <cell r="E1949" t="str">
            <v>850MOD</v>
          </cell>
          <cell r="F1949">
            <v>59</v>
          </cell>
        </row>
        <row r="1950">
          <cell r="A1950" t="str">
            <v>ED6C331-70G-60</v>
          </cell>
          <cell r="B1950" t="str">
            <v>Common</v>
          </cell>
          <cell r="C1950" t="str">
            <v>Hardware</v>
          </cell>
          <cell r="D1950" t="str">
            <v/>
          </cell>
          <cell r="E1950" t="str">
            <v>850MOD</v>
          </cell>
          <cell r="F1950">
            <v>6</v>
          </cell>
        </row>
        <row r="1951">
          <cell r="A1951" t="str">
            <v>ED6C331-70G-80</v>
          </cell>
          <cell r="B1951" t="str">
            <v>Common</v>
          </cell>
          <cell r="C1951" t="str">
            <v>Hardware</v>
          </cell>
          <cell r="D1951" t="str">
            <v/>
          </cell>
          <cell r="E1951" t="str">
            <v>850MOD</v>
          </cell>
          <cell r="F1951">
            <v>37</v>
          </cell>
        </row>
        <row r="1952">
          <cell r="A1952" t="str">
            <v>ED6C331-70G-90</v>
          </cell>
          <cell r="B1952" t="str">
            <v>Common</v>
          </cell>
          <cell r="C1952" t="str">
            <v>Hardware</v>
          </cell>
          <cell r="D1952" t="str">
            <v/>
          </cell>
          <cell r="E1952" t="str">
            <v>850MOD</v>
          </cell>
          <cell r="F1952">
            <v>26</v>
          </cell>
        </row>
        <row r="1953">
          <cell r="A1953" t="str">
            <v>ED8C900-20G-2</v>
          </cell>
          <cell r="B1953" t="str">
            <v>Common</v>
          </cell>
          <cell r="C1953" t="str">
            <v>Hardware</v>
          </cell>
          <cell r="D1953" t="str">
            <v/>
          </cell>
          <cell r="E1953" t="str">
            <v>850MOD</v>
          </cell>
          <cell r="F1953">
            <v>128</v>
          </cell>
        </row>
        <row r="1954">
          <cell r="A1954" t="str">
            <v>ED8C900-20G-3</v>
          </cell>
          <cell r="B1954" t="str">
            <v>Common</v>
          </cell>
          <cell r="C1954" t="str">
            <v>Hardware</v>
          </cell>
          <cell r="D1954" t="str">
            <v/>
          </cell>
          <cell r="E1954" t="str">
            <v>850MOD</v>
          </cell>
          <cell r="F1954">
            <v>157</v>
          </cell>
        </row>
        <row r="1955">
          <cell r="A1955" t="str">
            <v>ED8C900-20G-4</v>
          </cell>
          <cell r="B1955" t="str">
            <v>Common</v>
          </cell>
          <cell r="C1955" t="str">
            <v>Hardware</v>
          </cell>
          <cell r="D1955" t="str">
            <v/>
          </cell>
          <cell r="E1955" t="str">
            <v>850MOD</v>
          </cell>
          <cell r="F1955">
            <v>199</v>
          </cell>
        </row>
        <row r="1956">
          <cell r="A1956" t="str">
            <v>ED9C134-23G-22</v>
          </cell>
          <cell r="B1956" t="str">
            <v>Common</v>
          </cell>
          <cell r="C1956" t="str">
            <v>Hardware</v>
          </cell>
          <cell r="D1956" t="str">
            <v/>
          </cell>
          <cell r="E1956" t="str">
            <v>850MOD</v>
          </cell>
          <cell r="F1956">
            <v>55</v>
          </cell>
        </row>
        <row r="1957">
          <cell r="A1957" t="str">
            <v>ED9C134-23G-23</v>
          </cell>
          <cell r="B1957" t="str">
            <v>Common</v>
          </cell>
          <cell r="C1957" t="str">
            <v>Hardware</v>
          </cell>
          <cell r="D1957" t="str">
            <v/>
          </cell>
          <cell r="E1957" t="str">
            <v>850MOD</v>
          </cell>
          <cell r="F1957">
            <v>75</v>
          </cell>
        </row>
        <row r="1958">
          <cell r="A1958" t="str">
            <v>ED9C134-23G-24</v>
          </cell>
          <cell r="B1958" t="str">
            <v>Common</v>
          </cell>
          <cell r="C1958" t="str">
            <v>Hardware</v>
          </cell>
          <cell r="D1958" t="str">
            <v/>
          </cell>
          <cell r="E1958" t="str">
            <v>850MOD</v>
          </cell>
          <cell r="F1958">
            <v>90</v>
          </cell>
        </row>
        <row r="1959">
          <cell r="A1959" t="str">
            <v>ETECTSW</v>
          </cell>
          <cell r="B1959" t="str">
            <v>Common</v>
          </cell>
          <cell r="C1959" t="str">
            <v>Software</v>
          </cell>
          <cell r="D1959" t="str">
            <v>Initial</v>
          </cell>
          <cell r="E1959" t="str">
            <v>850MOD</v>
          </cell>
          <cell r="F1959">
            <v>9907</v>
          </cell>
        </row>
        <row r="1960">
          <cell r="A1960" t="str">
            <v>EVRC-850H</v>
          </cell>
          <cell r="B1960" t="str">
            <v>CDMA</v>
          </cell>
          <cell r="C1960" t="str">
            <v>Software</v>
          </cell>
          <cell r="D1960" t="str">
            <v>Initial</v>
          </cell>
          <cell r="E1960" t="str">
            <v>850MOD</v>
          </cell>
          <cell r="F1960">
            <v>3000</v>
          </cell>
        </row>
        <row r="1961">
          <cell r="A1961" t="str">
            <v>EXHSTFAN</v>
          </cell>
          <cell r="B1961" t="str">
            <v>Common</v>
          </cell>
          <cell r="C1961" t="str">
            <v>Hardware</v>
          </cell>
          <cell r="D1961" t="str">
            <v/>
          </cell>
          <cell r="E1961" t="str">
            <v>850MOD</v>
          </cell>
          <cell r="F1961">
            <v>7725</v>
          </cell>
        </row>
        <row r="1962">
          <cell r="A1962" t="str">
            <v>EXMASU</v>
          </cell>
          <cell r="B1962" t="str">
            <v>Common</v>
          </cell>
          <cell r="C1962" t="str">
            <v>Hardware</v>
          </cell>
          <cell r="D1962" t="str">
            <v/>
          </cell>
          <cell r="E1962" t="str">
            <v>850MOD</v>
          </cell>
          <cell r="F1962">
            <v>1034</v>
          </cell>
        </row>
        <row r="1963">
          <cell r="A1963" t="str">
            <v>FANUN</v>
          </cell>
          <cell r="B1963" t="str">
            <v>Common</v>
          </cell>
          <cell r="C1963" t="str">
            <v>Hardware</v>
          </cell>
          <cell r="D1963" t="str">
            <v/>
          </cell>
          <cell r="E1963">
            <v>918</v>
          </cell>
          <cell r="F1963" t="str">
            <v>MISC</v>
          </cell>
        </row>
        <row r="1964">
          <cell r="A1964" t="str">
            <v>FDMA2RT</v>
          </cell>
          <cell r="B1964" t="str">
            <v>Analog</v>
          </cell>
          <cell r="C1964" t="str">
            <v>Software</v>
          </cell>
          <cell r="D1964" t="str">
            <v>Initial</v>
          </cell>
          <cell r="E1964">
            <v>686</v>
          </cell>
          <cell r="F1964" t="str">
            <v>MISC</v>
          </cell>
        </row>
        <row r="1965">
          <cell r="A1965" t="str">
            <v>FDMA2RTU</v>
          </cell>
          <cell r="B1965" t="str">
            <v>Analog</v>
          </cell>
          <cell r="C1965" t="str">
            <v>Software</v>
          </cell>
          <cell r="D1965" t="str">
            <v>Initial</v>
          </cell>
          <cell r="E1965" t="str">
            <v>850MOD</v>
          </cell>
          <cell r="F1965">
            <v>686</v>
          </cell>
        </row>
        <row r="1966">
          <cell r="A1966" t="str">
            <v>FIFIDDD</v>
          </cell>
          <cell r="B1966" t="str">
            <v>Common</v>
          </cell>
          <cell r="C1966" t="str">
            <v>Software</v>
          </cell>
          <cell r="D1966" t="str">
            <v>Initial</v>
          </cell>
          <cell r="E1966" t="str">
            <v>850MOD</v>
          </cell>
          <cell r="F1966">
            <v>64896</v>
          </cell>
        </row>
        <row r="1967">
          <cell r="A1967" t="str">
            <v>FLASRTU</v>
          </cell>
          <cell r="B1967" t="str">
            <v>Common</v>
          </cell>
          <cell r="C1967" t="str">
            <v>Software</v>
          </cell>
          <cell r="D1967" t="str">
            <v>Initial</v>
          </cell>
          <cell r="E1967" t="str">
            <v>850MOD</v>
          </cell>
          <cell r="F1967">
            <v>52000</v>
          </cell>
        </row>
        <row r="1968">
          <cell r="A1968" t="str">
            <v>FPCRRTU</v>
          </cell>
          <cell r="B1968" t="str">
            <v>Common</v>
          </cell>
          <cell r="C1968" t="str">
            <v>Software</v>
          </cell>
          <cell r="D1968" t="str">
            <v>Initial</v>
          </cell>
          <cell r="E1968">
            <v>14038</v>
          </cell>
          <cell r="F1968" t="str">
            <v>MISC</v>
          </cell>
        </row>
        <row r="1969">
          <cell r="A1969" t="str">
            <v>FUSFILT</v>
          </cell>
          <cell r="B1969" t="str">
            <v>Common</v>
          </cell>
          <cell r="C1969" t="str">
            <v>Hardware</v>
          </cell>
          <cell r="D1969" t="str">
            <v/>
          </cell>
          <cell r="E1969">
            <v>1286</v>
          </cell>
          <cell r="F1969" t="str">
            <v>MISC</v>
          </cell>
        </row>
        <row r="1970">
          <cell r="A1970" t="str">
            <v>GCLAM3</v>
          </cell>
          <cell r="B1970" t="str">
            <v>Common</v>
          </cell>
          <cell r="C1970" t="str">
            <v>Hardware</v>
          </cell>
          <cell r="D1970" t="str">
            <v/>
          </cell>
          <cell r="E1970" t="str">
            <v>850MOD</v>
          </cell>
          <cell r="F1970">
            <v>269495</v>
          </cell>
        </row>
        <row r="1971">
          <cell r="A1971" t="str">
            <v>GCLCM2CAB011</v>
          </cell>
          <cell r="B1971" t="str">
            <v>Common</v>
          </cell>
          <cell r="C1971" t="str">
            <v>Hardware</v>
          </cell>
          <cell r="D1971" t="str">
            <v/>
          </cell>
          <cell r="E1971" t="str">
            <v>850MOD</v>
          </cell>
          <cell r="F1971">
            <v>1925790</v>
          </cell>
        </row>
        <row r="1972">
          <cell r="A1972" t="str">
            <v>GCLCM2CAB11</v>
          </cell>
          <cell r="B1972" t="str">
            <v>Common</v>
          </cell>
          <cell r="C1972" t="str">
            <v>Hardware</v>
          </cell>
          <cell r="D1972" t="str">
            <v/>
          </cell>
          <cell r="E1972" t="str">
            <v>850MOD</v>
          </cell>
          <cell r="F1972">
            <v>1925790</v>
          </cell>
        </row>
        <row r="1973">
          <cell r="A1973" t="str">
            <v>GCLCM2CAB110</v>
          </cell>
          <cell r="B1973" t="str">
            <v>Common</v>
          </cell>
          <cell r="C1973" t="str">
            <v>Hardware</v>
          </cell>
          <cell r="D1973" t="str">
            <v/>
          </cell>
          <cell r="E1973" t="str">
            <v>850MOD</v>
          </cell>
          <cell r="F1973">
            <v>1585716</v>
          </cell>
        </row>
        <row r="1974">
          <cell r="A1974" t="str">
            <v>GCLCM2CAB29</v>
          </cell>
          <cell r="B1974" t="str">
            <v>Common</v>
          </cell>
          <cell r="C1974" t="str">
            <v>Hardware</v>
          </cell>
          <cell r="D1974" t="str">
            <v/>
          </cell>
          <cell r="E1974" t="str">
            <v>850MOD</v>
          </cell>
          <cell r="F1974">
            <v>1253516</v>
          </cell>
        </row>
        <row r="1975">
          <cell r="A1975" t="str">
            <v>GCLCM2CAB38</v>
          </cell>
          <cell r="B1975" t="str">
            <v>Common</v>
          </cell>
          <cell r="C1975" t="str">
            <v>Hardware</v>
          </cell>
          <cell r="D1975" t="str">
            <v/>
          </cell>
          <cell r="E1975" t="str">
            <v>850MOD</v>
          </cell>
          <cell r="F1975">
            <v>943203</v>
          </cell>
        </row>
        <row r="1976">
          <cell r="A1976" t="str">
            <v>GCLCM2CAB47</v>
          </cell>
          <cell r="B1976" t="str">
            <v>Common</v>
          </cell>
          <cell r="C1976" t="str">
            <v>Hardware</v>
          </cell>
          <cell r="D1976" t="str">
            <v/>
          </cell>
          <cell r="E1976" t="str">
            <v>850MOD</v>
          </cell>
          <cell r="F1976">
            <v>667708</v>
          </cell>
        </row>
        <row r="1977">
          <cell r="A1977" t="str">
            <v>GCLCM2CAB56</v>
          </cell>
          <cell r="B1977" t="str">
            <v>Common</v>
          </cell>
          <cell r="C1977" t="str">
            <v>Hardware</v>
          </cell>
          <cell r="D1977" t="str">
            <v/>
          </cell>
          <cell r="E1977" t="str">
            <v>850MOD</v>
          </cell>
          <cell r="F1977">
            <v>444143</v>
          </cell>
        </row>
        <row r="1978">
          <cell r="A1978" t="str">
            <v>GCLCM2EXT011</v>
          </cell>
          <cell r="B1978" t="str">
            <v>Common</v>
          </cell>
          <cell r="C1978" t="str">
            <v>Hardware</v>
          </cell>
          <cell r="D1978" t="str">
            <v/>
          </cell>
          <cell r="E1978" t="str">
            <v>850MOD</v>
          </cell>
          <cell r="F1978">
            <v>340074</v>
          </cell>
        </row>
        <row r="1979">
          <cell r="A1979" t="str">
            <v>GCLCM2EXT11</v>
          </cell>
          <cell r="B1979" t="str">
            <v>Common</v>
          </cell>
          <cell r="C1979" t="str">
            <v>Hardware</v>
          </cell>
          <cell r="D1979" t="str">
            <v/>
          </cell>
          <cell r="E1979" t="str">
            <v>850MOD</v>
          </cell>
          <cell r="F1979">
            <v>340074</v>
          </cell>
        </row>
        <row r="1980">
          <cell r="A1980" t="str">
            <v>GCLCM2EXT110</v>
          </cell>
          <cell r="B1980" t="str">
            <v>Common</v>
          </cell>
          <cell r="C1980" t="str">
            <v>Hardware</v>
          </cell>
          <cell r="D1980" t="str">
            <v/>
          </cell>
          <cell r="E1980" t="str">
            <v>850MOD</v>
          </cell>
          <cell r="F1980">
            <v>332200</v>
          </cell>
        </row>
        <row r="1981">
          <cell r="A1981" t="str">
            <v>GCLCM2EXT29</v>
          </cell>
          <cell r="B1981" t="str">
            <v>Common</v>
          </cell>
          <cell r="C1981" t="str">
            <v>Hardware</v>
          </cell>
          <cell r="D1981" t="str">
            <v/>
          </cell>
          <cell r="E1981" t="str">
            <v>850MOD</v>
          </cell>
          <cell r="F1981">
            <v>310313</v>
          </cell>
        </row>
        <row r="1982">
          <cell r="A1982" t="str">
            <v>GCLCM2EXT38</v>
          </cell>
          <cell r="B1982" t="str">
            <v>Common</v>
          </cell>
          <cell r="C1982" t="str">
            <v>Hardware</v>
          </cell>
          <cell r="D1982" t="str">
            <v/>
          </cell>
          <cell r="E1982" t="str">
            <v>850MOD</v>
          </cell>
          <cell r="F1982">
            <v>275315</v>
          </cell>
        </row>
        <row r="1983">
          <cell r="A1983" t="str">
            <v>GCLCM2EXT47</v>
          </cell>
          <cell r="B1983" t="str">
            <v>Common</v>
          </cell>
          <cell r="C1983" t="str">
            <v>Hardware</v>
          </cell>
          <cell r="D1983" t="str">
            <v/>
          </cell>
          <cell r="E1983" t="str">
            <v>850MOD</v>
          </cell>
          <cell r="F1983">
            <v>223565</v>
          </cell>
        </row>
        <row r="1984">
          <cell r="A1984" t="str">
            <v>GCLCM3</v>
          </cell>
          <cell r="B1984" t="str">
            <v>Common</v>
          </cell>
          <cell r="C1984" t="str">
            <v>Hardware</v>
          </cell>
          <cell r="D1984" t="str">
            <v/>
          </cell>
          <cell r="E1984" t="str">
            <v>850MOD</v>
          </cell>
          <cell r="F1984">
            <v>505000</v>
          </cell>
        </row>
        <row r="1985">
          <cell r="A1985" t="str">
            <v>GCLCM3MAX</v>
          </cell>
          <cell r="B1985" t="str">
            <v>Common</v>
          </cell>
          <cell r="C1985" t="str">
            <v>Hardware</v>
          </cell>
          <cell r="D1985" t="str">
            <v/>
          </cell>
          <cell r="E1985" t="str">
            <v>850MOD</v>
          </cell>
          <cell r="F1985">
            <v>585000</v>
          </cell>
        </row>
        <row r="1986">
          <cell r="A1986" t="str">
            <v>GCLDLTU3U1</v>
          </cell>
          <cell r="B1986" t="str">
            <v>Common</v>
          </cell>
          <cell r="C1986" t="str">
            <v>Hardware</v>
          </cell>
          <cell r="D1986" t="str">
            <v/>
          </cell>
          <cell r="E1986" t="str">
            <v>850MOD</v>
          </cell>
          <cell r="F1986">
            <v>27442</v>
          </cell>
        </row>
        <row r="1987">
          <cell r="A1987" t="str">
            <v>GCLDLTU3U2</v>
          </cell>
          <cell r="B1987" t="str">
            <v>Common</v>
          </cell>
          <cell r="C1987" t="str">
            <v>Hardware</v>
          </cell>
          <cell r="D1987" t="str">
            <v/>
          </cell>
          <cell r="E1987" t="str">
            <v>850MOD</v>
          </cell>
          <cell r="F1987">
            <v>35948</v>
          </cell>
        </row>
        <row r="1988">
          <cell r="A1988" t="str">
            <v>GCLDLTU3U3</v>
          </cell>
          <cell r="B1988" t="str">
            <v>Common</v>
          </cell>
          <cell r="C1988" t="str">
            <v>Hardware</v>
          </cell>
          <cell r="D1988" t="str">
            <v/>
          </cell>
          <cell r="E1988" t="str">
            <v>850MOD</v>
          </cell>
          <cell r="F1988">
            <v>44454</v>
          </cell>
        </row>
        <row r="1989">
          <cell r="A1989" t="str">
            <v>GCLDLTU3U4</v>
          </cell>
          <cell r="B1989" t="str">
            <v>Common</v>
          </cell>
          <cell r="C1989" t="str">
            <v>Hardware</v>
          </cell>
          <cell r="D1989" t="str">
            <v/>
          </cell>
          <cell r="E1989" t="str">
            <v>850MOD</v>
          </cell>
          <cell r="F1989">
            <v>52960</v>
          </cell>
        </row>
        <row r="1990">
          <cell r="A1990" t="str">
            <v>GCLDPSU2U1</v>
          </cell>
          <cell r="B1990" t="str">
            <v>CDMA</v>
          </cell>
          <cell r="C1990" t="str">
            <v>Hardware</v>
          </cell>
          <cell r="D1990" t="str">
            <v/>
          </cell>
          <cell r="E1990" t="str">
            <v>850MOD</v>
          </cell>
          <cell r="F1990">
            <v>147290</v>
          </cell>
        </row>
        <row r="1991">
          <cell r="A1991" t="str">
            <v>GCLGOIU1</v>
          </cell>
          <cell r="B1991" t="str">
            <v>Common</v>
          </cell>
          <cell r="C1991" t="str">
            <v>Hardware</v>
          </cell>
          <cell r="D1991" t="str">
            <v/>
          </cell>
          <cell r="E1991" t="str">
            <v>850MOD</v>
          </cell>
          <cell r="F1991">
            <v>21790</v>
          </cell>
        </row>
        <row r="1992">
          <cell r="A1992" t="str">
            <v>GCLGPDFU1F</v>
          </cell>
          <cell r="B1992" t="str">
            <v>Common</v>
          </cell>
          <cell r="C1992" t="str">
            <v>Hardware</v>
          </cell>
          <cell r="D1992" t="str">
            <v/>
          </cell>
          <cell r="E1992" t="str">
            <v>850MOD</v>
          </cell>
          <cell r="F1992">
            <v>37474</v>
          </cell>
        </row>
        <row r="1993">
          <cell r="A1993" t="str">
            <v>GCLGPDFU2F</v>
          </cell>
          <cell r="B1993" t="str">
            <v>Common</v>
          </cell>
          <cell r="C1993" t="str">
            <v>Hardware</v>
          </cell>
          <cell r="D1993" t="str">
            <v/>
          </cell>
          <cell r="E1993" t="str">
            <v>850MOD</v>
          </cell>
          <cell r="F1993">
            <v>50396</v>
          </cell>
        </row>
        <row r="1994">
          <cell r="A1994" t="str">
            <v>GCLGPDFU3F</v>
          </cell>
          <cell r="B1994" t="str">
            <v>Common</v>
          </cell>
          <cell r="C1994" t="str">
            <v>Hardware</v>
          </cell>
          <cell r="D1994" t="str">
            <v/>
          </cell>
          <cell r="E1994" t="str">
            <v>850MOD</v>
          </cell>
          <cell r="F1994">
            <v>63318</v>
          </cell>
        </row>
        <row r="1995">
          <cell r="A1995" t="str">
            <v>GCLGPDFU4F</v>
          </cell>
          <cell r="B1995" t="str">
            <v>Common</v>
          </cell>
          <cell r="C1995" t="str">
            <v>Hardware</v>
          </cell>
          <cell r="D1995" t="str">
            <v/>
          </cell>
          <cell r="E1995" t="str">
            <v>850MOD</v>
          </cell>
          <cell r="F1995">
            <v>76240</v>
          </cell>
        </row>
        <row r="1996">
          <cell r="A1996" t="str">
            <v>GCLMISC2</v>
          </cell>
          <cell r="B1996" t="str">
            <v>Common</v>
          </cell>
          <cell r="C1996" t="str">
            <v>Hardware</v>
          </cell>
          <cell r="D1996" t="str">
            <v/>
          </cell>
          <cell r="E1996" t="str">
            <v>850MOD</v>
          </cell>
          <cell r="F1996">
            <v>13078</v>
          </cell>
        </row>
        <row r="1997">
          <cell r="A1997" t="str">
            <v>GCLMMSU1DS</v>
          </cell>
          <cell r="B1997" t="str">
            <v>Common</v>
          </cell>
          <cell r="C1997" t="str">
            <v>Hardware</v>
          </cell>
          <cell r="D1997" t="str">
            <v/>
          </cell>
          <cell r="E1997" t="str">
            <v>850MOD</v>
          </cell>
          <cell r="F1997">
            <v>44183</v>
          </cell>
        </row>
        <row r="1998">
          <cell r="A1998" t="str">
            <v>GCLOIU1</v>
          </cell>
          <cell r="B1998" t="str">
            <v>Common</v>
          </cell>
          <cell r="C1998" t="str">
            <v>Hardware</v>
          </cell>
          <cell r="D1998" t="str">
            <v/>
          </cell>
          <cell r="E1998" t="str">
            <v>850MOD</v>
          </cell>
          <cell r="F1998">
            <v>21790</v>
          </cell>
        </row>
        <row r="1999">
          <cell r="A1999" t="str">
            <v>GCLOIUEXT</v>
          </cell>
          <cell r="B1999" t="str">
            <v>Common</v>
          </cell>
          <cell r="C1999" t="str">
            <v>Hardware</v>
          </cell>
          <cell r="D1999" t="str">
            <v/>
          </cell>
          <cell r="E1999" t="str">
            <v>850MOD</v>
          </cell>
          <cell r="F1999">
            <v>10544</v>
          </cell>
        </row>
        <row r="2000">
          <cell r="A2000" t="str">
            <v>GCLPSU2U1</v>
          </cell>
          <cell r="B2000" t="str">
            <v>CDMA</v>
          </cell>
          <cell r="C2000" t="str">
            <v>Hardware</v>
          </cell>
          <cell r="D2000" t="str">
            <v/>
          </cell>
          <cell r="E2000" t="str">
            <v>850MOD</v>
          </cell>
          <cell r="F2000">
            <v>102162</v>
          </cell>
        </row>
        <row r="2001">
          <cell r="A2001" t="str">
            <v>GCLPSU2U2</v>
          </cell>
          <cell r="B2001" t="str">
            <v>CDMA</v>
          </cell>
          <cell r="C2001" t="str">
            <v>Hardware</v>
          </cell>
          <cell r="D2001" t="str">
            <v/>
          </cell>
          <cell r="E2001" t="str">
            <v>850MOD</v>
          </cell>
          <cell r="F2001">
            <v>147290</v>
          </cell>
        </row>
        <row r="2002">
          <cell r="A2002" t="str">
            <v>GCLPSU2U3</v>
          </cell>
          <cell r="B2002" t="str">
            <v>CDMA</v>
          </cell>
          <cell r="C2002" t="str">
            <v>Hardware</v>
          </cell>
          <cell r="D2002" t="str">
            <v/>
          </cell>
          <cell r="E2002" t="str">
            <v>850MOD</v>
          </cell>
          <cell r="F2002">
            <v>192418</v>
          </cell>
        </row>
        <row r="2003">
          <cell r="A2003" t="str">
            <v>GCLPSU2U3D2</v>
          </cell>
          <cell r="B2003" t="str">
            <v>CDMA</v>
          </cell>
          <cell r="C2003" t="str">
            <v>Hardware</v>
          </cell>
          <cell r="D2003" t="str">
            <v/>
          </cell>
          <cell r="E2003" t="str">
            <v>850MOD</v>
          </cell>
          <cell r="F2003">
            <v>71682</v>
          </cell>
        </row>
        <row r="2004">
          <cell r="A2004" t="str">
            <v>GCLPSU2U4</v>
          </cell>
          <cell r="B2004" t="str">
            <v>CDMA</v>
          </cell>
          <cell r="C2004" t="str">
            <v>Hardware</v>
          </cell>
          <cell r="D2004" t="str">
            <v/>
          </cell>
          <cell r="E2004" t="str">
            <v>850MOD</v>
          </cell>
          <cell r="F2004">
            <v>237546</v>
          </cell>
        </row>
        <row r="2005">
          <cell r="A2005" t="str">
            <v>GCLPSU2U5</v>
          </cell>
          <cell r="B2005" t="str">
            <v>CDMA</v>
          </cell>
          <cell r="C2005" t="str">
            <v>Hardware</v>
          </cell>
          <cell r="D2005" t="str">
            <v/>
          </cell>
          <cell r="E2005" t="str">
            <v>850MOD</v>
          </cell>
          <cell r="F2005">
            <v>282674</v>
          </cell>
        </row>
        <row r="2006">
          <cell r="A2006" t="str">
            <v>GCLPSUU1</v>
          </cell>
          <cell r="B2006" t="str">
            <v>Common</v>
          </cell>
          <cell r="C2006" t="str">
            <v>Hardware</v>
          </cell>
          <cell r="D2006" t="str">
            <v/>
          </cell>
          <cell r="E2006" t="str">
            <v>850MOD</v>
          </cell>
          <cell r="F2006">
            <v>40975</v>
          </cell>
        </row>
        <row r="2007">
          <cell r="A2007" t="str">
            <v>GCLSASWS</v>
          </cell>
          <cell r="B2007" t="str">
            <v>Common</v>
          </cell>
          <cell r="C2007" t="str">
            <v>Hardware</v>
          </cell>
          <cell r="D2007" t="str">
            <v/>
          </cell>
          <cell r="E2007" t="str">
            <v>850MOD</v>
          </cell>
          <cell r="F2007">
            <v>41947</v>
          </cell>
        </row>
        <row r="2008">
          <cell r="A2008" t="str">
            <v>GCLSM2K60M</v>
          </cell>
          <cell r="B2008" t="str">
            <v>Common</v>
          </cell>
          <cell r="C2008" t="str">
            <v>Hardware</v>
          </cell>
          <cell r="D2008" t="str">
            <v/>
          </cell>
          <cell r="E2008" t="str">
            <v>850MOD</v>
          </cell>
          <cell r="F2008">
            <v>313870</v>
          </cell>
        </row>
        <row r="2009">
          <cell r="A2009" t="str">
            <v>GCLVCDX2</v>
          </cell>
          <cell r="B2009" t="str">
            <v>Common</v>
          </cell>
          <cell r="C2009" t="str">
            <v>Hardware</v>
          </cell>
          <cell r="D2009" t="str">
            <v/>
          </cell>
          <cell r="E2009" t="str">
            <v>850MOD</v>
          </cell>
          <cell r="F2009">
            <v>59491</v>
          </cell>
        </row>
        <row r="2010">
          <cell r="A2010" t="str">
            <v>GCLXCDU1D1</v>
          </cell>
          <cell r="B2010" t="str">
            <v>Common</v>
          </cell>
          <cell r="C2010" t="str">
            <v>Hardware</v>
          </cell>
          <cell r="D2010" t="str">
            <v/>
          </cell>
          <cell r="E2010" t="str">
            <v>850MOD</v>
          </cell>
          <cell r="F2010">
            <v>45261</v>
          </cell>
        </row>
        <row r="2011">
          <cell r="A2011" t="str">
            <v>GCLXCDU1D2</v>
          </cell>
          <cell r="B2011" t="str">
            <v>Common</v>
          </cell>
          <cell r="C2011" t="str">
            <v>Hardware</v>
          </cell>
          <cell r="D2011" t="str">
            <v/>
          </cell>
          <cell r="E2011" t="str">
            <v>850MOD</v>
          </cell>
          <cell r="F2011">
            <v>51883</v>
          </cell>
        </row>
        <row r="2012">
          <cell r="A2012" t="str">
            <v>GCLXCDU1D3</v>
          </cell>
          <cell r="B2012" t="str">
            <v>Common</v>
          </cell>
          <cell r="C2012" t="str">
            <v>Hardware</v>
          </cell>
          <cell r="D2012" t="str">
            <v/>
          </cell>
          <cell r="E2012" t="str">
            <v>850MOD</v>
          </cell>
          <cell r="F2012">
            <v>58283</v>
          </cell>
        </row>
        <row r="2013">
          <cell r="A2013" t="str">
            <v>GCLXCDU1D4</v>
          </cell>
          <cell r="B2013" t="str">
            <v>Common</v>
          </cell>
          <cell r="C2013" t="str">
            <v>Hardware</v>
          </cell>
          <cell r="D2013" t="str">
            <v/>
          </cell>
          <cell r="E2013" t="str">
            <v>850MOD</v>
          </cell>
          <cell r="F2013">
            <v>64081</v>
          </cell>
        </row>
        <row r="2014">
          <cell r="A2014" t="str">
            <v>GCSCM3EXT</v>
          </cell>
          <cell r="B2014" t="str">
            <v>Common</v>
          </cell>
          <cell r="C2014" t="str">
            <v>Hardware</v>
          </cell>
          <cell r="D2014" t="str">
            <v/>
          </cell>
          <cell r="E2014" t="str">
            <v>850MOD</v>
          </cell>
          <cell r="F2014">
            <v>70000</v>
          </cell>
        </row>
        <row r="2015">
          <cell r="A2015" t="str">
            <v>GCSDLTU3</v>
          </cell>
          <cell r="B2015" t="str">
            <v>Common</v>
          </cell>
          <cell r="C2015" t="str">
            <v>Hardware</v>
          </cell>
          <cell r="D2015" t="str">
            <v/>
          </cell>
          <cell r="E2015" t="str">
            <v>850MOD</v>
          </cell>
          <cell r="F2015">
            <v>8506</v>
          </cell>
        </row>
        <row r="2016">
          <cell r="A2016" t="str">
            <v>GCSGPDFPAN</v>
          </cell>
          <cell r="B2016" t="str">
            <v>Common</v>
          </cell>
          <cell r="C2016" t="str">
            <v>Hardware</v>
          </cell>
          <cell r="D2016" t="str">
            <v/>
          </cell>
          <cell r="E2016" t="str">
            <v>850MOD</v>
          </cell>
          <cell r="F2016">
            <v>12922</v>
          </cell>
        </row>
        <row r="2017">
          <cell r="A2017" t="str">
            <v>GCSMCC</v>
          </cell>
          <cell r="B2017" t="str">
            <v>Common</v>
          </cell>
          <cell r="C2017" t="str">
            <v>Hardware</v>
          </cell>
          <cell r="D2017" t="str">
            <v/>
          </cell>
          <cell r="E2017" t="str">
            <v>850MOD</v>
          </cell>
          <cell r="F2017">
            <v>5204</v>
          </cell>
        </row>
        <row r="2018">
          <cell r="A2018" t="str">
            <v>GCSMCCVCDX</v>
          </cell>
          <cell r="B2018" t="str">
            <v>Common</v>
          </cell>
          <cell r="C2018" t="str">
            <v>Hardware</v>
          </cell>
          <cell r="D2018" t="str">
            <v/>
          </cell>
          <cell r="E2018" t="str">
            <v>ATM</v>
          </cell>
          <cell r="F2018">
            <v>4871</v>
          </cell>
        </row>
        <row r="2019">
          <cell r="A2019" t="str">
            <v>GCSOAU</v>
          </cell>
          <cell r="B2019" t="str">
            <v>Common</v>
          </cell>
          <cell r="C2019" t="str">
            <v>Hardware</v>
          </cell>
          <cell r="D2019" t="str">
            <v/>
          </cell>
          <cell r="E2019" t="str">
            <v>ATM</v>
          </cell>
          <cell r="F2019">
            <v>14380</v>
          </cell>
        </row>
        <row r="2020">
          <cell r="A2020" t="str">
            <v>GCSPSU2</v>
          </cell>
          <cell r="B2020" t="str">
            <v>CDMA</v>
          </cell>
          <cell r="C2020" t="str">
            <v>Hardware</v>
          </cell>
          <cell r="D2020" t="str">
            <v/>
          </cell>
          <cell r="E2020" t="str">
            <v>ATM</v>
          </cell>
          <cell r="F2020">
            <v>45128</v>
          </cell>
        </row>
        <row r="2021">
          <cell r="A2021" t="str">
            <v>GCSROPH</v>
          </cell>
          <cell r="B2021" t="str">
            <v>Common</v>
          </cell>
          <cell r="C2021" t="str">
            <v>Hardware</v>
          </cell>
          <cell r="D2021" t="str">
            <v/>
          </cell>
          <cell r="E2021" t="str">
            <v>ATM</v>
          </cell>
          <cell r="F2021">
            <v>14910</v>
          </cell>
        </row>
        <row r="2022">
          <cell r="A2022" t="str">
            <v>GCSSGPDF</v>
          </cell>
          <cell r="B2022" t="str">
            <v>Common</v>
          </cell>
          <cell r="C2022" t="str">
            <v>Hardware</v>
          </cell>
          <cell r="D2022" t="str">
            <v/>
          </cell>
          <cell r="E2022" t="str">
            <v>ATM</v>
          </cell>
          <cell r="F2022">
            <v>18375</v>
          </cell>
        </row>
        <row r="2023">
          <cell r="A2023" t="str">
            <v>GCSVCDXN</v>
          </cell>
          <cell r="B2023" t="str">
            <v>Common</v>
          </cell>
          <cell r="C2023" t="str">
            <v>Hardware</v>
          </cell>
          <cell r="D2023" t="str">
            <v/>
          </cell>
          <cell r="E2023" t="str">
            <v>ATM</v>
          </cell>
          <cell r="F2023">
            <v>96476</v>
          </cell>
        </row>
        <row r="2024">
          <cell r="A2024" t="str">
            <v>GCSVCDXNSYN</v>
          </cell>
          <cell r="B2024" t="str">
            <v>Common</v>
          </cell>
          <cell r="C2024" t="str">
            <v>Hardware</v>
          </cell>
          <cell r="D2024" t="str">
            <v/>
          </cell>
          <cell r="E2024" t="str">
            <v>ATM</v>
          </cell>
          <cell r="F2024">
            <v>7857</v>
          </cell>
        </row>
        <row r="2025">
          <cell r="A2025" t="str">
            <v>GCSVCDXSYN</v>
          </cell>
          <cell r="B2025" t="str">
            <v>Common</v>
          </cell>
          <cell r="C2025" t="str">
            <v>Hardware</v>
          </cell>
          <cell r="D2025" t="str">
            <v/>
          </cell>
          <cell r="E2025" t="str">
            <v>ATM</v>
          </cell>
          <cell r="F2025">
            <v>13632</v>
          </cell>
        </row>
        <row r="2026">
          <cell r="A2026" t="str">
            <v>GDSKSP</v>
          </cell>
          <cell r="B2026" t="str">
            <v>Common</v>
          </cell>
          <cell r="C2026" t="str">
            <v>Spares</v>
          </cell>
          <cell r="D2026" t="str">
            <v/>
          </cell>
          <cell r="E2026">
            <v>8174</v>
          </cell>
          <cell r="F2026" t="str">
            <v>PSAX1250</v>
          </cell>
        </row>
        <row r="2027">
          <cell r="A2027" t="str">
            <v>GLOBRCL</v>
          </cell>
          <cell r="B2027" t="str">
            <v>Common</v>
          </cell>
          <cell r="C2027" t="str">
            <v>Software</v>
          </cell>
          <cell r="D2027" t="str">
            <v>Optional</v>
          </cell>
          <cell r="E2027" t="str">
            <v>ATM</v>
          </cell>
          <cell r="F2027">
            <v>12266</v>
          </cell>
        </row>
        <row r="2028">
          <cell r="A2028" t="str">
            <v>GLP64MS120</v>
          </cell>
          <cell r="B2028" t="str">
            <v>Common</v>
          </cell>
          <cell r="C2028" t="str">
            <v>Hardware</v>
          </cell>
          <cell r="D2028" t="str">
            <v/>
          </cell>
          <cell r="E2028" t="str">
            <v>ATM</v>
          </cell>
          <cell r="F2028">
            <v>6732</v>
          </cell>
        </row>
        <row r="2029">
          <cell r="A2029" t="str">
            <v>GLP64MS75</v>
          </cell>
          <cell r="B2029" t="str">
            <v>Common</v>
          </cell>
          <cell r="C2029" t="str">
            <v>Hardware</v>
          </cell>
          <cell r="D2029" t="str">
            <v/>
          </cell>
          <cell r="E2029" t="str">
            <v>ATM</v>
          </cell>
          <cell r="F2029">
            <v>6732</v>
          </cell>
        </row>
        <row r="2030">
          <cell r="A2030" t="str">
            <v>GLPCI2</v>
          </cell>
          <cell r="B2030" t="str">
            <v>Common</v>
          </cell>
          <cell r="C2030" t="str">
            <v>Hardware</v>
          </cell>
          <cell r="D2030" t="str">
            <v/>
          </cell>
          <cell r="E2030" t="str">
            <v>ATM</v>
          </cell>
          <cell r="F2030">
            <v>3834</v>
          </cell>
        </row>
        <row r="2031">
          <cell r="A2031" t="str">
            <v>GLPDF2PCT</v>
          </cell>
          <cell r="B2031" t="str">
            <v>Common</v>
          </cell>
          <cell r="C2031" t="str">
            <v>Hardware</v>
          </cell>
          <cell r="D2031" t="str">
            <v/>
          </cell>
          <cell r="E2031" t="str">
            <v>ATM</v>
          </cell>
          <cell r="F2031">
            <v>143378</v>
          </cell>
        </row>
        <row r="2032">
          <cell r="A2032" t="str">
            <v>GLPDFI2XRSM</v>
          </cell>
          <cell r="B2032" t="str">
            <v>Common</v>
          </cell>
          <cell r="C2032" t="str">
            <v>Hardware</v>
          </cell>
          <cell r="D2032" t="str">
            <v/>
          </cell>
          <cell r="E2032" t="str">
            <v>ATM</v>
          </cell>
          <cell r="F2032">
            <v>2542</v>
          </cell>
        </row>
        <row r="2033">
          <cell r="A2033" t="str">
            <v>GLPDFI2XT</v>
          </cell>
          <cell r="B2033" t="str">
            <v>Common</v>
          </cell>
          <cell r="C2033" t="str">
            <v>Hardware</v>
          </cell>
          <cell r="D2033" t="str">
            <v/>
          </cell>
          <cell r="E2033" t="str">
            <v>ATM</v>
          </cell>
          <cell r="F2033">
            <v>2343</v>
          </cell>
        </row>
        <row r="2034">
          <cell r="A2034" t="str">
            <v>GLPDSC3LDSF</v>
          </cell>
          <cell r="B2034" t="str">
            <v>Common</v>
          </cell>
          <cell r="C2034" t="str">
            <v>Hardware</v>
          </cell>
          <cell r="D2034" t="str">
            <v/>
          </cell>
          <cell r="E2034" t="str">
            <v>ATM</v>
          </cell>
          <cell r="F2034">
            <v>6440</v>
          </cell>
        </row>
        <row r="2035">
          <cell r="A2035" t="str">
            <v>GLPFBA</v>
          </cell>
          <cell r="B2035" t="str">
            <v>CDMA</v>
          </cell>
          <cell r="C2035" t="str">
            <v>Hardware</v>
          </cell>
          <cell r="D2035" t="str">
            <v/>
          </cell>
          <cell r="E2035" t="str">
            <v>ATM</v>
          </cell>
          <cell r="F2035">
            <v>173</v>
          </cell>
        </row>
        <row r="2036">
          <cell r="A2036" t="str">
            <v>GLPFLASH250P</v>
          </cell>
          <cell r="B2036" t="str">
            <v>Common</v>
          </cell>
          <cell r="C2036" t="str">
            <v>Hardware</v>
          </cell>
          <cell r="D2036" t="str">
            <v/>
          </cell>
          <cell r="E2036" t="str">
            <v>ATM</v>
          </cell>
          <cell r="F2036">
            <v>1349</v>
          </cell>
        </row>
        <row r="2037">
          <cell r="A2037" t="str">
            <v>GLPGDSFBAS</v>
          </cell>
          <cell r="B2037" t="str">
            <v>Common</v>
          </cell>
          <cell r="C2037" t="str">
            <v>Hardware</v>
          </cell>
          <cell r="D2037" t="str">
            <v/>
          </cell>
          <cell r="E2037" t="str">
            <v>ATM</v>
          </cell>
          <cell r="F2037">
            <v>6440</v>
          </cell>
        </row>
        <row r="2038">
          <cell r="A2038" t="str">
            <v>GLPGPCSYN</v>
          </cell>
          <cell r="B2038" t="str">
            <v>Common</v>
          </cell>
          <cell r="C2038" t="str">
            <v>Hardware</v>
          </cell>
          <cell r="D2038" t="str">
            <v/>
          </cell>
          <cell r="E2038" t="str">
            <v>ATM</v>
          </cell>
          <cell r="F2038">
            <v>2734</v>
          </cell>
        </row>
        <row r="2039">
          <cell r="A2039" t="str">
            <v>GLPMH</v>
          </cell>
          <cell r="B2039" t="str">
            <v>Common</v>
          </cell>
          <cell r="C2039" t="str">
            <v>Hardware</v>
          </cell>
          <cell r="D2039" t="str">
            <v/>
          </cell>
          <cell r="E2039" t="str">
            <v>ATM</v>
          </cell>
          <cell r="F2039">
            <v>11807</v>
          </cell>
        </row>
        <row r="2040">
          <cell r="A2040" t="str">
            <v>GLPMHEIB</v>
          </cell>
          <cell r="B2040" t="str">
            <v>Common</v>
          </cell>
          <cell r="C2040" t="str">
            <v>Hardware</v>
          </cell>
          <cell r="D2040" t="str">
            <v/>
          </cell>
          <cell r="E2040" t="str">
            <v>ATM</v>
          </cell>
          <cell r="F2040">
            <v>2809</v>
          </cell>
        </row>
        <row r="2041">
          <cell r="A2041" t="str">
            <v>GLPMMA3</v>
          </cell>
          <cell r="B2041" t="str">
            <v>Common</v>
          </cell>
          <cell r="C2041" t="str">
            <v>Hardware</v>
          </cell>
          <cell r="D2041" t="str">
            <v/>
          </cell>
          <cell r="E2041" t="str">
            <v>ATM</v>
          </cell>
          <cell r="F2041">
            <v>11000</v>
          </cell>
        </row>
        <row r="2042">
          <cell r="A2042" t="str">
            <v>GLPMPH3IFLEX</v>
          </cell>
          <cell r="B2042" t="str">
            <v>Common</v>
          </cell>
          <cell r="C2042" t="str">
            <v>Hardware</v>
          </cell>
          <cell r="D2042" t="str">
            <v/>
          </cell>
          <cell r="E2042" t="str">
            <v>ATM</v>
          </cell>
          <cell r="F2042">
            <v>11424</v>
          </cell>
        </row>
        <row r="2043">
          <cell r="A2043" t="str">
            <v>GLPMPHA</v>
          </cell>
          <cell r="B2043" t="str">
            <v>CDMA</v>
          </cell>
          <cell r="C2043" t="str">
            <v>Hardware</v>
          </cell>
          <cell r="D2043" t="str">
            <v/>
          </cell>
          <cell r="E2043" t="str">
            <v>ATM</v>
          </cell>
          <cell r="F2043">
            <v>23800</v>
          </cell>
        </row>
        <row r="2044">
          <cell r="A2044" t="str">
            <v>GLPMPHA2</v>
          </cell>
          <cell r="B2044" t="str">
            <v>CDMA</v>
          </cell>
          <cell r="C2044" t="str">
            <v>Hardware</v>
          </cell>
          <cell r="D2044" t="str">
            <v/>
          </cell>
          <cell r="E2044" t="str">
            <v>ATM</v>
          </cell>
          <cell r="F2044">
            <v>86900</v>
          </cell>
        </row>
        <row r="2045">
          <cell r="A2045" t="str">
            <v>GLPMPHE2</v>
          </cell>
          <cell r="B2045" t="str">
            <v>CDMA</v>
          </cell>
          <cell r="C2045" t="str">
            <v>Hardware</v>
          </cell>
          <cell r="D2045" t="str">
            <v/>
          </cell>
          <cell r="E2045" t="str">
            <v>ATM</v>
          </cell>
          <cell r="F2045">
            <v>208525</v>
          </cell>
        </row>
        <row r="2046">
          <cell r="A2046" t="str">
            <v>GLPMPHV4</v>
          </cell>
          <cell r="B2046" t="str">
            <v>CDMA</v>
          </cell>
          <cell r="C2046" t="str">
            <v>Hardware</v>
          </cell>
          <cell r="D2046" t="str">
            <v/>
          </cell>
          <cell r="E2046" t="str">
            <v>ATM</v>
          </cell>
          <cell r="F2046">
            <v>79500</v>
          </cell>
        </row>
        <row r="2047">
          <cell r="A2047" t="str">
            <v>GLPMPHV5</v>
          </cell>
          <cell r="B2047" t="str">
            <v>CDMA</v>
          </cell>
          <cell r="C2047" t="str">
            <v>Hardware</v>
          </cell>
          <cell r="D2047" t="str">
            <v/>
          </cell>
          <cell r="E2047" t="str">
            <v>ATM</v>
          </cell>
          <cell r="F2047">
            <v>167150</v>
          </cell>
        </row>
        <row r="2048">
          <cell r="A2048" t="str">
            <v>GLPNLIPR</v>
          </cell>
          <cell r="B2048" t="str">
            <v>Common</v>
          </cell>
          <cell r="C2048" t="str">
            <v>Hardware</v>
          </cell>
          <cell r="D2048" t="str">
            <v/>
          </cell>
          <cell r="E2048" t="str">
            <v>ATM</v>
          </cell>
          <cell r="F2048">
            <v>6411</v>
          </cell>
        </row>
        <row r="2049">
          <cell r="A2049" t="str">
            <v>GLPOFI</v>
          </cell>
          <cell r="B2049" t="str">
            <v>Common</v>
          </cell>
          <cell r="C2049" t="str">
            <v>Hardware</v>
          </cell>
          <cell r="D2049" t="str">
            <v/>
          </cell>
          <cell r="E2049" t="str">
            <v>ATM</v>
          </cell>
          <cell r="F2049">
            <v>20250</v>
          </cell>
        </row>
        <row r="2050">
          <cell r="A2050" t="str">
            <v>GLPOFIITU</v>
          </cell>
          <cell r="B2050" t="str">
            <v>Common</v>
          </cell>
          <cell r="C2050" t="str">
            <v>Hardware</v>
          </cell>
          <cell r="D2050" t="str">
            <v/>
          </cell>
          <cell r="E2050" t="str">
            <v>PSAX</v>
          </cell>
          <cell r="F2050">
            <v>20250</v>
          </cell>
        </row>
        <row r="2051">
          <cell r="A2051" t="str">
            <v>GLPOIUDBSF</v>
          </cell>
          <cell r="B2051" t="str">
            <v>Common</v>
          </cell>
          <cell r="C2051" t="str">
            <v>Hardware</v>
          </cell>
          <cell r="D2051" t="str">
            <v/>
          </cell>
          <cell r="E2051" t="str">
            <v>PSAX</v>
          </cell>
          <cell r="F2051">
            <v>2130</v>
          </cell>
        </row>
        <row r="2052">
          <cell r="A2052" t="str">
            <v>GLPOIUPLI</v>
          </cell>
          <cell r="B2052" t="str">
            <v>Common</v>
          </cell>
          <cell r="C2052" t="str">
            <v>Hardware</v>
          </cell>
          <cell r="D2052" t="str">
            <v/>
          </cell>
          <cell r="E2052" t="str">
            <v>PSAX</v>
          </cell>
          <cell r="F2052">
            <v>2734</v>
          </cell>
        </row>
        <row r="2053">
          <cell r="A2053" t="str">
            <v>GLPPH22</v>
          </cell>
          <cell r="B2053" t="str">
            <v>CDMA</v>
          </cell>
          <cell r="C2053" t="str">
            <v>Hardware</v>
          </cell>
          <cell r="D2053" t="str">
            <v/>
          </cell>
          <cell r="E2053" t="str">
            <v>PSAX</v>
          </cell>
          <cell r="F2053">
            <v>47800</v>
          </cell>
        </row>
        <row r="2054">
          <cell r="A2054" t="str">
            <v>GLPPH4</v>
          </cell>
          <cell r="B2054" t="str">
            <v>CDMA</v>
          </cell>
          <cell r="C2054" t="str">
            <v>Hardware</v>
          </cell>
          <cell r="D2054" t="str">
            <v/>
          </cell>
          <cell r="E2054" t="str">
            <v>PSAX</v>
          </cell>
          <cell r="F2054">
            <v>15624</v>
          </cell>
        </row>
        <row r="2055">
          <cell r="A2055" t="str">
            <v>GLPPI2</v>
          </cell>
          <cell r="B2055" t="str">
            <v>Common</v>
          </cell>
          <cell r="C2055" t="str">
            <v>Hardware</v>
          </cell>
          <cell r="D2055" t="str">
            <v/>
          </cell>
          <cell r="E2055" t="str">
            <v>PSAX</v>
          </cell>
          <cell r="F2055">
            <v>21989</v>
          </cell>
        </row>
        <row r="2056">
          <cell r="A2056" t="str">
            <v>GLPQLISM2K</v>
          </cell>
          <cell r="B2056" t="str">
            <v>Common</v>
          </cell>
          <cell r="C2056" t="str">
            <v>Hardware</v>
          </cell>
          <cell r="D2056" t="str">
            <v/>
          </cell>
          <cell r="E2056" t="str">
            <v>ECP</v>
          </cell>
          <cell r="F2056">
            <v>10373</v>
          </cell>
        </row>
        <row r="2057">
          <cell r="A2057" t="str">
            <v>GLPQPHI</v>
          </cell>
          <cell r="B2057" t="str">
            <v>Common</v>
          </cell>
          <cell r="C2057" t="str">
            <v>Hardware</v>
          </cell>
          <cell r="D2057" t="str">
            <v/>
          </cell>
          <cell r="E2057" t="str">
            <v>ECP</v>
          </cell>
          <cell r="F2057">
            <v>11424</v>
          </cell>
        </row>
        <row r="2058">
          <cell r="A2058" t="str">
            <v>GLPSASDSC</v>
          </cell>
          <cell r="B2058" t="str">
            <v>Common</v>
          </cell>
          <cell r="C2058" t="str">
            <v>Hardware</v>
          </cell>
          <cell r="D2058" t="str">
            <v/>
          </cell>
          <cell r="E2058" t="str">
            <v>ECP</v>
          </cell>
          <cell r="F2058">
            <v>8059</v>
          </cell>
        </row>
        <row r="2059">
          <cell r="A2059" t="str">
            <v>GLPSASMEM</v>
          </cell>
          <cell r="B2059" t="str">
            <v>Common</v>
          </cell>
          <cell r="C2059" t="str">
            <v>Hardware</v>
          </cell>
          <cell r="D2059" t="str">
            <v/>
          </cell>
          <cell r="E2059" t="str">
            <v>ECP</v>
          </cell>
          <cell r="F2059">
            <v>1796</v>
          </cell>
        </row>
        <row r="2060">
          <cell r="A2060" t="str">
            <v>GLPSC</v>
          </cell>
          <cell r="B2060" t="str">
            <v>Common</v>
          </cell>
          <cell r="C2060" t="str">
            <v>Hardware</v>
          </cell>
          <cell r="D2060" t="str">
            <v/>
          </cell>
          <cell r="E2060" t="str">
            <v>ECP</v>
          </cell>
          <cell r="F2060">
            <v>1385</v>
          </cell>
        </row>
        <row r="2061">
          <cell r="A2061" t="str">
            <v>GLPSCSD</v>
          </cell>
          <cell r="B2061" t="str">
            <v>Common</v>
          </cell>
          <cell r="C2061" t="str">
            <v>Hardware</v>
          </cell>
          <cell r="D2061" t="str">
            <v/>
          </cell>
          <cell r="E2061" t="str">
            <v>ECP</v>
          </cell>
          <cell r="F2061">
            <v>2166</v>
          </cell>
        </row>
        <row r="2062">
          <cell r="A2062" t="str">
            <v>GLPSCSIDD</v>
          </cell>
          <cell r="B2062" t="str">
            <v>Common</v>
          </cell>
          <cell r="C2062" t="str">
            <v>Hardware</v>
          </cell>
          <cell r="D2062" t="str">
            <v/>
          </cell>
          <cell r="E2062" t="str">
            <v>ECP</v>
          </cell>
          <cell r="F2062">
            <v>13802</v>
          </cell>
        </row>
        <row r="2063">
          <cell r="A2063" t="str">
            <v>GLPSD</v>
          </cell>
          <cell r="B2063" t="str">
            <v>Common</v>
          </cell>
          <cell r="C2063" t="str">
            <v>Hardware</v>
          </cell>
          <cell r="D2063" t="str">
            <v/>
          </cell>
          <cell r="E2063" t="str">
            <v>ECP</v>
          </cell>
          <cell r="F2063">
            <v>1754</v>
          </cell>
        </row>
        <row r="2064">
          <cell r="A2064" t="str">
            <v>GLPSI1KVA</v>
          </cell>
          <cell r="B2064" t="str">
            <v>Common</v>
          </cell>
          <cell r="C2064" t="str">
            <v>Hardware</v>
          </cell>
          <cell r="D2064" t="str">
            <v/>
          </cell>
          <cell r="E2064" t="str">
            <v>ECP</v>
          </cell>
          <cell r="F2064">
            <v>17885</v>
          </cell>
        </row>
        <row r="2065">
          <cell r="A2065" t="str">
            <v>GLPSLICE</v>
          </cell>
          <cell r="B2065" t="str">
            <v>Common</v>
          </cell>
          <cell r="C2065" t="str">
            <v>Hardware</v>
          </cell>
          <cell r="D2065" t="str">
            <v/>
          </cell>
          <cell r="E2065" t="str">
            <v>ECP</v>
          </cell>
          <cell r="F2065">
            <v>12333</v>
          </cell>
        </row>
        <row r="2066">
          <cell r="A2066" t="str">
            <v>GLPSMMEM64MB</v>
          </cell>
          <cell r="B2066" t="str">
            <v>Common</v>
          </cell>
          <cell r="C2066" t="str">
            <v>Hardware</v>
          </cell>
          <cell r="D2066" t="str">
            <v/>
          </cell>
          <cell r="E2066" t="str">
            <v>AP_HW</v>
          </cell>
          <cell r="F2066">
            <v>59012</v>
          </cell>
        </row>
        <row r="2067">
          <cell r="A2067" t="str">
            <v>GLPSMMP</v>
          </cell>
          <cell r="B2067" t="str">
            <v>Common</v>
          </cell>
          <cell r="C2067" t="str">
            <v>Hardware</v>
          </cell>
          <cell r="D2067" t="str">
            <v/>
          </cell>
          <cell r="E2067" t="str">
            <v>AP_HW</v>
          </cell>
          <cell r="F2067">
            <v>12375</v>
          </cell>
        </row>
        <row r="2068">
          <cell r="A2068" t="str">
            <v>GLPTMSX</v>
          </cell>
          <cell r="B2068" t="str">
            <v>Common</v>
          </cell>
          <cell r="C2068" t="str">
            <v>Hardware</v>
          </cell>
          <cell r="D2068" t="str">
            <v/>
          </cell>
          <cell r="E2068" t="str">
            <v>ECP</v>
          </cell>
          <cell r="F2068">
            <v>140000</v>
          </cell>
        </row>
        <row r="2069">
          <cell r="A2069" t="str">
            <v>GLPXDX</v>
          </cell>
          <cell r="B2069" t="str">
            <v>Common</v>
          </cell>
          <cell r="C2069" t="str">
            <v>Hardware</v>
          </cell>
          <cell r="D2069" t="str">
            <v/>
          </cell>
          <cell r="E2069" t="str">
            <v>ECP</v>
          </cell>
          <cell r="F2069">
            <v>4033</v>
          </cell>
        </row>
        <row r="2070">
          <cell r="A2070" t="str">
            <v>GPDFEST</v>
          </cell>
          <cell r="B2070" t="str">
            <v>Common</v>
          </cell>
          <cell r="C2070" t="str">
            <v>Hardware</v>
          </cell>
          <cell r="D2070" t="str">
            <v/>
          </cell>
          <cell r="E2070">
            <v>3142</v>
          </cell>
          <cell r="F2070" t="str">
            <v>IMS_GROWTH</v>
          </cell>
        </row>
        <row r="2071">
          <cell r="A2071" t="str">
            <v>GPDFPNL</v>
          </cell>
          <cell r="B2071" t="str">
            <v>Common</v>
          </cell>
          <cell r="C2071" t="str">
            <v>Hardware</v>
          </cell>
          <cell r="D2071" t="str">
            <v/>
          </cell>
          <cell r="E2071">
            <v>2481</v>
          </cell>
          <cell r="F2071" t="str">
            <v>TERMINALS</v>
          </cell>
        </row>
        <row r="2072">
          <cell r="A2072" t="str">
            <v>J3F011GD-1L-50S</v>
          </cell>
          <cell r="B2072" t="str">
            <v>Common</v>
          </cell>
          <cell r="C2072" t="str">
            <v>Hardware</v>
          </cell>
          <cell r="D2072" t="str">
            <v/>
          </cell>
          <cell r="E2072" t="str">
            <v>ECP</v>
          </cell>
          <cell r="F2072">
            <v>39703</v>
          </cell>
        </row>
        <row r="2073">
          <cell r="A2073" t="str">
            <v>J3F011GD-1L-51R</v>
          </cell>
          <cell r="B2073" t="str">
            <v>Common</v>
          </cell>
          <cell r="C2073" t="str">
            <v>Hardware</v>
          </cell>
          <cell r="D2073" t="str">
            <v/>
          </cell>
          <cell r="E2073" t="str">
            <v>IMS</v>
          </cell>
          <cell r="F2073">
            <v>193561</v>
          </cell>
        </row>
        <row r="2074">
          <cell r="A2074" t="str">
            <v>J3F011K-1L-1</v>
          </cell>
          <cell r="B2074" t="str">
            <v>Common</v>
          </cell>
          <cell r="C2074" t="str">
            <v>Hardware</v>
          </cell>
          <cell r="D2074" t="str">
            <v/>
          </cell>
          <cell r="E2074">
            <v>52723</v>
          </cell>
          <cell r="F2074" t="str">
            <v>IMS_GROWTH</v>
          </cell>
        </row>
        <row r="2075">
          <cell r="A2075" t="str">
            <v>J3F011K-1L-2</v>
          </cell>
          <cell r="B2075" t="str">
            <v>Common</v>
          </cell>
          <cell r="C2075" t="str">
            <v>Hardware</v>
          </cell>
          <cell r="D2075" t="str">
            <v/>
          </cell>
          <cell r="E2075" t="str">
            <v>IMS</v>
          </cell>
          <cell r="F2075">
            <v>240184</v>
          </cell>
        </row>
        <row r="2076">
          <cell r="A2076" t="str">
            <v>J3F011K-1L-3</v>
          </cell>
          <cell r="B2076" t="str">
            <v>Common</v>
          </cell>
          <cell r="C2076" t="str">
            <v>Hardware</v>
          </cell>
          <cell r="D2076" t="str">
            <v/>
          </cell>
          <cell r="E2076" t="str">
            <v>AP_SP</v>
          </cell>
          <cell r="F2076">
            <v>263408</v>
          </cell>
        </row>
        <row r="2077">
          <cell r="A2077" t="str">
            <v>J3F011K-1L-31</v>
          </cell>
          <cell r="B2077" t="str">
            <v>Common</v>
          </cell>
          <cell r="C2077" t="str">
            <v>Hardware</v>
          </cell>
          <cell r="D2077" t="str">
            <v/>
          </cell>
          <cell r="E2077" t="str">
            <v>AP_SP</v>
          </cell>
          <cell r="F2077">
            <v>1630</v>
          </cell>
        </row>
        <row r="2078">
          <cell r="A2078" t="str">
            <v>J3F011K-1L-32</v>
          </cell>
          <cell r="B2078" t="str">
            <v>Common</v>
          </cell>
          <cell r="C2078" t="str">
            <v>Hardware</v>
          </cell>
          <cell r="D2078" t="str">
            <v/>
          </cell>
          <cell r="E2078" t="str">
            <v>AP_SP</v>
          </cell>
          <cell r="F2078">
            <v>2537</v>
          </cell>
        </row>
        <row r="2079">
          <cell r="A2079" t="str">
            <v>J3F011K-1L-33</v>
          </cell>
          <cell r="B2079" t="str">
            <v>Common</v>
          </cell>
          <cell r="C2079" t="str">
            <v>Hardware</v>
          </cell>
          <cell r="D2079" t="str">
            <v/>
          </cell>
          <cell r="E2079">
            <v>1750</v>
          </cell>
          <cell r="F2079" t="str">
            <v>AP_UNIT</v>
          </cell>
        </row>
        <row r="2080">
          <cell r="A2080" t="str">
            <v>J3F011K-1L-4</v>
          </cell>
          <cell r="B2080" t="str">
            <v>Common</v>
          </cell>
          <cell r="C2080" t="str">
            <v>Hardware</v>
          </cell>
          <cell r="D2080" t="str">
            <v/>
          </cell>
          <cell r="E2080" t="str">
            <v>AP_HW</v>
          </cell>
          <cell r="F2080">
            <v>61574</v>
          </cell>
        </row>
        <row r="2081">
          <cell r="A2081" t="str">
            <v>J3F011K-1L-43</v>
          </cell>
          <cell r="B2081" t="str">
            <v>Common</v>
          </cell>
          <cell r="C2081" t="str">
            <v>Hardware</v>
          </cell>
          <cell r="D2081" t="str">
            <v/>
          </cell>
          <cell r="E2081">
            <v>4190</v>
          </cell>
          <cell r="F2081" t="str">
            <v>AP_UNIT</v>
          </cell>
        </row>
        <row r="2082">
          <cell r="A2082" t="str">
            <v>J3F011K-1L-49</v>
          </cell>
          <cell r="B2082" t="str">
            <v>Common</v>
          </cell>
          <cell r="C2082" t="str">
            <v>Hardware</v>
          </cell>
          <cell r="D2082" t="str">
            <v/>
          </cell>
          <cell r="E2082">
            <v>810</v>
          </cell>
          <cell r="F2082" t="str">
            <v>AP_UNIT</v>
          </cell>
        </row>
        <row r="2083">
          <cell r="A2083" t="str">
            <v>J3F011K-1L-55</v>
          </cell>
          <cell r="B2083" t="str">
            <v>Common</v>
          </cell>
          <cell r="C2083" t="str">
            <v>Hardware</v>
          </cell>
          <cell r="D2083" t="str">
            <v/>
          </cell>
          <cell r="E2083" t="str">
            <v>AP_HW</v>
          </cell>
          <cell r="F2083">
            <v>314</v>
          </cell>
        </row>
        <row r="2084">
          <cell r="A2084" t="str">
            <v>J3F011K-1L-57</v>
          </cell>
          <cell r="B2084" t="str">
            <v>Common</v>
          </cell>
          <cell r="C2084" t="str">
            <v>Hardware</v>
          </cell>
          <cell r="D2084" t="str">
            <v/>
          </cell>
          <cell r="E2084">
            <v>11161</v>
          </cell>
          <cell r="F2084" t="str">
            <v>AP_UNIT</v>
          </cell>
        </row>
        <row r="2085">
          <cell r="A2085" t="str">
            <v>J3F011K-1L-A</v>
          </cell>
          <cell r="B2085" t="str">
            <v>Common</v>
          </cell>
          <cell r="C2085" t="str">
            <v>Hardware</v>
          </cell>
          <cell r="D2085" t="str">
            <v/>
          </cell>
          <cell r="E2085">
            <v>0</v>
          </cell>
          <cell r="F2085" t="str">
            <v>ECP_BASE</v>
          </cell>
        </row>
        <row r="2086">
          <cell r="A2086" t="str">
            <v>J3F011K-1L-B</v>
          </cell>
          <cell r="B2086" t="str">
            <v>Common</v>
          </cell>
          <cell r="C2086" t="str">
            <v>Hardware</v>
          </cell>
          <cell r="D2086" t="str">
            <v/>
          </cell>
          <cell r="E2086">
            <v>0</v>
          </cell>
          <cell r="F2086" t="str">
            <v>ECP_BASE</v>
          </cell>
        </row>
        <row r="2087">
          <cell r="A2087" t="str">
            <v>J3F011K-1L-B10A</v>
          </cell>
          <cell r="B2087" t="str">
            <v>Common</v>
          </cell>
          <cell r="C2087" t="str">
            <v>Hardware</v>
          </cell>
          <cell r="D2087" t="str">
            <v/>
          </cell>
          <cell r="E2087" t="str">
            <v>IMS</v>
          </cell>
          <cell r="F2087">
            <v>23782</v>
          </cell>
        </row>
        <row r="2088">
          <cell r="A2088" t="str">
            <v>J3F011K-1L-B10C</v>
          </cell>
          <cell r="B2088" t="str">
            <v>Common</v>
          </cell>
          <cell r="C2088" t="str">
            <v>Hardware</v>
          </cell>
          <cell r="D2088" t="str">
            <v/>
          </cell>
          <cell r="E2088" t="str">
            <v>AP_HW</v>
          </cell>
          <cell r="F2088">
            <v>19846</v>
          </cell>
        </row>
        <row r="2089">
          <cell r="A2089" t="str">
            <v>J3F011K-1L-B10M</v>
          </cell>
          <cell r="B2089" t="str">
            <v>Common</v>
          </cell>
          <cell r="C2089" t="str">
            <v>Hardware</v>
          </cell>
          <cell r="D2089" t="str">
            <v/>
          </cell>
          <cell r="E2089">
            <v>31458</v>
          </cell>
          <cell r="F2089" t="str">
            <v>AP_UNIT</v>
          </cell>
        </row>
        <row r="2090">
          <cell r="A2090" t="str">
            <v>J3F011K-1L-B10S</v>
          </cell>
          <cell r="B2090" t="str">
            <v>Common</v>
          </cell>
          <cell r="C2090" t="str">
            <v>Hardware</v>
          </cell>
          <cell r="D2090" t="str">
            <v/>
          </cell>
          <cell r="E2090">
            <v>39703</v>
          </cell>
          <cell r="F2090" t="str">
            <v>SOFTWARE</v>
          </cell>
        </row>
        <row r="2091">
          <cell r="A2091" t="str">
            <v>J3F011K-1L-B11F</v>
          </cell>
          <cell r="B2091" t="str">
            <v>Common</v>
          </cell>
          <cell r="C2091" t="str">
            <v>Hardware</v>
          </cell>
          <cell r="D2091" t="str">
            <v/>
          </cell>
          <cell r="E2091">
            <v>48466</v>
          </cell>
          <cell r="F2091" t="str">
            <v>IMS_GROWTH</v>
          </cell>
        </row>
        <row r="2092">
          <cell r="A2092" t="str">
            <v>J3F011K-1L-B12F</v>
          </cell>
          <cell r="B2092" t="str">
            <v>Common</v>
          </cell>
          <cell r="C2092" t="str">
            <v>Hardware</v>
          </cell>
          <cell r="D2092" t="str">
            <v/>
          </cell>
          <cell r="E2092">
            <v>48466</v>
          </cell>
          <cell r="F2092" t="str">
            <v>IMS_GROWTH</v>
          </cell>
        </row>
        <row r="2093">
          <cell r="A2093" t="str">
            <v>J3F011K-1L-B12J</v>
          </cell>
          <cell r="B2093" t="str">
            <v>Common</v>
          </cell>
          <cell r="C2093" t="str">
            <v>Hardware</v>
          </cell>
          <cell r="D2093" t="str">
            <v/>
          </cell>
          <cell r="E2093">
            <v>193561</v>
          </cell>
          <cell r="F2093" t="str">
            <v>IMS_GROWTH</v>
          </cell>
        </row>
        <row r="2094">
          <cell r="A2094" t="str">
            <v>J3F011K-1L-B12R</v>
          </cell>
          <cell r="B2094" t="str">
            <v>Common</v>
          </cell>
          <cell r="C2094" t="str">
            <v>Hardware</v>
          </cell>
          <cell r="D2094" t="str">
            <v/>
          </cell>
          <cell r="E2094">
            <v>193561</v>
          </cell>
          <cell r="F2094" t="str">
            <v>IMS_GROWTH</v>
          </cell>
        </row>
        <row r="2095">
          <cell r="A2095" t="str">
            <v>J3F011K-1L-B12V</v>
          </cell>
          <cell r="B2095" t="str">
            <v>Common</v>
          </cell>
          <cell r="C2095" t="str">
            <v>Hardware</v>
          </cell>
          <cell r="D2095" t="str">
            <v/>
          </cell>
          <cell r="E2095" t="str">
            <v>IMS</v>
          </cell>
          <cell r="F2095">
            <v>133161</v>
          </cell>
        </row>
        <row r="2096">
          <cell r="A2096" t="str">
            <v>J3F011K-1L-B12W</v>
          </cell>
          <cell r="B2096" t="str">
            <v>Common</v>
          </cell>
          <cell r="C2096" t="str">
            <v>Hardware</v>
          </cell>
          <cell r="D2096" t="str">
            <v/>
          </cell>
          <cell r="E2096" t="str">
            <v>IMS</v>
          </cell>
          <cell r="F2096">
            <v>138161</v>
          </cell>
        </row>
        <row r="2097">
          <cell r="A2097" t="str">
            <v>J3F011K-1L-B12X</v>
          </cell>
          <cell r="B2097" t="str">
            <v>Common</v>
          </cell>
          <cell r="C2097" t="str">
            <v>Hardware</v>
          </cell>
          <cell r="D2097" t="str">
            <v/>
          </cell>
          <cell r="E2097" t="str">
            <v>AP_HW</v>
          </cell>
          <cell r="F2097">
            <v>143161</v>
          </cell>
        </row>
        <row r="2098">
          <cell r="A2098" t="str">
            <v>J3F011K-1L-B12Y</v>
          </cell>
          <cell r="B2098" t="str">
            <v>Common</v>
          </cell>
          <cell r="C2098" t="str">
            <v>Hardware</v>
          </cell>
          <cell r="D2098" t="str">
            <v/>
          </cell>
          <cell r="E2098" t="str">
            <v>OMP-FX</v>
          </cell>
          <cell r="F2098">
            <v>148161</v>
          </cell>
        </row>
        <row r="2099">
          <cell r="A2099" t="str">
            <v>J3F011K-1L-B12Z</v>
          </cell>
          <cell r="B2099" t="str">
            <v>Common</v>
          </cell>
          <cell r="C2099" t="str">
            <v>Hardware</v>
          </cell>
          <cell r="D2099" t="str">
            <v/>
          </cell>
          <cell r="E2099" t="str">
            <v>ECP</v>
          </cell>
          <cell r="F2099">
            <v>153161</v>
          </cell>
        </row>
        <row r="2100">
          <cell r="A2100" t="str">
            <v>J3F011K-1L-B13F</v>
          </cell>
          <cell r="B2100" t="str">
            <v>Common</v>
          </cell>
          <cell r="C2100" t="str">
            <v>Hardware</v>
          </cell>
          <cell r="D2100" t="str">
            <v/>
          </cell>
          <cell r="E2100">
            <v>48466</v>
          </cell>
          <cell r="F2100" t="str">
            <v>POWER</v>
          </cell>
        </row>
        <row r="2101">
          <cell r="A2101" t="str">
            <v>J3F011K-1L-B14G</v>
          </cell>
          <cell r="B2101" t="str">
            <v>Common</v>
          </cell>
          <cell r="C2101" t="str">
            <v>Hardware</v>
          </cell>
          <cell r="D2101" t="str">
            <v/>
          </cell>
          <cell r="E2101">
            <v>6770</v>
          </cell>
          <cell r="F2101" t="str">
            <v>OMP-FX</v>
          </cell>
        </row>
        <row r="2102">
          <cell r="A2102" t="str">
            <v>J3F011K-1L-B16</v>
          </cell>
          <cell r="B2102" t="str">
            <v>Common</v>
          </cell>
          <cell r="C2102" t="str">
            <v>Hardware</v>
          </cell>
          <cell r="D2102" t="str">
            <v/>
          </cell>
          <cell r="E2102">
            <v>1620</v>
          </cell>
          <cell r="F2102" t="str">
            <v>IMS_GROWTH</v>
          </cell>
        </row>
        <row r="2103">
          <cell r="A2103" t="str">
            <v>J3F011K-1L-B17</v>
          </cell>
          <cell r="B2103" t="str">
            <v>Common</v>
          </cell>
          <cell r="C2103" t="str">
            <v>Hardware</v>
          </cell>
          <cell r="D2103" t="str">
            <v/>
          </cell>
          <cell r="E2103">
            <v>1620</v>
          </cell>
          <cell r="F2103" t="str">
            <v>MISC</v>
          </cell>
        </row>
        <row r="2104">
          <cell r="A2104" t="str">
            <v>J3F011K-1L-B2DA</v>
          </cell>
          <cell r="B2104" t="str">
            <v>Common</v>
          </cell>
          <cell r="C2104" t="str">
            <v>Hardware</v>
          </cell>
          <cell r="D2104" t="str">
            <v/>
          </cell>
          <cell r="E2104" t="str">
            <v>AP_HW</v>
          </cell>
          <cell r="F2104">
            <v>266322</v>
          </cell>
        </row>
        <row r="2105">
          <cell r="A2105" t="str">
            <v>J3F011K-1L-B2DB</v>
          </cell>
          <cell r="B2105" t="str">
            <v>Common</v>
          </cell>
          <cell r="C2105" t="str">
            <v>Hardware</v>
          </cell>
          <cell r="D2105" t="str">
            <v/>
          </cell>
          <cell r="E2105" t="str">
            <v>ECP</v>
          </cell>
          <cell r="F2105">
            <v>276322</v>
          </cell>
        </row>
        <row r="2106">
          <cell r="A2106" t="str">
            <v>J3F011K-1L-B2DC</v>
          </cell>
          <cell r="B2106" t="str">
            <v>Common</v>
          </cell>
          <cell r="C2106" t="str">
            <v>Hardware</v>
          </cell>
          <cell r="D2106" t="str">
            <v/>
          </cell>
          <cell r="E2106" t="str">
            <v>ECP</v>
          </cell>
          <cell r="F2106">
            <v>286322</v>
          </cell>
        </row>
        <row r="2107">
          <cell r="A2107" t="str">
            <v>J3F011K-1L-B2DD</v>
          </cell>
          <cell r="B2107" t="str">
            <v>Common</v>
          </cell>
          <cell r="C2107" t="str">
            <v>Hardware</v>
          </cell>
          <cell r="D2107" t="str">
            <v/>
          </cell>
          <cell r="E2107" t="str">
            <v>ECP</v>
          </cell>
          <cell r="F2107">
            <v>296322</v>
          </cell>
        </row>
        <row r="2108">
          <cell r="A2108" t="str">
            <v>J3F011K-1L-B2DE</v>
          </cell>
          <cell r="B2108" t="str">
            <v>Common</v>
          </cell>
          <cell r="C2108" t="str">
            <v>Hardware</v>
          </cell>
          <cell r="D2108" t="str">
            <v/>
          </cell>
          <cell r="E2108" t="str">
            <v>ECP</v>
          </cell>
          <cell r="F2108">
            <v>306322</v>
          </cell>
        </row>
        <row r="2109">
          <cell r="A2109" t="str">
            <v>J3F011K-1L-B2J</v>
          </cell>
          <cell r="B2109" t="str">
            <v>Common</v>
          </cell>
          <cell r="C2109" t="str">
            <v>Hardware</v>
          </cell>
          <cell r="D2109" t="str">
            <v/>
          </cell>
          <cell r="E2109">
            <v>387122</v>
          </cell>
          <cell r="F2109" t="str">
            <v>IMS_GROWTH</v>
          </cell>
        </row>
        <row r="2110">
          <cell r="A2110" t="str">
            <v>J3F011K-1L-B2R</v>
          </cell>
          <cell r="B2110" t="str">
            <v>Common</v>
          </cell>
          <cell r="C2110" t="str">
            <v>Hardware</v>
          </cell>
          <cell r="D2110" t="str">
            <v/>
          </cell>
          <cell r="E2110">
            <v>387122</v>
          </cell>
          <cell r="F2110" t="str">
            <v>CABINET</v>
          </cell>
        </row>
        <row r="2111">
          <cell r="A2111" t="str">
            <v>J3F011K-1L-B4A</v>
          </cell>
          <cell r="B2111" t="str">
            <v>Common</v>
          </cell>
          <cell r="C2111" t="str">
            <v>Hardware</v>
          </cell>
          <cell r="D2111" t="str">
            <v/>
          </cell>
          <cell r="E2111" t="str">
            <v>AP_HW</v>
          </cell>
          <cell r="F2111">
            <v>23782</v>
          </cell>
        </row>
        <row r="2112">
          <cell r="A2112" t="str">
            <v>J3F011K-1L-B4C</v>
          </cell>
          <cell r="B2112" t="str">
            <v>Common</v>
          </cell>
          <cell r="C2112" t="str">
            <v>Hardware</v>
          </cell>
          <cell r="D2112" t="str">
            <v/>
          </cell>
          <cell r="E2112" t="str">
            <v>AP_HW</v>
          </cell>
          <cell r="F2112">
            <v>19846</v>
          </cell>
        </row>
        <row r="2113">
          <cell r="A2113" t="str">
            <v>J3F011K-1L-B4M</v>
          </cell>
          <cell r="B2113" t="str">
            <v>Common</v>
          </cell>
          <cell r="C2113" t="str">
            <v>Hardware</v>
          </cell>
          <cell r="D2113" t="str">
            <v/>
          </cell>
          <cell r="E2113">
            <v>31458</v>
          </cell>
          <cell r="F2113" t="str">
            <v>IMS_GROWTH</v>
          </cell>
        </row>
        <row r="2114">
          <cell r="A2114" t="str">
            <v>J3F011K-1L-B4S</v>
          </cell>
          <cell r="B2114" t="str">
            <v>Common</v>
          </cell>
          <cell r="C2114" t="str">
            <v>Hardware</v>
          </cell>
          <cell r="D2114" t="str">
            <v/>
          </cell>
          <cell r="E2114">
            <v>39703</v>
          </cell>
          <cell r="F2114" t="str">
            <v>IMS_GROWTH</v>
          </cell>
        </row>
        <row r="2115">
          <cell r="A2115" t="str">
            <v>J3F011K-1L-B5A</v>
          </cell>
          <cell r="B2115" t="str">
            <v>Common</v>
          </cell>
          <cell r="C2115" t="str">
            <v>Hardware</v>
          </cell>
          <cell r="D2115" t="str">
            <v/>
          </cell>
          <cell r="E2115" t="str">
            <v>ECP</v>
          </cell>
          <cell r="F2115">
            <v>23782</v>
          </cell>
        </row>
        <row r="2116">
          <cell r="A2116" t="str">
            <v>J3F011K-1L-B5C</v>
          </cell>
          <cell r="B2116" t="str">
            <v>Common</v>
          </cell>
          <cell r="C2116" t="str">
            <v>Hardware</v>
          </cell>
          <cell r="D2116" t="str">
            <v/>
          </cell>
          <cell r="E2116" t="str">
            <v>ECP</v>
          </cell>
          <cell r="F2116">
            <v>19846</v>
          </cell>
        </row>
        <row r="2117">
          <cell r="A2117" t="str">
            <v>J3F011K-1L-B5M</v>
          </cell>
          <cell r="B2117" t="str">
            <v>Common</v>
          </cell>
          <cell r="C2117" t="str">
            <v>Hardware</v>
          </cell>
          <cell r="D2117" t="str">
            <v/>
          </cell>
          <cell r="E2117">
            <v>31458</v>
          </cell>
          <cell r="F2117" t="str">
            <v>SOFTWARE</v>
          </cell>
        </row>
        <row r="2118">
          <cell r="A2118" t="str">
            <v>J3F011K-1L-B5S</v>
          </cell>
          <cell r="B2118" t="str">
            <v>Common</v>
          </cell>
          <cell r="C2118" t="str">
            <v>Hardware</v>
          </cell>
          <cell r="D2118" t="str">
            <v/>
          </cell>
          <cell r="E2118">
            <v>39703</v>
          </cell>
          <cell r="F2118" t="str">
            <v>OMP-FX</v>
          </cell>
        </row>
        <row r="2119">
          <cell r="A2119" t="str">
            <v>J3F011K-1L-B6F</v>
          </cell>
          <cell r="B2119" t="str">
            <v>Common</v>
          </cell>
          <cell r="C2119" t="str">
            <v>Hardware</v>
          </cell>
          <cell r="D2119" t="str">
            <v/>
          </cell>
          <cell r="E2119">
            <v>48466</v>
          </cell>
          <cell r="F2119" t="str">
            <v>IMS_GROWTH</v>
          </cell>
        </row>
        <row r="2120">
          <cell r="A2120" t="str">
            <v>J3F011K-1L-B7E</v>
          </cell>
          <cell r="B2120" t="str">
            <v>Common</v>
          </cell>
          <cell r="C2120" t="str">
            <v>Hardware</v>
          </cell>
          <cell r="D2120" t="str">
            <v/>
          </cell>
          <cell r="E2120" t="str">
            <v>IMS</v>
          </cell>
          <cell r="F2120">
            <v>72156</v>
          </cell>
        </row>
        <row r="2121">
          <cell r="A2121" t="str">
            <v>J3F011K-1L-B7P</v>
          </cell>
          <cell r="B2121" t="str">
            <v>Common</v>
          </cell>
          <cell r="C2121" t="str">
            <v>Hardware</v>
          </cell>
          <cell r="D2121" t="str">
            <v/>
          </cell>
          <cell r="E2121">
            <v>69462</v>
          </cell>
          <cell r="F2121" t="str">
            <v>SOFTWARE</v>
          </cell>
        </row>
        <row r="2122">
          <cell r="A2122" t="str">
            <v>J3F011K-1L-B8F</v>
          </cell>
          <cell r="B2122" t="str">
            <v>Common</v>
          </cell>
          <cell r="C2122" t="str">
            <v>Hardware</v>
          </cell>
          <cell r="D2122" t="str">
            <v/>
          </cell>
          <cell r="E2122">
            <v>48466</v>
          </cell>
          <cell r="F2122" t="str">
            <v>SOFTWARE</v>
          </cell>
        </row>
        <row r="2123">
          <cell r="A2123" t="str">
            <v>J3F011K-1L-C</v>
          </cell>
          <cell r="B2123" t="str">
            <v>Common</v>
          </cell>
          <cell r="C2123" t="str">
            <v>Hardware</v>
          </cell>
          <cell r="D2123" t="str">
            <v/>
          </cell>
          <cell r="E2123">
            <v>0</v>
          </cell>
          <cell r="F2123" t="str">
            <v>SOFTWARE</v>
          </cell>
        </row>
        <row r="2124">
          <cell r="A2124" t="str">
            <v>J3F011K-1L-D</v>
          </cell>
          <cell r="B2124" t="str">
            <v>Common</v>
          </cell>
          <cell r="C2124" t="str">
            <v>Hardware</v>
          </cell>
          <cell r="D2124" t="str">
            <v/>
          </cell>
          <cell r="E2124">
            <v>0</v>
          </cell>
          <cell r="F2124" t="str">
            <v>SOFTWARE</v>
          </cell>
        </row>
        <row r="2125">
          <cell r="A2125" t="str">
            <v>J3F011K-1L-E</v>
          </cell>
          <cell r="B2125" t="str">
            <v>Common</v>
          </cell>
          <cell r="C2125" t="str">
            <v>Hardware</v>
          </cell>
          <cell r="D2125" t="str">
            <v/>
          </cell>
          <cell r="E2125">
            <v>0</v>
          </cell>
          <cell r="F2125" t="str">
            <v>ACCULINK</v>
          </cell>
        </row>
        <row r="2126">
          <cell r="A2126" t="str">
            <v>J3F011K-1L-F</v>
          </cell>
          <cell r="B2126" t="str">
            <v>Common</v>
          </cell>
          <cell r="C2126" t="str">
            <v>Hardware</v>
          </cell>
          <cell r="D2126" t="str">
            <v/>
          </cell>
          <cell r="E2126">
            <v>0</v>
          </cell>
          <cell r="F2126" t="str">
            <v>MISC</v>
          </cell>
        </row>
        <row r="2127">
          <cell r="A2127" t="str">
            <v>J3F011K-1L-G</v>
          </cell>
          <cell r="B2127" t="str">
            <v>Common</v>
          </cell>
          <cell r="C2127" t="str">
            <v>Hardware</v>
          </cell>
          <cell r="D2127" t="str">
            <v/>
          </cell>
          <cell r="E2127">
            <v>0</v>
          </cell>
          <cell r="F2127" t="str">
            <v>MISC</v>
          </cell>
        </row>
        <row r="2128">
          <cell r="A2128" t="str">
            <v>J3F011K-1L-G1</v>
          </cell>
          <cell r="B2128" t="str">
            <v>Common</v>
          </cell>
          <cell r="C2128" t="str">
            <v>Hardware</v>
          </cell>
          <cell r="D2128" t="str">
            <v/>
          </cell>
          <cell r="E2128" t="str">
            <v>ECP</v>
          </cell>
          <cell r="F2128">
            <v>5018</v>
          </cell>
        </row>
        <row r="2129">
          <cell r="A2129" t="str">
            <v>J3F011K-1L-G10</v>
          </cell>
          <cell r="B2129" t="str">
            <v>Common</v>
          </cell>
          <cell r="C2129" t="str">
            <v>Hardware</v>
          </cell>
          <cell r="D2129" t="str">
            <v/>
          </cell>
          <cell r="E2129" t="str">
            <v>ECP</v>
          </cell>
          <cell r="F2129">
            <v>41728</v>
          </cell>
        </row>
        <row r="2130">
          <cell r="A2130" t="str">
            <v>J3F011K-1L-G10C</v>
          </cell>
          <cell r="B2130" t="str">
            <v>Common</v>
          </cell>
          <cell r="C2130" t="str">
            <v>Hardware</v>
          </cell>
          <cell r="D2130" t="str">
            <v/>
          </cell>
          <cell r="E2130" t="str">
            <v>ECP</v>
          </cell>
          <cell r="F2130">
            <v>61574</v>
          </cell>
        </row>
        <row r="2131">
          <cell r="A2131" t="str">
            <v>J3F011K-1L-G10G</v>
          </cell>
          <cell r="B2131" t="str">
            <v>Common</v>
          </cell>
          <cell r="C2131" t="str">
            <v>Hardware</v>
          </cell>
          <cell r="D2131" t="str">
            <v/>
          </cell>
          <cell r="E2131" t="str">
            <v>IMS</v>
          </cell>
          <cell r="F2131">
            <v>6770</v>
          </cell>
        </row>
        <row r="2132">
          <cell r="A2132" t="str">
            <v>J3F011K-1L-G10H</v>
          </cell>
          <cell r="B2132" t="str">
            <v>Common</v>
          </cell>
          <cell r="C2132" t="str">
            <v>Hardware</v>
          </cell>
          <cell r="D2132" t="str">
            <v/>
          </cell>
          <cell r="E2132">
            <v>39703</v>
          </cell>
          <cell r="F2132" t="str">
            <v>MISC</v>
          </cell>
        </row>
        <row r="2133">
          <cell r="A2133" t="str">
            <v>J3F011K-1L-G10M</v>
          </cell>
          <cell r="B2133" t="str">
            <v>Common</v>
          </cell>
          <cell r="C2133" t="str">
            <v>Hardware</v>
          </cell>
          <cell r="D2133" t="str">
            <v/>
          </cell>
          <cell r="E2133">
            <v>31458</v>
          </cell>
          <cell r="F2133" t="str">
            <v>MISC</v>
          </cell>
        </row>
        <row r="2134">
          <cell r="A2134" t="str">
            <v>J3F011K-1L-G10S</v>
          </cell>
          <cell r="B2134" t="str">
            <v>Common</v>
          </cell>
          <cell r="C2134" t="str">
            <v>Hardware</v>
          </cell>
          <cell r="D2134" t="str">
            <v/>
          </cell>
          <cell r="E2134" t="str">
            <v>OMP-FX</v>
          </cell>
          <cell r="F2134">
            <v>39703</v>
          </cell>
        </row>
        <row r="2135">
          <cell r="A2135" t="str">
            <v>J3F011K-1L-G11A</v>
          </cell>
          <cell r="B2135" t="str">
            <v>Common</v>
          </cell>
          <cell r="C2135" t="str">
            <v>Hardware</v>
          </cell>
          <cell r="D2135" t="str">
            <v/>
          </cell>
          <cell r="E2135" t="str">
            <v>OMP-FX</v>
          </cell>
          <cell r="F2135">
            <v>23782</v>
          </cell>
        </row>
        <row r="2136">
          <cell r="A2136" t="str">
            <v>J3F011K-1L-G11C</v>
          </cell>
          <cell r="B2136" t="str">
            <v>Common</v>
          </cell>
          <cell r="C2136" t="str">
            <v>Hardware</v>
          </cell>
          <cell r="D2136" t="str">
            <v/>
          </cell>
          <cell r="E2136" t="str">
            <v>AP_HW</v>
          </cell>
          <cell r="F2136">
            <v>19846</v>
          </cell>
        </row>
        <row r="2137">
          <cell r="A2137" t="str">
            <v>J3F011K-1L-G11M</v>
          </cell>
          <cell r="B2137" t="str">
            <v>Common</v>
          </cell>
          <cell r="C2137" t="str">
            <v>Hardware</v>
          </cell>
          <cell r="D2137" t="str">
            <v/>
          </cell>
          <cell r="E2137">
            <v>31458</v>
          </cell>
          <cell r="F2137" t="str">
            <v>MISC</v>
          </cell>
        </row>
        <row r="2138">
          <cell r="A2138" t="str">
            <v>J3F011K-1L-G11S</v>
          </cell>
          <cell r="B2138" t="str">
            <v>Common</v>
          </cell>
          <cell r="C2138" t="str">
            <v>Hardware</v>
          </cell>
          <cell r="D2138" t="str">
            <v/>
          </cell>
          <cell r="E2138">
            <v>39703</v>
          </cell>
          <cell r="F2138" t="str">
            <v>OMP-FX</v>
          </cell>
        </row>
        <row r="2139">
          <cell r="A2139" t="str">
            <v>J3F011K-1L-G12F</v>
          </cell>
          <cell r="B2139" t="str">
            <v>Common</v>
          </cell>
          <cell r="C2139" t="str">
            <v>Hardware</v>
          </cell>
          <cell r="D2139" t="str">
            <v/>
          </cell>
          <cell r="E2139">
            <v>48466</v>
          </cell>
          <cell r="F2139" t="str">
            <v>IMS_GROWTH</v>
          </cell>
        </row>
        <row r="2140">
          <cell r="A2140" t="str">
            <v>J3F011K-1L-G13F</v>
          </cell>
          <cell r="B2140" t="str">
            <v>Common</v>
          </cell>
          <cell r="C2140" t="str">
            <v>Hardware</v>
          </cell>
          <cell r="D2140" t="str">
            <v/>
          </cell>
          <cell r="E2140">
            <v>48466</v>
          </cell>
          <cell r="F2140" t="str">
            <v>IMS_GROWTH</v>
          </cell>
        </row>
        <row r="2141">
          <cell r="A2141" t="str">
            <v>J3F011K-1L-G14F</v>
          </cell>
          <cell r="B2141" t="str">
            <v>Common</v>
          </cell>
          <cell r="C2141" t="str">
            <v>Hardware</v>
          </cell>
          <cell r="D2141" t="str">
            <v/>
          </cell>
          <cell r="E2141">
            <v>48466</v>
          </cell>
          <cell r="F2141" t="str">
            <v>MISC</v>
          </cell>
        </row>
        <row r="2142">
          <cell r="A2142" t="str">
            <v>J3F011K-1L-G15</v>
          </cell>
          <cell r="B2142" t="str">
            <v>Common</v>
          </cell>
          <cell r="C2142" t="str">
            <v>Hardware</v>
          </cell>
          <cell r="D2142" t="str">
            <v/>
          </cell>
          <cell r="E2142" t="str">
            <v>ECP</v>
          </cell>
          <cell r="F2142">
            <v>41728</v>
          </cell>
        </row>
        <row r="2143">
          <cell r="A2143" t="str">
            <v>J3F011K-1L-G15C</v>
          </cell>
          <cell r="B2143" t="str">
            <v>Common</v>
          </cell>
          <cell r="C2143" t="str">
            <v>Hardware</v>
          </cell>
          <cell r="D2143" t="str">
            <v/>
          </cell>
          <cell r="E2143" t="str">
            <v>APCC</v>
          </cell>
          <cell r="F2143">
            <v>61574</v>
          </cell>
        </row>
        <row r="2144">
          <cell r="A2144" t="str">
            <v>J3F011K-1L-G15G</v>
          </cell>
          <cell r="B2144" t="str">
            <v>Common</v>
          </cell>
          <cell r="C2144" t="str">
            <v>Hardware</v>
          </cell>
          <cell r="D2144" t="str">
            <v/>
          </cell>
          <cell r="E2144" t="str">
            <v>IMS</v>
          </cell>
          <cell r="F2144">
            <v>6770</v>
          </cell>
        </row>
        <row r="2145">
          <cell r="A2145" t="str">
            <v>J3F011K-1L-G15M</v>
          </cell>
          <cell r="B2145" t="str">
            <v>Common</v>
          </cell>
          <cell r="C2145" t="str">
            <v>Hardware</v>
          </cell>
          <cell r="D2145" t="str">
            <v/>
          </cell>
          <cell r="E2145">
            <v>31458</v>
          </cell>
          <cell r="F2145" t="str">
            <v>MISC</v>
          </cell>
        </row>
        <row r="2146">
          <cell r="A2146" t="str">
            <v>J3F011K-1L-G1A</v>
          </cell>
          <cell r="B2146" t="str">
            <v>Common</v>
          </cell>
          <cell r="C2146" t="str">
            <v>Hardware</v>
          </cell>
          <cell r="D2146" t="str">
            <v/>
          </cell>
          <cell r="E2146" t="str">
            <v>AP_HW</v>
          </cell>
          <cell r="F2146">
            <v>23782</v>
          </cell>
        </row>
        <row r="2147">
          <cell r="A2147" t="str">
            <v>J3F011K-1L-G1C</v>
          </cell>
          <cell r="B2147" t="str">
            <v>Common</v>
          </cell>
          <cell r="C2147" t="str">
            <v>Hardware</v>
          </cell>
          <cell r="D2147" t="str">
            <v/>
          </cell>
          <cell r="E2147" t="str">
            <v>ECP</v>
          </cell>
          <cell r="F2147">
            <v>19846</v>
          </cell>
        </row>
        <row r="2148">
          <cell r="A2148" t="str">
            <v>J3F011K-1L-G1M</v>
          </cell>
          <cell r="B2148" t="str">
            <v>Common</v>
          </cell>
          <cell r="C2148" t="str">
            <v>Hardware</v>
          </cell>
          <cell r="D2148" t="str">
            <v/>
          </cell>
          <cell r="E2148">
            <v>31458</v>
          </cell>
          <cell r="F2148" t="str">
            <v>IMS_GROWTH</v>
          </cell>
        </row>
        <row r="2149">
          <cell r="A2149" t="str">
            <v>J3F011K-1L-G1S</v>
          </cell>
          <cell r="B2149" t="str">
            <v>Common</v>
          </cell>
          <cell r="C2149" t="str">
            <v>Hardware</v>
          </cell>
          <cell r="D2149" t="str">
            <v/>
          </cell>
          <cell r="E2149">
            <v>39703</v>
          </cell>
          <cell r="F2149" t="str">
            <v>OMP-FX</v>
          </cell>
        </row>
        <row r="2150">
          <cell r="A2150" t="str">
            <v>J3F011K-1L-G2F</v>
          </cell>
          <cell r="B2150" t="str">
            <v>Common</v>
          </cell>
          <cell r="C2150" t="str">
            <v>Hardware</v>
          </cell>
          <cell r="D2150" t="str">
            <v/>
          </cell>
          <cell r="E2150">
            <v>48466</v>
          </cell>
          <cell r="F2150" t="str">
            <v>NODE</v>
          </cell>
        </row>
        <row r="2151">
          <cell r="A2151" t="str">
            <v>J3F011K-1L-G3DA</v>
          </cell>
          <cell r="B2151" t="str">
            <v>Common</v>
          </cell>
          <cell r="C2151" t="str">
            <v>Hardware</v>
          </cell>
          <cell r="D2151" t="str">
            <v/>
          </cell>
          <cell r="E2151" t="str">
            <v>IMS</v>
          </cell>
          <cell r="F2151">
            <v>133161</v>
          </cell>
        </row>
        <row r="2152">
          <cell r="A2152" t="str">
            <v>J3F011K-1L-G3DB</v>
          </cell>
          <cell r="B2152" t="str">
            <v>Common</v>
          </cell>
          <cell r="C2152" t="str">
            <v>Hardware</v>
          </cell>
          <cell r="D2152" t="str">
            <v/>
          </cell>
          <cell r="E2152" t="str">
            <v>IMS</v>
          </cell>
          <cell r="F2152">
            <v>138161</v>
          </cell>
        </row>
        <row r="2153">
          <cell r="A2153" t="str">
            <v>J3F011K-1L-G3DC</v>
          </cell>
          <cell r="B2153" t="str">
            <v>Common</v>
          </cell>
          <cell r="C2153" t="str">
            <v>Hardware</v>
          </cell>
          <cell r="D2153" t="str">
            <v/>
          </cell>
          <cell r="E2153" t="str">
            <v>OMP-FX</v>
          </cell>
          <cell r="F2153">
            <v>143161</v>
          </cell>
        </row>
        <row r="2154">
          <cell r="A2154" t="str">
            <v>J3F011K-1L-G3DD</v>
          </cell>
          <cell r="B2154" t="str">
            <v>Common</v>
          </cell>
          <cell r="C2154" t="str">
            <v>Hardware</v>
          </cell>
          <cell r="D2154" t="str">
            <v/>
          </cell>
          <cell r="E2154" t="str">
            <v>ECP</v>
          </cell>
          <cell r="F2154">
            <v>148161</v>
          </cell>
        </row>
        <row r="2155">
          <cell r="A2155" t="str">
            <v>J3F011K-1L-G3DE</v>
          </cell>
          <cell r="B2155" t="str">
            <v>Common</v>
          </cell>
          <cell r="C2155" t="str">
            <v>Hardware</v>
          </cell>
          <cell r="D2155" t="str">
            <v/>
          </cell>
          <cell r="E2155" t="str">
            <v>ECP</v>
          </cell>
          <cell r="F2155">
            <v>153161</v>
          </cell>
        </row>
        <row r="2156">
          <cell r="A2156" t="str">
            <v>J3F011K-1L-G3F</v>
          </cell>
          <cell r="B2156" t="str">
            <v>Common</v>
          </cell>
          <cell r="C2156" t="str">
            <v>Hardware</v>
          </cell>
          <cell r="D2156" t="str">
            <v/>
          </cell>
          <cell r="E2156">
            <v>48466</v>
          </cell>
          <cell r="F2156" t="str">
            <v>ECP_BASE</v>
          </cell>
        </row>
        <row r="2157">
          <cell r="A2157" t="str">
            <v>J3F011K-1L-G3J</v>
          </cell>
          <cell r="B2157" t="str">
            <v>Common</v>
          </cell>
          <cell r="C2157" t="str">
            <v>Hardware</v>
          </cell>
          <cell r="D2157" t="str">
            <v/>
          </cell>
          <cell r="E2157">
            <v>193561</v>
          </cell>
          <cell r="F2157" t="str">
            <v>ECP_BASE</v>
          </cell>
        </row>
        <row r="2158">
          <cell r="A2158" t="str">
            <v>J3F011K-1L-G3R</v>
          </cell>
          <cell r="B2158" t="str">
            <v>Common</v>
          </cell>
          <cell r="C2158" t="str">
            <v>Hardware</v>
          </cell>
          <cell r="D2158" t="str">
            <v/>
          </cell>
          <cell r="E2158">
            <v>193561</v>
          </cell>
          <cell r="F2158" t="str">
            <v>ECP_BASE</v>
          </cell>
        </row>
        <row r="2159">
          <cell r="A2159" t="str">
            <v>J3F011K-1L-G4F</v>
          </cell>
          <cell r="B2159" t="str">
            <v>Common</v>
          </cell>
          <cell r="C2159" t="str">
            <v>Hardware</v>
          </cell>
          <cell r="D2159" t="str">
            <v/>
          </cell>
          <cell r="E2159">
            <v>48466</v>
          </cell>
          <cell r="F2159" t="str">
            <v>ECP_BASE</v>
          </cell>
        </row>
        <row r="2160">
          <cell r="A2160" t="str">
            <v>J3F011K-1L-G5</v>
          </cell>
          <cell r="B2160" t="str">
            <v>Common</v>
          </cell>
          <cell r="C2160" t="str">
            <v>Hardware</v>
          </cell>
          <cell r="D2160" t="str">
            <v/>
          </cell>
          <cell r="E2160" t="str">
            <v>ECP</v>
          </cell>
          <cell r="F2160">
            <v>41728</v>
          </cell>
        </row>
        <row r="2161">
          <cell r="A2161" t="str">
            <v>J3F011K-1L-G5C</v>
          </cell>
          <cell r="B2161" t="str">
            <v>Common</v>
          </cell>
          <cell r="C2161" t="str">
            <v>Hardware</v>
          </cell>
          <cell r="D2161" t="str">
            <v/>
          </cell>
          <cell r="E2161" t="str">
            <v>ECP</v>
          </cell>
          <cell r="F2161">
            <v>61574</v>
          </cell>
        </row>
        <row r="2162">
          <cell r="A2162" t="str">
            <v>J3F011K-1L-G5G</v>
          </cell>
          <cell r="B2162" t="str">
            <v>Common</v>
          </cell>
          <cell r="C2162" t="str">
            <v>Hardware</v>
          </cell>
          <cell r="D2162" t="str">
            <v/>
          </cell>
          <cell r="E2162" t="str">
            <v>ECP</v>
          </cell>
          <cell r="F2162">
            <v>6770</v>
          </cell>
        </row>
        <row r="2163">
          <cell r="A2163" t="str">
            <v>J3F011K-1L-G5M</v>
          </cell>
          <cell r="B2163" t="str">
            <v>Common</v>
          </cell>
          <cell r="C2163" t="str">
            <v>Hardware</v>
          </cell>
          <cell r="D2163" t="str">
            <v/>
          </cell>
          <cell r="E2163">
            <v>31458</v>
          </cell>
          <cell r="F2163" t="str">
            <v>ECP_BASE</v>
          </cell>
        </row>
        <row r="2164">
          <cell r="A2164" t="str">
            <v>J3F011K-1L-G5S</v>
          </cell>
          <cell r="B2164" t="str">
            <v>Common</v>
          </cell>
          <cell r="C2164" t="str">
            <v>Hardware</v>
          </cell>
          <cell r="D2164" t="str">
            <v/>
          </cell>
          <cell r="E2164">
            <v>39703</v>
          </cell>
          <cell r="F2164" t="str">
            <v>ECP_BASE</v>
          </cell>
        </row>
        <row r="2165">
          <cell r="A2165" t="str">
            <v>J3F011K-1L-G6A</v>
          </cell>
          <cell r="B2165" t="str">
            <v>Common</v>
          </cell>
          <cell r="C2165" t="str">
            <v>Hardware</v>
          </cell>
          <cell r="D2165" t="str">
            <v/>
          </cell>
          <cell r="E2165" t="str">
            <v>ECP</v>
          </cell>
          <cell r="F2165">
            <v>23782</v>
          </cell>
        </row>
        <row r="2166">
          <cell r="A2166" t="str">
            <v>J3F011K-1L-G6C</v>
          </cell>
          <cell r="B2166" t="str">
            <v>Common</v>
          </cell>
          <cell r="C2166" t="str">
            <v>Hardware</v>
          </cell>
          <cell r="D2166" t="str">
            <v/>
          </cell>
          <cell r="E2166" t="str">
            <v>ECP</v>
          </cell>
          <cell r="F2166">
            <v>19846</v>
          </cell>
        </row>
        <row r="2167">
          <cell r="A2167" t="str">
            <v>J3F011K-1L-G6M</v>
          </cell>
          <cell r="B2167" t="str">
            <v>Common</v>
          </cell>
          <cell r="C2167" t="str">
            <v>Hardware</v>
          </cell>
          <cell r="D2167" t="str">
            <v/>
          </cell>
          <cell r="E2167">
            <v>31458</v>
          </cell>
          <cell r="F2167" t="str">
            <v>ECP_BASE</v>
          </cell>
        </row>
        <row r="2168">
          <cell r="A2168" t="str">
            <v>J3F011K-1L-G6S</v>
          </cell>
          <cell r="B2168" t="str">
            <v>Common</v>
          </cell>
          <cell r="C2168" t="str">
            <v>Hardware</v>
          </cell>
          <cell r="D2168" t="str">
            <v/>
          </cell>
          <cell r="E2168">
            <v>39703</v>
          </cell>
          <cell r="F2168" t="str">
            <v>ECP_BASE</v>
          </cell>
        </row>
        <row r="2169">
          <cell r="A2169" t="str">
            <v>J3F011K-1L-G7F</v>
          </cell>
          <cell r="B2169" t="str">
            <v>Common</v>
          </cell>
          <cell r="C2169" t="str">
            <v>Hardware</v>
          </cell>
          <cell r="D2169" t="str">
            <v/>
          </cell>
          <cell r="E2169">
            <v>48466</v>
          </cell>
          <cell r="F2169" t="str">
            <v>ECP_BASE</v>
          </cell>
        </row>
        <row r="2170">
          <cell r="A2170" t="str">
            <v>J3F011K-1L-G8F</v>
          </cell>
          <cell r="B2170" t="str">
            <v>Common</v>
          </cell>
          <cell r="C2170" t="str">
            <v>Hardware</v>
          </cell>
          <cell r="D2170" t="str">
            <v/>
          </cell>
          <cell r="E2170">
            <v>48466</v>
          </cell>
          <cell r="F2170" t="str">
            <v>ECP_BASE</v>
          </cell>
        </row>
        <row r="2171">
          <cell r="A2171" t="str">
            <v>J3F011K-1L-G9F</v>
          </cell>
          <cell r="B2171" t="str">
            <v>Common</v>
          </cell>
          <cell r="C2171" t="str">
            <v>Hardware</v>
          </cell>
          <cell r="D2171" t="str">
            <v/>
          </cell>
          <cell r="E2171">
            <v>48466</v>
          </cell>
          <cell r="F2171" t="str">
            <v>ECP_BASE</v>
          </cell>
        </row>
        <row r="2172">
          <cell r="A2172" t="str">
            <v>J3F011K-1L-H</v>
          </cell>
          <cell r="B2172" t="str">
            <v>Common</v>
          </cell>
          <cell r="C2172" t="str">
            <v>Hardware</v>
          </cell>
          <cell r="D2172" t="str">
            <v/>
          </cell>
          <cell r="E2172">
            <v>0</v>
          </cell>
          <cell r="F2172" t="str">
            <v>ECP_BASE</v>
          </cell>
        </row>
        <row r="2173">
          <cell r="A2173" t="str">
            <v>J3F011K-1L-J</v>
          </cell>
          <cell r="B2173" t="str">
            <v>Common</v>
          </cell>
          <cell r="C2173" t="str">
            <v>Hardware</v>
          </cell>
          <cell r="D2173" t="str">
            <v/>
          </cell>
          <cell r="E2173">
            <v>0</v>
          </cell>
          <cell r="F2173" t="str">
            <v>ECP_BASE</v>
          </cell>
        </row>
        <row r="2174">
          <cell r="A2174" t="str">
            <v>J3F011K-2L-1</v>
          </cell>
          <cell r="B2174" t="str">
            <v>Common</v>
          </cell>
          <cell r="C2174" t="str">
            <v>Hardware</v>
          </cell>
          <cell r="D2174" t="str">
            <v/>
          </cell>
          <cell r="E2174">
            <v>52723</v>
          </cell>
          <cell r="F2174" t="str">
            <v>ECP_BASE</v>
          </cell>
        </row>
        <row r="2175">
          <cell r="A2175" t="str">
            <v>J3F011K-2L-2</v>
          </cell>
          <cell r="B2175" t="str">
            <v>Common</v>
          </cell>
          <cell r="C2175" t="str">
            <v>Hardware</v>
          </cell>
          <cell r="D2175" t="str">
            <v/>
          </cell>
          <cell r="E2175">
            <v>179700</v>
          </cell>
          <cell r="F2175" t="str">
            <v>ECP_BASE</v>
          </cell>
        </row>
        <row r="2176">
          <cell r="A2176" t="str">
            <v>J3F011K-2L-3</v>
          </cell>
          <cell r="B2176" t="str">
            <v>Common</v>
          </cell>
          <cell r="C2176" t="str">
            <v>Hardware</v>
          </cell>
          <cell r="D2176" t="str">
            <v/>
          </cell>
          <cell r="E2176">
            <v>39157</v>
          </cell>
          <cell r="F2176" t="str">
            <v>ECP_BASE</v>
          </cell>
        </row>
        <row r="2177">
          <cell r="A2177" t="str">
            <v>J3F011K-2L-33</v>
          </cell>
          <cell r="B2177" t="str">
            <v>Common</v>
          </cell>
          <cell r="C2177" t="str">
            <v>Hardware</v>
          </cell>
          <cell r="D2177" t="str">
            <v/>
          </cell>
          <cell r="E2177">
            <v>1750</v>
          </cell>
          <cell r="F2177" t="str">
            <v>ECP_BASE</v>
          </cell>
        </row>
        <row r="2178">
          <cell r="A2178" t="str">
            <v>J3F011K-2L-4</v>
          </cell>
          <cell r="B2178" t="str">
            <v>Common</v>
          </cell>
          <cell r="C2178" t="str">
            <v>Hardware</v>
          </cell>
          <cell r="D2178" t="str">
            <v/>
          </cell>
          <cell r="E2178">
            <v>39157</v>
          </cell>
          <cell r="F2178" t="str">
            <v>ECP_BASE</v>
          </cell>
        </row>
        <row r="2179">
          <cell r="A2179" t="str">
            <v>J3F011K-2L-5</v>
          </cell>
          <cell r="B2179" t="str">
            <v>Common</v>
          </cell>
          <cell r="C2179" t="str">
            <v>Hardware</v>
          </cell>
          <cell r="D2179" t="str">
            <v/>
          </cell>
          <cell r="E2179">
            <v>39157</v>
          </cell>
          <cell r="F2179" t="str">
            <v>ECP_BASE</v>
          </cell>
        </row>
        <row r="2180">
          <cell r="A2180" t="str">
            <v>J3F011K-2L-55</v>
          </cell>
          <cell r="B2180" t="str">
            <v>Common</v>
          </cell>
          <cell r="C2180" t="str">
            <v>Hardware</v>
          </cell>
          <cell r="D2180" t="str">
            <v/>
          </cell>
          <cell r="E2180" t="str">
            <v>ECP</v>
          </cell>
          <cell r="F2180">
            <v>314</v>
          </cell>
        </row>
        <row r="2181">
          <cell r="A2181" t="str">
            <v>J3F011K-2L-A</v>
          </cell>
          <cell r="B2181" t="str">
            <v>Common</v>
          </cell>
          <cell r="C2181" t="str">
            <v>Hardware</v>
          </cell>
          <cell r="D2181" t="str">
            <v/>
          </cell>
          <cell r="E2181">
            <v>0</v>
          </cell>
          <cell r="F2181" t="str">
            <v>ECP_BASE</v>
          </cell>
        </row>
        <row r="2182">
          <cell r="A2182" t="str">
            <v>J3F011K-2L-AA</v>
          </cell>
          <cell r="B2182" t="str">
            <v>Common</v>
          </cell>
          <cell r="C2182" t="str">
            <v>Hardware</v>
          </cell>
          <cell r="D2182" t="str">
            <v/>
          </cell>
          <cell r="E2182">
            <v>393</v>
          </cell>
          <cell r="F2182" t="str">
            <v>ECP_BASE</v>
          </cell>
        </row>
        <row r="2183">
          <cell r="A2183" t="str">
            <v>J3F011K-2L-AB</v>
          </cell>
          <cell r="B2183" t="str">
            <v>Common</v>
          </cell>
          <cell r="C2183" t="str">
            <v>Hardware</v>
          </cell>
          <cell r="D2183" t="str">
            <v/>
          </cell>
          <cell r="E2183" t="str">
            <v>ECP</v>
          </cell>
          <cell r="F2183">
            <v>58</v>
          </cell>
        </row>
        <row r="2184">
          <cell r="A2184" t="str">
            <v>J3F011K-2L-AD</v>
          </cell>
          <cell r="B2184" t="str">
            <v>Common</v>
          </cell>
          <cell r="C2184" t="str">
            <v>Hardware</v>
          </cell>
          <cell r="D2184" t="str">
            <v/>
          </cell>
          <cell r="E2184">
            <v>278</v>
          </cell>
          <cell r="F2184" t="str">
            <v>ECP_BASE</v>
          </cell>
        </row>
        <row r="2185">
          <cell r="A2185" t="str">
            <v>J3F011K-2L-B</v>
          </cell>
          <cell r="B2185" t="str">
            <v>Common</v>
          </cell>
          <cell r="C2185" t="str">
            <v>Hardware</v>
          </cell>
          <cell r="D2185" t="str">
            <v/>
          </cell>
          <cell r="E2185">
            <v>0</v>
          </cell>
          <cell r="F2185" t="str">
            <v>ECP_BASE</v>
          </cell>
        </row>
        <row r="2186">
          <cell r="A2186" t="str">
            <v>J3F011K-2L-B10M</v>
          </cell>
          <cell r="B2186" t="str">
            <v>Common</v>
          </cell>
          <cell r="C2186" t="str">
            <v>Hardware</v>
          </cell>
          <cell r="D2186" t="str">
            <v/>
          </cell>
          <cell r="E2186">
            <v>31458</v>
          </cell>
          <cell r="F2186" t="str">
            <v>ECP_BASE</v>
          </cell>
        </row>
        <row r="2187">
          <cell r="A2187" t="str">
            <v>J3F011K-2L-B10S</v>
          </cell>
          <cell r="B2187" t="str">
            <v>Common</v>
          </cell>
          <cell r="C2187" t="str">
            <v>Hardware</v>
          </cell>
          <cell r="D2187" t="str">
            <v/>
          </cell>
          <cell r="E2187">
            <v>39703</v>
          </cell>
          <cell r="F2187" t="str">
            <v>ECP_BASE</v>
          </cell>
        </row>
        <row r="2188">
          <cell r="A2188" t="str">
            <v>J3F011K-2L-B11M</v>
          </cell>
          <cell r="B2188" t="str">
            <v>Common</v>
          </cell>
          <cell r="C2188" t="str">
            <v>Hardware</v>
          </cell>
          <cell r="D2188" t="str">
            <v/>
          </cell>
          <cell r="E2188">
            <v>31458</v>
          </cell>
          <cell r="F2188" t="str">
            <v>ECP_BASE</v>
          </cell>
        </row>
        <row r="2189">
          <cell r="A2189" t="str">
            <v>J3F011K-2L-B11S</v>
          </cell>
          <cell r="B2189" t="str">
            <v>Common</v>
          </cell>
          <cell r="C2189" t="str">
            <v>Hardware</v>
          </cell>
          <cell r="D2189" t="str">
            <v/>
          </cell>
          <cell r="E2189">
            <v>39703</v>
          </cell>
          <cell r="F2189" t="str">
            <v>ECP_BASE</v>
          </cell>
        </row>
        <row r="2190">
          <cell r="A2190" t="str">
            <v>J3F011K-2L-B12R</v>
          </cell>
          <cell r="B2190" t="str">
            <v>Common</v>
          </cell>
          <cell r="C2190" t="str">
            <v>Hardware</v>
          </cell>
          <cell r="D2190" t="str">
            <v/>
          </cell>
          <cell r="E2190">
            <v>193561</v>
          </cell>
          <cell r="F2190" t="str">
            <v>ECP_BASE</v>
          </cell>
        </row>
        <row r="2191">
          <cell r="A2191" t="str">
            <v>J3F011K-2L-B13M</v>
          </cell>
          <cell r="B2191" t="str">
            <v>Common</v>
          </cell>
          <cell r="C2191" t="str">
            <v>Hardware</v>
          </cell>
          <cell r="D2191" t="str">
            <v/>
          </cell>
          <cell r="E2191">
            <v>31458</v>
          </cell>
          <cell r="F2191" t="str">
            <v>ECP_BASE</v>
          </cell>
        </row>
        <row r="2192">
          <cell r="A2192" t="str">
            <v>J3F011K-2L-B13S</v>
          </cell>
          <cell r="B2192" t="str">
            <v>Common</v>
          </cell>
          <cell r="C2192" t="str">
            <v>Hardware</v>
          </cell>
          <cell r="D2192" t="str">
            <v/>
          </cell>
          <cell r="E2192">
            <v>39703</v>
          </cell>
          <cell r="F2192" t="str">
            <v>ECP_BASE</v>
          </cell>
        </row>
        <row r="2193">
          <cell r="A2193" t="str">
            <v>J3F011K-2L-B14M</v>
          </cell>
          <cell r="B2193" t="str">
            <v>Common</v>
          </cell>
          <cell r="C2193" t="str">
            <v>Hardware</v>
          </cell>
          <cell r="D2193" t="str">
            <v/>
          </cell>
          <cell r="E2193">
            <v>31458</v>
          </cell>
          <cell r="F2193" t="str">
            <v>ECP_BASE</v>
          </cell>
        </row>
        <row r="2194">
          <cell r="A2194" t="str">
            <v>J3F011K-2L-B1F</v>
          </cell>
          <cell r="B2194" t="str">
            <v>Common</v>
          </cell>
          <cell r="C2194" t="str">
            <v>Hardware</v>
          </cell>
          <cell r="D2194" t="str">
            <v/>
          </cell>
          <cell r="E2194">
            <v>48466</v>
          </cell>
          <cell r="F2194" t="str">
            <v>ECP_BASE</v>
          </cell>
        </row>
        <row r="2195">
          <cell r="A2195" t="str">
            <v>J3F011K-2L-B1M</v>
          </cell>
          <cell r="B2195" t="str">
            <v>Common</v>
          </cell>
          <cell r="C2195" t="str">
            <v>Hardware</v>
          </cell>
          <cell r="D2195" t="str">
            <v/>
          </cell>
          <cell r="E2195">
            <v>31458</v>
          </cell>
          <cell r="F2195" t="str">
            <v>ECP_BASE</v>
          </cell>
        </row>
        <row r="2196">
          <cell r="A2196" t="str">
            <v>J3F011K-2L-B2R</v>
          </cell>
          <cell r="B2196" t="str">
            <v>Common</v>
          </cell>
          <cell r="C2196" t="str">
            <v>Hardware</v>
          </cell>
          <cell r="D2196" t="str">
            <v/>
          </cell>
          <cell r="E2196">
            <v>387122</v>
          </cell>
          <cell r="F2196" t="str">
            <v>ECP_BASE</v>
          </cell>
        </row>
        <row r="2197">
          <cell r="A2197" t="str">
            <v>J3F011K-2L-B3F</v>
          </cell>
          <cell r="B2197" t="str">
            <v>Common</v>
          </cell>
          <cell r="C2197" t="str">
            <v>Hardware</v>
          </cell>
          <cell r="D2197" t="str">
            <v/>
          </cell>
          <cell r="E2197">
            <v>48466</v>
          </cell>
          <cell r="F2197" t="str">
            <v>ECP_BASE</v>
          </cell>
        </row>
        <row r="2198">
          <cell r="A2198" t="str">
            <v>J3F011K-2L-B3M</v>
          </cell>
          <cell r="B2198" t="str">
            <v>Common</v>
          </cell>
          <cell r="C2198" t="str">
            <v>Hardware</v>
          </cell>
          <cell r="D2198" t="str">
            <v/>
          </cell>
          <cell r="E2198">
            <v>31458</v>
          </cell>
          <cell r="F2198" t="str">
            <v>ECP_BASE</v>
          </cell>
        </row>
        <row r="2199">
          <cell r="A2199" t="str">
            <v>J3F011K-2L-B4M</v>
          </cell>
          <cell r="B2199" t="str">
            <v>Common</v>
          </cell>
          <cell r="C2199" t="str">
            <v>Hardware</v>
          </cell>
          <cell r="D2199" t="str">
            <v/>
          </cell>
          <cell r="E2199">
            <v>31458</v>
          </cell>
          <cell r="F2199" t="str">
            <v>ECP_BASE</v>
          </cell>
        </row>
        <row r="2200">
          <cell r="A2200" t="str">
            <v>J3F011K-2L-B4S</v>
          </cell>
          <cell r="B2200" t="str">
            <v>Common</v>
          </cell>
          <cell r="C2200" t="str">
            <v>Hardware</v>
          </cell>
          <cell r="D2200" t="str">
            <v/>
          </cell>
          <cell r="E2200">
            <v>39703</v>
          </cell>
          <cell r="F2200" t="str">
            <v>ECP_BASE</v>
          </cell>
        </row>
        <row r="2201">
          <cell r="A2201" t="str">
            <v>J3F011K-2L-B5M</v>
          </cell>
          <cell r="B2201" t="str">
            <v>Common</v>
          </cell>
          <cell r="C2201" t="str">
            <v>Hardware</v>
          </cell>
          <cell r="D2201" t="str">
            <v/>
          </cell>
          <cell r="E2201">
            <v>31458</v>
          </cell>
          <cell r="F2201" t="str">
            <v>ECP_BASE</v>
          </cell>
        </row>
        <row r="2202">
          <cell r="A2202" t="str">
            <v>J3F011K-2L-B5S</v>
          </cell>
          <cell r="B2202" t="str">
            <v>Common</v>
          </cell>
          <cell r="C2202" t="str">
            <v>Hardware</v>
          </cell>
          <cell r="D2202" t="str">
            <v/>
          </cell>
          <cell r="E2202">
            <v>39703</v>
          </cell>
          <cell r="F2202" t="str">
            <v>ECP_BASE</v>
          </cell>
        </row>
        <row r="2203">
          <cell r="A2203" t="str">
            <v>J3F011K-2L-B6M</v>
          </cell>
          <cell r="B2203" t="str">
            <v>Common</v>
          </cell>
          <cell r="C2203" t="str">
            <v>Hardware</v>
          </cell>
          <cell r="D2203" t="str">
            <v/>
          </cell>
          <cell r="E2203">
            <v>31458</v>
          </cell>
          <cell r="F2203" t="str">
            <v>ECP_BASE</v>
          </cell>
        </row>
        <row r="2204">
          <cell r="A2204" t="str">
            <v>J3F011K-2L-B6S</v>
          </cell>
          <cell r="B2204" t="str">
            <v>Common</v>
          </cell>
          <cell r="C2204" t="str">
            <v>Hardware</v>
          </cell>
          <cell r="D2204" t="str">
            <v/>
          </cell>
          <cell r="E2204">
            <v>39703</v>
          </cell>
          <cell r="F2204" t="str">
            <v>ECP_BASE</v>
          </cell>
        </row>
        <row r="2205">
          <cell r="A2205" t="str">
            <v>J3F011K-2L-B7P</v>
          </cell>
          <cell r="B2205" t="str">
            <v>Common</v>
          </cell>
          <cell r="C2205" t="str">
            <v>Hardware</v>
          </cell>
          <cell r="D2205" t="str">
            <v/>
          </cell>
          <cell r="E2205">
            <v>69462</v>
          </cell>
          <cell r="F2205" t="str">
            <v>ECP_BASE</v>
          </cell>
        </row>
        <row r="2206">
          <cell r="A2206" t="str">
            <v>J3F011K-2L-B8M</v>
          </cell>
          <cell r="B2206" t="str">
            <v>Common</v>
          </cell>
          <cell r="C2206" t="str">
            <v>Hardware</v>
          </cell>
          <cell r="D2206" t="str">
            <v/>
          </cell>
          <cell r="E2206" t="str">
            <v>ECP</v>
          </cell>
          <cell r="F2206">
            <v>31458</v>
          </cell>
        </row>
        <row r="2207">
          <cell r="A2207" t="str">
            <v>J3F011K-2L-B8S</v>
          </cell>
          <cell r="B2207" t="str">
            <v>Common</v>
          </cell>
          <cell r="C2207" t="str">
            <v>Hardware</v>
          </cell>
          <cell r="D2207" t="str">
            <v/>
          </cell>
          <cell r="E2207">
            <v>39703</v>
          </cell>
          <cell r="F2207" t="str">
            <v>ECP_BASE</v>
          </cell>
        </row>
        <row r="2208">
          <cell r="A2208" t="str">
            <v>J3F011K-2L-B9M</v>
          </cell>
          <cell r="B2208" t="str">
            <v>Common</v>
          </cell>
          <cell r="C2208" t="str">
            <v>Hardware</v>
          </cell>
          <cell r="D2208" t="str">
            <v/>
          </cell>
          <cell r="E2208">
            <v>31458</v>
          </cell>
          <cell r="F2208" t="str">
            <v>ECP_BASE</v>
          </cell>
        </row>
        <row r="2209">
          <cell r="A2209" t="str">
            <v>J3F011K-2L-C</v>
          </cell>
          <cell r="B2209" t="str">
            <v>Common</v>
          </cell>
          <cell r="C2209" t="str">
            <v>Hardware</v>
          </cell>
          <cell r="D2209" t="str">
            <v/>
          </cell>
          <cell r="E2209">
            <v>0</v>
          </cell>
          <cell r="F2209" t="str">
            <v>ECP_BASE</v>
          </cell>
        </row>
        <row r="2210">
          <cell r="A2210" t="str">
            <v>J3F011K-2L-D</v>
          </cell>
          <cell r="B2210" t="str">
            <v>Common</v>
          </cell>
          <cell r="C2210" t="str">
            <v>Hardware</v>
          </cell>
          <cell r="D2210" t="str">
            <v/>
          </cell>
          <cell r="E2210">
            <v>0</v>
          </cell>
          <cell r="F2210" t="str">
            <v>ECP_BASE</v>
          </cell>
        </row>
        <row r="2211">
          <cell r="A2211" t="str">
            <v>J3F011K-2L-E</v>
          </cell>
          <cell r="B2211" t="str">
            <v>Common</v>
          </cell>
          <cell r="C2211" t="str">
            <v>Hardware</v>
          </cell>
          <cell r="D2211" t="str">
            <v/>
          </cell>
          <cell r="E2211">
            <v>0</v>
          </cell>
          <cell r="F2211" t="str">
            <v>ECP_BASE</v>
          </cell>
        </row>
        <row r="2212">
          <cell r="A2212" t="str">
            <v>J3F011K-2L-F</v>
          </cell>
          <cell r="B2212" t="str">
            <v>Common</v>
          </cell>
          <cell r="C2212" t="str">
            <v>Hardware</v>
          </cell>
          <cell r="D2212" t="str">
            <v/>
          </cell>
          <cell r="E2212">
            <v>0</v>
          </cell>
          <cell r="F2212" t="str">
            <v>ECP_BASE</v>
          </cell>
        </row>
        <row r="2213">
          <cell r="A2213" t="str">
            <v>J3F011K-2L-G</v>
          </cell>
          <cell r="B2213" t="str">
            <v>Common</v>
          </cell>
          <cell r="C2213" t="str">
            <v>Hardware</v>
          </cell>
          <cell r="D2213" t="str">
            <v/>
          </cell>
          <cell r="E2213">
            <v>0</v>
          </cell>
          <cell r="F2213" t="str">
            <v>ECP_BASE</v>
          </cell>
        </row>
        <row r="2214">
          <cell r="A2214" t="str">
            <v>J3F011K-2L-G10H</v>
          </cell>
          <cell r="B2214" t="str">
            <v>Common</v>
          </cell>
          <cell r="C2214" t="str">
            <v>Hardware</v>
          </cell>
          <cell r="D2214" t="str">
            <v/>
          </cell>
          <cell r="E2214">
            <v>39703</v>
          </cell>
          <cell r="F2214" t="str">
            <v>ECP_BASE</v>
          </cell>
        </row>
        <row r="2215">
          <cell r="A2215" t="str">
            <v>J3F011K-2L-G10L</v>
          </cell>
          <cell r="B2215" t="str">
            <v>Common</v>
          </cell>
          <cell r="C2215" t="str">
            <v>Hardware</v>
          </cell>
          <cell r="D2215" t="str">
            <v/>
          </cell>
          <cell r="E2215">
            <v>6374</v>
          </cell>
          <cell r="F2215" t="str">
            <v>ECP_BASE</v>
          </cell>
        </row>
        <row r="2216">
          <cell r="A2216" t="str">
            <v>J3F011K-2L-G10M</v>
          </cell>
          <cell r="B2216" t="str">
            <v>Common</v>
          </cell>
          <cell r="C2216" t="str">
            <v>Hardware</v>
          </cell>
          <cell r="D2216" t="str">
            <v/>
          </cell>
          <cell r="E2216">
            <v>31458</v>
          </cell>
          <cell r="F2216" t="str">
            <v>ECP_BASE</v>
          </cell>
        </row>
        <row r="2217">
          <cell r="A2217" t="str">
            <v>J3F011K-2L-G10N</v>
          </cell>
          <cell r="B2217" t="str">
            <v>Common</v>
          </cell>
          <cell r="C2217" t="str">
            <v>Hardware</v>
          </cell>
          <cell r="D2217" t="str">
            <v/>
          </cell>
          <cell r="E2217">
            <v>22322</v>
          </cell>
          <cell r="F2217" t="str">
            <v>ECP_BASE</v>
          </cell>
        </row>
        <row r="2218">
          <cell r="A2218" t="str">
            <v>J3F011K-2L-G10S</v>
          </cell>
          <cell r="B2218" t="str">
            <v>Common</v>
          </cell>
          <cell r="C2218" t="str">
            <v>Hardware</v>
          </cell>
          <cell r="D2218" t="str">
            <v/>
          </cell>
          <cell r="E2218">
            <v>39703</v>
          </cell>
          <cell r="F2218" t="str">
            <v>ECP_BASE</v>
          </cell>
        </row>
        <row r="2219">
          <cell r="A2219" t="str">
            <v>J3F011K-2L-G11M</v>
          </cell>
          <cell r="B2219" t="str">
            <v>Common</v>
          </cell>
          <cell r="C2219" t="str">
            <v>Hardware</v>
          </cell>
          <cell r="D2219" t="str">
            <v/>
          </cell>
          <cell r="E2219">
            <v>31458</v>
          </cell>
          <cell r="F2219" t="str">
            <v>ECP_BASE</v>
          </cell>
        </row>
        <row r="2220">
          <cell r="A2220" t="str">
            <v>J3F011K-2L-G11S</v>
          </cell>
          <cell r="B2220" t="str">
            <v>Common</v>
          </cell>
          <cell r="C2220" t="str">
            <v>Hardware</v>
          </cell>
          <cell r="D2220" t="str">
            <v/>
          </cell>
          <cell r="E2220">
            <v>39703</v>
          </cell>
          <cell r="F2220" t="str">
            <v>ECP_BASE</v>
          </cell>
        </row>
        <row r="2221">
          <cell r="A2221" t="str">
            <v>J3F011K-2L-G12M</v>
          </cell>
          <cell r="B2221" t="str">
            <v>Common</v>
          </cell>
          <cell r="C2221" t="str">
            <v>Hardware</v>
          </cell>
          <cell r="D2221" t="str">
            <v/>
          </cell>
          <cell r="E2221">
            <v>31458</v>
          </cell>
          <cell r="F2221" t="str">
            <v>ECP_BASE</v>
          </cell>
        </row>
        <row r="2222">
          <cell r="A2222" t="str">
            <v>J3F011K-2L-G12S</v>
          </cell>
          <cell r="B2222" t="str">
            <v>Common</v>
          </cell>
          <cell r="C2222" t="str">
            <v>Hardware</v>
          </cell>
          <cell r="D2222" t="str">
            <v/>
          </cell>
          <cell r="E2222">
            <v>39703</v>
          </cell>
          <cell r="F2222" t="str">
            <v>ECP_BASE</v>
          </cell>
        </row>
        <row r="2223">
          <cell r="A2223" t="str">
            <v>J3F011K-2L-G13R</v>
          </cell>
          <cell r="B2223" t="str">
            <v>Common</v>
          </cell>
          <cell r="C2223" t="str">
            <v>Hardware</v>
          </cell>
          <cell r="D2223" t="str">
            <v/>
          </cell>
          <cell r="E2223">
            <v>193561</v>
          </cell>
          <cell r="F2223" t="str">
            <v>ECP_BASE</v>
          </cell>
        </row>
        <row r="2224">
          <cell r="A2224" t="str">
            <v>J3F011K-2L-G14M</v>
          </cell>
          <cell r="B2224" t="str">
            <v>Common</v>
          </cell>
          <cell r="C2224" t="str">
            <v>Hardware</v>
          </cell>
          <cell r="D2224" t="str">
            <v/>
          </cell>
          <cell r="E2224">
            <v>31458</v>
          </cell>
          <cell r="F2224" t="str">
            <v>ECP_BASE</v>
          </cell>
        </row>
        <row r="2225">
          <cell r="A2225" t="str">
            <v>J3F011K-2L-G14S</v>
          </cell>
          <cell r="B2225" t="str">
            <v>Common</v>
          </cell>
          <cell r="C2225" t="str">
            <v>Hardware</v>
          </cell>
          <cell r="D2225" t="str">
            <v/>
          </cell>
          <cell r="E2225">
            <v>39703</v>
          </cell>
          <cell r="F2225" t="str">
            <v>ECP_BASE</v>
          </cell>
        </row>
        <row r="2226">
          <cell r="A2226" t="str">
            <v>J3F011K-2L-G15H</v>
          </cell>
          <cell r="B2226" t="str">
            <v>Common</v>
          </cell>
          <cell r="C2226" t="str">
            <v>Hardware</v>
          </cell>
          <cell r="D2226" t="str">
            <v/>
          </cell>
          <cell r="E2226">
            <v>39703</v>
          </cell>
          <cell r="F2226" t="str">
            <v>ECP_BASE</v>
          </cell>
        </row>
        <row r="2227">
          <cell r="A2227" t="str">
            <v>J3F011K-2L-G15L</v>
          </cell>
          <cell r="B2227" t="str">
            <v>Common</v>
          </cell>
          <cell r="C2227" t="str">
            <v>Hardware</v>
          </cell>
          <cell r="D2227" t="str">
            <v/>
          </cell>
          <cell r="E2227">
            <v>6374</v>
          </cell>
          <cell r="F2227" t="str">
            <v>ECP_BASE</v>
          </cell>
        </row>
        <row r="2228">
          <cell r="A2228" t="str">
            <v>J3F011K-2L-G15M</v>
          </cell>
          <cell r="B2228" t="str">
            <v>Common</v>
          </cell>
          <cell r="C2228" t="str">
            <v>Hardware</v>
          </cell>
          <cell r="D2228" t="str">
            <v/>
          </cell>
          <cell r="E2228">
            <v>31458</v>
          </cell>
          <cell r="F2228" t="str">
            <v>SERVER</v>
          </cell>
        </row>
        <row r="2229">
          <cell r="A2229" t="str">
            <v>J3F011K-2L-G15N</v>
          </cell>
          <cell r="B2229" t="str">
            <v>Common</v>
          </cell>
          <cell r="C2229" t="str">
            <v>Hardware</v>
          </cell>
          <cell r="D2229" t="str">
            <v/>
          </cell>
          <cell r="E2229">
            <v>22322</v>
          </cell>
          <cell r="F2229" t="str">
            <v>SERVER</v>
          </cell>
        </row>
        <row r="2230">
          <cell r="A2230" t="str">
            <v>J3F011K-2L-G15S</v>
          </cell>
          <cell r="B2230" t="str">
            <v>Common</v>
          </cell>
          <cell r="C2230" t="str">
            <v>Hardware</v>
          </cell>
          <cell r="D2230" t="str">
            <v/>
          </cell>
          <cell r="E2230">
            <v>39703</v>
          </cell>
          <cell r="F2230" t="str">
            <v>SERVER</v>
          </cell>
        </row>
        <row r="2231">
          <cell r="A2231" t="str">
            <v>J3F011K-2L-G1L</v>
          </cell>
          <cell r="B2231" t="str">
            <v>Common</v>
          </cell>
          <cell r="C2231" t="str">
            <v>Hardware</v>
          </cell>
          <cell r="D2231" t="str">
            <v/>
          </cell>
          <cell r="E2231">
            <v>6374</v>
          </cell>
          <cell r="F2231" t="str">
            <v>SERVER</v>
          </cell>
        </row>
        <row r="2232">
          <cell r="A2232" t="str">
            <v>J3F011K-2L-G1M</v>
          </cell>
          <cell r="B2232" t="str">
            <v>Common</v>
          </cell>
          <cell r="C2232" t="str">
            <v>Hardware</v>
          </cell>
          <cell r="D2232" t="str">
            <v/>
          </cell>
          <cell r="E2232">
            <v>31458</v>
          </cell>
          <cell r="F2232" t="str">
            <v>SERVER</v>
          </cell>
        </row>
        <row r="2233">
          <cell r="A2233" t="str">
            <v>J3F011K-2L-G1N</v>
          </cell>
          <cell r="B2233" t="str">
            <v>Common</v>
          </cell>
          <cell r="C2233" t="str">
            <v>Hardware</v>
          </cell>
          <cell r="D2233" t="str">
            <v/>
          </cell>
          <cell r="E2233">
            <v>22322</v>
          </cell>
          <cell r="F2233" t="str">
            <v>MISC</v>
          </cell>
        </row>
        <row r="2234">
          <cell r="A2234" t="str">
            <v>J3F011K-2L-G1S</v>
          </cell>
          <cell r="B2234" t="str">
            <v>Common</v>
          </cell>
          <cell r="C2234" t="str">
            <v>Hardware</v>
          </cell>
          <cell r="D2234" t="str">
            <v/>
          </cell>
          <cell r="E2234">
            <v>39703</v>
          </cell>
          <cell r="F2234" t="str">
            <v>CABINET</v>
          </cell>
        </row>
        <row r="2235">
          <cell r="A2235" t="str">
            <v>J3F011K-2L-G2F</v>
          </cell>
          <cell r="B2235" t="str">
            <v>Common</v>
          </cell>
          <cell r="C2235" t="str">
            <v>Hardware</v>
          </cell>
          <cell r="D2235" t="str">
            <v/>
          </cell>
          <cell r="E2235">
            <v>48466</v>
          </cell>
          <cell r="F2235" t="str">
            <v>CABINET</v>
          </cell>
        </row>
        <row r="2236">
          <cell r="A2236" t="str">
            <v>J3F011K-2L-G2M</v>
          </cell>
          <cell r="B2236" t="str">
            <v>Common</v>
          </cell>
          <cell r="C2236" t="str">
            <v>Hardware</v>
          </cell>
          <cell r="D2236" t="str">
            <v/>
          </cell>
          <cell r="E2236">
            <v>31458</v>
          </cell>
          <cell r="F2236" t="str">
            <v>CABINET</v>
          </cell>
        </row>
        <row r="2237">
          <cell r="A2237" t="str">
            <v>J3F011K-2L-G2S</v>
          </cell>
          <cell r="B2237" t="str">
            <v>Common</v>
          </cell>
          <cell r="C2237" t="str">
            <v>Hardware</v>
          </cell>
          <cell r="D2237" t="str">
            <v/>
          </cell>
          <cell r="E2237" t="str">
            <v>IMS</v>
          </cell>
          <cell r="F2237">
            <v>39703</v>
          </cell>
        </row>
        <row r="2238">
          <cell r="A2238" t="str">
            <v>J3F011K-2L-G3R</v>
          </cell>
          <cell r="B2238" t="str">
            <v>Common</v>
          </cell>
          <cell r="C2238" t="str">
            <v>Hardware</v>
          </cell>
          <cell r="D2238" t="str">
            <v/>
          </cell>
          <cell r="E2238">
            <v>193561</v>
          </cell>
          <cell r="F2238" t="str">
            <v>CABINET</v>
          </cell>
        </row>
        <row r="2239">
          <cell r="A2239" t="str">
            <v>J3F011K-2L-G4F</v>
          </cell>
          <cell r="B2239" t="str">
            <v>Common</v>
          </cell>
          <cell r="C2239" t="str">
            <v>Hardware</v>
          </cell>
          <cell r="D2239" t="str">
            <v/>
          </cell>
          <cell r="E2239">
            <v>48466</v>
          </cell>
          <cell r="F2239" t="str">
            <v>CABINET</v>
          </cell>
        </row>
        <row r="2240">
          <cell r="A2240" t="str">
            <v>J3F011K-2L-G4M</v>
          </cell>
          <cell r="B2240" t="str">
            <v>Common</v>
          </cell>
          <cell r="C2240" t="str">
            <v>Hardware</v>
          </cell>
          <cell r="D2240" t="str">
            <v/>
          </cell>
          <cell r="E2240">
            <v>31458</v>
          </cell>
          <cell r="F2240" t="str">
            <v>CABINET</v>
          </cell>
        </row>
        <row r="2241">
          <cell r="A2241" t="str">
            <v>J3F011K-2L-G4S</v>
          </cell>
          <cell r="B2241" t="str">
            <v>Common</v>
          </cell>
          <cell r="C2241" t="str">
            <v>Hardware</v>
          </cell>
          <cell r="D2241" t="str">
            <v/>
          </cell>
          <cell r="E2241" t="str">
            <v>IMS</v>
          </cell>
          <cell r="F2241">
            <v>39703</v>
          </cell>
        </row>
        <row r="2242">
          <cell r="A2242" t="str">
            <v>J3F011K-2L-G5L</v>
          </cell>
          <cell r="B2242" t="str">
            <v>Common</v>
          </cell>
          <cell r="C2242" t="str">
            <v>Hardware</v>
          </cell>
          <cell r="D2242" t="str">
            <v/>
          </cell>
          <cell r="E2242">
            <v>6374</v>
          </cell>
          <cell r="F2242" t="str">
            <v>CABINET</v>
          </cell>
        </row>
        <row r="2243">
          <cell r="A2243" t="str">
            <v>J3F011K-2L-G5M</v>
          </cell>
          <cell r="B2243" t="str">
            <v>Common</v>
          </cell>
          <cell r="C2243" t="str">
            <v>Hardware</v>
          </cell>
          <cell r="D2243" t="str">
            <v/>
          </cell>
          <cell r="E2243">
            <v>31458</v>
          </cell>
          <cell r="F2243" t="str">
            <v>CABINET</v>
          </cell>
        </row>
        <row r="2244">
          <cell r="A2244" t="str">
            <v>J3F011K-2L-G5N</v>
          </cell>
          <cell r="B2244" t="str">
            <v>Common</v>
          </cell>
          <cell r="C2244" t="str">
            <v>Hardware</v>
          </cell>
          <cell r="D2244" t="str">
            <v/>
          </cell>
          <cell r="E2244">
            <v>22322</v>
          </cell>
          <cell r="F2244" t="str">
            <v>CABINET</v>
          </cell>
        </row>
        <row r="2245">
          <cell r="A2245" t="str">
            <v>J3F011K-2L-G5S</v>
          </cell>
          <cell r="B2245" t="str">
            <v>Common</v>
          </cell>
          <cell r="C2245" t="str">
            <v>Hardware</v>
          </cell>
          <cell r="D2245" t="str">
            <v/>
          </cell>
          <cell r="E2245">
            <v>39703</v>
          </cell>
          <cell r="F2245" t="str">
            <v>CABINET</v>
          </cell>
        </row>
        <row r="2246">
          <cell r="A2246" t="str">
            <v>J3F011K-2L-G6M</v>
          </cell>
          <cell r="B2246" t="str">
            <v>Common</v>
          </cell>
          <cell r="C2246" t="str">
            <v>Hardware</v>
          </cell>
          <cell r="D2246" t="str">
            <v/>
          </cell>
          <cell r="E2246">
            <v>31458</v>
          </cell>
          <cell r="F2246" t="str">
            <v>NODE</v>
          </cell>
        </row>
        <row r="2247">
          <cell r="A2247" t="str">
            <v>J3F011K-2L-G6S</v>
          </cell>
          <cell r="B2247" t="str">
            <v>Common</v>
          </cell>
          <cell r="C2247" t="str">
            <v>Hardware</v>
          </cell>
          <cell r="D2247" t="str">
            <v/>
          </cell>
          <cell r="E2247">
            <v>39703</v>
          </cell>
          <cell r="F2247" t="str">
            <v>NODE</v>
          </cell>
        </row>
        <row r="2248">
          <cell r="A2248" t="str">
            <v>J3F011K-2L-G7M</v>
          </cell>
          <cell r="B2248" t="str">
            <v>Common</v>
          </cell>
          <cell r="C2248" t="str">
            <v>Hardware</v>
          </cell>
          <cell r="D2248" t="str">
            <v/>
          </cell>
          <cell r="E2248">
            <v>31458</v>
          </cell>
          <cell r="F2248" t="str">
            <v>NODE</v>
          </cell>
        </row>
        <row r="2249">
          <cell r="A2249" t="str">
            <v>J3F011K-2L-G7S</v>
          </cell>
          <cell r="B2249" t="str">
            <v>Common</v>
          </cell>
          <cell r="C2249" t="str">
            <v>Hardware</v>
          </cell>
          <cell r="D2249" t="str">
            <v/>
          </cell>
          <cell r="E2249">
            <v>39703</v>
          </cell>
          <cell r="F2249" t="str">
            <v>NODE</v>
          </cell>
        </row>
        <row r="2250">
          <cell r="A2250" t="str">
            <v>J3F011K-2L-G8M</v>
          </cell>
          <cell r="B2250" t="str">
            <v>Common</v>
          </cell>
          <cell r="C2250" t="str">
            <v>Hardware</v>
          </cell>
          <cell r="D2250" t="str">
            <v/>
          </cell>
          <cell r="E2250">
            <v>31458</v>
          </cell>
          <cell r="F2250" t="str">
            <v>NODE</v>
          </cell>
        </row>
        <row r="2251">
          <cell r="A2251" t="str">
            <v>J3F011K-2L-G8R</v>
          </cell>
          <cell r="B2251" t="str">
            <v>Common</v>
          </cell>
          <cell r="C2251" t="str">
            <v>Hardware</v>
          </cell>
          <cell r="D2251" t="str">
            <v/>
          </cell>
          <cell r="E2251">
            <v>193561</v>
          </cell>
          <cell r="F2251" t="str">
            <v>NODE</v>
          </cell>
        </row>
        <row r="2252">
          <cell r="A2252" t="str">
            <v>J3F011K-2L-G8S</v>
          </cell>
          <cell r="B2252" t="str">
            <v>Common</v>
          </cell>
          <cell r="C2252" t="str">
            <v>Hardware</v>
          </cell>
          <cell r="D2252" t="str">
            <v/>
          </cell>
          <cell r="E2252">
            <v>39703</v>
          </cell>
          <cell r="F2252" t="str">
            <v>NODE</v>
          </cell>
        </row>
        <row r="2253">
          <cell r="A2253" t="str">
            <v>J3F011K-2L-G9M</v>
          </cell>
          <cell r="B2253" t="str">
            <v>Common</v>
          </cell>
          <cell r="C2253" t="str">
            <v>Hardware</v>
          </cell>
          <cell r="D2253" t="str">
            <v/>
          </cell>
          <cell r="E2253">
            <v>31458</v>
          </cell>
          <cell r="F2253" t="str">
            <v>NODE</v>
          </cell>
        </row>
        <row r="2254">
          <cell r="A2254" t="str">
            <v>J3F011K-2L-G9S</v>
          </cell>
          <cell r="B2254" t="str">
            <v>Common</v>
          </cell>
          <cell r="C2254" t="str">
            <v>Hardware</v>
          </cell>
          <cell r="D2254" t="str">
            <v/>
          </cell>
          <cell r="E2254">
            <v>39703</v>
          </cell>
          <cell r="F2254" t="str">
            <v>NODE</v>
          </cell>
        </row>
        <row r="2255">
          <cell r="A2255" t="str">
            <v>J3T061A-1L-1</v>
          </cell>
          <cell r="B2255" t="str">
            <v>Common</v>
          </cell>
          <cell r="C2255" t="str">
            <v>Hardware</v>
          </cell>
          <cell r="D2255" t="str">
            <v/>
          </cell>
          <cell r="E2255">
            <v>341115</v>
          </cell>
          <cell r="F2255" t="str">
            <v>NODE</v>
          </cell>
        </row>
        <row r="2256">
          <cell r="A2256" t="str">
            <v>J3T061A-1L-110</v>
          </cell>
          <cell r="B2256" t="str">
            <v>Common</v>
          </cell>
          <cell r="C2256" t="str">
            <v>Hardware</v>
          </cell>
          <cell r="D2256" t="str">
            <v/>
          </cell>
          <cell r="E2256">
            <v>2120</v>
          </cell>
          <cell r="F2256" t="str">
            <v>NODE</v>
          </cell>
        </row>
        <row r="2257">
          <cell r="A2257" t="str">
            <v>J3T061A-1L-111</v>
          </cell>
          <cell r="B2257" t="str">
            <v>Common</v>
          </cell>
          <cell r="C2257" t="str">
            <v>Hardware</v>
          </cell>
          <cell r="D2257" t="str">
            <v/>
          </cell>
          <cell r="E2257">
            <v>1249</v>
          </cell>
          <cell r="F2257" t="str">
            <v>NODE</v>
          </cell>
        </row>
        <row r="2258">
          <cell r="A2258" t="str">
            <v>J3T061A-1L-112</v>
          </cell>
          <cell r="B2258" t="str">
            <v>Common</v>
          </cell>
          <cell r="C2258" t="str">
            <v>Hardware</v>
          </cell>
          <cell r="D2258" t="str">
            <v/>
          </cell>
          <cell r="E2258">
            <v>8650</v>
          </cell>
          <cell r="F2258" t="str">
            <v>NODE</v>
          </cell>
        </row>
        <row r="2259">
          <cell r="A2259" t="str">
            <v>J3T061A-1L-125</v>
          </cell>
          <cell r="B2259" t="str">
            <v>Common</v>
          </cell>
          <cell r="C2259" t="str">
            <v>Hardware</v>
          </cell>
          <cell r="D2259" t="str">
            <v/>
          </cell>
          <cell r="E2259">
            <v>6173</v>
          </cell>
          <cell r="F2259" t="str">
            <v>NODE</v>
          </cell>
        </row>
        <row r="2260">
          <cell r="A2260" t="str">
            <v>J3T061A-1L-15</v>
          </cell>
          <cell r="B2260" t="str">
            <v>Common</v>
          </cell>
          <cell r="C2260" t="str">
            <v>Hardware</v>
          </cell>
          <cell r="D2260" t="str">
            <v/>
          </cell>
          <cell r="E2260">
            <v>2439</v>
          </cell>
          <cell r="F2260" t="str">
            <v>NODE</v>
          </cell>
        </row>
        <row r="2261">
          <cell r="A2261" t="str">
            <v>J3T061A-1L-2</v>
          </cell>
          <cell r="B2261" t="str">
            <v>Common</v>
          </cell>
          <cell r="C2261" t="str">
            <v>Hardware</v>
          </cell>
          <cell r="D2261" t="str">
            <v/>
          </cell>
          <cell r="E2261">
            <v>9615</v>
          </cell>
          <cell r="F2261" t="str">
            <v>NODE</v>
          </cell>
        </row>
        <row r="2262">
          <cell r="A2262" t="str">
            <v>J3T061A-1L-200</v>
          </cell>
          <cell r="B2262" t="str">
            <v>Common</v>
          </cell>
          <cell r="C2262" t="str">
            <v>Hardware</v>
          </cell>
          <cell r="D2262" t="str">
            <v/>
          </cell>
          <cell r="E2262" t="str">
            <v>IMS</v>
          </cell>
          <cell r="F2262">
            <v>6752</v>
          </cell>
        </row>
        <row r="2263">
          <cell r="A2263" t="str">
            <v>J3T061A-1L-201</v>
          </cell>
          <cell r="B2263" t="str">
            <v>Common</v>
          </cell>
          <cell r="C2263" t="str">
            <v>Hardware</v>
          </cell>
          <cell r="D2263" t="str">
            <v/>
          </cell>
          <cell r="E2263" t="str">
            <v>IMS</v>
          </cell>
          <cell r="F2263">
            <v>29250</v>
          </cell>
        </row>
        <row r="2264">
          <cell r="A2264" t="str">
            <v>J3T061A-1L-205</v>
          </cell>
          <cell r="B2264" t="str">
            <v>Common</v>
          </cell>
          <cell r="C2264" t="str">
            <v>Hardware</v>
          </cell>
          <cell r="D2264" t="str">
            <v/>
          </cell>
          <cell r="E2264" t="str">
            <v>IMS</v>
          </cell>
          <cell r="F2264">
            <v>0</v>
          </cell>
        </row>
        <row r="2265">
          <cell r="A2265" t="str">
            <v>J3T061A-1L-3</v>
          </cell>
          <cell r="B2265" t="str">
            <v>Common</v>
          </cell>
          <cell r="C2265" t="str">
            <v>Hardware</v>
          </cell>
          <cell r="D2265" t="str">
            <v/>
          </cell>
          <cell r="E2265">
            <v>9615</v>
          </cell>
          <cell r="F2265" t="str">
            <v>NODE</v>
          </cell>
        </row>
        <row r="2266">
          <cell r="A2266" t="str">
            <v>J3T061A-1L-31</v>
          </cell>
          <cell r="B2266" t="str">
            <v>Common</v>
          </cell>
          <cell r="C2266" t="str">
            <v>Hardware</v>
          </cell>
          <cell r="D2266" t="str">
            <v/>
          </cell>
          <cell r="E2266" t="str">
            <v>IMS</v>
          </cell>
          <cell r="F2266">
            <v>0</v>
          </cell>
        </row>
        <row r="2267">
          <cell r="A2267" t="str">
            <v>J3T061A-1L-36</v>
          </cell>
          <cell r="B2267" t="str">
            <v>Common</v>
          </cell>
          <cell r="C2267" t="str">
            <v>Hardware</v>
          </cell>
          <cell r="D2267" t="str">
            <v/>
          </cell>
          <cell r="E2267">
            <v>6738</v>
          </cell>
          <cell r="F2267" t="str">
            <v>NODE</v>
          </cell>
        </row>
        <row r="2268">
          <cell r="A2268" t="str">
            <v>J3T061A-1L-39</v>
          </cell>
          <cell r="B2268" t="str">
            <v>Common</v>
          </cell>
          <cell r="C2268" t="str">
            <v>Hardware</v>
          </cell>
          <cell r="D2268" t="str">
            <v/>
          </cell>
          <cell r="E2268">
            <v>1317</v>
          </cell>
          <cell r="F2268" t="str">
            <v>NODE</v>
          </cell>
        </row>
        <row r="2269">
          <cell r="A2269" t="str">
            <v>J3T061A-1L-45</v>
          </cell>
          <cell r="B2269" t="str">
            <v>Common</v>
          </cell>
          <cell r="C2269" t="str">
            <v>Hardware</v>
          </cell>
          <cell r="D2269" t="str">
            <v/>
          </cell>
          <cell r="E2269">
            <v>1238</v>
          </cell>
          <cell r="F2269" t="str">
            <v>NODE</v>
          </cell>
        </row>
        <row r="2270">
          <cell r="A2270" t="str">
            <v>J3T061A-1L-50</v>
          </cell>
          <cell r="B2270" t="str">
            <v>Common</v>
          </cell>
          <cell r="C2270" t="str">
            <v>Hardware</v>
          </cell>
          <cell r="D2270" t="str">
            <v/>
          </cell>
          <cell r="E2270" t="str">
            <v>IMS</v>
          </cell>
          <cell r="F2270">
            <v>10133</v>
          </cell>
        </row>
        <row r="2271">
          <cell r="A2271" t="str">
            <v>J3T061A-1L-51</v>
          </cell>
          <cell r="B2271" t="str">
            <v>Common</v>
          </cell>
          <cell r="C2271" t="str">
            <v>Hardware</v>
          </cell>
          <cell r="D2271" t="str">
            <v/>
          </cell>
          <cell r="E2271">
            <v>0</v>
          </cell>
          <cell r="F2271" t="str">
            <v>NODE</v>
          </cell>
        </row>
        <row r="2272">
          <cell r="A2272" t="str">
            <v>J3T061A-1L-55</v>
          </cell>
          <cell r="B2272" t="str">
            <v>Common</v>
          </cell>
          <cell r="C2272" t="str">
            <v>Hardware</v>
          </cell>
          <cell r="D2272" t="str">
            <v/>
          </cell>
          <cell r="E2272">
            <v>141120</v>
          </cell>
          <cell r="F2272" t="str">
            <v>NODE</v>
          </cell>
        </row>
        <row r="2273">
          <cell r="A2273" t="str">
            <v>J3T061A-1L-7</v>
          </cell>
          <cell r="B2273" t="str">
            <v>Common</v>
          </cell>
          <cell r="C2273" t="str">
            <v>Hardware</v>
          </cell>
          <cell r="D2273" t="str">
            <v/>
          </cell>
          <cell r="E2273" t="str">
            <v>IMS</v>
          </cell>
          <cell r="F2273">
            <v>12000</v>
          </cell>
        </row>
        <row r="2274">
          <cell r="A2274" t="str">
            <v>J3T061A-1L-AK</v>
          </cell>
          <cell r="B2274" t="str">
            <v>Common</v>
          </cell>
          <cell r="C2274" t="str">
            <v>Hardware</v>
          </cell>
          <cell r="D2274" t="str">
            <v/>
          </cell>
          <cell r="E2274" t="str">
            <v>IMS</v>
          </cell>
          <cell r="F2274">
            <v>0</v>
          </cell>
        </row>
        <row r="2275">
          <cell r="A2275" t="str">
            <v>J3T061A-1L-AN</v>
          </cell>
          <cell r="B2275" t="str">
            <v>Common</v>
          </cell>
          <cell r="C2275" t="str">
            <v>Hardware</v>
          </cell>
          <cell r="D2275" t="str">
            <v/>
          </cell>
          <cell r="E2275">
            <v>9</v>
          </cell>
          <cell r="F2275" t="str">
            <v>NODE</v>
          </cell>
        </row>
        <row r="2276">
          <cell r="A2276" t="str">
            <v>J3T061A-1L-AR</v>
          </cell>
          <cell r="B2276" t="str">
            <v>Common</v>
          </cell>
          <cell r="C2276" t="str">
            <v>Hardware</v>
          </cell>
          <cell r="D2276" t="str">
            <v/>
          </cell>
          <cell r="E2276">
            <v>10</v>
          </cell>
          <cell r="F2276" t="str">
            <v>NODE</v>
          </cell>
        </row>
        <row r="2277">
          <cell r="A2277" t="str">
            <v>J3T061A-1L-AS</v>
          </cell>
          <cell r="B2277" t="str">
            <v>Common</v>
          </cell>
          <cell r="C2277" t="str">
            <v>Hardware</v>
          </cell>
          <cell r="D2277" t="str">
            <v/>
          </cell>
          <cell r="E2277" t="str">
            <v>IMS</v>
          </cell>
          <cell r="F2277">
            <v>0</v>
          </cell>
        </row>
        <row r="2278">
          <cell r="A2278" t="str">
            <v>J3T061A-1L-AZ</v>
          </cell>
          <cell r="B2278" t="str">
            <v>Common</v>
          </cell>
          <cell r="C2278" t="str">
            <v>Hardware</v>
          </cell>
          <cell r="D2278" t="str">
            <v/>
          </cell>
          <cell r="E2278" t="str">
            <v>IMS</v>
          </cell>
          <cell r="F2278">
            <v>0</v>
          </cell>
        </row>
        <row r="2279">
          <cell r="A2279" t="str">
            <v>J3T061A-1L-BC</v>
          </cell>
          <cell r="B2279" t="str">
            <v>Common</v>
          </cell>
          <cell r="C2279" t="str">
            <v>Hardware</v>
          </cell>
          <cell r="D2279" t="str">
            <v/>
          </cell>
          <cell r="E2279">
            <v>0</v>
          </cell>
          <cell r="F2279" t="str">
            <v>NODE</v>
          </cell>
        </row>
        <row r="2280">
          <cell r="A2280" t="str">
            <v>J3T061A-1L-BD</v>
          </cell>
          <cell r="B2280" t="str">
            <v>Common</v>
          </cell>
          <cell r="C2280" t="str">
            <v>Hardware</v>
          </cell>
          <cell r="D2280" t="str">
            <v/>
          </cell>
          <cell r="E2280" t="str">
            <v>IMS</v>
          </cell>
          <cell r="F2280">
            <v>188</v>
          </cell>
        </row>
        <row r="2281">
          <cell r="A2281" t="str">
            <v>J3T061A-1L-BE</v>
          </cell>
          <cell r="B2281" t="str">
            <v>Common</v>
          </cell>
          <cell r="C2281" t="str">
            <v>Hardware</v>
          </cell>
          <cell r="D2281" t="str">
            <v/>
          </cell>
          <cell r="E2281" t="str">
            <v>IMS</v>
          </cell>
          <cell r="F2281">
            <v>0</v>
          </cell>
        </row>
        <row r="2282">
          <cell r="A2282" t="str">
            <v>J3T061A-1L-BF</v>
          </cell>
          <cell r="B2282" t="str">
            <v>Common</v>
          </cell>
          <cell r="C2282" t="str">
            <v>Hardware</v>
          </cell>
          <cell r="D2282" t="str">
            <v/>
          </cell>
          <cell r="E2282">
            <v>159</v>
          </cell>
          <cell r="F2282" t="str">
            <v>OMP-FX-INT</v>
          </cell>
        </row>
        <row r="2283">
          <cell r="A2283" t="str">
            <v>J3T061A-1L-BM</v>
          </cell>
          <cell r="B2283" t="str">
            <v>Common</v>
          </cell>
          <cell r="C2283" t="str">
            <v>Hardware</v>
          </cell>
          <cell r="D2283" t="str">
            <v/>
          </cell>
          <cell r="E2283">
            <v>56</v>
          </cell>
          <cell r="F2283" t="str">
            <v>OMP-FX</v>
          </cell>
        </row>
        <row r="2284">
          <cell r="A2284" t="str">
            <v>J3T061A-1L-BV</v>
          </cell>
          <cell r="B2284" t="str">
            <v>Common</v>
          </cell>
          <cell r="C2284" t="str">
            <v>Hardware</v>
          </cell>
          <cell r="D2284" t="str">
            <v/>
          </cell>
          <cell r="E2284" t="str">
            <v>OMP-FX</v>
          </cell>
          <cell r="F2284">
            <v>130</v>
          </cell>
        </row>
        <row r="2285">
          <cell r="A2285" t="str">
            <v>J3T061A-1L-BZ</v>
          </cell>
          <cell r="B2285" t="str">
            <v>Common</v>
          </cell>
          <cell r="C2285" t="str">
            <v>Hardware</v>
          </cell>
          <cell r="D2285" t="str">
            <v/>
          </cell>
          <cell r="E2285">
            <v>6422</v>
          </cell>
          <cell r="F2285" t="str">
            <v>OMP-FX</v>
          </cell>
        </row>
        <row r="2286">
          <cell r="A2286" t="str">
            <v>J3T061A-1L-C</v>
          </cell>
          <cell r="B2286" t="str">
            <v>Common</v>
          </cell>
          <cell r="C2286" t="str">
            <v>Hardware</v>
          </cell>
          <cell r="D2286" t="str">
            <v/>
          </cell>
          <cell r="E2286">
            <v>112</v>
          </cell>
          <cell r="F2286" t="str">
            <v>OMP-FX</v>
          </cell>
        </row>
        <row r="2287">
          <cell r="A2287" t="str">
            <v>J3T061A-1L-CH</v>
          </cell>
          <cell r="B2287" t="str">
            <v>Common</v>
          </cell>
          <cell r="C2287" t="str">
            <v>Hardware</v>
          </cell>
          <cell r="D2287" t="str">
            <v/>
          </cell>
          <cell r="E2287">
            <v>136</v>
          </cell>
          <cell r="F2287" t="str">
            <v>OMP-FX</v>
          </cell>
        </row>
        <row r="2288">
          <cell r="A2288" t="str">
            <v>J3T061A-1L-CL</v>
          </cell>
          <cell r="B2288" t="str">
            <v>Common</v>
          </cell>
          <cell r="C2288" t="str">
            <v>Hardware</v>
          </cell>
          <cell r="D2288" t="str">
            <v/>
          </cell>
          <cell r="E2288">
            <v>134</v>
          </cell>
          <cell r="F2288" t="str">
            <v>OMP-FX</v>
          </cell>
        </row>
        <row r="2289">
          <cell r="A2289" t="str">
            <v>J3T061A-1L-DA</v>
          </cell>
          <cell r="B2289" t="str">
            <v>Common</v>
          </cell>
          <cell r="C2289" t="str">
            <v>Hardware</v>
          </cell>
          <cell r="D2289" t="str">
            <v/>
          </cell>
          <cell r="E2289">
            <v>2</v>
          </cell>
          <cell r="F2289" t="str">
            <v>OMP-FX</v>
          </cell>
        </row>
        <row r="2290">
          <cell r="A2290" t="str">
            <v>J3T061A-1L-DJ</v>
          </cell>
          <cell r="B2290" t="str">
            <v>Common</v>
          </cell>
          <cell r="C2290" t="str">
            <v>Hardware</v>
          </cell>
          <cell r="D2290" t="str">
            <v/>
          </cell>
          <cell r="E2290">
            <v>6</v>
          </cell>
          <cell r="F2290" t="str">
            <v>OMP-FX</v>
          </cell>
        </row>
        <row r="2291">
          <cell r="A2291" t="str">
            <v>J3T061A-1L-DS</v>
          </cell>
          <cell r="B2291" t="str">
            <v>Common</v>
          </cell>
          <cell r="C2291" t="str">
            <v>Hardware</v>
          </cell>
          <cell r="D2291" t="str">
            <v/>
          </cell>
          <cell r="E2291">
            <v>3358</v>
          </cell>
          <cell r="F2291" t="str">
            <v>OMP-FX</v>
          </cell>
        </row>
        <row r="2292">
          <cell r="A2292" t="str">
            <v>J3T061A-1L-DU</v>
          </cell>
          <cell r="B2292" t="str">
            <v>Common</v>
          </cell>
          <cell r="C2292" t="str">
            <v>Hardware</v>
          </cell>
          <cell r="D2292" t="str">
            <v/>
          </cell>
          <cell r="E2292">
            <v>123</v>
          </cell>
          <cell r="F2292" t="str">
            <v>OMP-FX</v>
          </cell>
        </row>
        <row r="2293">
          <cell r="A2293" t="str">
            <v>J3T061A-1L-EE</v>
          </cell>
          <cell r="B2293" t="str">
            <v>Common</v>
          </cell>
          <cell r="C2293" t="str">
            <v>Hardware</v>
          </cell>
          <cell r="D2293" t="str">
            <v/>
          </cell>
          <cell r="E2293">
            <v>111</v>
          </cell>
          <cell r="F2293" t="str">
            <v>OMP-FX</v>
          </cell>
        </row>
        <row r="2294">
          <cell r="A2294" t="str">
            <v>J3T061A-1L-EF</v>
          </cell>
          <cell r="B2294" t="str">
            <v>Common</v>
          </cell>
          <cell r="C2294" t="str">
            <v>Hardware</v>
          </cell>
          <cell r="D2294" t="str">
            <v/>
          </cell>
          <cell r="E2294">
            <v>0</v>
          </cell>
          <cell r="F2294" t="str">
            <v>OMP-FX</v>
          </cell>
        </row>
        <row r="2295">
          <cell r="A2295" t="str">
            <v>J3T061A-1L-EG</v>
          </cell>
          <cell r="B2295" t="str">
            <v>Common</v>
          </cell>
          <cell r="C2295" t="str">
            <v>Hardware</v>
          </cell>
          <cell r="D2295" t="str">
            <v/>
          </cell>
          <cell r="E2295" t="str">
            <v>OMP-FX</v>
          </cell>
          <cell r="F2295">
            <v>0</v>
          </cell>
        </row>
        <row r="2296">
          <cell r="A2296" t="str">
            <v>J3T061A-1L-EN</v>
          </cell>
          <cell r="B2296" t="str">
            <v>Common</v>
          </cell>
          <cell r="C2296" t="str">
            <v>Hardware</v>
          </cell>
          <cell r="D2296" t="str">
            <v/>
          </cell>
          <cell r="E2296">
            <v>33</v>
          </cell>
          <cell r="F2296" t="str">
            <v>OMP-FX</v>
          </cell>
        </row>
        <row r="2297">
          <cell r="A2297" t="str">
            <v>J3T061A-1L-EP</v>
          </cell>
          <cell r="B2297" t="str">
            <v>Common</v>
          </cell>
          <cell r="C2297" t="str">
            <v>Hardware</v>
          </cell>
          <cell r="D2297" t="str">
            <v/>
          </cell>
          <cell r="E2297">
            <v>33</v>
          </cell>
          <cell r="F2297" t="str">
            <v>OMP-FX</v>
          </cell>
        </row>
        <row r="2298">
          <cell r="A2298" t="str">
            <v>J3T061A-1L-ER</v>
          </cell>
          <cell r="B2298" t="str">
            <v>Common</v>
          </cell>
          <cell r="C2298" t="str">
            <v>Hardware</v>
          </cell>
          <cell r="D2298" t="str">
            <v/>
          </cell>
          <cell r="E2298">
            <v>33</v>
          </cell>
          <cell r="F2298" t="str">
            <v>CABINET</v>
          </cell>
        </row>
        <row r="2299">
          <cell r="A2299" t="str">
            <v>J3T061A-1L-U</v>
          </cell>
          <cell r="B2299" t="str">
            <v>Common</v>
          </cell>
          <cell r="C2299" t="str">
            <v>Hardware</v>
          </cell>
          <cell r="D2299" t="str">
            <v/>
          </cell>
          <cell r="E2299">
            <v>97</v>
          </cell>
          <cell r="F2299" t="str">
            <v>MISC</v>
          </cell>
        </row>
        <row r="2300">
          <cell r="A2300" t="str">
            <v>J3T061A-1L-V</v>
          </cell>
          <cell r="B2300" t="str">
            <v>Common</v>
          </cell>
          <cell r="C2300" t="str">
            <v>Hardware</v>
          </cell>
          <cell r="D2300" t="str">
            <v/>
          </cell>
          <cell r="E2300">
            <v>102</v>
          </cell>
          <cell r="F2300" t="str">
            <v>SOFTWARE</v>
          </cell>
        </row>
        <row r="2301">
          <cell r="A2301" t="str">
            <v>J3T061A-1L-X</v>
          </cell>
          <cell r="B2301" t="str">
            <v>Common</v>
          </cell>
          <cell r="C2301" t="str">
            <v>Hardware</v>
          </cell>
          <cell r="D2301" t="str">
            <v/>
          </cell>
          <cell r="E2301" t="str">
            <v>FMS_SW</v>
          </cell>
          <cell r="F2301">
            <v>72</v>
          </cell>
        </row>
        <row r="2302">
          <cell r="A2302" t="str">
            <v>J41658H-1L-M35A</v>
          </cell>
          <cell r="B2302" t="str">
            <v>Common</v>
          </cell>
          <cell r="C2302" t="str">
            <v>Hardware</v>
          </cell>
          <cell r="D2302" t="str">
            <v/>
          </cell>
          <cell r="E2302" t="str">
            <v>FMS_SW</v>
          </cell>
          <cell r="F2302">
            <v>55000</v>
          </cell>
        </row>
        <row r="2303">
          <cell r="A2303" t="str">
            <v>J41658H-1L-MHF</v>
          </cell>
          <cell r="B2303" t="str">
            <v>Common</v>
          </cell>
          <cell r="C2303" t="str">
            <v>Hardware</v>
          </cell>
          <cell r="D2303" t="str">
            <v/>
          </cell>
          <cell r="E2303" t="str">
            <v>OMP-FX</v>
          </cell>
          <cell r="F2303">
            <v>345000</v>
          </cell>
        </row>
        <row r="2304">
          <cell r="A2304" t="str">
            <v>J41658Q-1L-MAO</v>
          </cell>
          <cell r="B2304" t="str">
            <v>CDMA</v>
          </cell>
          <cell r="C2304" t="str">
            <v>Software</v>
          </cell>
          <cell r="D2304" t="str">
            <v>Initial</v>
          </cell>
          <cell r="E2304">
            <v>185000</v>
          </cell>
          <cell r="F2304" t="str">
            <v>OMP-FX</v>
          </cell>
        </row>
        <row r="2305">
          <cell r="A2305" t="str">
            <v>J41660A-2L-1</v>
          </cell>
          <cell r="B2305" t="str">
            <v>Common</v>
          </cell>
          <cell r="C2305" t="str">
            <v>Hardware</v>
          </cell>
          <cell r="D2305" t="str">
            <v/>
          </cell>
          <cell r="E2305">
            <v>102803</v>
          </cell>
          <cell r="F2305" t="str">
            <v>OMP-FX</v>
          </cell>
        </row>
        <row r="2306">
          <cell r="A2306" t="str">
            <v>J41660A-2L-11</v>
          </cell>
          <cell r="B2306" t="str">
            <v>TDMA</v>
          </cell>
          <cell r="C2306" t="str">
            <v>Hardware</v>
          </cell>
          <cell r="D2306" t="str">
            <v/>
          </cell>
          <cell r="E2306" t="str">
            <v>OMP-FX</v>
          </cell>
          <cell r="F2306">
            <v>14200</v>
          </cell>
        </row>
        <row r="2307">
          <cell r="A2307" t="str">
            <v>J41660A-2L-12</v>
          </cell>
          <cell r="B2307" t="str">
            <v>TDMA</v>
          </cell>
          <cell r="C2307" t="str">
            <v>Hardware</v>
          </cell>
          <cell r="D2307" t="str">
            <v/>
          </cell>
          <cell r="E2307">
            <v>4500</v>
          </cell>
          <cell r="F2307" t="str">
            <v>OMP-FX</v>
          </cell>
        </row>
        <row r="2308">
          <cell r="A2308" t="str">
            <v>J41660A-2L-18</v>
          </cell>
          <cell r="B2308" t="str">
            <v>Common</v>
          </cell>
          <cell r="C2308" t="str">
            <v>Hardware</v>
          </cell>
          <cell r="D2308" t="str">
            <v/>
          </cell>
          <cell r="E2308">
            <v>7965</v>
          </cell>
          <cell r="F2308" t="str">
            <v>OMP-FX</v>
          </cell>
        </row>
        <row r="2309">
          <cell r="A2309" t="str">
            <v>J41660A-2L-19</v>
          </cell>
          <cell r="B2309" t="str">
            <v>Common</v>
          </cell>
          <cell r="C2309" t="str">
            <v>Hardware</v>
          </cell>
          <cell r="D2309" t="str">
            <v/>
          </cell>
          <cell r="E2309">
            <v>1600</v>
          </cell>
          <cell r="F2309" t="str">
            <v>OMP-FX</v>
          </cell>
        </row>
        <row r="2310">
          <cell r="A2310" t="str">
            <v>J41660A-2L-2</v>
          </cell>
          <cell r="B2310" t="str">
            <v>Analog</v>
          </cell>
          <cell r="C2310" t="str">
            <v>Hardware</v>
          </cell>
          <cell r="D2310" t="str">
            <v/>
          </cell>
          <cell r="E2310">
            <v>5580</v>
          </cell>
          <cell r="F2310" t="str">
            <v>OMP-FX</v>
          </cell>
        </row>
        <row r="2311">
          <cell r="A2311" t="str">
            <v>J41660A-2L-26</v>
          </cell>
          <cell r="B2311" t="str">
            <v>Common</v>
          </cell>
          <cell r="C2311" t="str">
            <v>Hardware</v>
          </cell>
          <cell r="D2311" t="str">
            <v/>
          </cell>
          <cell r="E2311">
            <v>333</v>
          </cell>
          <cell r="F2311" t="str">
            <v>OMP-FX</v>
          </cell>
        </row>
        <row r="2312">
          <cell r="A2312" t="str">
            <v>J41660A-2L-3</v>
          </cell>
          <cell r="B2312" t="str">
            <v>Common</v>
          </cell>
          <cell r="C2312" t="str">
            <v>Hardware</v>
          </cell>
          <cell r="D2312" t="str">
            <v/>
          </cell>
          <cell r="E2312">
            <v>1989</v>
          </cell>
          <cell r="F2312" t="str">
            <v>OMP-FX</v>
          </cell>
        </row>
        <row r="2313">
          <cell r="A2313" t="str">
            <v>J41660A-2L-32</v>
          </cell>
          <cell r="B2313" t="str">
            <v>Common</v>
          </cell>
          <cell r="C2313" t="str">
            <v>Hardware</v>
          </cell>
          <cell r="D2313" t="str">
            <v/>
          </cell>
          <cell r="E2313">
            <v>2682</v>
          </cell>
          <cell r="F2313" t="str">
            <v>OMP-FX</v>
          </cell>
        </row>
        <row r="2314">
          <cell r="A2314" t="str">
            <v>J41660A-2L-5</v>
          </cell>
          <cell r="B2314" t="str">
            <v>Common</v>
          </cell>
          <cell r="C2314" t="str">
            <v>Hardware</v>
          </cell>
          <cell r="D2314" t="str">
            <v/>
          </cell>
          <cell r="E2314">
            <v>404</v>
          </cell>
          <cell r="F2314" t="str">
            <v>SOFTWARE</v>
          </cell>
        </row>
        <row r="2315">
          <cell r="A2315" t="str">
            <v>J41660A-2L-6</v>
          </cell>
          <cell r="B2315" t="str">
            <v>Common</v>
          </cell>
          <cell r="C2315" t="str">
            <v>Hardware</v>
          </cell>
          <cell r="D2315" t="str">
            <v/>
          </cell>
          <cell r="E2315">
            <v>4030</v>
          </cell>
          <cell r="F2315" t="str">
            <v>CABINET</v>
          </cell>
        </row>
        <row r="2316">
          <cell r="A2316" t="str">
            <v>J41660A-2L-7</v>
          </cell>
          <cell r="B2316" t="str">
            <v>Common</v>
          </cell>
          <cell r="C2316" t="str">
            <v>Hardware</v>
          </cell>
          <cell r="D2316" t="str">
            <v/>
          </cell>
          <cell r="E2316">
            <v>17300</v>
          </cell>
          <cell r="F2316" t="str">
            <v>OMP-FX</v>
          </cell>
        </row>
        <row r="2317">
          <cell r="A2317" t="str">
            <v>J41660A-2L-8</v>
          </cell>
          <cell r="B2317" t="str">
            <v>Common</v>
          </cell>
          <cell r="C2317" t="str">
            <v>Hardware</v>
          </cell>
          <cell r="D2317" t="str">
            <v/>
          </cell>
          <cell r="E2317">
            <v>1892</v>
          </cell>
          <cell r="F2317" t="str">
            <v>OMP-FX</v>
          </cell>
        </row>
        <row r="2318">
          <cell r="A2318" t="str">
            <v>J41660A-2L-9</v>
          </cell>
          <cell r="B2318" t="str">
            <v>Common</v>
          </cell>
          <cell r="C2318" t="str">
            <v>Hardware</v>
          </cell>
          <cell r="D2318" t="str">
            <v/>
          </cell>
          <cell r="E2318">
            <v>2480</v>
          </cell>
          <cell r="F2318" t="str">
            <v>CABINET</v>
          </cell>
        </row>
        <row r="2319">
          <cell r="A2319" t="str">
            <v>J41660A-2L-A</v>
          </cell>
          <cell r="B2319" t="str">
            <v>Common</v>
          </cell>
          <cell r="C2319" t="str">
            <v>Hardware</v>
          </cell>
          <cell r="D2319" t="str">
            <v/>
          </cell>
          <cell r="E2319">
            <v>0</v>
          </cell>
          <cell r="F2319" t="str">
            <v>CABINET</v>
          </cell>
        </row>
        <row r="2320">
          <cell r="A2320" t="str">
            <v>J41660A-2L-B</v>
          </cell>
          <cell r="B2320" t="str">
            <v>Common</v>
          </cell>
          <cell r="C2320" t="str">
            <v>Hardware</v>
          </cell>
          <cell r="D2320" t="str">
            <v/>
          </cell>
          <cell r="E2320">
            <v>6424</v>
          </cell>
          <cell r="F2320" t="str">
            <v>CABINET</v>
          </cell>
        </row>
        <row r="2321">
          <cell r="A2321" t="str">
            <v>J41660A-2L-C</v>
          </cell>
          <cell r="B2321" t="str">
            <v>Common</v>
          </cell>
          <cell r="C2321" t="str">
            <v>Software</v>
          </cell>
          <cell r="D2321" t="str">
            <v>Initial</v>
          </cell>
          <cell r="E2321">
            <v>40000</v>
          </cell>
          <cell r="F2321" t="str">
            <v>NODE</v>
          </cell>
        </row>
        <row r="2322">
          <cell r="A2322" t="str">
            <v>J41660A-2L-E</v>
          </cell>
          <cell r="B2322" t="str">
            <v>Common</v>
          </cell>
          <cell r="C2322" t="str">
            <v>Hardware</v>
          </cell>
          <cell r="D2322" t="str">
            <v/>
          </cell>
          <cell r="E2322">
            <v>198</v>
          </cell>
          <cell r="F2322" t="str">
            <v>NODE</v>
          </cell>
        </row>
        <row r="2323">
          <cell r="A2323" t="str">
            <v>J41660A-2L-F</v>
          </cell>
          <cell r="B2323" t="str">
            <v>Common</v>
          </cell>
          <cell r="C2323" t="str">
            <v>Hardware</v>
          </cell>
          <cell r="D2323" t="str">
            <v/>
          </cell>
          <cell r="E2323">
            <v>286</v>
          </cell>
          <cell r="F2323" t="str">
            <v>NODE</v>
          </cell>
        </row>
        <row r="2324">
          <cell r="A2324" t="str">
            <v>J41660A-2L-G</v>
          </cell>
          <cell r="B2324" t="str">
            <v>Common</v>
          </cell>
          <cell r="C2324" t="str">
            <v>Hardware</v>
          </cell>
          <cell r="D2324" t="str">
            <v/>
          </cell>
          <cell r="E2324">
            <v>45</v>
          </cell>
          <cell r="F2324" t="str">
            <v>NODE</v>
          </cell>
        </row>
        <row r="2325">
          <cell r="A2325" t="str">
            <v>J41660A-2L-J</v>
          </cell>
          <cell r="B2325" t="str">
            <v>Common</v>
          </cell>
          <cell r="C2325" t="str">
            <v>Hardware</v>
          </cell>
          <cell r="D2325" t="str">
            <v/>
          </cell>
          <cell r="E2325">
            <v>0</v>
          </cell>
          <cell r="F2325" t="str">
            <v>NODE</v>
          </cell>
        </row>
        <row r="2326">
          <cell r="A2326" t="str">
            <v>J41660A-2L-K</v>
          </cell>
          <cell r="B2326" t="str">
            <v>Common</v>
          </cell>
          <cell r="C2326" t="str">
            <v>Hardware</v>
          </cell>
          <cell r="D2326" t="str">
            <v/>
          </cell>
          <cell r="E2326">
            <v>0</v>
          </cell>
          <cell r="F2326" t="str">
            <v>NODE</v>
          </cell>
        </row>
        <row r="2327">
          <cell r="A2327" t="str">
            <v>J41660A-2L-M</v>
          </cell>
          <cell r="B2327" t="str">
            <v>Common</v>
          </cell>
          <cell r="C2327" t="str">
            <v>Hardware</v>
          </cell>
          <cell r="D2327" t="str">
            <v/>
          </cell>
          <cell r="E2327">
            <v>0</v>
          </cell>
          <cell r="F2327" t="str">
            <v>NODE</v>
          </cell>
        </row>
        <row r="2328">
          <cell r="A2328" t="str">
            <v>J41660A-2L-N</v>
          </cell>
          <cell r="B2328" t="str">
            <v>Common</v>
          </cell>
          <cell r="C2328" t="str">
            <v>Hardware</v>
          </cell>
          <cell r="D2328" t="str">
            <v/>
          </cell>
          <cell r="E2328">
            <v>0</v>
          </cell>
          <cell r="F2328" t="str">
            <v>NODE</v>
          </cell>
        </row>
        <row r="2329">
          <cell r="A2329" t="str">
            <v>J41660B-2L-1</v>
          </cell>
          <cell r="B2329" t="str">
            <v>Common</v>
          </cell>
          <cell r="C2329" t="str">
            <v>Hardware</v>
          </cell>
          <cell r="D2329" t="str">
            <v/>
          </cell>
          <cell r="E2329">
            <v>45234</v>
          </cell>
          <cell r="F2329" t="str">
            <v>NODE</v>
          </cell>
        </row>
        <row r="2330">
          <cell r="A2330" t="str">
            <v>J41660B-2L-6</v>
          </cell>
          <cell r="B2330" t="str">
            <v>Common</v>
          </cell>
          <cell r="C2330" t="str">
            <v>Hardware</v>
          </cell>
          <cell r="D2330" t="str">
            <v/>
          </cell>
          <cell r="E2330">
            <v>2998</v>
          </cell>
          <cell r="F2330" t="str">
            <v>NODE</v>
          </cell>
        </row>
        <row r="2331">
          <cell r="A2331" t="str">
            <v>J41660B-2L-7</v>
          </cell>
          <cell r="B2331" t="str">
            <v>Common</v>
          </cell>
          <cell r="C2331" t="str">
            <v>Hardware</v>
          </cell>
          <cell r="D2331" t="str">
            <v/>
          </cell>
          <cell r="E2331">
            <v>2682</v>
          </cell>
          <cell r="F2331" t="str">
            <v>NODE</v>
          </cell>
        </row>
        <row r="2332">
          <cell r="A2332" t="str">
            <v>J41660B-2L-8</v>
          </cell>
          <cell r="B2332" t="str">
            <v>Common</v>
          </cell>
          <cell r="C2332" t="str">
            <v>Hardware</v>
          </cell>
          <cell r="D2332" t="str">
            <v/>
          </cell>
          <cell r="E2332">
            <v>140</v>
          </cell>
          <cell r="F2332" t="str">
            <v>NODE</v>
          </cell>
        </row>
        <row r="2333">
          <cell r="A2333" t="str">
            <v>J41660B-2L-9</v>
          </cell>
          <cell r="B2333" t="str">
            <v>Common</v>
          </cell>
          <cell r="C2333" t="str">
            <v>Hardware</v>
          </cell>
          <cell r="D2333" t="str">
            <v/>
          </cell>
          <cell r="E2333">
            <v>152</v>
          </cell>
          <cell r="F2333" t="str">
            <v>NODE</v>
          </cell>
        </row>
        <row r="2334">
          <cell r="A2334" t="str">
            <v>J41660B-2L-A</v>
          </cell>
          <cell r="B2334" t="str">
            <v>Common</v>
          </cell>
          <cell r="C2334" t="str">
            <v>Hardware</v>
          </cell>
          <cell r="D2334" t="str">
            <v/>
          </cell>
          <cell r="E2334">
            <v>0</v>
          </cell>
          <cell r="F2334" t="str">
            <v>NODE</v>
          </cell>
        </row>
        <row r="2335">
          <cell r="A2335" t="str">
            <v>J41660B-2L-B</v>
          </cell>
          <cell r="B2335" t="str">
            <v>Common</v>
          </cell>
          <cell r="C2335" t="str">
            <v>Hardware</v>
          </cell>
          <cell r="D2335" t="str">
            <v/>
          </cell>
          <cell r="E2335">
            <v>13266</v>
          </cell>
          <cell r="F2335" t="str">
            <v>NODE</v>
          </cell>
        </row>
        <row r="2336">
          <cell r="A2336" t="str">
            <v>J41660B-2L-C</v>
          </cell>
          <cell r="B2336" t="str">
            <v>Common</v>
          </cell>
          <cell r="C2336" t="str">
            <v>Hardware</v>
          </cell>
          <cell r="D2336" t="str">
            <v/>
          </cell>
          <cell r="E2336">
            <v>0</v>
          </cell>
          <cell r="F2336" t="str">
            <v>NODE</v>
          </cell>
        </row>
        <row r="2337">
          <cell r="A2337" t="str">
            <v>J41660B-2L-E</v>
          </cell>
          <cell r="B2337" t="str">
            <v>Common</v>
          </cell>
          <cell r="C2337" t="str">
            <v>Hardware</v>
          </cell>
          <cell r="D2337" t="str">
            <v/>
          </cell>
          <cell r="E2337">
            <v>0</v>
          </cell>
          <cell r="F2337" t="str">
            <v>NODE</v>
          </cell>
        </row>
        <row r="2338">
          <cell r="A2338" t="str">
            <v>J41660C-2L-1</v>
          </cell>
          <cell r="B2338" t="str">
            <v>Common</v>
          </cell>
          <cell r="C2338" t="str">
            <v>Hardware</v>
          </cell>
          <cell r="D2338" t="str">
            <v/>
          </cell>
          <cell r="E2338">
            <v>6800</v>
          </cell>
          <cell r="F2338" t="str">
            <v>NODE</v>
          </cell>
        </row>
        <row r="2339">
          <cell r="A2339" t="str">
            <v>J41660C-2L-103</v>
          </cell>
          <cell r="B2339" t="str">
            <v>Common</v>
          </cell>
          <cell r="C2339" t="str">
            <v>Hardware</v>
          </cell>
          <cell r="D2339" t="str">
            <v/>
          </cell>
          <cell r="E2339">
            <v>300</v>
          </cell>
          <cell r="F2339" t="str">
            <v>NODE</v>
          </cell>
        </row>
        <row r="2340">
          <cell r="A2340" t="str">
            <v>J41660C-2L-104</v>
          </cell>
          <cell r="B2340" t="str">
            <v>Common</v>
          </cell>
          <cell r="C2340" t="str">
            <v>Hardware</v>
          </cell>
          <cell r="D2340" t="str">
            <v/>
          </cell>
          <cell r="E2340">
            <v>300</v>
          </cell>
          <cell r="F2340" t="str">
            <v>NODE</v>
          </cell>
        </row>
        <row r="2341">
          <cell r="A2341" t="str">
            <v>J41660C-2L-4C1</v>
          </cell>
          <cell r="B2341" t="str">
            <v>Common</v>
          </cell>
          <cell r="C2341" t="str">
            <v>Hardware</v>
          </cell>
          <cell r="D2341" t="str">
            <v/>
          </cell>
          <cell r="E2341">
            <v>59430</v>
          </cell>
          <cell r="F2341" t="str">
            <v>NODE</v>
          </cell>
        </row>
        <row r="2342">
          <cell r="A2342" t="str">
            <v>J41660C-2L-5C1</v>
          </cell>
          <cell r="B2342" t="str">
            <v>Common</v>
          </cell>
          <cell r="C2342" t="str">
            <v>Hardware</v>
          </cell>
          <cell r="D2342" t="str">
            <v/>
          </cell>
          <cell r="E2342">
            <v>44510</v>
          </cell>
          <cell r="F2342" t="str">
            <v>NODE</v>
          </cell>
        </row>
        <row r="2343">
          <cell r="A2343" t="str">
            <v>J41660C-2L-A</v>
          </cell>
          <cell r="B2343" t="str">
            <v>Common</v>
          </cell>
          <cell r="C2343" t="str">
            <v>Hardware</v>
          </cell>
          <cell r="D2343" t="str">
            <v/>
          </cell>
          <cell r="E2343">
            <v>328</v>
          </cell>
          <cell r="F2343" t="str">
            <v>NODE</v>
          </cell>
        </row>
        <row r="2344">
          <cell r="A2344" t="str">
            <v>J41660CA-3L-1</v>
          </cell>
          <cell r="B2344" t="str">
            <v>Common</v>
          </cell>
          <cell r="C2344" t="str">
            <v>Spares</v>
          </cell>
          <cell r="D2344" t="str">
            <v/>
          </cell>
          <cell r="E2344" t="str">
            <v>IMS</v>
          </cell>
          <cell r="F2344">
            <v>19800</v>
          </cell>
        </row>
        <row r="2345">
          <cell r="A2345" t="str">
            <v>J41660E-2L-1</v>
          </cell>
          <cell r="B2345" t="str">
            <v>Common</v>
          </cell>
          <cell r="C2345" t="str">
            <v>Hardware</v>
          </cell>
          <cell r="D2345" t="str">
            <v/>
          </cell>
          <cell r="E2345">
            <v>32022</v>
          </cell>
          <cell r="F2345" t="str">
            <v>NODE</v>
          </cell>
        </row>
        <row r="2346">
          <cell r="A2346" t="str">
            <v>J41660E-2L-3</v>
          </cell>
          <cell r="B2346" t="str">
            <v>Common</v>
          </cell>
          <cell r="C2346" t="str">
            <v>Hardware</v>
          </cell>
          <cell r="D2346" t="str">
            <v/>
          </cell>
          <cell r="E2346">
            <v>198</v>
          </cell>
          <cell r="F2346" t="str">
            <v>NODE</v>
          </cell>
        </row>
        <row r="2347">
          <cell r="A2347" t="str">
            <v>J41660E-2L-4</v>
          </cell>
          <cell r="B2347" t="str">
            <v>Common</v>
          </cell>
          <cell r="C2347" t="str">
            <v>Hardware</v>
          </cell>
          <cell r="D2347" t="str">
            <v/>
          </cell>
          <cell r="E2347" t="str">
            <v>IMS</v>
          </cell>
          <cell r="F2347">
            <v>19032</v>
          </cell>
        </row>
        <row r="2348">
          <cell r="A2348" t="str">
            <v>J41660E-2L-D</v>
          </cell>
          <cell r="B2348" t="str">
            <v>Common</v>
          </cell>
          <cell r="C2348" t="str">
            <v>Hardware</v>
          </cell>
          <cell r="D2348" t="str">
            <v/>
          </cell>
          <cell r="E2348">
            <v>230</v>
          </cell>
          <cell r="F2348" t="str">
            <v>NODE</v>
          </cell>
        </row>
        <row r="2349">
          <cell r="A2349" t="str">
            <v>J41660E-2L-E</v>
          </cell>
          <cell r="B2349" t="str">
            <v>Common</v>
          </cell>
          <cell r="C2349" t="str">
            <v>Hardware</v>
          </cell>
          <cell r="D2349" t="str">
            <v/>
          </cell>
          <cell r="E2349">
            <v>22032</v>
          </cell>
          <cell r="F2349" t="str">
            <v>NODE</v>
          </cell>
        </row>
        <row r="2350">
          <cell r="A2350" t="str">
            <v>J41660E-2L-F</v>
          </cell>
          <cell r="B2350" t="str">
            <v>Common</v>
          </cell>
          <cell r="C2350" t="str">
            <v>Hardware</v>
          </cell>
          <cell r="D2350" t="str">
            <v/>
          </cell>
          <cell r="E2350">
            <v>25032</v>
          </cell>
          <cell r="F2350" t="str">
            <v>NODE</v>
          </cell>
        </row>
        <row r="2351">
          <cell r="A2351" t="str">
            <v>J41660F-2L-1</v>
          </cell>
          <cell r="B2351" t="str">
            <v>Common</v>
          </cell>
          <cell r="C2351" t="str">
            <v>Hardware</v>
          </cell>
          <cell r="D2351" t="str">
            <v/>
          </cell>
          <cell r="E2351">
            <v>7000</v>
          </cell>
          <cell r="F2351" t="str">
            <v>NODE</v>
          </cell>
        </row>
        <row r="2352">
          <cell r="A2352" t="str">
            <v>J41660G-2L-1</v>
          </cell>
          <cell r="B2352" t="str">
            <v>Common</v>
          </cell>
          <cell r="C2352" t="str">
            <v>Hardware</v>
          </cell>
          <cell r="D2352" t="str">
            <v/>
          </cell>
          <cell r="E2352">
            <v>1785</v>
          </cell>
          <cell r="F2352" t="str">
            <v>NODE</v>
          </cell>
        </row>
        <row r="2353">
          <cell r="A2353" t="str">
            <v>J41660G-2L-2</v>
          </cell>
          <cell r="B2353" t="str">
            <v>Common</v>
          </cell>
          <cell r="C2353" t="str">
            <v>Hardware</v>
          </cell>
          <cell r="D2353" t="str">
            <v/>
          </cell>
          <cell r="E2353">
            <v>1058</v>
          </cell>
          <cell r="F2353" t="str">
            <v>NODE</v>
          </cell>
        </row>
        <row r="2354">
          <cell r="A2354" t="str">
            <v>J41660G-2L-3</v>
          </cell>
          <cell r="B2354" t="str">
            <v>Common</v>
          </cell>
          <cell r="C2354" t="str">
            <v>Hardware</v>
          </cell>
          <cell r="D2354" t="str">
            <v/>
          </cell>
          <cell r="E2354">
            <v>2010</v>
          </cell>
          <cell r="F2354" t="str">
            <v>NODE</v>
          </cell>
        </row>
        <row r="2355">
          <cell r="A2355" t="str">
            <v>J41660G-2L-4</v>
          </cell>
          <cell r="B2355" t="str">
            <v>Common</v>
          </cell>
          <cell r="C2355" t="str">
            <v>Hardware</v>
          </cell>
          <cell r="D2355" t="str">
            <v/>
          </cell>
          <cell r="E2355">
            <v>1000</v>
          </cell>
          <cell r="F2355" t="str">
            <v>NODE</v>
          </cell>
        </row>
        <row r="2356">
          <cell r="A2356" t="str">
            <v>J41660G-2L-5</v>
          </cell>
          <cell r="B2356" t="str">
            <v>Common</v>
          </cell>
          <cell r="C2356" t="str">
            <v>Hardware</v>
          </cell>
          <cell r="D2356" t="str">
            <v/>
          </cell>
          <cell r="E2356">
            <v>500</v>
          </cell>
          <cell r="F2356" t="str">
            <v>NODE</v>
          </cell>
        </row>
        <row r="2357">
          <cell r="A2357" t="str">
            <v>J41660G-2L-6</v>
          </cell>
          <cell r="B2357" t="str">
            <v>Common</v>
          </cell>
          <cell r="C2357" t="str">
            <v>Hardware</v>
          </cell>
          <cell r="D2357" t="str">
            <v/>
          </cell>
          <cell r="E2357">
            <v>2700</v>
          </cell>
          <cell r="F2357" t="str">
            <v>NODE</v>
          </cell>
        </row>
        <row r="2358">
          <cell r="A2358" t="str">
            <v>J41660P-1L-2</v>
          </cell>
          <cell r="B2358" t="str">
            <v>Analog</v>
          </cell>
          <cell r="C2358" t="str">
            <v>Hardware</v>
          </cell>
          <cell r="D2358" t="str">
            <v/>
          </cell>
          <cell r="E2358">
            <v>5580</v>
          </cell>
          <cell r="F2358" t="str">
            <v>NODE</v>
          </cell>
        </row>
        <row r="2359">
          <cell r="A2359" t="str">
            <v>J41660P-1L-3</v>
          </cell>
          <cell r="B2359" t="str">
            <v>Common</v>
          </cell>
          <cell r="C2359" t="str">
            <v>Hardware</v>
          </cell>
          <cell r="D2359" t="str">
            <v/>
          </cell>
          <cell r="E2359">
            <v>1989</v>
          </cell>
          <cell r="F2359" t="str">
            <v>NODE</v>
          </cell>
        </row>
        <row r="2360">
          <cell r="A2360" t="str">
            <v>J41660P-1L-31</v>
          </cell>
          <cell r="B2360" t="str">
            <v>Common</v>
          </cell>
          <cell r="C2360" t="str">
            <v>Hardware</v>
          </cell>
          <cell r="D2360" t="str">
            <v/>
          </cell>
          <cell r="E2360">
            <v>235693</v>
          </cell>
          <cell r="F2360" t="str">
            <v>NODE</v>
          </cell>
        </row>
        <row r="2361">
          <cell r="A2361" t="str">
            <v>J41660P-1L-32</v>
          </cell>
          <cell r="B2361" t="str">
            <v>Common</v>
          </cell>
          <cell r="C2361" t="str">
            <v>Hardware</v>
          </cell>
          <cell r="D2361" t="str">
            <v/>
          </cell>
          <cell r="E2361">
            <v>243193</v>
          </cell>
          <cell r="F2361" t="str">
            <v>NODE</v>
          </cell>
        </row>
        <row r="2362">
          <cell r="A2362" t="str">
            <v>J41660P-1L-33</v>
          </cell>
          <cell r="B2362" t="str">
            <v>Common</v>
          </cell>
          <cell r="C2362" t="str">
            <v>Hardware</v>
          </cell>
          <cell r="D2362" t="str">
            <v/>
          </cell>
          <cell r="E2362">
            <v>253963</v>
          </cell>
          <cell r="F2362" t="str">
            <v>NODE</v>
          </cell>
        </row>
        <row r="2363">
          <cell r="A2363" t="str">
            <v>J41660P-1L-34</v>
          </cell>
          <cell r="B2363" t="str">
            <v>Common</v>
          </cell>
          <cell r="C2363" t="str">
            <v>Hardware</v>
          </cell>
          <cell r="D2363" t="str">
            <v/>
          </cell>
          <cell r="E2363">
            <v>244018</v>
          </cell>
          <cell r="F2363" t="str">
            <v>NODE</v>
          </cell>
        </row>
        <row r="2364">
          <cell r="A2364" t="str">
            <v>J41660P-1L-35</v>
          </cell>
          <cell r="B2364" t="str">
            <v>Common</v>
          </cell>
          <cell r="C2364" t="str">
            <v>Hardware</v>
          </cell>
          <cell r="D2364" t="str">
            <v/>
          </cell>
          <cell r="E2364">
            <v>262018</v>
          </cell>
          <cell r="F2364" t="str">
            <v>NODE</v>
          </cell>
        </row>
        <row r="2365">
          <cell r="A2365" t="str">
            <v>J41660P-1L-36</v>
          </cell>
          <cell r="B2365" t="str">
            <v>Common</v>
          </cell>
          <cell r="C2365" t="str">
            <v>Hardware</v>
          </cell>
          <cell r="D2365" t="str">
            <v/>
          </cell>
          <cell r="E2365">
            <v>254518</v>
          </cell>
          <cell r="F2365" t="str">
            <v>NODE</v>
          </cell>
        </row>
        <row r="2366">
          <cell r="A2366" t="str">
            <v>J41660P-1L-37</v>
          </cell>
          <cell r="B2366" t="str">
            <v>Common</v>
          </cell>
          <cell r="C2366" t="str">
            <v>Hardware</v>
          </cell>
          <cell r="D2366" t="str">
            <v/>
          </cell>
          <cell r="E2366">
            <v>229486</v>
          </cell>
          <cell r="F2366" t="str">
            <v>OMP-FX</v>
          </cell>
        </row>
        <row r="2367">
          <cell r="A2367" t="str">
            <v>J41660P-1L-38</v>
          </cell>
          <cell r="B2367" t="str">
            <v>Common</v>
          </cell>
          <cell r="C2367" t="str">
            <v>Hardware</v>
          </cell>
          <cell r="D2367" t="str">
            <v/>
          </cell>
          <cell r="E2367">
            <v>221161</v>
          </cell>
          <cell r="F2367" t="str">
            <v>OMP-FX</v>
          </cell>
        </row>
        <row r="2368">
          <cell r="A2368" t="str">
            <v>J41660P-1L-4</v>
          </cell>
          <cell r="B2368" t="str">
            <v>Common</v>
          </cell>
          <cell r="C2368" t="str">
            <v>Hardware</v>
          </cell>
          <cell r="D2368" t="str">
            <v/>
          </cell>
          <cell r="E2368">
            <v>4030</v>
          </cell>
          <cell r="F2368" t="str">
            <v>OMP-FX</v>
          </cell>
        </row>
        <row r="2369">
          <cell r="A2369" t="str">
            <v>J41660P-1L-5</v>
          </cell>
          <cell r="B2369" t="str">
            <v>Common</v>
          </cell>
          <cell r="C2369" t="str">
            <v>Hardware</v>
          </cell>
          <cell r="D2369" t="str">
            <v/>
          </cell>
          <cell r="E2369">
            <v>1892</v>
          </cell>
          <cell r="F2369" t="str">
            <v>OMP-FX</v>
          </cell>
        </row>
        <row r="2370">
          <cell r="A2370" t="str">
            <v>J41660P-1L-8</v>
          </cell>
          <cell r="B2370" t="str">
            <v>Common</v>
          </cell>
          <cell r="C2370" t="str">
            <v>Hardware</v>
          </cell>
          <cell r="D2370" t="str">
            <v/>
          </cell>
          <cell r="E2370">
            <v>8325</v>
          </cell>
          <cell r="F2370" t="str">
            <v>OMP-FX</v>
          </cell>
        </row>
        <row r="2371">
          <cell r="A2371" t="str">
            <v>J41660P-1L-9</v>
          </cell>
          <cell r="B2371" t="str">
            <v>TDMA</v>
          </cell>
          <cell r="C2371" t="str">
            <v>Hardware</v>
          </cell>
          <cell r="D2371" t="str">
            <v/>
          </cell>
          <cell r="E2371" t="str">
            <v>FMS_SW</v>
          </cell>
          <cell r="F2371">
            <v>12500</v>
          </cell>
        </row>
        <row r="2372">
          <cell r="A2372" t="str">
            <v>J41660P-1L-A</v>
          </cell>
          <cell r="B2372" t="str">
            <v>Common</v>
          </cell>
          <cell r="C2372" t="str">
            <v>Software</v>
          </cell>
          <cell r="D2372" t="str">
            <v>Initial</v>
          </cell>
          <cell r="E2372">
            <v>40000</v>
          </cell>
          <cell r="F2372" t="str">
            <v>OMP-FX</v>
          </cell>
        </row>
        <row r="2373">
          <cell r="A2373" t="str">
            <v>J41665A-1L-DCCH</v>
          </cell>
          <cell r="B2373" t="str">
            <v>Common</v>
          </cell>
          <cell r="C2373" t="str">
            <v>Software</v>
          </cell>
          <cell r="D2373" t="str">
            <v>Optional</v>
          </cell>
          <cell r="E2373" t="str">
            <v>IMS</v>
          </cell>
          <cell r="F2373">
            <v>37175</v>
          </cell>
        </row>
        <row r="2374">
          <cell r="A2374" t="str">
            <v>J41665A-1L-M34R</v>
          </cell>
          <cell r="B2374" t="str">
            <v>Common</v>
          </cell>
          <cell r="C2374" t="str">
            <v>Software</v>
          </cell>
          <cell r="D2374" t="str">
            <v>Annual</v>
          </cell>
          <cell r="E2374">
            <v>3000</v>
          </cell>
          <cell r="F2374" t="str">
            <v>SOFTWARE</v>
          </cell>
        </row>
        <row r="2375">
          <cell r="A2375" t="str">
            <v>J41665A-1L-M35R</v>
          </cell>
          <cell r="B2375" t="str">
            <v>Analog</v>
          </cell>
          <cell r="C2375" t="str">
            <v>Software</v>
          </cell>
          <cell r="D2375" t="str">
            <v>Annual</v>
          </cell>
          <cell r="E2375">
            <v>1750</v>
          </cell>
          <cell r="F2375" t="str">
            <v>NODE</v>
          </cell>
        </row>
        <row r="2376">
          <cell r="A2376" t="str">
            <v>J41665A-1L-M40R</v>
          </cell>
          <cell r="B2376" t="str">
            <v>TDMA</v>
          </cell>
          <cell r="C2376" t="str">
            <v>Software</v>
          </cell>
          <cell r="D2376" t="str">
            <v>Annual</v>
          </cell>
          <cell r="E2376">
            <v>3000</v>
          </cell>
          <cell r="F2376" t="str">
            <v>OMP-FX-INT</v>
          </cell>
        </row>
        <row r="2377">
          <cell r="A2377" t="str">
            <v>J41665A-1L-M41R</v>
          </cell>
          <cell r="B2377" t="str">
            <v>TDMA</v>
          </cell>
          <cell r="C2377" t="str">
            <v>Software</v>
          </cell>
          <cell r="D2377" t="str">
            <v>Annual</v>
          </cell>
          <cell r="E2377">
            <v>2175</v>
          </cell>
          <cell r="F2377" t="str">
            <v>OMP-FX</v>
          </cell>
        </row>
        <row r="2378">
          <cell r="A2378" t="str">
            <v>J41665A-1L-M42R</v>
          </cell>
          <cell r="B2378" t="str">
            <v>TDMA</v>
          </cell>
          <cell r="C2378" t="str">
            <v>Software</v>
          </cell>
          <cell r="D2378" t="str">
            <v>Annual</v>
          </cell>
          <cell r="E2378">
            <v>2175</v>
          </cell>
          <cell r="F2378" t="str">
            <v>OMP-FX</v>
          </cell>
        </row>
        <row r="2379">
          <cell r="A2379" t="str">
            <v>J41665A-1L-MER</v>
          </cell>
          <cell r="B2379" t="str">
            <v>TDMA</v>
          </cell>
          <cell r="C2379" t="str">
            <v>Software</v>
          </cell>
          <cell r="D2379" t="str">
            <v>Initial</v>
          </cell>
          <cell r="E2379">
            <v>18750</v>
          </cell>
          <cell r="F2379" t="str">
            <v>OMP-FX</v>
          </cell>
        </row>
        <row r="2380">
          <cell r="A2380" t="str">
            <v>J41665A-1L-MGR</v>
          </cell>
          <cell r="B2380" t="str">
            <v>Common</v>
          </cell>
          <cell r="C2380" t="str">
            <v>Software</v>
          </cell>
          <cell r="D2380" t="str">
            <v>Initial</v>
          </cell>
          <cell r="E2380">
            <v>12500</v>
          </cell>
          <cell r="F2380" t="str">
            <v>OMP-FX</v>
          </cell>
        </row>
        <row r="2381">
          <cell r="A2381" t="str">
            <v>J41665A-1L-MHR</v>
          </cell>
          <cell r="B2381" t="str">
            <v>Common</v>
          </cell>
          <cell r="C2381" t="str">
            <v>Software</v>
          </cell>
          <cell r="D2381" t="str">
            <v>Initial</v>
          </cell>
          <cell r="E2381">
            <v>9375</v>
          </cell>
          <cell r="F2381" t="str">
            <v>OMP-FX</v>
          </cell>
        </row>
        <row r="2382">
          <cell r="A2382" t="str">
            <v>J41665A-1L-MINR</v>
          </cell>
          <cell r="B2382" t="str">
            <v>Common</v>
          </cell>
          <cell r="C2382" t="str">
            <v>Software</v>
          </cell>
          <cell r="D2382" t="str">
            <v>Initial</v>
          </cell>
          <cell r="E2382" t="str">
            <v>OMP-FX</v>
          </cell>
          <cell r="F2382">
            <v>8750</v>
          </cell>
        </row>
        <row r="2383">
          <cell r="A2383" t="str">
            <v>J41665A-1L-MNR</v>
          </cell>
          <cell r="B2383" t="str">
            <v>Common</v>
          </cell>
          <cell r="C2383" t="str">
            <v>Software</v>
          </cell>
          <cell r="D2383" t="str">
            <v>Optional</v>
          </cell>
          <cell r="E2383">
            <v>8750</v>
          </cell>
          <cell r="F2383" t="str">
            <v>OMP-FX</v>
          </cell>
        </row>
        <row r="2384">
          <cell r="A2384" t="str">
            <v>J41676MA-1L-17</v>
          </cell>
          <cell r="B2384" t="str">
            <v>Common</v>
          </cell>
          <cell r="C2384" t="str">
            <v>Software</v>
          </cell>
          <cell r="D2384" t="str">
            <v>Annual</v>
          </cell>
          <cell r="E2384">
            <v>1335</v>
          </cell>
          <cell r="F2384" t="str">
            <v>OMP-FX</v>
          </cell>
        </row>
        <row r="2385">
          <cell r="A2385" t="str">
            <v>J41684A-1L-M33A</v>
          </cell>
          <cell r="B2385" t="str">
            <v>CDMA</v>
          </cell>
          <cell r="C2385" t="str">
            <v>Software</v>
          </cell>
          <cell r="D2385" t="str">
            <v>Annual</v>
          </cell>
          <cell r="E2385">
            <v>3000</v>
          </cell>
          <cell r="F2385" t="str">
            <v>OMP-FX</v>
          </cell>
        </row>
        <row r="2386">
          <cell r="A2386" t="str">
            <v>J41684A-1L-M34A</v>
          </cell>
          <cell r="B2386" t="str">
            <v>CDMA</v>
          </cell>
          <cell r="C2386" t="str">
            <v>Software</v>
          </cell>
          <cell r="D2386" t="str">
            <v>Annual</v>
          </cell>
          <cell r="E2386" t="str">
            <v>OMP-FX</v>
          </cell>
          <cell r="F2386">
            <v>2500</v>
          </cell>
        </row>
        <row r="2387">
          <cell r="A2387" t="str">
            <v>J41684A-1L-M34B</v>
          </cell>
          <cell r="B2387" t="str">
            <v>CDMA</v>
          </cell>
          <cell r="C2387" t="str">
            <v>Software</v>
          </cell>
          <cell r="D2387" t="str">
            <v>Annual</v>
          </cell>
          <cell r="E2387" t="str">
            <v>OMP-FX</v>
          </cell>
          <cell r="F2387">
            <v>1500</v>
          </cell>
        </row>
        <row r="2388">
          <cell r="A2388" t="str">
            <v>J41684A-1L-M36A</v>
          </cell>
          <cell r="B2388" t="str">
            <v>CDMA</v>
          </cell>
          <cell r="C2388" t="str">
            <v>Software</v>
          </cell>
          <cell r="D2388" t="str">
            <v>Annual</v>
          </cell>
          <cell r="E2388">
            <v>25000</v>
          </cell>
          <cell r="F2388" t="str">
            <v>OMP-FX</v>
          </cell>
        </row>
        <row r="2389">
          <cell r="A2389" t="str">
            <v>J41684A-1L-M38A</v>
          </cell>
          <cell r="B2389" t="str">
            <v>CDMA</v>
          </cell>
          <cell r="C2389" t="str">
            <v>Software</v>
          </cell>
          <cell r="D2389" t="str">
            <v>Annual</v>
          </cell>
          <cell r="E2389">
            <v>1500</v>
          </cell>
          <cell r="F2389" t="str">
            <v>OMP-FX</v>
          </cell>
        </row>
        <row r="2390">
          <cell r="A2390" t="str">
            <v>J41684A-1L-MAM</v>
          </cell>
          <cell r="B2390" t="str">
            <v>CDMA</v>
          </cell>
          <cell r="C2390" t="str">
            <v>Software</v>
          </cell>
          <cell r="D2390" t="str">
            <v>Initial</v>
          </cell>
          <cell r="E2390">
            <v>3000</v>
          </cell>
          <cell r="F2390" t="str">
            <v>OMP-FX</v>
          </cell>
        </row>
        <row r="2391">
          <cell r="A2391" t="str">
            <v>J41684A-1L-MDB</v>
          </cell>
          <cell r="B2391" t="str">
            <v>CDMA</v>
          </cell>
          <cell r="C2391" t="str">
            <v>Software</v>
          </cell>
          <cell r="D2391" t="str">
            <v>Initial</v>
          </cell>
          <cell r="E2391">
            <v>2500</v>
          </cell>
          <cell r="F2391" t="str">
            <v>OMP-FX</v>
          </cell>
        </row>
        <row r="2392">
          <cell r="A2392" t="str">
            <v>J5D005C-1G-F</v>
          </cell>
          <cell r="B2392" t="str">
            <v>Common</v>
          </cell>
          <cell r="C2392" t="str">
            <v>Hardware</v>
          </cell>
          <cell r="D2392" t="str">
            <v/>
          </cell>
          <cell r="E2392" t="str">
            <v>OMP-FX</v>
          </cell>
          <cell r="F2392">
            <v>58</v>
          </cell>
        </row>
        <row r="2393">
          <cell r="A2393" t="str">
            <v>J5D005C-1L-54</v>
          </cell>
          <cell r="B2393" t="str">
            <v>Common</v>
          </cell>
          <cell r="C2393" t="str">
            <v>Hardware</v>
          </cell>
          <cell r="D2393" t="str">
            <v/>
          </cell>
          <cell r="E2393">
            <v>1622</v>
          </cell>
          <cell r="F2393" t="str">
            <v>OMP-FX</v>
          </cell>
        </row>
        <row r="2394">
          <cell r="A2394" t="str">
            <v>J5D005C-1L-5D</v>
          </cell>
          <cell r="B2394" t="str">
            <v>Common</v>
          </cell>
          <cell r="C2394" t="str">
            <v>Hardware</v>
          </cell>
          <cell r="D2394" t="str">
            <v/>
          </cell>
          <cell r="E2394" t="str">
            <v>OMP-FX</v>
          </cell>
          <cell r="F2394">
            <v>12625</v>
          </cell>
        </row>
        <row r="2395">
          <cell r="A2395" t="str">
            <v>J5D005C-1L-60C</v>
          </cell>
          <cell r="B2395" t="str">
            <v>Common</v>
          </cell>
          <cell r="C2395" t="str">
            <v>Hardware</v>
          </cell>
          <cell r="D2395" t="str">
            <v/>
          </cell>
          <cell r="E2395">
            <v>2778</v>
          </cell>
          <cell r="F2395" t="str">
            <v>OMP-FX</v>
          </cell>
        </row>
        <row r="2396">
          <cell r="A2396" t="str">
            <v>J5D005C-1L-83</v>
          </cell>
          <cell r="B2396" t="str">
            <v>Common</v>
          </cell>
          <cell r="C2396" t="str">
            <v>Hardware</v>
          </cell>
          <cell r="D2396" t="str">
            <v/>
          </cell>
          <cell r="E2396" t="str">
            <v>OMP-FX</v>
          </cell>
          <cell r="F2396">
            <v>325</v>
          </cell>
        </row>
        <row r="2397">
          <cell r="A2397" t="str">
            <v>J5D005C-1L-8B</v>
          </cell>
          <cell r="B2397" t="str">
            <v>Common</v>
          </cell>
          <cell r="C2397" t="str">
            <v>Hardware</v>
          </cell>
          <cell r="D2397" t="str">
            <v/>
          </cell>
          <cell r="E2397" t="str">
            <v>OMP-FX</v>
          </cell>
          <cell r="F2397">
            <v>3750</v>
          </cell>
        </row>
        <row r="2398">
          <cell r="A2398" t="str">
            <v>J5D005C-1L-CL</v>
          </cell>
          <cell r="B2398" t="str">
            <v>Common</v>
          </cell>
          <cell r="C2398" t="str">
            <v>Hardware</v>
          </cell>
          <cell r="D2398" t="str">
            <v/>
          </cell>
          <cell r="E2398">
            <v>73</v>
          </cell>
          <cell r="F2398" t="str">
            <v>OMP-FX</v>
          </cell>
        </row>
        <row r="2399">
          <cell r="A2399" t="str">
            <v>J5D005C-1L-CV</v>
          </cell>
          <cell r="B2399" t="str">
            <v>Common</v>
          </cell>
          <cell r="C2399" t="str">
            <v>Hardware</v>
          </cell>
          <cell r="D2399" t="str">
            <v/>
          </cell>
          <cell r="E2399">
            <v>50</v>
          </cell>
          <cell r="F2399" t="str">
            <v>OMP-FX</v>
          </cell>
        </row>
        <row r="2400">
          <cell r="A2400" t="str">
            <v>J5D005C-1L-DJ</v>
          </cell>
          <cell r="B2400" t="str">
            <v>Common</v>
          </cell>
          <cell r="C2400" t="str">
            <v>Hardware</v>
          </cell>
          <cell r="D2400" t="str">
            <v/>
          </cell>
          <cell r="E2400">
            <v>56</v>
          </cell>
          <cell r="F2400" t="str">
            <v>OMP-FX</v>
          </cell>
        </row>
        <row r="2401">
          <cell r="A2401" t="str">
            <v>J5D005C-1L-DK</v>
          </cell>
          <cell r="B2401" t="str">
            <v>Common</v>
          </cell>
          <cell r="C2401" t="str">
            <v>Hardware</v>
          </cell>
          <cell r="D2401" t="str">
            <v/>
          </cell>
          <cell r="E2401">
            <v>138</v>
          </cell>
          <cell r="F2401" t="str">
            <v>OMP-FX</v>
          </cell>
        </row>
        <row r="2402">
          <cell r="A2402" t="str">
            <v>J5D005C-1L-DS</v>
          </cell>
          <cell r="B2402" t="str">
            <v>Common</v>
          </cell>
          <cell r="C2402" t="str">
            <v>Hardware</v>
          </cell>
          <cell r="D2402" t="str">
            <v/>
          </cell>
          <cell r="E2402" t="str">
            <v>FMS_SW</v>
          </cell>
          <cell r="F2402">
            <v>500</v>
          </cell>
        </row>
        <row r="2403">
          <cell r="A2403" t="str">
            <v>J5D005C-1L-DW</v>
          </cell>
          <cell r="B2403" t="str">
            <v>Common</v>
          </cell>
          <cell r="C2403" t="str">
            <v>Hardware</v>
          </cell>
          <cell r="D2403" t="str">
            <v/>
          </cell>
          <cell r="E2403">
            <v>18</v>
          </cell>
          <cell r="F2403" t="str">
            <v>CABINET</v>
          </cell>
        </row>
        <row r="2404">
          <cell r="A2404" t="str">
            <v>J5D005C-1L-FR</v>
          </cell>
          <cell r="B2404" t="str">
            <v>Common</v>
          </cell>
          <cell r="C2404" t="str">
            <v>Hardware</v>
          </cell>
          <cell r="D2404" t="str">
            <v/>
          </cell>
          <cell r="E2404" t="str">
            <v>IMS</v>
          </cell>
          <cell r="F2404">
            <v>4</v>
          </cell>
        </row>
        <row r="2405">
          <cell r="A2405" t="str">
            <v>J5D005C-1L-GF</v>
          </cell>
          <cell r="B2405" t="str">
            <v>Common</v>
          </cell>
          <cell r="C2405" t="str">
            <v>Hardware</v>
          </cell>
          <cell r="D2405" t="str">
            <v/>
          </cell>
          <cell r="E2405">
            <v>5</v>
          </cell>
          <cell r="F2405" t="str">
            <v>OMP-FX</v>
          </cell>
        </row>
        <row r="2406">
          <cell r="A2406" t="str">
            <v>J5D005C-1L-GK</v>
          </cell>
          <cell r="B2406" t="str">
            <v>Common</v>
          </cell>
          <cell r="C2406" t="str">
            <v>Hardware</v>
          </cell>
          <cell r="D2406" t="str">
            <v/>
          </cell>
          <cell r="E2406" t="str">
            <v>IMS</v>
          </cell>
          <cell r="F2406">
            <v>0</v>
          </cell>
        </row>
        <row r="2407">
          <cell r="A2407" t="str">
            <v>J98793C-1L-10</v>
          </cell>
          <cell r="B2407" t="str">
            <v>Common</v>
          </cell>
          <cell r="C2407" t="str">
            <v>Hardware</v>
          </cell>
          <cell r="D2407" t="str">
            <v/>
          </cell>
          <cell r="E2407" t="str">
            <v>IMS</v>
          </cell>
          <cell r="F2407">
            <v>6732</v>
          </cell>
        </row>
        <row r="2408">
          <cell r="A2408" t="str">
            <v>J98793C-1L-101</v>
          </cell>
          <cell r="B2408" t="str">
            <v>Common</v>
          </cell>
          <cell r="C2408" t="str">
            <v>Hardware</v>
          </cell>
          <cell r="D2408" t="str">
            <v/>
          </cell>
          <cell r="E2408" t="str">
            <v>OMP-FX</v>
          </cell>
          <cell r="F2408">
            <v>100</v>
          </cell>
        </row>
        <row r="2409">
          <cell r="A2409" t="str">
            <v>J98793C-1L-11</v>
          </cell>
          <cell r="B2409" t="str">
            <v>Common</v>
          </cell>
          <cell r="C2409" t="str">
            <v>Hardware</v>
          </cell>
          <cell r="D2409" t="str">
            <v/>
          </cell>
          <cell r="E2409" t="str">
            <v>IMS</v>
          </cell>
          <cell r="F2409">
            <v>6732</v>
          </cell>
        </row>
        <row r="2410">
          <cell r="A2410" t="str">
            <v>J98793C-1L-12</v>
          </cell>
          <cell r="B2410" t="str">
            <v>Common</v>
          </cell>
          <cell r="C2410" t="str">
            <v>Hardware</v>
          </cell>
          <cell r="D2410" t="str">
            <v/>
          </cell>
          <cell r="E2410" t="str">
            <v>IMS</v>
          </cell>
          <cell r="F2410">
            <v>472</v>
          </cell>
        </row>
        <row r="2411">
          <cell r="A2411" t="str">
            <v>J98793C-1L-13</v>
          </cell>
          <cell r="B2411" t="str">
            <v>Common</v>
          </cell>
          <cell r="C2411" t="str">
            <v>Hardware</v>
          </cell>
          <cell r="D2411" t="str">
            <v/>
          </cell>
          <cell r="E2411" t="str">
            <v>OMP-FX</v>
          </cell>
          <cell r="F2411">
            <v>1250</v>
          </cell>
        </row>
        <row r="2412">
          <cell r="A2412" t="str">
            <v>J98793C-1L-20</v>
          </cell>
          <cell r="B2412" t="str">
            <v>Common</v>
          </cell>
          <cell r="C2412" t="str">
            <v>Hardware</v>
          </cell>
          <cell r="D2412" t="str">
            <v/>
          </cell>
          <cell r="E2412" t="str">
            <v>OMP-FX</v>
          </cell>
          <cell r="F2412">
            <v>50</v>
          </cell>
        </row>
        <row r="2413">
          <cell r="A2413" t="str">
            <v>J98793C-1L-203</v>
          </cell>
          <cell r="B2413" t="str">
            <v>Common</v>
          </cell>
          <cell r="C2413" t="str">
            <v>Hardware</v>
          </cell>
          <cell r="D2413" t="str">
            <v/>
          </cell>
          <cell r="E2413" t="str">
            <v>OMP-FX</v>
          </cell>
          <cell r="F2413">
            <v>500</v>
          </cell>
        </row>
        <row r="2414">
          <cell r="A2414" t="str">
            <v>J98793C-1L-204</v>
          </cell>
          <cell r="B2414" t="str">
            <v>Common</v>
          </cell>
          <cell r="C2414" t="str">
            <v>Hardware</v>
          </cell>
          <cell r="D2414" t="str">
            <v/>
          </cell>
          <cell r="E2414" t="str">
            <v>OMP-FX</v>
          </cell>
          <cell r="F2414">
            <v>500</v>
          </cell>
        </row>
        <row r="2415">
          <cell r="A2415" t="str">
            <v>J98793C-1L-23</v>
          </cell>
          <cell r="B2415" t="str">
            <v>Common</v>
          </cell>
          <cell r="C2415" t="str">
            <v>Hardware</v>
          </cell>
          <cell r="D2415" t="str">
            <v/>
          </cell>
          <cell r="E2415" t="str">
            <v>OMP-FX</v>
          </cell>
          <cell r="F2415">
            <v>173</v>
          </cell>
        </row>
        <row r="2416">
          <cell r="A2416" t="str">
            <v>J98793C-1L-24</v>
          </cell>
          <cell r="B2416" t="str">
            <v>Common</v>
          </cell>
          <cell r="C2416" t="str">
            <v>Hardware</v>
          </cell>
          <cell r="D2416" t="str">
            <v/>
          </cell>
          <cell r="E2416" t="str">
            <v>OMP-FX</v>
          </cell>
          <cell r="F2416">
            <v>50</v>
          </cell>
        </row>
        <row r="2417">
          <cell r="A2417" t="str">
            <v>J98793C-1L-26</v>
          </cell>
          <cell r="B2417" t="str">
            <v>CDMA</v>
          </cell>
          <cell r="C2417" t="str">
            <v>Hardware</v>
          </cell>
          <cell r="D2417" t="str">
            <v/>
          </cell>
          <cell r="E2417" t="str">
            <v>OMP-FX</v>
          </cell>
          <cell r="F2417">
            <v>110</v>
          </cell>
        </row>
        <row r="2418">
          <cell r="A2418" t="str">
            <v>J98793C-1L-27</v>
          </cell>
          <cell r="B2418" t="str">
            <v>Common</v>
          </cell>
          <cell r="C2418" t="str">
            <v>Hardware</v>
          </cell>
          <cell r="D2418" t="str">
            <v/>
          </cell>
          <cell r="E2418" t="str">
            <v>OMP-FX</v>
          </cell>
          <cell r="F2418">
            <v>100</v>
          </cell>
        </row>
        <row r="2419">
          <cell r="A2419" t="str">
            <v>J98793C-1L-28</v>
          </cell>
          <cell r="B2419" t="str">
            <v>CDMA</v>
          </cell>
          <cell r="C2419" t="str">
            <v>Hardware</v>
          </cell>
          <cell r="D2419" t="str">
            <v/>
          </cell>
          <cell r="E2419" t="str">
            <v>OMP-FX</v>
          </cell>
          <cell r="F2419">
            <v>100</v>
          </cell>
        </row>
        <row r="2420">
          <cell r="A2420" t="str">
            <v>J98793C-1L-29</v>
          </cell>
          <cell r="B2420" t="str">
            <v>CDMA</v>
          </cell>
          <cell r="C2420" t="str">
            <v>Hardware</v>
          </cell>
          <cell r="D2420" t="str">
            <v/>
          </cell>
          <cell r="E2420" t="str">
            <v>OMP-FX</v>
          </cell>
          <cell r="F2420">
            <v>100</v>
          </cell>
        </row>
        <row r="2421">
          <cell r="A2421" t="str">
            <v>J98793C-1L-35</v>
          </cell>
          <cell r="B2421" t="str">
            <v>Common</v>
          </cell>
          <cell r="C2421" t="str">
            <v>Hardware</v>
          </cell>
          <cell r="D2421" t="str">
            <v/>
          </cell>
          <cell r="E2421" t="str">
            <v>OMP-FX</v>
          </cell>
          <cell r="F2421">
            <v>2320</v>
          </cell>
        </row>
        <row r="2422">
          <cell r="A2422" t="str">
            <v>J98793C-1L-42</v>
          </cell>
          <cell r="B2422" t="str">
            <v>Common</v>
          </cell>
          <cell r="C2422" t="str">
            <v>Hardware</v>
          </cell>
          <cell r="D2422" t="str">
            <v/>
          </cell>
          <cell r="E2422" t="str">
            <v>OMP-FX</v>
          </cell>
          <cell r="F2422">
            <v>4000</v>
          </cell>
        </row>
        <row r="2423">
          <cell r="A2423" t="str">
            <v>J98793C-1L-5</v>
          </cell>
          <cell r="B2423" t="str">
            <v>Common</v>
          </cell>
          <cell r="C2423" t="str">
            <v>Hardware</v>
          </cell>
          <cell r="D2423" t="str">
            <v/>
          </cell>
          <cell r="E2423" t="str">
            <v>ECP</v>
          </cell>
          <cell r="F2423">
            <v>2320</v>
          </cell>
        </row>
        <row r="2424">
          <cell r="A2424" t="str">
            <v>KLW128</v>
          </cell>
          <cell r="B2424" t="str">
            <v>Common</v>
          </cell>
          <cell r="C2424" t="str">
            <v>Hardware</v>
          </cell>
          <cell r="D2424" t="str">
            <v/>
          </cell>
          <cell r="E2424">
            <v>94080</v>
          </cell>
          <cell r="F2424" t="str">
            <v>DATA_SETS</v>
          </cell>
        </row>
        <row r="2425">
          <cell r="A2425" t="str">
            <v>KLW128SP</v>
          </cell>
          <cell r="B2425" t="str">
            <v>Common</v>
          </cell>
          <cell r="C2425" t="str">
            <v>Spares</v>
          </cell>
          <cell r="D2425" t="str">
            <v/>
          </cell>
          <cell r="E2425" t="str">
            <v>ECP</v>
          </cell>
          <cell r="F2425">
            <v>47040</v>
          </cell>
        </row>
        <row r="2426">
          <cell r="A2426" t="str">
            <v>LCORTU</v>
          </cell>
          <cell r="B2426" t="str">
            <v>Common</v>
          </cell>
          <cell r="C2426" t="str">
            <v>Software</v>
          </cell>
          <cell r="D2426" t="str">
            <v>Optional</v>
          </cell>
          <cell r="E2426">
            <v>26000</v>
          </cell>
          <cell r="F2426" t="str">
            <v>ECP_BASE</v>
          </cell>
        </row>
        <row r="2427">
          <cell r="A2427" t="str">
            <v>LN2</v>
          </cell>
          <cell r="B2427" t="str">
            <v>Common</v>
          </cell>
          <cell r="C2427" t="str">
            <v>Hardware</v>
          </cell>
          <cell r="D2427" t="str">
            <v/>
          </cell>
          <cell r="E2427">
            <v>6455</v>
          </cell>
          <cell r="F2427" t="str">
            <v>ACCULINK</v>
          </cell>
        </row>
        <row r="2428">
          <cell r="A2428" t="str">
            <v>LNSHF2</v>
          </cell>
          <cell r="B2428" t="str">
            <v>Common</v>
          </cell>
          <cell r="C2428" t="str">
            <v>Hardware</v>
          </cell>
          <cell r="D2428" t="str">
            <v/>
          </cell>
          <cell r="E2428">
            <v>4988</v>
          </cell>
          <cell r="F2428" t="str">
            <v>ACCULINK</v>
          </cell>
        </row>
        <row r="2429">
          <cell r="A2429" t="str">
            <v>LNUPASP</v>
          </cell>
          <cell r="B2429" t="str">
            <v>Common</v>
          </cell>
          <cell r="C2429" t="str">
            <v>Spares</v>
          </cell>
          <cell r="D2429" t="str">
            <v/>
          </cell>
          <cell r="E2429" t="str">
            <v>ECP</v>
          </cell>
          <cell r="F2429">
            <v>3937</v>
          </cell>
        </row>
        <row r="2430">
          <cell r="A2430" t="str">
            <v>LTPCAB</v>
          </cell>
          <cell r="B2430" t="str">
            <v>Common</v>
          </cell>
          <cell r="C2430" t="str">
            <v>Hardware</v>
          </cell>
          <cell r="D2430" t="str">
            <v/>
          </cell>
          <cell r="E2430" t="str">
            <v>ECP</v>
          </cell>
          <cell r="F2430">
            <v>18936</v>
          </cell>
        </row>
        <row r="2431">
          <cell r="A2431" t="str">
            <v>M</v>
          </cell>
          <cell r="B2431" t="str">
            <v>Common</v>
          </cell>
          <cell r="C2431" t="str">
            <v>Hardware</v>
          </cell>
          <cell r="D2431" t="str">
            <v/>
          </cell>
          <cell r="E2431">
            <v>7264</v>
          </cell>
          <cell r="F2431" t="str">
            <v>ACCULINK</v>
          </cell>
        </row>
        <row r="2432">
          <cell r="A2432" t="str">
            <v>MAMCPRTU</v>
          </cell>
          <cell r="B2432" t="str">
            <v>Common</v>
          </cell>
          <cell r="C2432" t="str">
            <v>Software</v>
          </cell>
          <cell r="D2432" t="str">
            <v>Initial</v>
          </cell>
          <cell r="E2432" t="str">
            <v>ECP</v>
          </cell>
          <cell r="F2432">
            <v>520000</v>
          </cell>
        </row>
        <row r="2433">
          <cell r="A2433" t="str">
            <v>MAMPERCTL</v>
          </cell>
          <cell r="B2433" t="str">
            <v>Common</v>
          </cell>
          <cell r="C2433" t="str">
            <v>Hardware</v>
          </cell>
          <cell r="D2433" t="str">
            <v/>
          </cell>
          <cell r="E2433" t="str">
            <v>AP_HW</v>
          </cell>
          <cell r="F2433">
            <v>2734</v>
          </cell>
        </row>
        <row r="2434">
          <cell r="A2434" t="str">
            <v>MBASCR</v>
          </cell>
          <cell r="B2434" t="str">
            <v>Common</v>
          </cell>
          <cell r="C2434" t="str">
            <v>Software</v>
          </cell>
          <cell r="D2434" t="str">
            <v>Initial</v>
          </cell>
          <cell r="E2434" t="str">
            <v>AP_HW</v>
          </cell>
          <cell r="F2434">
            <v>1840</v>
          </cell>
        </row>
        <row r="2435">
          <cell r="A2435" t="str">
            <v>MBASRT</v>
          </cell>
          <cell r="B2435" t="str">
            <v>Common</v>
          </cell>
          <cell r="C2435" t="str">
            <v>Software</v>
          </cell>
          <cell r="D2435" t="str">
            <v>Initial</v>
          </cell>
          <cell r="E2435" t="str">
            <v>ECP</v>
          </cell>
          <cell r="F2435">
            <v>55194</v>
          </cell>
        </row>
        <row r="2436">
          <cell r="A2436" t="str">
            <v>MBNAILRT</v>
          </cell>
          <cell r="B2436" t="str">
            <v>Common</v>
          </cell>
          <cell r="C2436" t="str">
            <v>Software</v>
          </cell>
          <cell r="D2436" t="str">
            <v>Initial</v>
          </cell>
          <cell r="E2436" t="str">
            <v>ECP</v>
          </cell>
          <cell r="F2436">
            <v>2576</v>
          </cell>
        </row>
        <row r="2437">
          <cell r="A2437" t="str">
            <v>MBNAILSL</v>
          </cell>
          <cell r="B2437" t="str">
            <v>Common</v>
          </cell>
          <cell r="C2437" t="str">
            <v>Software</v>
          </cell>
          <cell r="D2437" t="str">
            <v>Initial</v>
          </cell>
          <cell r="E2437" t="str">
            <v>ECP</v>
          </cell>
          <cell r="F2437">
            <v>4636</v>
          </cell>
        </row>
        <row r="2438">
          <cell r="A2438" t="str">
            <v>MC7NIRTU</v>
          </cell>
          <cell r="B2438" t="str">
            <v>Common</v>
          </cell>
          <cell r="C2438" t="str">
            <v>Software</v>
          </cell>
          <cell r="D2438" t="str">
            <v>Initial</v>
          </cell>
          <cell r="E2438" t="str">
            <v>ECP</v>
          </cell>
          <cell r="F2438">
            <v>216104</v>
          </cell>
        </row>
        <row r="2439">
          <cell r="A2439" t="str">
            <v>MCCELL-BBA</v>
          </cell>
          <cell r="B2439" t="str">
            <v>Common</v>
          </cell>
          <cell r="C2439" t="str">
            <v>Hardware</v>
          </cell>
          <cell r="D2439" t="str">
            <v/>
          </cell>
          <cell r="E2439" t="str">
            <v>AP_SP</v>
          </cell>
          <cell r="F2439">
            <v>15151</v>
          </cell>
        </row>
        <row r="2440">
          <cell r="A2440" t="str">
            <v>MCCMC-ADNN</v>
          </cell>
          <cell r="B2440" t="str">
            <v>Common</v>
          </cell>
          <cell r="C2440" t="str">
            <v>Hardware</v>
          </cell>
          <cell r="D2440" t="str">
            <v/>
          </cell>
          <cell r="E2440" t="str">
            <v>AP_SP</v>
          </cell>
          <cell r="F2440">
            <v>6030</v>
          </cell>
        </row>
        <row r="2441">
          <cell r="A2441" t="str">
            <v>MCCMC-ANRN</v>
          </cell>
          <cell r="B2441" t="str">
            <v>Common</v>
          </cell>
          <cell r="C2441" t="str">
            <v>Hardware</v>
          </cell>
          <cell r="D2441" t="str">
            <v/>
          </cell>
          <cell r="E2441" t="str">
            <v>AP_SP</v>
          </cell>
          <cell r="F2441">
            <v>2844</v>
          </cell>
        </row>
        <row r="2442">
          <cell r="A2442" t="str">
            <v>MCCMC-ATNN</v>
          </cell>
          <cell r="B2442" t="str">
            <v>Common</v>
          </cell>
          <cell r="C2442" t="str">
            <v>Hardware</v>
          </cell>
          <cell r="D2442" t="str">
            <v/>
          </cell>
          <cell r="E2442" t="str">
            <v>AP_HW</v>
          </cell>
          <cell r="F2442">
            <v>1553</v>
          </cell>
        </row>
        <row r="2443">
          <cell r="A2443" t="str">
            <v>MCCMC-BBA</v>
          </cell>
          <cell r="B2443" t="str">
            <v>CDMA</v>
          </cell>
          <cell r="C2443" t="str">
            <v>Hardware</v>
          </cell>
          <cell r="D2443" t="str">
            <v/>
          </cell>
          <cell r="E2443" t="str">
            <v>AP_HW</v>
          </cell>
          <cell r="F2443">
            <v>15151</v>
          </cell>
        </row>
        <row r="2444">
          <cell r="A2444" t="str">
            <v>MCCMC-BDNN</v>
          </cell>
          <cell r="B2444" t="str">
            <v>Common</v>
          </cell>
          <cell r="C2444" t="str">
            <v>Hardware</v>
          </cell>
          <cell r="D2444" t="str">
            <v/>
          </cell>
          <cell r="E2444" t="str">
            <v>AP_HW</v>
          </cell>
          <cell r="F2444">
            <v>5620</v>
          </cell>
        </row>
        <row r="2445">
          <cell r="A2445" t="str">
            <v>MCCMC-BNRN</v>
          </cell>
          <cell r="B2445" t="str">
            <v>Common</v>
          </cell>
          <cell r="C2445" t="str">
            <v>Hardware</v>
          </cell>
          <cell r="D2445" t="str">
            <v/>
          </cell>
          <cell r="E2445" t="str">
            <v>AP_HW</v>
          </cell>
          <cell r="F2445">
            <v>5417</v>
          </cell>
        </row>
        <row r="2446">
          <cell r="A2446" t="str">
            <v>MCCMC-BTCASC</v>
          </cell>
          <cell r="B2446" t="str">
            <v>Common</v>
          </cell>
          <cell r="C2446" t="str">
            <v>Hardware</v>
          </cell>
          <cell r="D2446" t="str">
            <v/>
          </cell>
          <cell r="E2446" t="str">
            <v>AP_HW</v>
          </cell>
          <cell r="F2446">
            <v>2309</v>
          </cell>
        </row>
        <row r="2447">
          <cell r="A2447" t="str">
            <v>MCCMC-BTNN</v>
          </cell>
          <cell r="B2447" t="str">
            <v>Common</v>
          </cell>
          <cell r="C2447" t="str">
            <v>Hardware</v>
          </cell>
          <cell r="D2447" t="str">
            <v/>
          </cell>
          <cell r="E2447" t="str">
            <v>AP_HW</v>
          </cell>
          <cell r="F2447">
            <v>2303</v>
          </cell>
        </row>
        <row r="2448">
          <cell r="A2448" t="str">
            <v>MCCMC-CAGRANTJ</v>
          </cell>
          <cell r="B2448" t="str">
            <v>Common</v>
          </cell>
          <cell r="C2448" t="str">
            <v>Hardware</v>
          </cell>
          <cell r="D2448" t="str">
            <v/>
          </cell>
          <cell r="E2448" t="str">
            <v>IMS</v>
          </cell>
          <cell r="F2448">
            <v>500</v>
          </cell>
        </row>
        <row r="2449">
          <cell r="A2449" t="str">
            <v>MCCMC-CRTU</v>
          </cell>
          <cell r="B2449" t="str">
            <v>CDMA</v>
          </cell>
          <cell r="C2449" t="str">
            <v>Hardware</v>
          </cell>
          <cell r="D2449" t="str">
            <v/>
          </cell>
          <cell r="E2449" t="str">
            <v>ECP</v>
          </cell>
          <cell r="F2449">
            <v>14620</v>
          </cell>
        </row>
        <row r="2450">
          <cell r="A2450" t="str">
            <v>MCCMC-ECU</v>
          </cell>
          <cell r="B2450" t="str">
            <v>CDMA</v>
          </cell>
          <cell r="C2450" t="str">
            <v>Hardware</v>
          </cell>
          <cell r="D2450" t="str">
            <v/>
          </cell>
          <cell r="E2450" t="str">
            <v>IMS</v>
          </cell>
          <cell r="F2450">
            <v>22440</v>
          </cell>
        </row>
        <row r="2451">
          <cell r="A2451" t="str">
            <v>MCCMC-IAIF</v>
          </cell>
          <cell r="B2451" t="str">
            <v>CDMA</v>
          </cell>
          <cell r="C2451" t="str">
            <v>Hardware</v>
          </cell>
          <cell r="D2451" t="str">
            <v/>
          </cell>
          <cell r="E2451" t="str">
            <v>AP_HW</v>
          </cell>
          <cell r="F2451">
            <v>43750</v>
          </cell>
        </row>
        <row r="2452">
          <cell r="A2452" t="str">
            <v>MCCMC-IBALUN</v>
          </cell>
          <cell r="B2452" t="str">
            <v>Common</v>
          </cell>
          <cell r="C2452" t="str">
            <v>Hardware</v>
          </cell>
          <cell r="D2452" t="str">
            <v/>
          </cell>
          <cell r="E2452" t="str">
            <v>AP_HW</v>
          </cell>
          <cell r="F2452">
            <v>590</v>
          </cell>
        </row>
        <row r="2453">
          <cell r="A2453" t="str">
            <v>MCCMC-IE1CONN</v>
          </cell>
          <cell r="B2453" t="str">
            <v>Common</v>
          </cell>
          <cell r="C2453" t="str">
            <v>Hardware</v>
          </cell>
          <cell r="D2453" t="str">
            <v/>
          </cell>
          <cell r="E2453" t="str">
            <v>IMS</v>
          </cell>
          <cell r="F2453">
            <v>11665</v>
          </cell>
        </row>
        <row r="2454">
          <cell r="A2454" t="str">
            <v>MCCMC-INOCSU</v>
          </cell>
          <cell r="B2454" t="str">
            <v>Common</v>
          </cell>
          <cell r="C2454" t="str">
            <v>Hardware</v>
          </cell>
          <cell r="D2454" t="str">
            <v/>
          </cell>
          <cell r="E2454" t="str">
            <v>ECP</v>
          </cell>
          <cell r="F2454">
            <v>450</v>
          </cell>
        </row>
        <row r="2455">
          <cell r="A2455" t="str">
            <v>MCCMC-IP</v>
          </cell>
          <cell r="B2455" t="str">
            <v>CDMA</v>
          </cell>
          <cell r="C2455" t="str">
            <v>Hardware</v>
          </cell>
          <cell r="D2455" t="str">
            <v/>
          </cell>
          <cell r="E2455" t="str">
            <v>AP_HW</v>
          </cell>
          <cell r="F2455">
            <v>125248</v>
          </cell>
        </row>
        <row r="2456">
          <cell r="A2456" t="str">
            <v>MCCMC-ISOF</v>
          </cell>
          <cell r="B2456" t="str">
            <v>CDMA</v>
          </cell>
          <cell r="C2456" t="str">
            <v>Hardware</v>
          </cell>
          <cell r="D2456" t="str">
            <v/>
          </cell>
          <cell r="E2456" t="str">
            <v>IMS</v>
          </cell>
          <cell r="F2456">
            <v>37500</v>
          </cell>
        </row>
        <row r="2457">
          <cell r="A2457" t="str">
            <v>MCCMC-IT1CONN</v>
          </cell>
          <cell r="B2457" t="str">
            <v>Common</v>
          </cell>
          <cell r="C2457" t="str">
            <v>Hardware</v>
          </cell>
          <cell r="D2457" t="str">
            <v/>
          </cell>
          <cell r="E2457" t="str">
            <v>ECP</v>
          </cell>
          <cell r="F2457">
            <v>9585</v>
          </cell>
        </row>
        <row r="2458">
          <cell r="A2458" t="str">
            <v>MCCMC-MLAC1</v>
          </cell>
          <cell r="B2458" t="str">
            <v>Common</v>
          </cell>
          <cell r="C2458" t="str">
            <v>Hardware</v>
          </cell>
          <cell r="D2458" t="str">
            <v/>
          </cell>
          <cell r="E2458" t="str">
            <v>ECP</v>
          </cell>
          <cell r="F2458">
            <v>1240</v>
          </cell>
        </row>
        <row r="2459">
          <cell r="A2459" t="str">
            <v>MCCMC-MLAC2</v>
          </cell>
          <cell r="B2459" t="str">
            <v>Common</v>
          </cell>
          <cell r="C2459" t="str">
            <v>Hardware</v>
          </cell>
          <cell r="D2459" t="str">
            <v/>
          </cell>
          <cell r="E2459" t="str">
            <v>OMP-FX</v>
          </cell>
          <cell r="F2459">
            <v>1000</v>
          </cell>
        </row>
        <row r="2460">
          <cell r="A2460" t="str">
            <v>MCCMC-NOCHCASE</v>
          </cell>
          <cell r="B2460" t="str">
            <v>Common</v>
          </cell>
          <cell r="C2460" t="str">
            <v>Hardware</v>
          </cell>
          <cell r="D2460" t="str">
            <v/>
          </cell>
          <cell r="E2460" t="str">
            <v>IMS</v>
          </cell>
          <cell r="F2460">
            <v>6850</v>
          </cell>
        </row>
        <row r="2461">
          <cell r="A2461" t="str">
            <v>MCCMC-NOTCH</v>
          </cell>
          <cell r="B2461" t="str">
            <v>Common</v>
          </cell>
          <cell r="C2461" t="str">
            <v>Hardware</v>
          </cell>
          <cell r="D2461" t="str">
            <v/>
          </cell>
          <cell r="E2461" t="str">
            <v>AP_HW</v>
          </cell>
          <cell r="F2461">
            <v>2325</v>
          </cell>
        </row>
        <row r="2462">
          <cell r="A2462" t="str">
            <v>MCCMC-OAIF</v>
          </cell>
          <cell r="B2462" t="str">
            <v>CDMA</v>
          </cell>
          <cell r="C2462" t="str">
            <v>Hardware</v>
          </cell>
          <cell r="D2462" t="str">
            <v/>
          </cell>
          <cell r="E2462" t="str">
            <v>AP_HW</v>
          </cell>
          <cell r="F2462">
            <v>59212</v>
          </cell>
        </row>
        <row r="2463">
          <cell r="A2463" t="str">
            <v>MCCMC-OBALUN</v>
          </cell>
          <cell r="B2463" t="str">
            <v>Common</v>
          </cell>
          <cell r="C2463" t="str">
            <v>Hardware</v>
          </cell>
          <cell r="D2463" t="str">
            <v/>
          </cell>
          <cell r="E2463" t="str">
            <v>ECP</v>
          </cell>
          <cell r="F2463">
            <v>590</v>
          </cell>
        </row>
        <row r="2464">
          <cell r="A2464" t="str">
            <v>MCCMC-OE1CONN</v>
          </cell>
          <cell r="B2464" t="str">
            <v>Common</v>
          </cell>
          <cell r="C2464" t="str">
            <v>Hardware</v>
          </cell>
          <cell r="D2464" t="str">
            <v/>
          </cell>
          <cell r="E2464" t="str">
            <v>ECP</v>
          </cell>
          <cell r="F2464">
            <v>12185</v>
          </cell>
        </row>
        <row r="2465">
          <cell r="A2465" t="str">
            <v>MCCMC-ONOCSU</v>
          </cell>
          <cell r="B2465" t="str">
            <v>Common</v>
          </cell>
          <cell r="C2465" t="str">
            <v>Hardware</v>
          </cell>
          <cell r="D2465" t="str">
            <v/>
          </cell>
          <cell r="E2465" t="str">
            <v>ECP</v>
          </cell>
          <cell r="F2465">
            <v>450</v>
          </cell>
        </row>
        <row r="2466">
          <cell r="A2466" t="str">
            <v>MCCMC-OP</v>
          </cell>
          <cell r="B2466" t="str">
            <v>CDMA</v>
          </cell>
          <cell r="C2466" t="str">
            <v>Hardware</v>
          </cell>
          <cell r="D2466" t="str">
            <v/>
          </cell>
          <cell r="E2466" t="str">
            <v>ECP</v>
          </cell>
          <cell r="F2466">
            <v>139940</v>
          </cell>
        </row>
        <row r="2467">
          <cell r="A2467" t="str">
            <v>MCCMC-PFDBR</v>
          </cell>
          <cell r="B2467" t="str">
            <v>Common</v>
          </cell>
          <cell r="C2467" t="str">
            <v>Hardware</v>
          </cell>
          <cell r="D2467" t="str">
            <v/>
          </cell>
          <cell r="E2467" t="str">
            <v>IMS</v>
          </cell>
          <cell r="F2467">
            <v>1200</v>
          </cell>
        </row>
        <row r="2468">
          <cell r="A2468" t="str">
            <v>MCCMC-PRIMINST</v>
          </cell>
          <cell r="B2468" t="str">
            <v>CDMA</v>
          </cell>
          <cell r="C2468" t="str">
            <v>Software</v>
          </cell>
          <cell r="D2468" t="str">
            <v>Initial</v>
          </cell>
          <cell r="E2468" t="str">
            <v>AP_HW</v>
          </cell>
          <cell r="F2468">
            <v>1800</v>
          </cell>
        </row>
        <row r="2469">
          <cell r="A2469" t="str">
            <v>MCCMC-PWRTEMPL</v>
          </cell>
          <cell r="B2469" t="str">
            <v>Common</v>
          </cell>
          <cell r="C2469" t="str">
            <v>Hardware</v>
          </cell>
          <cell r="D2469" t="str">
            <v/>
          </cell>
          <cell r="E2469" t="str">
            <v>AP_HW</v>
          </cell>
          <cell r="F2469">
            <v>100</v>
          </cell>
        </row>
        <row r="2470">
          <cell r="A2470" t="str">
            <v>MCCMC-RFDBR</v>
          </cell>
          <cell r="B2470" t="str">
            <v>Common</v>
          </cell>
          <cell r="C2470" t="str">
            <v>Hardware</v>
          </cell>
          <cell r="D2470" t="str">
            <v/>
          </cell>
          <cell r="E2470" t="str">
            <v>AP_HW</v>
          </cell>
          <cell r="F2470">
            <v>1800</v>
          </cell>
        </row>
        <row r="2471">
          <cell r="A2471" t="str">
            <v>MCCS</v>
          </cell>
          <cell r="B2471" t="str">
            <v>Common</v>
          </cell>
          <cell r="C2471" t="str">
            <v>Hardware</v>
          </cell>
          <cell r="D2471" t="str">
            <v/>
          </cell>
          <cell r="E2471">
            <v>11009</v>
          </cell>
          <cell r="F2471" t="str">
            <v>IMS_GROWTH</v>
          </cell>
        </row>
        <row r="2472">
          <cell r="A2472" t="str">
            <v>MCCS7SL</v>
          </cell>
          <cell r="B2472" t="str">
            <v>Common</v>
          </cell>
          <cell r="C2472" t="str">
            <v>Software</v>
          </cell>
          <cell r="D2472" t="str">
            <v>Initial</v>
          </cell>
          <cell r="E2472" t="str">
            <v>IMS</v>
          </cell>
          <cell r="F2472">
            <v>10504</v>
          </cell>
        </row>
        <row r="2473">
          <cell r="A2473" t="str">
            <v>MCDD-BALUNKIT</v>
          </cell>
          <cell r="B2473" t="str">
            <v>Common</v>
          </cell>
          <cell r="C2473" t="str">
            <v>Hardware</v>
          </cell>
          <cell r="D2473" t="str">
            <v/>
          </cell>
          <cell r="E2473" t="str">
            <v>ECP</v>
          </cell>
          <cell r="F2473">
            <v>1233</v>
          </cell>
        </row>
        <row r="2474">
          <cell r="A2474" t="str">
            <v>MCDD-CASEPMNT</v>
          </cell>
          <cell r="B2474" t="str">
            <v>Common</v>
          </cell>
          <cell r="C2474" t="str">
            <v>Hardware</v>
          </cell>
          <cell r="D2474" t="str">
            <v/>
          </cell>
          <cell r="E2474" t="str">
            <v>ECP</v>
          </cell>
          <cell r="F2474">
            <v>921</v>
          </cell>
        </row>
        <row r="2475">
          <cell r="A2475" t="str">
            <v>MCDD-CCC</v>
          </cell>
          <cell r="B2475" t="str">
            <v>CDMA</v>
          </cell>
          <cell r="C2475" t="str">
            <v>Hardware</v>
          </cell>
          <cell r="D2475" t="str">
            <v/>
          </cell>
          <cell r="E2475" t="str">
            <v>AP_SW</v>
          </cell>
          <cell r="F2475">
            <v>4849</v>
          </cell>
        </row>
        <row r="2476">
          <cell r="A2476" t="str">
            <v>MCDD-IFCABKIT</v>
          </cell>
          <cell r="B2476" t="str">
            <v>Common</v>
          </cell>
          <cell r="C2476" t="str">
            <v>Hardware</v>
          </cell>
          <cell r="D2476" t="str">
            <v/>
          </cell>
          <cell r="E2476" t="str">
            <v>OMP-FX</v>
          </cell>
          <cell r="F2476">
            <v>280</v>
          </cell>
        </row>
        <row r="2477">
          <cell r="A2477" t="str">
            <v>MCDD-IFCABLE</v>
          </cell>
          <cell r="B2477" t="str">
            <v>Common</v>
          </cell>
          <cell r="C2477" t="str">
            <v>Hardware</v>
          </cell>
          <cell r="D2477" t="str">
            <v/>
          </cell>
          <cell r="E2477" t="str">
            <v>IMS</v>
          </cell>
          <cell r="F2477">
            <v>99</v>
          </cell>
        </row>
        <row r="2478">
          <cell r="A2478" t="str">
            <v>MCDD-TDMBUSKT</v>
          </cell>
          <cell r="B2478" t="str">
            <v>Common</v>
          </cell>
          <cell r="C2478" t="str">
            <v>Hardware</v>
          </cell>
          <cell r="D2478" t="str">
            <v/>
          </cell>
          <cell r="E2478" t="str">
            <v>IMS</v>
          </cell>
          <cell r="F2478">
            <v>1450</v>
          </cell>
        </row>
        <row r="2479">
          <cell r="A2479" t="str">
            <v>MCDMA2RT</v>
          </cell>
          <cell r="B2479" t="str">
            <v>CDMA</v>
          </cell>
          <cell r="C2479" t="str">
            <v>Software</v>
          </cell>
          <cell r="D2479" t="str">
            <v>Initial</v>
          </cell>
          <cell r="E2479" t="str">
            <v>AP_SW</v>
          </cell>
          <cell r="F2479">
            <v>2288</v>
          </cell>
        </row>
        <row r="2480">
          <cell r="A2480" t="str">
            <v>MCDMA3RT</v>
          </cell>
          <cell r="B2480" t="str">
            <v>CDMA</v>
          </cell>
          <cell r="C2480" t="str">
            <v>Software</v>
          </cell>
          <cell r="D2480" t="str">
            <v>Initial</v>
          </cell>
          <cell r="E2480" t="str">
            <v>AP_SW</v>
          </cell>
          <cell r="F2480">
            <v>3661</v>
          </cell>
        </row>
        <row r="2481">
          <cell r="A2481" t="str">
            <v>MCMDRSTR</v>
          </cell>
          <cell r="B2481" t="str">
            <v>Common</v>
          </cell>
          <cell r="C2481" t="str">
            <v>Software</v>
          </cell>
          <cell r="D2481" t="str">
            <v>Initial</v>
          </cell>
          <cell r="E2481" t="str">
            <v>AP_SW</v>
          </cell>
          <cell r="F2481">
            <v>3407</v>
          </cell>
        </row>
        <row r="2482">
          <cell r="A2482" t="str">
            <v>MCPCS-F30DMNM</v>
          </cell>
          <cell r="B2482" t="str">
            <v>CDMA</v>
          </cell>
          <cell r="C2482" t="str">
            <v>Hardware</v>
          </cell>
          <cell r="D2482" t="str">
            <v/>
          </cell>
          <cell r="E2482" t="str">
            <v>AP_SW</v>
          </cell>
          <cell r="F2482">
            <v>195</v>
          </cell>
        </row>
        <row r="2483">
          <cell r="A2483" t="str">
            <v>MCPCS-F30NMNM</v>
          </cell>
          <cell r="B2483" t="str">
            <v>CDMA</v>
          </cell>
          <cell r="C2483" t="str">
            <v>Hardware</v>
          </cell>
          <cell r="D2483" t="str">
            <v/>
          </cell>
          <cell r="E2483">
            <v>175</v>
          </cell>
          <cell r="F2483" t="str">
            <v>ACCULINK</v>
          </cell>
        </row>
        <row r="2484">
          <cell r="A2484" t="str">
            <v>MCPCS-GPSANTH</v>
          </cell>
          <cell r="B2484" t="str">
            <v>CDMA</v>
          </cell>
          <cell r="C2484" t="str">
            <v>Hardware</v>
          </cell>
          <cell r="D2484" t="str">
            <v/>
          </cell>
          <cell r="E2484" t="str">
            <v>ECP</v>
          </cell>
          <cell r="F2484">
            <v>409</v>
          </cell>
        </row>
        <row r="2485">
          <cell r="A2485" t="str">
            <v>MCPCS-GPSANTL</v>
          </cell>
          <cell r="B2485" t="str">
            <v>CDMA</v>
          </cell>
          <cell r="C2485" t="str">
            <v>Hardware</v>
          </cell>
          <cell r="D2485" t="str">
            <v/>
          </cell>
          <cell r="E2485" t="str">
            <v>IMS</v>
          </cell>
          <cell r="F2485">
            <v>409</v>
          </cell>
        </row>
        <row r="2486">
          <cell r="A2486" t="str">
            <v>MCPCS-L48DMNM</v>
          </cell>
          <cell r="B2486" t="str">
            <v>CDMA</v>
          </cell>
          <cell r="C2486" t="str">
            <v>Hardware</v>
          </cell>
          <cell r="D2486" t="str">
            <v/>
          </cell>
          <cell r="E2486" t="str">
            <v>ECP</v>
          </cell>
          <cell r="F2486">
            <v>195</v>
          </cell>
        </row>
        <row r="2487">
          <cell r="A2487" t="str">
            <v>MCPCS-L48NMNM</v>
          </cell>
          <cell r="B2487" t="str">
            <v>CDMA</v>
          </cell>
          <cell r="C2487" t="str">
            <v>Hardware</v>
          </cell>
          <cell r="D2487" t="str">
            <v/>
          </cell>
          <cell r="E2487">
            <v>175</v>
          </cell>
          <cell r="F2487" t="str">
            <v>TERMINALS</v>
          </cell>
        </row>
        <row r="2488">
          <cell r="A2488" t="str">
            <v>MCTLCPS</v>
          </cell>
          <cell r="B2488" t="str">
            <v>Common</v>
          </cell>
          <cell r="C2488" t="str">
            <v>Hardware</v>
          </cell>
          <cell r="D2488" t="str">
            <v/>
          </cell>
          <cell r="E2488">
            <v>1743</v>
          </cell>
          <cell r="F2488" t="str">
            <v>TERMINALS</v>
          </cell>
        </row>
        <row r="2489">
          <cell r="A2489" t="str">
            <v>MDISTCP</v>
          </cell>
          <cell r="B2489" t="str">
            <v>Common</v>
          </cell>
          <cell r="C2489" t="str">
            <v>Hardware</v>
          </cell>
          <cell r="D2489" t="str">
            <v/>
          </cell>
          <cell r="E2489">
            <v>695</v>
          </cell>
          <cell r="F2489" t="str">
            <v>TERMINALS</v>
          </cell>
        </row>
        <row r="2490">
          <cell r="A2490" t="str">
            <v>MDM9600BD</v>
          </cell>
          <cell r="B2490" t="str">
            <v>Common</v>
          </cell>
          <cell r="C2490" t="str">
            <v>Hardware</v>
          </cell>
          <cell r="D2490" t="str">
            <v/>
          </cell>
          <cell r="E2490" t="str">
            <v>IMS</v>
          </cell>
          <cell r="F2490">
            <v>11601</v>
          </cell>
        </row>
        <row r="2491">
          <cell r="A2491" t="str">
            <v>MFDMA2RT</v>
          </cell>
          <cell r="B2491" t="str">
            <v>Analog</v>
          </cell>
          <cell r="C2491" t="str">
            <v>Software</v>
          </cell>
          <cell r="D2491" t="str">
            <v>Initial</v>
          </cell>
          <cell r="E2491" t="str">
            <v>IMS</v>
          </cell>
          <cell r="F2491">
            <v>686</v>
          </cell>
        </row>
        <row r="2492">
          <cell r="A2492" t="str">
            <v>MFPCRRTU</v>
          </cell>
          <cell r="B2492" t="str">
            <v>Common</v>
          </cell>
          <cell r="C2492" t="str">
            <v>Software</v>
          </cell>
          <cell r="D2492" t="str">
            <v>Initial</v>
          </cell>
          <cell r="E2492" t="str">
            <v>AP_HW</v>
          </cell>
          <cell r="F2492">
            <v>12480</v>
          </cell>
        </row>
        <row r="2493">
          <cell r="A2493" t="str">
            <v>MGDSF</v>
          </cell>
          <cell r="B2493" t="str">
            <v>Common</v>
          </cell>
          <cell r="C2493" t="str">
            <v>Hardware</v>
          </cell>
          <cell r="D2493" t="str">
            <v/>
          </cell>
          <cell r="E2493" t="str">
            <v>OMP-FX</v>
          </cell>
          <cell r="F2493">
            <v>6440</v>
          </cell>
        </row>
        <row r="2494">
          <cell r="A2494" t="str">
            <v>MGPD</v>
          </cell>
          <cell r="B2494" t="str">
            <v>Common</v>
          </cell>
          <cell r="C2494" t="str">
            <v>Hardware</v>
          </cell>
          <cell r="D2494" t="str">
            <v/>
          </cell>
          <cell r="E2494" t="str">
            <v>OMP-FX</v>
          </cell>
          <cell r="F2494">
            <v>24552</v>
          </cell>
        </row>
        <row r="2495">
          <cell r="A2495" t="str">
            <v>MHCPHIGH</v>
          </cell>
          <cell r="B2495" t="str">
            <v>Common</v>
          </cell>
          <cell r="C2495" t="str">
            <v>Hardware</v>
          </cell>
          <cell r="D2495" t="str">
            <v/>
          </cell>
          <cell r="E2495" t="str">
            <v>AP_HW</v>
          </cell>
          <cell r="F2495">
            <v>10835</v>
          </cell>
        </row>
        <row r="2496">
          <cell r="A2496" t="str">
            <v>MISCCAB</v>
          </cell>
          <cell r="B2496" t="str">
            <v>Common</v>
          </cell>
          <cell r="C2496" t="str">
            <v>Hardware</v>
          </cell>
          <cell r="D2496" t="str">
            <v/>
          </cell>
          <cell r="E2496" t="str">
            <v>AP_HW</v>
          </cell>
          <cell r="F2496">
            <v>13078</v>
          </cell>
        </row>
        <row r="2497">
          <cell r="A2497" t="str">
            <v>MMCMC-TCU</v>
          </cell>
          <cell r="B2497" t="str">
            <v>CDMA</v>
          </cell>
          <cell r="C2497" t="str">
            <v>Hardware</v>
          </cell>
          <cell r="D2497" t="str">
            <v/>
          </cell>
          <cell r="E2497" t="str">
            <v>OMP-FX</v>
          </cell>
          <cell r="F2497">
            <v>5525</v>
          </cell>
        </row>
        <row r="2498">
          <cell r="A2498" t="str">
            <v>MMSU-E</v>
          </cell>
          <cell r="B2498" t="str">
            <v>Common</v>
          </cell>
          <cell r="C2498" t="str">
            <v>Hardware</v>
          </cell>
          <cell r="D2498" t="str">
            <v/>
          </cell>
          <cell r="E2498" t="str">
            <v>ECP</v>
          </cell>
          <cell r="F2498">
            <v>13518</v>
          </cell>
        </row>
        <row r="2499">
          <cell r="A2499" t="str">
            <v>MMSUACP</v>
          </cell>
          <cell r="B2499" t="str">
            <v>Common</v>
          </cell>
          <cell r="C2499" t="str">
            <v>Hardware</v>
          </cell>
          <cell r="D2499" t="str">
            <v/>
          </cell>
          <cell r="E2499">
            <v>2617</v>
          </cell>
          <cell r="F2499" t="str">
            <v>MISC</v>
          </cell>
        </row>
        <row r="2500">
          <cell r="A2500" t="str">
            <v>MMSUCOM</v>
          </cell>
          <cell r="B2500" t="str">
            <v>Common</v>
          </cell>
          <cell r="C2500" t="str">
            <v>Hardware</v>
          </cell>
          <cell r="D2500" t="str">
            <v/>
          </cell>
          <cell r="E2500" t="str">
            <v>IMS</v>
          </cell>
          <cell r="F2500">
            <v>4707</v>
          </cell>
        </row>
        <row r="2501">
          <cell r="A2501" t="str">
            <v>MMSUDS</v>
          </cell>
          <cell r="B2501" t="str">
            <v>Common</v>
          </cell>
          <cell r="C2501" t="str">
            <v>Hardware</v>
          </cell>
          <cell r="D2501" t="str">
            <v/>
          </cell>
          <cell r="E2501" t="str">
            <v>IMS</v>
          </cell>
          <cell r="F2501">
            <v>1754</v>
          </cell>
        </row>
        <row r="2502">
          <cell r="A2502" t="str">
            <v>MMSUSC</v>
          </cell>
          <cell r="B2502" t="str">
            <v>Common</v>
          </cell>
          <cell r="C2502" t="str">
            <v>Hardware</v>
          </cell>
          <cell r="D2502" t="str">
            <v/>
          </cell>
          <cell r="E2502" t="str">
            <v>AP_HW</v>
          </cell>
          <cell r="F2502">
            <v>1385</v>
          </cell>
        </row>
        <row r="2503">
          <cell r="A2503" t="str">
            <v>MMSUSHF</v>
          </cell>
          <cell r="B2503" t="str">
            <v>Common</v>
          </cell>
          <cell r="C2503" t="str">
            <v>Hardware</v>
          </cell>
          <cell r="D2503" t="str">
            <v/>
          </cell>
          <cell r="E2503">
            <v>3424</v>
          </cell>
          <cell r="F2503" t="str">
            <v>MISC</v>
          </cell>
        </row>
        <row r="2504">
          <cell r="A2504" t="str">
            <v>MMSUSP</v>
          </cell>
          <cell r="B2504" t="str">
            <v>Common</v>
          </cell>
          <cell r="C2504" t="str">
            <v>Spares</v>
          </cell>
          <cell r="D2504" t="str">
            <v/>
          </cell>
          <cell r="E2504">
            <v>5214</v>
          </cell>
          <cell r="F2504" t="str">
            <v>ECP_BASE</v>
          </cell>
        </row>
        <row r="2505">
          <cell r="A2505" t="str">
            <v>MMTIB</v>
          </cell>
          <cell r="B2505" t="str">
            <v>Common</v>
          </cell>
          <cell r="C2505" t="str">
            <v>Hardware</v>
          </cell>
          <cell r="D2505" t="str">
            <v/>
          </cell>
          <cell r="E2505">
            <v>2565</v>
          </cell>
          <cell r="F2505" t="str">
            <v>MISC</v>
          </cell>
        </row>
        <row r="2506">
          <cell r="A2506" t="str">
            <v>MNLI</v>
          </cell>
          <cell r="B2506" t="str">
            <v>Common</v>
          </cell>
          <cell r="C2506" t="str">
            <v>Hardware</v>
          </cell>
          <cell r="D2506" t="str">
            <v/>
          </cell>
          <cell r="E2506" t="str">
            <v>OMP-FX</v>
          </cell>
          <cell r="F2506">
            <v>6411</v>
          </cell>
        </row>
        <row r="2507">
          <cell r="A2507" t="str">
            <v>MPDFD48</v>
          </cell>
          <cell r="B2507" t="str">
            <v>Common</v>
          </cell>
          <cell r="C2507" t="str">
            <v>Hardware</v>
          </cell>
          <cell r="D2507" t="str">
            <v/>
          </cell>
          <cell r="E2507" t="str">
            <v>IMS</v>
          </cell>
          <cell r="F2507">
            <v>12922</v>
          </cell>
        </row>
        <row r="2508">
          <cell r="A2508" t="str">
            <v>MS2-AIM</v>
          </cell>
          <cell r="B2508" t="str">
            <v>Common</v>
          </cell>
          <cell r="C2508" t="str">
            <v>Hardware</v>
          </cell>
          <cell r="D2508" t="str">
            <v/>
          </cell>
          <cell r="E2508" t="str">
            <v>ECP</v>
          </cell>
          <cell r="F2508">
            <v>250</v>
          </cell>
        </row>
        <row r="2509">
          <cell r="A2509" t="str">
            <v>MS2-DHEL32</v>
          </cell>
          <cell r="B2509" t="str">
            <v>Common</v>
          </cell>
          <cell r="C2509" t="str">
            <v>Hardware</v>
          </cell>
          <cell r="D2509" t="str">
            <v/>
          </cell>
          <cell r="E2509">
            <v>268</v>
          </cell>
          <cell r="F2509" t="str">
            <v>ECP_BASE</v>
          </cell>
        </row>
        <row r="2510">
          <cell r="A2510" t="str">
            <v>MS2-HELIAX15</v>
          </cell>
          <cell r="B2510" t="str">
            <v>Common</v>
          </cell>
          <cell r="C2510" t="str">
            <v>Hardware</v>
          </cell>
          <cell r="D2510" t="str">
            <v/>
          </cell>
          <cell r="E2510" t="str">
            <v>ECP</v>
          </cell>
          <cell r="F2510">
            <v>225</v>
          </cell>
        </row>
        <row r="2511">
          <cell r="A2511" t="str">
            <v>MS2-PDCKAWG6</v>
          </cell>
          <cell r="B2511" t="str">
            <v>Common</v>
          </cell>
          <cell r="C2511" t="str">
            <v>Hardware</v>
          </cell>
          <cell r="D2511" t="str">
            <v/>
          </cell>
          <cell r="E2511">
            <v>868</v>
          </cell>
          <cell r="F2511" t="str">
            <v>ECP_BASE</v>
          </cell>
        </row>
        <row r="2512">
          <cell r="A2512" t="str">
            <v>MS2M-MALR</v>
          </cell>
          <cell r="B2512" t="str">
            <v>TDMA</v>
          </cell>
          <cell r="C2512" t="str">
            <v>Software</v>
          </cell>
          <cell r="D2512" t="str">
            <v>Optional</v>
          </cell>
          <cell r="E2512" t="str">
            <v>ECP</v>
          </cell>
          <cell r="F2512">
            <v>37175</v>
          </cell>
        </row>
        <row r="2513">
          <cell r="A2513" t="str">
            <v>MSAS</v>
          </cell>
          <cell r="B2513" t="str">
            <v>Common</v>
          </cell>
          <cell r="C2513" t="str">
            <v>Hardware</v>
          </cell>
          <cell r="D2513" t="str">
            <v/>
          </cell>
          <cell r="E2513" t="str">
            <v>ECP</v>
          </cell>
          <cell r="F2513">
            <v>8059</v>
          </cell>
        </row>
        <row r="2514">
          <cell r="A2514" t="str">
            <v>MSAS4FC</v>
          </cell>
          <cell r="B2514" t="str">
            <v>Common</v>
          </cell>
          <cell r="C2514" t="str">
            <v>Hardware</v>
          </cell>
          <cell r="D2514" t="str">
            <v/>
          </cell>
          <cell r="E2514" t="str">
            <v>ECP</v>
          </cell>
          <cell r="F2514">
            <v>1349</v>
          </cell>
        </row>
        <row r="2515">
          <cell r="A2515" t="str">
            <v>MSASMEM</v>
          </cell>
          <cell r="B2515" t="str">
            <v>Common</v>
          </cell>
          <cell r="C2515" t="str">
            <v>Hardware</v>
          </cell>
          <cell r="D2515" t="str">
            <v/>
          </cell>
          <cell r="E2515" t="str">
            <v>ECP</v>
          </cell>
          <cell r="F2515">
            <v>1796</v>
          </cell>
        </row>
        <row r="2516">
          <cell r="A2516" t="str">
            <v>MSCANCP</v>
          </cell>
          <cell r="B2516" t="str">
            <v>Common</v>
          </cell>
          <cell r="C2516" t="str">
            <v>Hardware</v>
          </cell>
          <cell r="D2516" t="str">
            <v/>
          </cell>
          <cell r="E2516">
            <v>763</v>
          </cell>
          <cell r="F2516" t="str">
            <v>ECP_BASE</v>
          </cell>
        </row>
        <row r="2517">
          <cell r="A2517" t="str">
            <v>MSGPD</v>
          </cell>
          <cell r="B2517" t="str">
            <v>Common</v>
          </cell>
          <cell r="C2517" t="str">
            <v>Hardware</v>
          </cell>
          <cell r="D2517" t="str">
            <v/>
          </cell>
          <cell r="E2517" t="str">
            <v>ECP</v>
          </cell>
          <cell r="F2517">
            <v>18375</v>
          </cell>
        </row>
        <row r="2518">
          <cell r="A2518" t="str">
            <v>MSM2000DX</v>
          </cell>
          <cell r="B2518" t="str">
            <v>Common</v>
          </cell>
          <cell r="C2518" t="str">
            <v>Hardware</v>
          </cell>
          <cell r="D2518" t="str">
            <v/>
          </cell>
          <cell r="E2518" t="str">
            <v>ECP</v>
          </cell>
          <cell r="F2518">
            <v>4033</v>
          </cell>
        </row>
        <row r="2519">
          <cell r="A2519" t="str">
            <v>MSM2000MH</v>
          </cell>
          <cell r="B2519" t="str">
            <v>Common</v>
          </cell>
          <cell r="C2519" t="str">
            <v>Hardware</v>
          </cell>
          <cell r="D2519" t="str">
            <v/>
          </cell>
          <cell r="E2519" t="str">
            <v>ECP</v>
          </cell>
          <cell r="F2519">
            <v>11807</v>
          </cell>
        </row>
        <row r="2520">
          <cell r="A2520" t="str">
            <v>MSMP4MHEIAWS</v>
          </cell>
          <cell r="B2520" t="str">
            <v>Common</v>
          </cell>
          <cell r="C2520" t="str">
            <v>Hardware</v>
          </cell>
          <cell r="D2520" t="str">
            <v/>
          </cell>
          <cell r="E2520" t="str">
            <v>ECP</v>
          </cell>
          <cell r="F2520">
            <v>69190</v>
          </cell>
        </row>
        <row r="2521">
          <cell r="A2521" t="str">
            <v>MSMP60MM</v>
          </cell>
          <cell r="B2521" t="str">
            <v>Common</v>
          </cell>
          <cell r="C2521" t="str">
            <v>Hardware</v>
          </cell>
          <cell r="D2521" t="str">
            <v/>
          </cell>
          <cell r="E2521" t="str">
            <v>ECP</v>
          </cell>
          <cell r="F2521">
            <v>56885</v>
          </cell>
        </row>
        <row r="2522">
          <cell r="A2522" t="str">
            <v>MSMP64MBMC</v>
          </cell>
          <cell r="B2522" t="str">
            <v>Common</v>
          </cell>
          <cell r="C2522" t="str">
            <v>Hardware</v>
          </cell>
          <cell r="D2522" t="str">
            <v/>
          </cell>
          <cell r="E2522" t="str">
            <v>ECP</v>
          </cell>
          <cell r="F2522">
            <v>39419</v>
          </cell>
        </row>
        <row r="2523">
          <cell r="A2523" t="str">
            <v>MSMPCI</v>
          </cell>
          <cell r="B2523" t="str">
            <v>Common</v>
          </cell>
          <cell r="C2523" t="str">
            <v>Hardware</v>
          </cell>
          <cell r="D2523" t="str">
            <v/>
          </cell>
          <cell r="E2523" t="str">
            <v>ECP</v>
          </cell>
          <cell r="F2523">
            <v>3834</v>
          </cell>
        </row>
        <row r="2524">
          <cell r="A2524" t="str">
            <v>MSMPU5</v>
          </cell>
          <cell r="B2524" t="str">
            <v>Common</v>
          </cell>
          <cell r="C2524" t="str">
            <v>Hardware</v>
          </cell>
          <cell r="D2524" t="str">
            <v/>
          </cell>
          <cell r="E2524" t="str">
            <v>ECP</v>
          </cell>
          <cell r="F2524">
            <v>63474</v>
          </cell>
        </row>
        <row r="2525">
          <cell r="A2525" t="str">
            <v>MTDMA2RT</v>
          </cell>
          <cell r="B2525" t="str">
            <v>TDMA</v>
          </cell>
          <cell r="C2525" t="str">
            <v>Software</v>
          </cell>
          <cell r="D2525" t="str">
            <v>Initial</v>
          </cell>
          <cell r="E2525" t="str">
            <v>ECP</v>
          </cell>
          <cell r="F2525">
            <v>1144</v>
          </cell>
        </row>
        <row r="2526">
          <cell r="A2526" t="str">
            <v>MTPCS-NPROOF</v>
          </cell>
          <cell r="B2526" t="str">
            <v>CDMA</v>
          </cell>
          <cell r="C2526" t="str">
            <v>Hardware</v>
          </cell>
          <cell r="D2526" t="str">
            <v/>
          </cell>
          <cell r="E2526" t="str">
            <v>ECP</v>
          </cell>
          <cell r="F2526">
            <v>582</v>
          </cell>
        </row>
        <row r="2527">
          <cell r="A2527" t="str">
            <v>MTPCS-NPROOFD</v>
          </cell>
          <cell r="B2527" t="str">
            <v>CDMA</v>
          </cell>
          <cell r="C2527" t="str">
            <v>Hardware</v>
          </cell>
          <cell r="D2527" t="str">
            <v/>
          </cell>
          <cell r="E2527" t="str">
            <v>ECP</v>
          </cell>
          <cell r="F2527">
            <v>34</v>
          </cell>
        </row>
        <row r="2528">
          <cell r="A2528" t="str">
            <v>MTPCS-TEMPPG</v>
          </cell>
          <cell r="B2528" t="str">
            <v>Common</v>
          </cell>
          <cell r="C2528" t="str">
            <v>Hardware</v>
          </cell>
          <cell r="D2528" t="str">
            <v/>
          </cell>
          <cell r="E2528" t="str">
            <v>ECP</v>
          </cell>
          <cell r="F2528">
            <v>51</v>
          </cell>
        </row>
        <row r="2529">
          <cell r="A2529" t="str">
            <v>MTSISLICE</v>
          </cell>
          <cell r="B2529" t="str">
            <v>Common</v>
          </cell>
          <cell r="C2529" t="str">
            <v>Hardware</v>
          </cell>
          <cell r="D2529" t="str">
            <v/>
          </cell>
          <cell r="E2529" t="str">
            <v>ECP</v>
          </cell>
          <cell r="F2529">
            <v>12333</v>
          </cell>
        </row>
        <row r="2530">
          <cell r="A2530" t="str">
            <v>MTSIU4.2</v>
          </cell>
          <cell r="B2530" t="str">
            <v>Common</v>
          </cell>
          <cell r="C2530" t="str">
            <v>Hardware</v>
          </cell>
          <cell r="D2530" t="str">
            <v/>
          </cell>
          <cell r="E2530" t="str">
            <v>ECP</v>
          </cell>
          <cell r="F2530">
            <v>47314</v>
          </cell>
        </row>
        <row r="2531">
          <cell r="A2531" t="str">
            <v>MTSIU4PWR</v>
          </cell>
          <cell r="B2531" t="str">
            <v>Common</v>
          </cell>
          <cell r="C2531" t="str">
            <v>Hardware</v>
          </cell>
          <cell r="D2531" t="str">
            <v/>
          </cell>
          <cell r="E2531" t="str">
            <v>ECP</v>
          </cell>
          <cell r="F2531">
            <v>5680</v>
          </cell>
        </row>
        <row r="2532">
          <cell r="A2532" t="str">
            <v>MTTYCTL</v>
          </cell>
          <cell r="B2532" t="str">
            <v>Common</v>
          </cell>
          <cell r="C2532" t="str">
            <v>Hardware</v>
          </cell>
          <cell r="D2532" t="str">
            <v/>
          </cell>
          <cell r="E2532" t="str">
            <v>ECP</v>
          </cell>
          <cell r="F2532">
            <v>2670</v>
          </cell>
        </row>
        <row r="2533">
          <cell r="A2533" t="str">
            <v>MWG-WLMT</v>
          </cell>
          <cell r="B2533" t="str">
            <v>Common</v>
          </cell>
          <cell r="C2533" t="str">
            <v>Hardware</v>
          </cell>
          <cell r="D2533" t="str">
            <v/>
          </cell>
          <cell r="E2533" t="str">
            <v>ECP</v>
          </cell>
          <cell r="F2533">
            <v>300</v>
          </cell>
        </row>
        <row r="2534">
          <cell r="A2534" t="str">
            <v>NC2LD</v>
          </cell>
          <cell r="B2534" t="str">
            <v>Common</v>
          </cell>
          <cell r="C2534" t="str">
            <v>Hardware</v>
          </cell>
          <cell r="D2534" t="str">
            <v/>
          </cell>
          <cell r="E2534">
            <v>7145</v>
          </cell>
          <cell r="F2534" t="str">
            <v>ECP_BASE</v>
          </cell>
        </row>
        <row r="2535">
          <cell r="A2535" t="str">
            <v>NC2MSP</v>
          </cell>
          <cell r="B2535" t="str">
            <v>Common</v>
          </cell>
          <cell r="C2535" t="str">
            <v>Spares</v>
          </cell>
          <cell r="D2535" t="str">
            <v/>
          </cell>
          <cell r="E2535">
            <v>5712</v>
          </cell>
          <cell r="F2535" t="str">
            <v>ECP_BASE</v>
          </cell>
        </row>
        <row r="2536">
          <cell r="A2536" t="str">
            <v>NCTLKSP</v>
          </cell>
          <cell r="B2536" t="str">
            <v>Common</v>
          </cell>
          <cell r="C2536" t="str">
            <v>Spares</v>
          </cell>
          <cell r="D2536" t="str">
            <v/>
          </cell>
          <cell r="E2536">
            <v>648</v>
          </cell>
          <cell r="F2536" t="str">
            <v>ECP_BASE</v>
          </cell>
        </row>
        <row r="2537">
          <cell r="A2537" t="str">
            <v>NE00312-31G-1</v>
          </cell>
          <cell r="B2537" t="str">
            <v>Common</v>
          </cell>
          <cell r="C2537" t="str">
            <v>Hardware</v>
          </cell>
          <cell r="D2537" t="str">
            <v/>
          </cell>
          <cell r="E2537" t="str">
            <v>ECP</v>
          </cell>
          <cell r="F2537">
            <v>1187</v>
          </cell>
        </row>
        <row r="2538">
          <cell r="A2538" t="str">
            <v>NE09000-30G-1</v>
          </cell>
          <cell r="B2538" t="str">
            <v>Common</v>
          </cell>
          <cell r="C2538" t="str">
            <v>Hardware</v>
          </cell>
          <cell r="D2538" t="str">
            <v/>
          </cell>
          <cell r="E2538" t="str">
            <v>ECP</v>
          </cell>
          <cell r="F2538">
            <v>1547</v>
          </cell>
        </row>
        <row r="2539">
          <cell r="A2539" t="str">
            <v>NE56BPS</v>
          </cell>
          <cell r="B2539" t="str">
            <v>Common</v>
          </cell>
          <cell r="C2539" t="str">
            <v>Hardware</v>
          </cell>
          <cell r="D2539" t="str">
            <v/>
          </cell>
          <cell r="E2539">
            <v>2077</v>
          </cell>
          <cell r="F2539" t="str">
            <v>ECP_BASE</v>
          </cell>
        </row>
        <row r="2540">
          <cell r="A2540" t="str">
            <v>NE56SP</v>
          </cell>
          <cell r="B2540" t="str">
            <v>Common</v>
          </cell>
          <cell r="C2540" t="str">
            <v>Spares</v>
          </cell>
          <cell r="D2540" t="str">
            <v/>
          </cell>
          <cell r="E2540">
            <v>4646</v>
          </cell>
          <cell r="F2540" t="str">
            <v>ECP_BASE</v>
          </cell>
        </row>
        <row r="2541">
          <cell r="A2541" t="str">
            <v>OA</v>
          </cell>
          <cell r="B2541" t="str">
            <v>Common</v>
          </cell>
          <cell r="C2541" t="str">
            <v>Hardware</v>
          </cell>
          <cell r="D2541" t="str">
            <v/>
          </cell>
          <cell r="E2541">
            <v>7499</v>
          </cell>
          <cell r="F2541" t="str">
            <v>ECP_BASE</v>
          </cell>
        </row>
        <row r="2542">
          <cell r="A2542" t="str">
            <v>OAMPKG1</v>
          </cell>
          <cell r="B2542" t="str">
            <v>Common</v>
          </cell>
          <cell r="C2542" t="str">
            <v>Software</v>
          </cell>
          <cell r="D2542" t="str">
            <v>Initial</v>
          </cell>
          <cell r="E2542">
            <v>30000</v>
          </cell>
          <cell r="F2542" t="str">
            <v>ECP_BASE</v>
          </cell>
        </row>
        <row r="2543">
          <cell r="A2543" t="str">
            <v>OAUMAIN</v>
          </cell>
          <cell r="B2543" t="str">
            <v>Common</v>
          </cell>
          <cell r="C2543" t="str">
            <v>Hardware</v>
          </cell>
          <cell r="D2543" t="str">
            <v/>
          </cell>
          <cell r="E2543" t="str">
            <v>ECP</v>
          </cell>
          <cell r="F2543">
            <v>9060</v>
          </cell>
        </row>
        <row r="2544">
          <cell r="A2544" t="str">
            <v>OIU FANUNIT</v>
          </cell>
          <cell r="B2544" t="str">
            <v>Common</v>
          </cell>
          <cell r="C2544" t="str">
            <v>Hardware</v>
          </cell>
          <cell r="D2544" t="str">
            <v/>
          </cell>
          <cell r="E2544" t="str">
            <v>ECP</v>
          </cell>
          <cell r="F2544">
            <v>2130</v>
          </cell>
        </row>
        <row r="2545">
          <cell r="A2545" t="str">
            <v>PCSFEE</v>
          </cell>
          <cell r="B2545" t="str">
            <v>Common</v>
          </cell>
          <cell r="C2545" t="str">
            <v>Software</v>
          </cell>
          <cell r="D2545" t="str">
            <v>Annual</v>
          </cell>
          <cell r="E2545">
            <v>335000</v>
          </cell>
          <cell r="F2545" t="str">
            <v>ECP_BASE</v>
          </cell>
        </row>
        <row r="2546">
          <cell r="A2546" t="str">
            <v>PH-22</v>
          </cell>
          <cell r="B2546" t="str">
            <v>CDMA</v>
          </cell>
          <cell r="C2546" t="str">
            <v>Hardware</v>
          </cell>
          <cell r="D2546" t="str">
            <v/>
          </cell>
          <cell r="E2546" t="str">
            <v>ECP</v>
          </cell>
          <cell r="F2546">
            <v>47800</v>
          </cell>
        </row>
        <row r="2547">
          <cell r="A2547" t="str">
            <v>PH-A</v>
          </cell>
          <cell r="B2547" t="str">
            <v>CDMA</v>
          </cell>
          <cell r="C2547" t="str">
            <v>Hardware</v>
          </cell>
          <cell r="D2547" t="str">
            <v/>
          </cell>
          <cell r="E2547" t="str">
            <v>ECP</v>
          </cell>
          <cell r="F2547">
            <v>23800</v>
          </cell>
        </row>
        <row r="2548">
          <cell r="A2548" t="str">
            <v>PH-A2</v>
          </cell>
          <cell r="B2548" t="str">
            <v>CDMA</v>
          </cell>
          <cell r="C2548" t="str">
            <v>Hardware</v>
          </cell>
          <cell r="D2548" t="str">
            <v/>
          </cell>
          <cell r="E2548" t="str">
            <v>ECP</v>
          </cell>
          <cell r="F2548">
            <v>86900</v>
          </cell>
        </row>
        <row r="2549">
          <cell r="A2549" t="str">
            <v>PH-E2</v>
          </cell>
          <cell r="B2549" t="str">
            <v>CDMA</v>
          </cell>
          <cell r="C2549" t="str">
            <v>Hardware</v>
          </cell>
          <cell r="D2549" t="str">
            <v/>
          </cell>
          <cell r="E2549" t="str">
            <v>ECP</v>
          </cell>
          <cell r="F2549">
            <v>208525</v>
          </cell>
        </row>
        <row r="2550">
          <cell r="A2550" t="str">
            <v>PH-FR</v>
          </cell>
          <cell r="B2550" t="str">
            <v>CDMA</v>
          </cell>
          <cell r="C2550" t="str">
            <v>Hardware</v>
          </cell>
          <cell r="D2550" t="str">
            <v/>
          </cell>
          <cell r="E2550" t="str">
            <v>ECP</v>
          </cell>
          <cell r="F2550">
            <v>16912</v>
          </cell>
        </row>
        <row r="2551">
          <cell r="A2551" t="str">
            <v>PH-V1</v>
          </cell>
          <cell r="B2551" t="str">
            <v>CDMA</v>
          </cell>
          <cell r="C2551" t="str">
            <v>Hardware</v>
          </cell>
          <cell r="D2551" t="str">
            <v/>
          </cell>
          <cell r="E2551" t="str">
            <v>ECP</v>
          </cell>
          <cell r="F2551">
            <v>47800</v>
          </cell>
        </row>
        <row r="2552">
          <cell r="A2552" t="str">
            <v>PH-V2</v>
          </cell>
          <cell r="B2552" t="str">
            <v>CDMA</v>
          </cell>
          <cell r="C2552" t="str">
            <v>Hardware</v>
          </cell>
          <cell r="D2552" t="str">
            <v/>
          </cell>
          <cell r="E2552" t="str">
            <v>ECP</v>
          </cell>
          <cell r="F2552">
            <v>19170</v>
          </cell>
        </row>
        <row r="2553">
          <cell r="A2553" t="str">
            <v>PH-V3</v>
          </cell>
          <cell r="B2553" t="str">
            <v>CDMA</v>
          </cell>
          <cell r="C2553" t="str">
            <v>Hardware</v>
          </cell>
          <cell r="D2553" t="str">
            <v/>
          </cell>
          <cell r="E2553" t="str">
            <v>ECP</v>
          </cell>
          <cell r="F2553">
            <v>39500</v>
          </cell>
        </row>
        <row r="2554">
          <cell r="A2554" t="str">
            <v>PH-V4</v>
          </cell>
          <cell r="B2554" t="str">
            <v>CDMA</v>
          </cell>
          <cell r="C2554" t="str">
            <v>Hardware</v>
          </cell>
          <cell r="D2554" t="str">
            <v/>
          </cell>
          <cell r="E2554" t="str">
            <v>ECP</v>
          </cell>
          <cell r="F2554">
            <v>79500</v>
          </cell>
        </row>
        <row r="2555">
          <cell r="A2555" t="str">
            <v>PH-V5</v>
          </cell>
          <cell r="B2555" t="str">
            <v>CDMA</v>
          </cell>
          <cell r="C2555" t="str">
            <v>Hardware</v>
          </cell>
          <cell r="D2555" t="str">
            <v/>
          </cell>
          <cell r="E2555" t="str">
            <v>ECP</v>
          </cell>
          <cell r="F2555">
            <v>167150</v>
          </cell>
        </row>
        <row r="2556">
          <cell r="A2556" t="str">
            <v>PH22</v>
          </cell>
          <cell r="B2556" t="str">
            <v>CDMA</v>
          </cell>
          <cell r="C2556" t="str">
            <v>Hardware</v>
          </cell>
          <cell r="D2556" t="str">
            <v/>
          </cell>
          <cell r="E2556" t="str">
            <v>ECP</v>
          </cell>
          <cell r="F2556">
            <v>47800</v>
          </cell>
        </row>
        <row r="2557">
          <cell r="A2557" t="str">
            <v>PH22SP</v>
          </cell>
          <cell r="B2557" t="str">
            <v>CDMA</v>
          </cell>
          <cell r="C2557" t="str">
            <v>Spares</v>
          </cell>
          <cell r="D2557" t="str">
            <v/>
          </cell>
          <cell r="E2557" t="str">
            <v>ECP</v>
          </cell>
          <cell r="F2557">
            <v>47800</v>
          </cell>
        </row>
        <row r="2558">
          <cell r="A2558" t="str">
            <v>PH3TOT</v>
          </cell>
          <cell r="B2558" t="str">
            <v>CDMA</v>
          </cell>
          <cell r="C2558" t="str">
            <v>Hardware</v>
          </cell>
          <cell r="D2558" t="str">
            <v/>
          </cell>
          <cell r="E2558" t="str">
            <v>ECP</v>
          </cell>
          <cell r="F2558">
            <v>15691</v>
          </cell>
        </row>
        <row r="2559">
          <cell r="A2559" t="str">
            <v>PH4</v>
          </cell>
          <cell r="B2559" t="str">
            <v>CDMA</v>
          </cell>
          <cell r="C2559" t="str">
            <v>Hardware</v>
          </cell>
          <cell r="D2559" t="str">
            <v/>
          </cell>
          <cell r="E2559">
            <v>15624</v>
          </cell>
          <cell r="F2559" t="str">
            <v>ECP_BASE</v>
          </cell>
        </row>
        <row r="2560">
          <cell r="A2560" t="str">
            <v>PH4SP</v>
          </cell>
          <cell r="B2560" t="str">
            <v>Common</v>
          </cell>
          <cell r="C2560" t="str">
            <v>Spares</v>
          </cell>
          <cell r="D2560" t="str">
            <v/>
          </cell>
          <cell r="E2560">
            <v>15624</v>
          </cell>
          <cell r="F2560" t="str">
            <v>ECP_BASE</v>
          </cell>
        </row>
        <row r="2561">
          <cell r="A2561" t="str">
            <v>PHA</v>
          </cell>
          <cell r="B2561" t="str">
            <v>CDMA</v>
          </cell>
          <cell r="C2561" t="str">
            <v>Hardware</v>
          </cell>
          <cell r="D2561" t="str">
            <v/>
          </cell>
          <cell r="E2561">
            <v>23800</v>
          </cell>
          <cell r="F2561" t="str">
            <v>ECP_BASE</v>
          </cell>
        </row>
        <row r="2562">
          <cell r="A2562" t="str">
            <v>PHA2</v>
          </cell>
          <cell r="B2562" t="str">
            <v>CDMA</v>
          </cell>
          <cell r="C2562" t="str">
            <v>Hardware</v>
          </cell>
          <cell r="D2562" t="str">
            <v/>
          </cell>
          <cell r="E2562" t="str">
            <v>ECP</v>
          </cell>
          <cell r="F2562">
            <v>86900</v>
          </cell>
        </row>
        <row r="2563">
          <cell r="A2563" t="str">
            <v>PHA2BKHL</v>
          </cell>
          <cell r="B2563" t="str">
            <v>CDMA</v>
          </cell>
          <cell r="C2563" t="str">
            <v>Software</v>
          </cell>
          <cell r="D2563" t="str">
            <v>Optional</v>
          </cell>
          <cell r="E2563" t="str">
            <v>ECP</v>
          </cell>
          <cell r="F2563">
            <v>186800</v>
          </cell>
        </row>
        <row r="2564">
          <cell r="A2564" t="str">
            <v>PHA2SP</v>
          </cell>
          <cell r="B2564" t="str">
            <v>CDMA</v>
          </cell>
          <cell r="C2564" t="str">
            <v>Spares</v>
          </cell>
          <cell r="D2564" t="str">
            <v/>
          </cell>
          <cell r="E2564" t="str">
            <v>ECP</v>
          </cell>
          <cell r="F2564">
            <v>86900</v>
          </cell>
        </row>
        <row r="2565">
          <cell r="A2565" t="str">
            <v>PHASP</v>
          </cell>
          <cell r="B2565" t="str">
            <v>Common</v>
          </cell>
          <cell r="C2565" t="str">
            <v>Spares</v>
          </cell>
          <cell r="D2565" t="str">
            <v/>
          </cell>
          <cell r="E2565">
            <v>23800</v>
          </cell>
          <cell r="F2565" t="str">
            <v>ECP_BASE</v>
          </cell>
        </row>
        <row r="2566">
          <cell r="A2566" t="str">
            <v>PHE2</v>
          </cell>
          <cell r="B2566" t="str">
            <v>CDMA</v>
          </cell>
          <cell r="C2566" t="str">
            <v>Hardware</v>
          </cell>
          <cell r="D2566" t="str">
            <v/>
          </cell>
          <cell r="E2566" t="str">
            <v>ECP</v>
          </cell>
          <cell r="F2566">
            <v>208525</v>
          </cell>
        </row>
        <row r="2567">
          <cell r="A2567" t="str">
            <v>PHE2PCF</v>
          </cell>
          <cell r="B2567" t="str">
            <v>CDMA</v>
          </cell>
          <cell r="C2567" t="str">
            <v>Software</v>
          </cell>
          <cell r="D2567" t="str">
            <v>Initial</v>
          </cell>
          <cell r="E2567" t="str">
            <v>ECP</v>
          </cell>
          <cell r="F2567">
            <v>294000</v>
          </cell>
        </row>
        <row r="2568">
          <cell r="A2568" t="str">
            <v>PHE2SP</v>
          </cell>
          <cell r="B2568" t="str">
            <v>CDMA</v>
          </cell>
          <cell r="C2568" t="str">
            <v>Spares</v>
          </cell>
          <cell r="D2568" t="str">
            <v/>
          </cell>
          <cell r="E2568" t="str">
            <v>ECP</v>
          </cell>
          <cell r="F2568">
            <v>208525</v>
          </cell>
        </row>
        <row r="2569">
          <cell r="A2569" t="str">
            <v>PHV1</v>
          </cell>
          <cell r="B2569" t="str">
            <v>CDMA</v>
          </cell>
          <cell r="C2569" t="str">
            <v>Hardware</v>
          </cell>
          <cell r="D2569" t="str">
            <v/>
          </cell>
          <cell r="E2569">
            <v>23500</v>
          </cell>
          <cell r="F2569" t="str">
            <v>ECP_BASE</v>
          </cell>
        </row>
        <row r="2570">
          <cell r="A2570" t="str">
            <v>PHV1SP</v>
          </cell>
          <cell r="B2570" t="str">
            <v>Common</v>
          </cell>
          <cell r="C2570" t="str">
            <v>Spares</v>
          </cell>
          <cell r="D2570" t="str">
            <v/>
          </cell>
          <cell r="E2570">
            <v>23852</v>
          </cell>
          <cell r="F2570" t="str">
            <v>ECP_BASE</v>
          </cell>
        </row>
        <row r="2571">
          <cell r="A2571" t="str">
            <v>PHV2</v>
          </cell>
          <cell r="B2571" t="str">
            <v>CDMA</v>
          </cell>
          <cell r="C2571" t="str">
            <v>Hardware</v>
          </cell>
          <cell r="D2571" t="str">
            <v/>
          </cell>
          <cell r="E2571">
            <v>79500</v>
          </cell>
          <cell r="F2571" t="str">
            <v>ECP_BASE</v>
          </cell>
        </row>
        <row r="2572">
          <cell r="A2572" t="str">
            <v>PHV2SP</v>
          </cell>
          <cell r="B2572" t="str">
            <v>Common</v>
          </cell>
          <cell r="C2572" t="str">
            <v>Spares</v>
          </cell>
          <cell r="D2572" t="str">
            <v/>
          </cell>
          <cell r="E2572" t="str">
            <v>ECP</v>
          </cell>
          <cell r="F2572">
            <v>79500</v>
          </cell>
        </row>
        <row r="2573">
          <cell r="A2573" t="str">
            <v>PHV3</v>
          </cell>
          <cell r="B2573" t="str">
            <v>CDMA</v>
          </cell>
          <cell r="C2573" t="str">
            <v>Hardware</v>
          </cell>
          <cell r="D2573" t="str">
            <v/>
          </cell>
          <cell r="E2573">
            <v>79500</v>
          </cell>
          <cell r="F2573" t="str">
            <v>ECP_BASE</v>
          </cell>
        </row>
        <row r="2574">
          <cell r="A2574" t="str">
            <v>PHV3SP</v>
          </cell>
          <cell r="B2574" t="str">
            <v>Common</v>
          </cell>
          <cell r="C2574" t="str">
            <v>Spares</v>
          </cell>
          <cell r="D2574" t="str">
            <v/>
          </cell>
          <cell r="E2574">
            <v>79500</v>
          </cell>
          <cell r="F2574" t="str">
            <v>ECP_BASE</v>
          </cell>
        </row>
        <row r="2575">
          <cell r="A2575" t="str">
            <v>PHV4</v>
          </cell>
          <cell r="B2575" t="str">
            <v>CDMA</v>
          </cell>
          <cell r="C2575" t="str">
            <v>Hardware</v>
          </cell>
          <cell r="D2575" t="str">
            <v/>
          </cell>
          <cell r="E2575">
            <v>79500</v>
          </cell>
          <cell r="F2575" t="str">
            <v>ECP_BASE</v>
          </cell>
        </row>
        <row r="2576">
          <cell r="A2576" t="str">
            <v>PHV4SP</v>
          </cell>
          <cell r="B2576" t="str">
            <v>Common</v>
          </cell>
          <cell r="C2576" t="str">
            <v>Spares</v>
          </cell>
          <cell r="D2576" t="str">
            <v/>
          </cell>
          <cell r="E2576">
            <v>79500</v>
          </cell>
          <cell r="F2576" t="str">
            <v>ECP_BASE</v>
          </cell>
        </row>
        <row r="2577">
          <cell r="A2577" t="str">
            <v>PHV5</v>
          </cell>
          <cell r="B2577" t="str">
            <v>CDMA</v>
          </cell>
          <cell r="C2577" t="str">
            <v>Hardware</v>
          </cell>
          <cell r="D2577" t="str">
            <v/>
          </cell>
          <cell r="E2577" t="str">
            <v>ECP</v>
          </cell>
          <cell r="F2577">
            <v>167150</v>
          </cell>
        </row>
        <row r="2578">
          <cell r="A2578" t="str">
            <v>PHV5SP</v>
          </cell>
          <cell r="B2578" t="str">
            <v>CDMA</v>
          </cell>
          <cell r="C2578" t="str">
            <v>Spares</v>
          </cell>
          <cell r="D2578" t="str">
            <v/>
          </cell>
          <cell r="E2578" t="str">
            <v>ECP</v>
          </cell>
          <cell r="F2578">
            <v>167150</v>
          </cell>
        </row>
        <row r="2579">
          <cell r="A2579" t="str">
            <v>PHVECHO</v>
          </cell>
          <cell r="B2579" t="str">
            <v>CDMA</v>
          </cell>
          <cell r="C2579" t="str">
            <v>Software</v>
          </cell>
          <cell r="D2579" t="str">
            <v>Initial</v>
          </cell>
          <cell r="E2579">
            <v>1900</v>
          </cell>
          <cell r="F2579" t="str">
            <v>ECP_BASE</v>
          </cell>
        </row>
        <row r="2580">
          <cell r="A2580" t="str">
            <v>PHVECHORTU</v>
          </cell>
          <cell r="B2580" t="str">
            <v>CDMA</v>
          </cell>
          <cell r="C2580" t="str">
            <v>Software</v>
          </cell>
          <cell r="D2580" t="str">
            <v>Initial</v>
          </cell>
          <cell r="E2580" t="str">
            <v>ECP</v>
          </cell>
          <cell r="F2580">
            <v>1900</v>
          </cell>
        </row>
        <row r="2581">
          <cell r="A2581" t="str">
            <v>PIFB4K</v>
          </cell>
          <cell r="B2581" t="str">
            <v>Common</v>
          </cell>
          <cell r="C2581" t="str">
            <v>Hardware</v>
          </cell>
          <cell r="D2581" t="str">
            <v/>
          </cell>
          <cell r="E2581">
            <v>1735</v>
          </cell>
          <cell r="F2581" t="str">
            <v>ECP_BASE</v>
          </cell>
        </row>
        <row r="2582">
          <cell r="A2582" t="str">
            <v>PREF1</v>
          </cell>
          <cell r="B2582" t="str">
            <v>CDMA</v>
          </cell>
          <cell r="C2582" t="str">
            <v>Software</v>
          </cell>
          <cell r="D2582" t="str">
            <v>Initial</v>
          </cell>
          <cell r="E2582">
            <v>50000</v>
          </cell>
          <cell r="F2582" t="str">
            <v>SERVER</v>
          </cell>
        </row>
        <row r="2583">
          <cell r="A2583" t="str">
            <v>PREF2</v>
          </cell>
          <cell r="B2583" t="str">
            <v>CDMA</v>
          </cell>
          <cell r="C2583" t="str">
            <v>Software</v>
          </cell>
          <cell r="D2583" t="str">
            <v>Optional</v>
          </cell>
          <cell r="E2583" t="str">
            <v>FMS_HW</v>
          </cell>
          <cell r="F2583">
            <v>100000</v>
          </cell>
        </row>
        <row r="2584">
          <cell r="A2584" t="str">
            <v>PSU2</v>
          </cell>
          <cell r="B2584" t="str">
            <v>CDMA</v>
          </cell>
          <cell r="C2584" t="str">
            <v>Hardware</v>
          </cell>
          <cell r="D2584" t="str">
            <v/>
          </cell>
          <cell r="E2584">
            <v>25600</v>
          </cell>
          <cell r="F2584" t="str">
            <v>SERVER</v>
          </cell>
        </row>
        <row r="2585">
          <cell r="A2585" t="str">
            <v>PSU2BAS</v>
          </cell>
          <cell r="B2585" t="str">
            <v>CDMA</v>
          </cell>
          <cell r="C2585" t="str">
            <v>Hardware</v>
          </cell>
          <cell r="D2585" t="str">
            <v/>
          </cell>
          <cell r="E2585" t="str">
            <v>FMS_HW</v>
          </cell>
          <cell r="F2585">
            <v>83879</v>
          </cell>
        </row>
        <row r="2586">
          <cell r="A2586" t="str">
            <v>PSU2DFM</v>
          </cell>
          <cell r="B2586" t="str">
            <v>Common</v>
          </cell>
          <cell r="C2586" t="str">
            <v>Hardware</v>
          </cell>
          <cell r="D2586" t="str">
            <v/>
          </cell>
          <cell r="E2586">
            <v>7000</v>
          </cell>
          <cell r="F2586" t="str">
            <v>SERVER</v>
          </cell>
        </row>
        <row r="2587">
          <cell r="A2587" t="str">
            <v>PSU2SP</v>
          </cell>
          <cell r="B2587" t="str">
            <v>Common</v>
          </cell>
          <cell r="C2587" t="str">
            <v>Spares</v>
          </cell>
          <cell r="D2587" t="str">
            <v/>
          </cell>
          <cell r="E2587">
            <v>8161</v>
          </cell>
          <cell r="F2587" t="str">
            <v>CABINET</v>
          </cell>
        </row>
        <row r="2588">
          <cell r="A2588" t="str">
            <v>PSU2SUP</v>
          </cell>
          <cell r="B2588" t="str">
            <v>CDMA</v>
          </cell>
          <cell r="C2588" t="str">
            <v>Hardware</v>
          </cell>
          <cell r="D2588" t="str">
            <v/>
          </cell>
          <cell r="E2588">
            <v>6694</v>
          </cell>
          <cell r="F2588" t="str">
            <v>CABINET</v>
          </cell>
        </row>
        <row r="2589">
          <cell r="A2589" t="str">
            <v>PSU2SUPL</v>
          </cell>
          <cell r="B2589" t="str">
            <v>CDMA</v>
          </cell>
          <cell r="C2589" t="str">
            <v>Hardware</v>
          </cell>
          <cell r="D2589" t="str">
            <v/>
          </cell>
          <cell r="E2589" t="str">
            <v>IMS</v>
          </cell>
          <cell r="F2589">
            <v>53506</v>
          </cell>
        </row>
        <row r="2590">
          <cell r="A2590" t="str">
            <v>PSUBAS</v>
          </cell>
          <cell r="B2590" t="str">
            <v>Common</v>
          </cell>
          <cell r="C2590" t="str">
            <v>Hardware</v>
          </cell>
          <cell r="D2590" t="str">
            <v/>
          </cell>
          <cell r="E2590" t="str">
            <v>IMS</v>
          </cell>
          <cell r="F2590">
            <v>17644</v>
          </cell>
        </row>
        <row r="2591">
          <cell r="A2591" t="str">
            <v>PSUCTLFO</v>
          </cell>
          <cell r="B2591" t="str">
            <v>Common</v>
          </cell>
          <cell r="C2591" t="str">
            <v>Hardware</v>
          </cell>
          <cell r="D2591" t="str">
            <v/>
          </cell>
          <cell r="E2591" t="str">
            <v>IMS</v>
          </cell>
          <cell r="F2591">
            <v>4395</v>
          </cell>
        </row>
        <row r="2592">
          <cell r="A2592" t="str">
            <v>PSUDF-MP</v>
          </cell>
          <cell r="B2592" t="str">
            <v>Common</v>
          </cell>
          <cell r="C2592" t="str">
            <v>Hardware</v>
          </cell>
          <cell r="D2592" t="str">
            <v/>
          </cell>
          <cell r="E2592" t="str">
            <v>IMS</v>
          </cell>
          <cell r="F2592">
            <v>9727</v>
          </cell>
        </row>
        <row r="2593">
          <cell r="A2593" t="str">
            <v>PSUDF-MP-FLEX</v>
          </cell>
          <cell r="B2593" t="str">
            <v>CDMA</v>
          </cell>
          <cell r="C2593" t="str">
            <v>Hardware</v>
          </cell>
          <cell r="D2593" t="str">
            <v/>
          </cell>
          <cell r="E2593" t="str">
            <v>IMS</v>
          </cell>
          <cell r="F2593">
            <v>51567</v>
          </cell>
        </row>
        <row r="2594">
          <cell r="A2594" t="str">
            <v>PSUDFSP</v>
          </cell>
          <cell r="B2594" t="str">
            <v>Common</v>
          </cell>
          <cell r="C2594" t="str">
            <v>Spares</v>
          </cell>
          <cell r="D2594" t="str">
            <v/>
          </cell>
          <cell r="E2594">
            <v>3552</v>
          </cell>
          <cell r="F2594" t="str">
            <v>CABINET</v>
          </cell>
        </row>
        <row r="2595">
          <cell r="A2595" t="str">
            <v>PSUH3SP</v>
          </cell>
          <cell r="B2595" t="str">
            <v>Common</v>
          </cell>
          <cell r="C2595" t="str">
            <v>Spares</v>
          </cell>
          <cell r="D2595" t="str">
            <v/>
          </cell>
          <cell r="E2595">
            <v>15926</v>
          </cell>
          <cell r="F2595" t="str">
            <v>NODE</v>
          </cell>
        </row>
        <row r="2596">
          <cell r="A2596" t="str">
            <v>PSUPH3</v>
          </cell>
          <cell r="B2596" t="str">
            <v>Common</v>
          </cell>
          <cell r="C2596" t="str">
            <v>Hardware</v>
          </cell>
          <cell r="D2596" t="str">
            <v/>
          </cell>
          <cell r="E2596" t="str">
            <v>IMS</v>
          </cell>
          <cell r="F2596">
            <v>11424</v>
          </cell>
        </row>
        <row r="2597">
          <cell r="A2597" t="str">
            <v>PWCSP</v>
          </cell>
          <cell r="B2597" t="str">
            <v>Common</v>
          </cell>
          <cell r="C2597" t="str">
            <v>Spares</v>
          </cell>
          <cell r="D2597" t="str">
            <v/>
          </cell>
          <cell r="E2597">
            <v>8131</v>
          </cell>
          <cell r="F2597" t="str">
            <v>NODE</v>
          </cell>
        </row>
        <row r="2598">
          <cell r="A2598" t="str">
            <v>PWR30</v>
          </cell>
          <cell r="B2598" t="str">
            <v>Common</v>
          </cell>
          <cell r="C2598" t="str">
            <v>Hardware</v>
          </cell>
          <cell r="D2598" t="str">
            <v/>
          </cell>
          <cell r="E2598">
            <v>627</v>
          </cell>
          <cell r="F2598" t="str">
            <v>NODE</v>
          </cell>
        </row>
        <row r="2599">
          <cell r="A2599" t="str">
            <v>QGPCPSP</v>
          </cell>
          <cell r="B2599" t="str">
            <v>Common</v>
          </cell>
          <cell r="C2599" t="str">
            <v>Spares</v>
          </cell>
          <cell r="D2599" t="str">
            <v/>
          </cell>
          <cell r="E2599">
            <v>15225</v>
          </cell>
          <cell r="F2599" t="str">
            <v>NODE</v>
          </cell>
        </row>
        <row r="2600">
          <cell r="A2600" t="str">
            <v>QGPWR</v>
          </cell>
          <cell r="B2600" t="str">
            <v>Common</v>
          </cell>
          <cell r="C2600" t="str">
            <v>Hardware</v>
          </cell>
          <cell r="D2600" t="str">
            <v/>
          </cell>
          <cell r="E2600">
            <v>4167</v>
          </cell>
          <cell r="F2600" t="str">
            <v>NODE</v>
          </cell>
        </row>
        <row r="2601">
          <cell r="A2601" t="str">
            <v>QGW</v>
          </cell>
          <cell r="B2601" t="str">
            <v>Common</v>
          </cell>
          <cell r="C2601" t="str">
            <v>Hardware</v>
          </cell>
          <cell r="D2601" t="str">
            <v/>
          </cell>
          <cell r="E2601" t="str">
            <v>IMS</v>
          </cell>
          <cell r="F2601">
            <v>28748</v>
          </cell>
        </row>
        <row r="2602">
          <cell r="A2602" t="str">
            <v>QLI2</v>
          </cell>
          <cell r="B2602" t="str">
            <v>Common</v>
          </cell>
          <cell r="C2602" t="str">
            <v>Hardware</v>
          </cell>
          <cell r="D2602" t="str">
            <v/>
          </cell>
          <cell r="E2602" t="str">
            <v>IMS</v>
          </cell>
          <cell r="F2602">
            <v>10373</v>
          </cell>
        </row>
        <row r="2603">
          <cell r="A2603" t="str">
            <v>QLI2CP</v>
          </cell>
          <cell r="B2603" t="str">
            <v>Common</v>
          </cell>
          <cell r="C2603" t="str">
            <v>Hardware</v>
          </cell>
          <cell r="D2603" t="str">
            <v/>
          </cell>
          <cell r="E2603">
            <v>8982</v>
          </cell>
          <cell r="F2603" t="str">
            <v>NODE</v>
          </cell>
        </row>
        <row r="2604">
          <cell r="A2604" t="str">
            <v>QLI2SP</v>
          </cell>
          <cell r="B2604" t="str">
            <v>Common</v>
          </cell>
          <cell r="C2604" t="str">
            <v>Spares</v>
          </cell>
          <cell r="D2604" t="str">
            <v/>
          </cell>
          <cell r="E2604">
            <v>4722</v>
          </cell>
          <cell r="F2604" t="str">
            <v>NODE</v>
          </cell>
        </row>
        <row r="2605">
          <cell r="A2605" t="str">
            <v>QLPS</v>
          </cell>
          <cell r="B2605" t="str">
            <v>Common</v>
          </cell>
          <cell r="C2605" t="str">
            <v>Hardware</v>
          </cell>
          <cell r="D2605" t="str">
            <v/>
          </cell>
          <cell r="E2605" t="str">
            <v>IMS</v>
          </cell>
          <cell r="F2605">
            <v>12894</v>
          </cell>
        </row>
        <row r="2606">
          <cell r="A2606" t="str">
            <v>QLPSCP</v>
          </cell>
          <cell r="B2606" t="str">
            <v>Common</v>
          </cell>
          <cell r="C2606" t="str">
            <v>Hardware</v>
          </cell>
          <cell r="D2606" t="str">
            <v/>
          </cell>
          <cell r="E2606">
            <v>60000</v>
          </cell>
          <cell r="F2606" t="str">
            <v>NODE</v>
          </cell>
        </row>
        <row r="2607">
          <cell r="A2607" t="str">
            <v>QLPSSP</v>
          </cell>
          <cell r="B2607" t="str">
            <v>Common</v>
          </cell>
          <cell r="C2607" t="str">
            <v>Spares</v>
          </cell>
          <cell r="D2607" t="str">
            <v/>
          </cell>
          <cell r="E2607">
            <v>17307</v>
          </cell>
          <cell r="F2607" t="str">
            <v>NODE</v>
          </cell>
        </row>
        <row r="2608">
          <cell r="A2608" t="str">
            <v>QPH</v>
          </cell>
          <cell r="B2608" t="str">
            <v>Common</v>
          </cell>
          <cell r="C2608" t="str">
            <v>Hardware</v>
          </cell>
          <cell r="D2608" t="str">
            <v/>
          </cell>
          <cell r="E2608" t="str">
            <v>IMS</v>
          </cell>
          <cell r="F2608">
            <v>11424</v>
          </cell>
        </row>
        <row r="2609">
          <cell r="A2609" t="str">
            <v>QWPCP</v>
          </cell>
          <cell r="B2609" t="str">
            <v>Common</v>
          </cell>
          <cell r="C2609" t="str">
            <v>Hardware</v>
          </cell>
          <cell r="D2609" t="str">
            <v/>
          </cell>
          <cell r="E2609">
            <v>38288</v>
          </cell>
          <cell r="F2609" t="str">
            <v>NODE</v>
          </cell>
        </row>
        <row r="2610">
          <cell r="A2610" t="str">
            <v>R00000001</v>
          </cell>
          <cell r="B2610" t="str">
            <v>Common</v>
          </cell>
          <cell r="C2610" t="str">
            <v>Hardware</v>
          </cell>
          <cell r="D2610" t="str">
            <v/>
          </cell>
          <cell r="E2610" t="str">
            <v>IMS</v>
          </cell>
          <cell r="F2610">
            <v>109756</v>
          </cell>
        </row>
        <row r="2611">
          <cell r="A2611" t="str">
            <v>R00000002</v>
          </cell>
          <cell r="B2611" t="str">
            <v>Common</v>
          </cell>
          <cell r="C2611" t="str">
            <v>Hardware</v>
          </cell>
          <cell r="D2611" t="str">
            <v/>
          </cell>
          <cell r="E2611" t="str">
            <v>IMS</v>
          </cell>
          <cell r="F2611">
            <v>58500</v>
          </cell>
        </row>
        <row r="2612">
          <cell r="A2612" t="str">
            <v>R00000003</v>
          </cell>
          <cell r="B2612" t="str">
            <v>Common</v>
          </cell>
          <cell r="C2612" t="str">
            <v>Hardware</v>
          </cell>
          <cell r="D2612" t="str">
            <v/>
          </cell>
          <cell r="E2612" t="str">
            <v>IMS</v>
          </cell>
          <cell r="F2612">
            <v>5478</v>
          </cell>
        </row>
        <row r="2613">
          <cell r="A2613" t="str">
            <v>R00000005</v>
          </cell>
          <cell r="B2613" t="str">
            <v>Common</v>
          </cell>
          <cell r="C2613" t="str">
            <v>Hardware</v>
          </cell>
          <cell r="D2613" t="str">
            <v/>
          </cell>
          <cell r="E2613" t="str">
            <v>IMS</v>
          </cell>
          <cell r="F2613">
            <v>404</v>
          </cell>
        </row>
        <row r="2614">
          <cell r="A2614" t="str">
            <v>R00000009</v>
          </cell>
          <cell r="B2614" t="str">
            <v>Common</v>
          </cell>
          <cell r="C2614" t="str">
            <v>Hardware</v>
          </cell>
          <cell r="D2614" t="str">
            <v/>
          </cell>
          <cell r="E2614" t="str">
            <v>IMS</v>
          </cell>
          <cell r="F2614">
            <v>7128</v>
          </cell>
        </row>
        <row r="2615">
          <cell r="A2615" t="str">
            <v>R00000010</v>
          </cell>
          <cell r="B2615" t="str">
            <v>Common</v>
          </cell>
          <cell r="C2615" t="str">
            <v>Hardware</v>
          </cell>
          <cell r="D2615" t="str">
            <v/>
          </cell>
          <cell r="E2615" t="str">
            <v>IMS</v>
          </cell>
          <cell r="F2615">
            <v>32252</v>
          </cell>
        </row>
        <row r="2616">
          <cell r="A2616" t="str">
            <v>R00000011</v>
          </cell>
          <cell r="B2616" t="str">
            <v>Common</v>
          </cell>
          <cell r="C2616" t="str">
            <v>Hardware</v>
          </cell>
          <cell r="D2616" t="str">
            <v/>
          </cell>
          <cell r="E2616" t="str">
            <v>IMS</v>
          </cell>
          <cell r="F2616">
            <v>54284</v>
          </cell>
        </row>
        <row r="2617">
          <cell r="A2617" t="str">
            <v>R00000012</v>
          </cell>
          <cell r="B2617" t="str">
            <v>Common</v>
          </cell>
          <cell r="C2617" t="str">
            <v>Hardware</v>
          </cell>
          <cell r="D2617" t="str">
            <v/>
          </cell>
          <cell r="E2617" t="str">
            <v>IMS</v>
          </cell>
          <cell r="F2617">
            <v>57284</v>
          </cell>
        </row>
        <row r="2618">
          <cell r="A2618" t="str">
            <v>R00000013</v>
          </cell>
          <cell r="B2618" t="str">
            <v>Common</v>
          </cell>
          <cell r="C2618" t="str">
            <v>Hardware</v>
          </cell>
          <cell r="D2618" t="str">
            <v/>
          </cell>
          <cell r="E2618" t="str">
            <v>OMP-FX</v>
          </cell>
          <cell r="F2618">
            <v>51284</v>
          </cell>
        </row>
        <row r="2619">
          <cell r="A2619" t="str">
            <v>R00000033</v>
          </cell>
          <cell r="B2619" t="str">
            <v>Common</v>
          </cell>
          <cell r="C2619" t="str">
            <v>Hardware</v>
          </cell>
          <cell r="D2619" t="str">
            <v/>
          </cell>
          <cell r="E2619" t="str">
            <v>OMP-FX</v>
          </cell>
          <cell r="F2619">
            <v>52723</v>
          </cell>
        </row>
        <row r="2620">
          <cell r="A2620" t="str">
            <v>R00000034</v>
          </cell>
          <cell r="B2620" t="str">
            <v>Common</v>
          </cell>
          <cell r="C2620" t="str">
            <v>Hardware</v>
          </cell>
          <cell r="D2620" t="str">
            <v/>
          </cell>
          <cell r="E2620" t="str">
            <v>OMP-FX</v>
          </cell>
          <cell r="F2620">
            <v>52723</v>
          </cell>
        </row>
        <row r="2621">
          <cell r="A2621" t="str">
            <v>R00000036</v>
          </cell>
          <cell r="B2621" t="str">
            <v>Common</v>
          </cell>
          <cell r="C2621" t="str">
            <v>Hardware</v>
          </cell>
          <cell r="D2621" t="str">
            <v/>
          </cell>
          <cell r="E2621" t="str">
            <v>OMP-FX</v>
          </cell>
          <cell r="F2621">
            <v>1620</v>
          </cell>
        </row>
        <row r="2622">
          <cell r="A2622" t="str">
            <v>R00000037</v>
          </cell>
          <cell r="B2622" t="str">
            <v>Common</v>
          </cell>
          <cell r="C2622" t="str">
            <v>Hardware</v>
          </cell>
          <cell r="D2622" t="str">
            <v/>
          </cell>
          <cell r="E2622" t="str">
            <v>OMP-FX</v>
          </cell>
          <cell r="F2622">
            <v>5018</v>
          </cell>
        </row>
        <row r="2623">
          <cell r="A2623" t="str">
            <v>R00000038</v>
          </cell>
          <cell r="B2623" t="str">
            <v>Common</v>
          </cell>
          <cell r="C2623" t="str">
            <v>Hardware</v>
          </cell>
          <cell r="D2623" t="str">
            <v/>
          </cell>
          <cell r="E2623" t="str">
            <v>OMP-FX</v>
          </cell>
          <cell r="F2623">
            <v>19846</v>
          </cell>
        </row>
        <row r="2624">
          <cell r="A2624" t="str">
            <v>R00000039</v>
          </cell>
          <cell r="B2624" t="str">
            <v>Common</v>
          </cell>
          <cell r="C2624" t="str">
            <v>Hardware</v>
          </cell>
          <cell r="D2624" t="str">
            <v/>
          </cell>
          <cell r="E2624" t="str">
            <v>OMP-FX</v>
          </cell>
          <cell r="F2624">
            <v>48466</v>
          </cell>
        </row>
        <row r="2625">
          <cell r="A2625" t="str">
            <v>R00000040</v>
          </cell>
          <cell r="B2625" t="str">
            <v>Common</v>
          </cell>
          <cell r="C2625" t="str">
            <v>Hardware</v>
          </cell>
          <cell r="D2625" t="str">
            <v/>
          </cell>
          <cell r="E2625" t="str">
            <v>OMP-FX</v>
          </cell>
          <cell r="F2625">
            <v>39703</v>
          </cell>
        </row>
        <row r="2626">
          <cell r="A2626" t="str">
            <v>R00000041</v>
          </cell>
          <cell r="B2626" t="str">
            <v>Common</v>
          </cell>
          <cell r="C2626" t="str">
            <v>Hardware</v>
          </cell>
          <cell r="D2626" t="str">
            <v/>
          </cell>
          <cell r="E2626" t="str">
            <v>OMP-FX</v>
          </cell>
          <cell r="F2626">
            <v>23782</v>
          </cell>
        </row>
        <row r="2627">
          <cell r="A2627" t="str">
            <v>R00000048</v>
          </cell>
          <cell r="B2627" t="str">
            <v>Common</v>
          </cell>
          <cell r="C2627" t="str">
            <v>Hardware</v>
          </cell>
          <cell r="D2627" t="str">
            <v/>
          </cell>
          <cell r="E2627" t="str">
            <v>OMP-FX</v>
          </cell>
          <cell r="F2627">
            <v>1630</v>
          </cell>
        </row>
        <row r="2628">
          <cell r="A2628" t="str">
            <v>R00000049</v>
          </cell>
          <cell r="B2628" t="str">
            <v>Common</v>
          </cell>
          <cell r="C2628" t="str">
            <v>Hardware</v>
          </cell>
          <cell r="D2628" t="str">
            <v/>
          </cell>
          <cell r="E2628" t="str">
            <v>OMP-FX</v>
          </cell>
          <cell r="F2628">
            <v>2537</v>
          </cell>
        </row>
        <row r="2629">
          <cell r="A2629" t="str">
            <v>R00000050</v>
          </cell>
          <cell r="B2629" t="str">
            <v>Common</v>
          </cell>
          <cell r="C2629" t="str">
            <v>Hardware</v>
          </cell>
          <cell r="D2629" t="str">
            <v/>
          </cell>
          <cell r="E2629" t="str">
            <v>OMP-FX</v>
          </cell>
          <cell r="F2629">
            <v>1750</v>
          </cell>
        </row>
        <row r="2630">
          <cell r="A2630" t="str">
            <v>R00000051</v>
          </cell>
          <cell r="B2630" t="str">
            <v>Common</v>
          </cell>
          <cell r="C2630" t="str">
            <v>Hardware</v>
          </cell>
          <cell r="D2630" t="str">
            <v/>
          </cell>
          <cell r="E2630" t="str">
            <v>OMP-FX</v>
          </cell>
          <cell r="F2630">
            <v>6770</v>
          </cell>
        </row>
        <row r="2631">
          <cell r="A2631" t="str">
            <v>R00000052</v>
          </cell>
          <cell r="B2631" t="str">
            <v>Common</v>
          </cell>
          <cell r="C2631" t="str">
            <v>Hardware</v>
          </cell>
          <cell r="D2631" t="str">
            <v/>
          </cell>
          <cell r="E2631" t="str">
            <v>OMP-FX</v>
          </cell>
          <cell r="F2631">
            <v>4190</v>
          </cell>
        </row>
        <row r="2632">
          <cell r="A2632" t="str">
            <v>R00000053</v>
          </cell>
          <cell r="B2632" t="str">
            <v>Common</v>
          </cell>
          <cell r="C2632" t="str">
            <v>Hardware</v>
          </cell>
          <cell r="D2632" t="str">
            <v/>
          </cell>
          <cell r="E2632" t="str">
            <v>OMP-FX</v>
          </cell>
          <cell r="F2632">
            <v>237</v>
          </cell>
        </row>
        <row r="2633">
          <cell r="A2633" t="str">
            <v>R00000059</v>
          </cell>
          <cell r="B2633" t="str">
            <v>Common</v>
          </cell>
          <cell r="C2633" t="str">
            <v>Hardware</v>
          </cell>
          <cell r="D2633" t="str">
            <v/>
          </cell>
          <cell r="E2633" t="str">
            <v>OMP-FX</v>
          </cell>
          <cell r="F2633">
            <v>31458</v>
          </cell>
        </row>
        <row r="2634">
          <cell r="A2634" t="str">
            <v>R00000083</v>
          </cell>
          <cell r="B2634" t="str">
            <v>Common</v>
          </cell>
          <cell r="C2634" t="str">
            <v>Hardware</v>
          </cell>
          <cell r="D2634" t="str">
            <v/>
          </cell>
          <cell r="E2634" t="str">
            <v>IMS</v>
          </cell>
          <cell r="F2634">
            <v>309646</v>
          </cell>
        </row>
        <row r="2635">
          <cell r="A2635" t="str">
            <v>R00000342</v>
          </cell>
          <cell r="B2635" t="str">
            <v>Common</v>
          </cell>
          <cell r="C2635" t="str">
            <v>Hardware</v>
          </cell>
          <cell r="D2635" t="str">
            <v/>
          </cell>
          <cell r="E2635" t="str">
            <v>FMS_HW</v>
          </cell>
          <cell r="F2635">
            <v>545248</v>
          </cell>
        </row>
        <row r="2636">
          <cell r="A2636" t="str">
            <v>R00000343</v>
          </cell>
          <cell r="B2636" t="str">
            <v>Common</v>
          </cell>
          <cell r="C2636" t="str">
            <v>Hardware</v>
          </cell>
          <cell r="D2636" t="str">
            <v/>
          </cell>
          <cell r="E2636" t="str">
            <v>FMS_HW</v>
          </cell>
          <cell r="F2636">
            <v>36074</v>
          </cell>
        </row>
        <row r="2637">
          <cell r="A2637" t="str">
            <v>R00000344</v>
          </cell>
          <cell r="B2637" t="str">
            <v>Common</v>
          </cell>
          <cell r="C2637" t="str">
            <v>Hardware</v>
          </cell>
          <cell r="D2637" t="str">
            <v/>
          </cell>
          <cell r="E2637" t="str">
            <v>IMS</v>
          </cell>
          <cell r="F2637">
            <v>6173</v>
          </cell>
        </row>
        <row r="2638">
          <cell r="A2638" t="str">
            <v>R00000345</v>
          </cell>
          <cell r="B2638" t="str">
            <v>Common</v>
          </cell>
          <cell r="C2638" t="str">
            <v>Hardware</v>
          </cell>
          <cell r="D2638" t="str">
            <v/>
          </cell>
          <cell r="E2638" t="str">
            <v>FMS_SW</v>
          </cell>
          <cell r="F2638">
            <v>28188</v>
          </cell>
        </row>
        <row r="2639">
          <cell r="A2639" t="str">
            <v>R00000346</v>
          </cell>
          <cell r="B2639" t="str">
            <v>Common</v>
          </cell>
          <cell r="C2639" t="str">
            <v>Hardware</v>
          </cell>
          <cell r="D2639" t="str">
            <v/>
          </cell>
          <cell r="E2639" t="str">
            <v>FMS_SW</v>
          </cell>
          <cell r="F2639">
            <v>1453</v>
          </cell>
        </row>
        <row r="2640">
          <cell r="A2640" t="str">
            <v>R00000347</v>
          </cell>
          <cell r="B2640" t="str">
            <v>Common</v>
          </cell>
          <cell r="C2640" t="str">
            <v>Hardware</v>
          </cell>
          <cell r="D2640" t="str">
            <v/>
          </cell>
          <cell r="E2640" t="str">
            <v>OMP-FX</v>
          </cell>
          <cell r="F2640">
            <v>2573</v>
          </cell>
        </row>
        <row r="2641">
          <cell r="A2641" t="str">
            <v>R00000348</v>
          </cell>
          <cell r="B2641" t="str">
            <v>Common</v>
          </cell>
          <cell r="C2641" t="str">
            <v>Hardware</v>
          </cell>
          <cell r="D2641" t="str">
            <v/>
          </cell>
          <cell r="E2641" t="str">
            <v>FMS_SW</v>
          </cell>
          <cell r="F2641">
            <v>1453</v>
          </cell>
        </row>
        <row r="2642">
          <cell r="A2642" t="str">
            <v>R00000349</v>
          </cell>
          <cell r="B2642" t="str">
            <v>Common</v>
          </cell>
          <cell r="C2642" t="str">
            <v>Hardware</v>
          </cell>
          <cell r="D2642" t="str">
            <v/>
          </cell>
          <cell r="E2642" t="str">
            <v>OMP-FX</v>
          </cell>
          <cell r="F2642">
            <v>2573</v>
          </cell>
        </row>
        <row r="2643">
          <cell r="A2643" t="str">
            <v>R00000350</v>
          </cell>
          <cell r="B2643" t="str">
            <v>Common</v>
          </cell>
          <cell r="C2643" t="str">
            <v>Hardware</v>
          </cell>
          <cell r="D2643" t="str">
            <v/>
          </cell>
          <cell r="E2643" t="str">
            <v>OMP-FX</v>
          </cell>
          <cell r="F2643">
            <v>2256</v>
          </cell>
        </row>
        <row r="2644">
          <cell r="A2644" t="str">
            <v>R00000351</v>
          </cell>
          <cell r="B2644" t="str">
            <v>Common</v>
          </cell>
          <cell r="C2644" t="str">
            <v>Hardware</v>
          </cell>
          <cell r="D2644" t="str">
            <v/>
          </cell>
          <cell r="E2644" t="str">
            <v>OMP-FX</v>
          </cell>
          <cell r="F2644">
            <v>9902</v>
          </cell>
        </row>
        <row r="2645">
          <cell r="A2645" t="str">
            <v>R00000352</v>
          </cell>
          <cell r="B2645" t="str">
            <v>Common</v>
          </cell>
          <cell r="C2645" t="str">
            <v>Hardware</v>
          </cell>
          <cell r="D2645" t="str">
            <v/>
          </cell>
          <cell r="E2645" t="str">
            <v>OMP-FX</v>
          </cell>
          <cell r="F2645">
            <v>5794</v>
          </cell>
        </row>
        <row r="2646">
          <cell r="A2646" t="str">
            <v>R00000353</v>
          </cell>
          <cell r="B2646" t="str">
            <v>Common</v>
          </cell>
          <cell r="C2646" t="str">
            <v>Hardware</v>
          </cell>
          <cell r="D2646" t="str">
            <v/>
          </cell>
          <cell r="E2646" t="str">
            <v>OMP-FX</v>
          </cell>
          <cell r="F2646">
            <v>4684</v>
          </cell>
        </row>
        <row r="2647">
          <cell r="A2647" t="str">
            <v>R00000354</v>
          </cell>
          <cell r="B2647" t="str">
            <v>Common</v>
          </cell>
          <cell r="C2647" t="str">
            <v>Hardware</v>
          </cell>
          <cell r="D2647" t="str">
            <v/>
          </cell>
          <cell r="E2647" t="str">
            <v>OMP-FX</v>
          </cell>
          <cell r="F2647">
            <v>24750</v>
          </cell>
        </row>
        <row r="2648">
          <cell r="A2648" t="str">
            <v>R00000355</v>
          </cell>
          <cell r="B2648" t="str">
            <v>Common</v>
          </cell>
          <cell r="C2648" t="str">
            <v>Hardware</v>
          </cell>
          <cell r="D2648" t="str">
            <v/>
          </cell>
          <cell r="E2648" t="str">
            <v>OMP-FX</v>
          </cell>
          <cell r="F2648">
            <v>29275</v>
          </cell>
        </row>
        <row r="2649">
          <cell r="A2649" t="str">
            <v>R00000356</v>
          </cell>
          <cell r="B2649" t="str">
            <v>Common</v>
          </cell>
          <cell r="C2649" t="str">
            <v>Hardware</v>
          </cell>
          <cell r="D2649" t="str">
            <v/>
          </cell>
          <cell r="E2649" t="str">
            <v>OMP-FX</v>
          </cell>
          <cell r="F2649">
            <v>17125</v>
          </cell>
        </row>
        <row r="2650">
          <cell r="A2650" t="str">
            <v>R00000357</v>
          </cell>
          <cell r="B2650" t="str">
            <v>Common</v>
          </cell>
          <cell r="C2650" t="str">
            <v>Hardware</v>
          </cell>
          <cell r="D2650" t="str">
            <v/>
          </cell>
          <cell r="E2650" t="str">
            <v>OMP-FX</v>
          </cell>
          <cell r="F2650">
            <v>19625</v>
          </cell>
        </row>
        <row r="2651">
          <cell r="A2651" t="str">
            <v>R00000360</v>
          </cell>
          <cell r="B2651" t="str">
            <v>Common</v>
          </cell>
          <cell r="C2651" t="str">
            <v>Hardware</v>
          </cell>
          <cell r="D2651" t="str">
            <v/>
          </cell>
          <cell r="E2651" t="str">
            <v>OMP-FX</v>
          </cell>
          <cell r="F2651">
            <v>88</v>
          </cell>
        </row>
        <row r="2652">
          <cell r="A2652" t="str">
            <v>R00000361</v>
          </cell>
          <cell r="B2652" t="str">
            <v>Common</v>
          </cell>
          <cell r="C2652" t="str">
            <v>Hardware</v>
          </cell>
          <cell r="D2652" t="str">
            <v/>
          </cell>
          <cell r="E2652" t="str">
            <v>OMP-FX</v>
          </cell>
          <cell r="F2652">
            <v>22</v>
          </cell>
        </row>
        <row r="2653">
          <cell r="A2653" t="str">
            <v>R00000362</v>
          </cell>
          <cell r="B2653" t="str">
            <v>Common</v>
          </cell>
          <cell r="C2653" t="str">
            <v>Hardware</v>
          </cell>
          <cell r="D2653" t="str">
            <v/>
          </cell>
          <cell r="E2653" t="str">
            <v>FMS_SW</v>
          </cell>
          <cell r="F2653">
            <v>17562</v>
          </cell>
        </row>
        <row r="2654">
          <cell r="A2654" t="str">
            <v>R00000363</v>
          </cell>
          <cell r="B2654" t="str">
            <v>Common</v>
          </cell>
          <cell r="C2654" t="str">
            <v>Hardware</v>
          </cell>
          <cell r="D2654" t="str">
            <v/>
          </cell>
          <cell r="E2654" t="str">
            <v>IMS</v>
          </cell>
          <cell r="F2654">
            <v>2119</v>
          </cell>
        </row>
        <row r="2655">
          <cell r="A2655" t="str">
            <v>R00000364</v>
          </cell>
          <cell r="B2655" t="str">
            <v>Common</v>
          </cell>
          <cell r="C2655" t="str">
            <v>Hardware</v>
          </cell>
          <cell r="D2655" t="str">
            <v/>
          </cell>
          <cell r="E2655" t="str">
            <v>IMS</v>
          </cell>
          <cell r="F2655">
            <v>10125</v>
          </cell>
        </row>
        <row r="2656">
          <cell r="A2656" t="str">
            <v>R00000365</v>
          </cell>
          <cell r="B2656" t="str">
            <v>Common</v>
          </cell>
          <cell r="C2656" t="str">
            <v>Hardware</v>
          </cell>
          <cell r="D2656" t="str">
            <v/>
          </cell>
          <cell r="E2656" t="str">
            <v>OMP-FX</v>
          </cell>
          <cell r="F2656">
            <v>1500</v>
          </cell>
        </row>
        <row r="2657">
          <cell r="A2657" t="str">
            <v>R00000366</v>
          </cell>
          <cell r="B2657" t="str">
            <v>Common</v>
          </cell>
          <cell r="C2657" t="str">
            <v>Hardware</v>
          </cell>
          <cell r="D2657" t="str">
            <v/>
          </cell>
          <cell r="E2657" t="str">
            <v>OMP-FX</v>
          </cell>
          <cell r="F2657">
            <v>52723</v>
          </cell>
        </row>
        <row r="2658">
          <cell r="A2658" t="str">
            <v>R00000367</v>
          </cell>
          <cell r="B2658" t="str">
            <v>Common</v>
          </cell>
          <cell r="C2658" t="str">
            <v>Hardware</v>
          </cell>
          <cell r="D2658" t="str">
            <v/>
          </cell>
          <cell r="E2658" t="str">
            <v>FMS_HW</v>
          </cell>
          <cell r="F2658">
            <v>249162</v>
          </cell>
        </row>
        <row r="2659">
          <cell r="A2659" t="str">
            <v>R00000368</v>
          </cell>
          <cell r="B2659" t="str">
            <v>Common</v>
          </cell>
          <cell r="C2659" t="str">
            <v>Hardware</v>
          </cell>
          <cell r="D2659" t="str">
            <v/>
          </cell>
          <cell r="E2659" t="str">
            <v>FMS_HW</v>
          </cell>
          <cell r="F2659">
            <v>52723</v>
          </cell>
        </row>
        <row r="2660">
          <cell r="A2660" t="str">
            <v>R00000369</v>
          </cell>
          <cell r="B2660" t="str">
            <v>Common</v>
          </cell>
          <cell r="C2660" t="str">
            <v>Hardware</v>
          </cell>
          <cell r="D2660" t="str">
            <v/>
          </cell>
          <cell r="E2660" t="str">
            <v>IMS</v>
          </cell>
          <cell r="F2660">
            <v>39157</v>
          </cell>
        </row>
        <row r="2661">
          <cell r="A2661" t="str">
            <v>R00000370</v>
          </cell>
          <cell r="B2661" t="str">
            <v>Common</v>
          </cell>
          <cell r="C2661" t="str">
            <v>Hardware</v>
          </cell>
          <cell r="D2661" t="str">
            <v/>
          </cell>
          <cell r="E2661" t="str">
            <v>IMS</v>
          </cell>
          <cell r="F2661">
            <v>278</v>
          </cell>
        </row>
        <row r="2662">
          <cell r="A2662" t="str">
            <v>R00000371</v>
          </cell>
          <cell r="B2662" t="str">
            <v>Common</v>
          </cell>
          <cell r="C2662" t="str">
            <v>Hardware</v>
          </cell>
          <cell r="D2662" t="str">
            <v/>
          </cell>
          <cell r="E2662" t="str">
            <v>IMS</v>
          </cell>
          <cell r="F2662">
            <v>22322</v>
          </cell>
        </row>
        <row r="2663">
          <cell r="A2663" t="str">
            <v>R00000372</v>
          </cell>
          <cell r="B2663" t="str">
            <v>Common</v>
          </cell>
          <cell r="C2663" t="str">
            <v>Hardware</v>
          </cell>
          <cell r="D2663" t="str">
            <v/>
          </cell>
          <cell r="E2663" t="str">
            <v>IMS</v>
          </cell>
          <cell r="F2663">
            <v>31458</v>
          </cell>
        </row>
        <row r="2664">
          <cell r="A2664" t="str">
            <v>R00000373</v>
          </cell>
          <cell r="B2664" t="str">
            <v>Common</v>
          </cell>
          <cell r="C2664" t="str">
            <v>Hardware</v>
          </cell>
          <cell r="D2664" t="str">
            <v/>
          </cell>
          <cell r="E2664" t="str">
            <v>IMS</v>
          </cell>
          <cell r="F2664">
            <v>48466</v>
          </cell>
        </row>
        <row r="2665">
          <cell r="A2665" t="str">
            <v>R00000374</v>
          </cell>
          <cell r="B2665" t="str">
            <v>Common</v>
          </cell>
          <cell r="C2665" t="str">
            <v>Hardware</v>
          </cell>
          <cell r="D2665" t="str">
            <v/>
          </cell>
          <cell r="E2665" t="str">
            <v>IMS</v>
          </cell>
          <cell r="F2665">
            <v>39703</v>
          </cell>
        </row>
        <row r="2666">
          <cell r="A2666" t="str">
            <v>R00000375</v>
          </cell>
          <cell r="B2666" t="str">
            <v>Common</v>
          </cell>
          <cell r="C2666" t="str">
            <v>Hardware</v>
          </cell>
          <cell r="D2666" t="str">
            <v/>
          </cell>
          <cell r="E2666" t="str">
            <v>IMS</v>
          </cell>
          <cell r="F2666">
            <v>193561</v>
          </cell>
        </row>
        <row r="2667">
          <cell r="A2667" t="str">
            <v>R00000376</v>
          </cell>
          <cell r="B2667" t="str">
            <v>Common</v>
          </cell>
          <cell r="C2667" t="str">
            <v>Hardware</v>
          </cell>
          <cell r="D2667" t="str">
            <v/>
          </cell>
          <cell r="E2667" t="str">
            <v>IMS</v>
          </cell>
          <cell r="F2667">
            <v>1750</v>
          </cell>
        </row>
        <row r="2668">
          <cell r="A2668" t="str">
            <v>R00000377</v>
          </cell>
          <cell r="B2668" t="str">
            <v>Common</v>
          </cell>
          <cell r="C2668" t="str">
            <v>Hardware</v>
          </cell>
          <cell r="D2668" t="str">
            <v/>
          </cell>
          <cell r="E2668" t="str">
            <v>IMS</v>
          </cell>
          <cell r="F2668">
            <v>6374</v>
          </cell>
        </row>
        <row r="2669">
          <cell r="A2669" t="str">
            <v>R00000378</v>
          </cell>
          <cell r="B2669" t="str">
            <v>Common</v>
          </cell>
          <cell r="C2669" t="str">
            <v>Hardware</v>
          </cell>
          <cell r="D2669" t="str">
            <v/>
          </cell>
          <cell r="E2669" t="str">
            <v>IMS</v>
          </cell>
          <cell r="F2669">
            <v>134</v>
          </cell>
        </row>
        <row r="2670">
          <cell r="A2670" t="str">
            <v>R00000379</v>
          </cell>
          <cell r="B2670" t="str">
            <v>Common</v>
          </cell>
          <cell r="C2670" t="str">
            <v>Hardware</v>
          </cell>
          <cell r="D2670" t="str">
            <v/>
          </cell>
          <cell r="E2670" t="str">
            <v>IMS</v>
          </cell>
          <cell r="F2670">
            <v>237</v>
          </cell>
        </row>
        <row r="2671">
          <cell r="A2671" t="str">
            <v>R00000380</v>
          </cell>
          <cell r="B2671" t="str">
            <v>Common</v>
          </cell>
          <cell r="C2671" t="str">
            <v>Hardware</v>
          </cell>
          <cell r="D2671" t="str">
            <v/>
          </cell>
          <cell r="E2671" t="str">
            <v>IMS</v>
          </cell>
          <cell r="F2671">
            <v>3194</v>
          </cell>
        </row>
        <row r="2672">
          <cell r="A2672" t="str">
            <v>R00000383</v>
          </cell>
          <cell r="B2672" t="str">
            <v>Common</v>
          </cell>
          <cell r="C2672" t="str">
            <v>Software</v>
          </cell>
          <cell r="D2672" t="str">
            <v>Initial</v>
          </cell>
          <cell r="E2672" t="str">
            <v>IMS</v>
          </cell>
          <cell r="F2672">
            <v>345000</v>
          </cell>
        </row>
        <row r="2673">
          <cell r="A2673" t="str">
            <v>R00000384</v>
          </cell>
          <cell r="B2673" t="str">
            <v>Common</v>
          </cell>
          <cell r="C2673" t="str">
            <v>Software</v>
          </cell>
          <cell r="D2673" t="str">
            <v>Initial</v>
          </cell>
          <cell r="E2673" t="str">
            <v>IMS</v>
          </cell>
          <cell r="F2673">
            <v>55000</v>
          </cell>
        </row>
        <row r="2674">
          <cell r="A2674" t="str">
            <v>R00000386</v>
          </cell>
          <cell r="B2674" t="str">
            <v>Common</v>
          </cell>
          <cell r="C2674" t="str">
            <v>Hardware</v>
          </cell>
          <cell r="D2674" t="str">
            <v/>
          </cell>
          <cell r="E2674" t="str">
            <v>IMS</v>
          </cell>
          <cell r="F2674">
            <v>13752</v>
          </cell>
        </row>
        <row r="2675">
          <cell r="A2675" t="str">
            <v>R00000400</v>
          </cell>
          <cell r="B2675" t="str">
            <v>UMTS</v>
          </cell>
          <cell r="C2675" t="str">
            <v>Hardware</v>
          </cell>
          <cell r="D2675" t="str">
            <v/>
          </cell>
          <cell r="E2675" t="str">
            <v>IMS</v>
          </cell>
          <cell r="F2675">
            <v>55171</v>
          </cell>
        </row>
        <row r="2676">
          <cell r="A2676" t="str">
            <v>R00000401</v>
          </cell>
          <cell r="B2676" t="str">
            <v>UMTS</v>
          </cell>
          <cell r="C2676" t="str">
            <v>Hardware</v>
          </cell>
          <cell r="D2676" t="str">
            <v/>
          </cell>
          <cell r="E2676" t="str">
            <v>IMS</v>
          </cell>
          <cell r="F2676">
            <v>13979</v>
          </cell>
        </row>
        <row r="2677">
          <cell r="A2677" t="str">
            <v>R00000402</v>
          </cell>
          <cell r="B2677" t="str">
            <v>UMTS</v>
          </cell>
          <cell r="C2677" t="str">
            <v>Hardware</v>
          </cell>
          <cell r="D2677" t="str">
            <v/>
          </cell>
          <cell r="E2677" t="str">
            <v>IMS</v>
          </cell>
          <cell r="F2677">
            <v>6820</v>
          </cell>
        </row>
        <row r="2678">
          <cell r="A2678" t="str">
            <v>R00000403</v>
          </cell>
          <cell r="B2678" t="str">
            <v>UMTS</v>
          </cell>
          <cell r="C2678" t="str">
            <v>Hardware</v>
          </cell>
          <cell r="D2678" t="str">
            <v/>
          </cell>
          <cell r="E2678" t="str">
            <v>IMS</v>
          </cell>
          <cell r="F2678">
            <v>8525</v>
          </cell>
        </row>
        <row r="2679">
          <cell r="A2679" t="str">
            <v>R00000404</v>
          </cell>
          <cell r="B2679" t="str">
            <v>UMTS</v>
          </cell>
          <cell r="C2679" t="str">
            <v>Hardware</v>
          </cell>
          <cell r="D2679" t="str">
            <v/>
          </cell>
          <cell r="E2679" t="str">
            <v>IMS</v>
          </cell>
          <cell r="F2679">
            <v>8525</v>
          </cell>
        </row>
        <row r="2680">
          <cell r="A2680" t="str">
            <v>R00000405</v>
          </cell>
          <cell r="B2680" t="str">
            <v>UMTS</v>
          </cell>
          <cell r="C2680" t="str">
            <v>Hardware</v>
          </cell>
          <cell r="D2680" t="str">
            <v/>
          </cell>
          <cell r="E2680" t="str">
            <v>IMS</v>
          </cell>
          <cell r="F2680">
            <v>96615</v>
          </cell>
        </row>
        <row r="2681">
          <cell r="A2681" t="str">
            <v>R00000406</v>
          </cell>
          <cell r="B2681" t="str">
            <v>UMTS</v>
          </cell>
          <cell r="C2681" t="str">
            <v>Hardware</v>
          </cell>
          <cell r="D2681" t="str">
            <v/>
          </cell>
          <cell r="E2681" t="str">
            <v>IMS</v>
          </cell>
          <cell r="F2681">
            <v>17050</v>
          </cell>
        </row>
        <row r="2682">
          <cell r="A2682" t="str">
            <v>R00000407</v>
          </cell>
          <cell r="B2682" t="str">
            <v>UMTS</v>
          </cell>
          <cell r="C2682" t="str">
            <v>Hardware</v>
          </cell>
          <cell r="D2682" t="str">
            <v/>
          </cell>
          <cell r="E2682" t="str">
            <v>IMS</v>
          </cell>
          <cell r="F2682">
            <v>28189</v>
          </cell>
        </row>
        <row r="2683">
          <cell r="A2683" t="str">
            <v>R00000408</v>
          </cell>
          <cell r="B2683" t="str">
            <v>UMTS</v>
          </cell>
          <cell r="C2683" t="str">
            <v>Hardware</v>
          </cell>
          <cell r="D2683" t="str">
            <v/>
          </cell>
          <cell r="E2683" t="str">
            <v>IMS</v>
          </cell>
          <cell r="F2683">
            <v>8525</v>
          </cell>
        </row>
        <row r="2684">
          <cell r="A2684" t="str">
            <v>R00000409</v>
          </cell>
          <cell r="B2684" t="str">
            <v>UMTS</v>
          </cell>
          <cell r="C2684" t="str">
            <v>Hardware</v>
          </cell>
          <cell r="D2684" t="str">
            <v/>
          </cell>
          <cell r="E2684" t="str">
            <v>IMS</v>
          </cell>
          <cell r="F2684">
            <v>11367</v>
          </cell>
        </row>
        <row r="2685">
          <cell r="A2685" t="str">
            <v>R00000410</v>
          </cell>
          <cell r="B2685" t="str">
            <v>UMTS</v>
          </cell>
          <cell r="C2685" t="str">
            <v>Hardware</v>
          </cell>
          <cell r="D2685" t="str">
            <v/>
          </cell>
          <cell r="E2685" t="str">
            <v>IMS</v>
          </cell>
          <cell r="F2685">
            <v>35521</v>
          </cell>
        </row>
        <row r="2686">
          <cell r="A2686" t="str">
            <v>R00000411</v>
          </cell>
          <cell r="B2686" t="str">
            <v>UMTS</v>
          </cell>
          <cell r="C2686" t="str">
            <v>Hardware</v>
          </cell>
          <cell r="D2686" t="str">
            <v/>
          </cell>
          <cell r="E2686" t="str">
            <v>IMS</v>
          </cell>
          <cell r="F2686">
            <v>23529</v>
          </cell>
        </row>
        <row r="2687">
          <cell r="A2687" t="str">
            <v>R00000412</v>
          </cell>
          <cell r="B2687" t="str">
            <v>UMTS</v>
          </cell>
          <cell r="C2687" t="str">
            <v>Hardware</v>
          </cell>
          <cell r="D2687" t="str">
            <v/>
          </cell>
          <cell r="E2687" t="str">
            <v>IMS</v>
          </cell>
          <cell r="F2687">
            <v>4547</v>
          </cell>
        </row>
        <row r="2688">
          <cell r="A2688" t="str">
            <v>R00000413</v>
          </cell>
          <cell r="B2688" t="str">
            <v>UMTS</v>
          </cell>
          <cell r="C2688" t="str">
            <v>Hardware</v>
          </cell>
          <cell r="D2688" t="str">
            <v/>
          </cell>
          <cell r="E2688" t="str">
            <v>IMS</v>
          </cell>
          <cell r="F2688">
            <v>8525</v>
          </cell>
        </row>
        <row r="2689">
          <cell r="A2689" t="str">
            <v>R00000414</v>
          </cell>
          <cell r="B2689" t="str">
            <v>UMTS</v>
          </cell>
          <cell r="C2689" t="str">
            <v>Hardware</v>
          </cell>
          <cell r="D2689" t="str">
            <v/>
          </cell>
          <cell r="E2689" t="str">
            <v>IMS</v>
          </cell>
          <cell r="F2689">
            <v>7957</v>
          </cell>
        </row>
        <row r="2690">
          <cell r="A2690" t="str">
            <v>R00000415</v>
          </cell>
          <cell r="B2690" t="str">
            <v>UMTS</v>
          </cell>
          <cell r="C2690" t="str">
            <v>Hardware</v>
          </cell>
          <cell r="D2690" t="str">
            <v/>
          </cell>
          <cell r="E2690" t="str">
            <v>IMS</v>
          </cell>
          <cell r="F2690">
            <v>8043</v>
          </cell>
        </row>
        <row r="2691">
          <cell r="A2691" t="str">
            <v>R00000416</v>
          </cell>
          <cell r="B2691" t="str">
            <v>UMTS</v>
          </cell>
          <cell r="C2691" t="str">
            <v>Hardware</v>
          </cell>
          <cell r="D2691" t="str">
            <v/>
          </cell>
          <cell r="E2691" t="str">
            <v>IMS</v>
          </cell>
          <cell r="F2691">
            <v>10230</v>
          </cell>
        </row>
        <row r="2692">
          <cell r="A2692" t="str">
            <v>R00000417</v>
          </cell>
          <cell r="B2692" t="str">
            <v>UMTS</v>
          </cell>
          <cell r="C2692" t="str">
            <v>Hardware</v>
          </cell>
          <cell r="D2692" t="str">
            <v/>
          </cell>
          <cell r="E2692" t="str">
            <v>IMS</v>
          </cell>
          <cell r="F2692">
            <v>5435</v>
          </cell>
        </row>
        <row r="2693">
          <cell r="A2693" t="str">
            <v>R00000418</v>
          </cell>
          <cell r="B2693" t="str">
            <v>UMTS</v>
          </cell>
          <cell r="C2693" t="str">
            <v>Software</v>
          </cell>
          <cell r="D2693" t="str">
            <v>Initial</v>
          </cell>
          <cell r="E2693" t="str">
            <v>IMS</v>
          </cell>
          <cell r="F2693">
            <v>762299</v>
          </cell>
        </row>
        <row r="2694">
          <cell r="A2694" t="str">
            <v>R00000419</v>
          </cell>
          <cell r="B2694" t="str">
            <v>UMTS</v>
          </cell>
          <cell r="C2694" t="str">
            <v>Software</v>
          </cell>
          <cell r="D2694" t="str">
            <v>Initial</v>
          </cell>
          <cell r="E2694" t="str">
            <v>IMS</v>
          </cell>
          <cell r="F2694">
            <v>21028</v>
          </cell>
        </row>
        <row r="2695">
          <cell r="A2695" t="str">
            <v>R00000420</v>
          </cell>
          <cell r="B2695" t="str">
            <v>UMTS</v>
          </cell>
          <cell r="C2695" t="str">
            <v>Software</v>
          </cell>
          <cell r="D2695" t="str">
            <v>Initial</v>
          </cell>
          <cell r="E2695" t="str">
            <v>IMS</v>
          </cell>
          <cell r="F2695">
            <v>11367</v>
          </cell>
        </row>
        <row r="2696">
          <cell r="A2696" t="str">
            <v>R00000421</v>
          </cell>
          <cell r="B2696" t="str">
            <v>UMTS</v>
          </cell>
          <cell r="C2696" t="str">
            <v>Software</v>
          </cell>
          <cell r="D2696" t="str">
            <v>Initial</v>
          </cell>
          <cell r="E2696" t="str">
            <v>IMS</v>
          </cell>
          <cell r="F2696">
            <v>85249</v>
          </cell>
        </row>
        <row r="2697">
          <cell r="A2697" t="str">
            <v>R00000422</v>
          </cell>
          <cell r="B2697" t="str">
            <v>UMTS</v>
          </cell>
          <cell r="C2697" t="str">
            <v>Software</v>
          </cell>
          <cell r="D2697" t="str">
            <v>Initial</v>
          </cell>
          <cell r="E2697" t="str">
            <v>IMS</v>
          </cell>
          <cell r="F2697">
            <v>8525</v>
          </cell>
        </row>
        <row r="2698">
          <cell r="A2698" t="str">
            <v>R00000423</v>
          </cell>
          <cell r="B2698" t="str">
            <v>UMTS</v>
          </cell>
          <cell r="C2698" t="str">
            <v>Software</v>
          </cell>
          <cell r="D2698" t="str">
            <v>Initial</v>
          </cell>
          <cell r="E2698" t="str">
            <v>IMS</v>
          </cell>
          <cell r="F2698">
            <v>113665</v>
          </cell>
        </row>
        <row r="2699">
          <cell r="A2699" t="str">
            <v>R00000424</v>
          </cell>
          <cell r="B2699" t="str">
            <v>UMTS</v>
          </cell>
          <cell r="C2699" t="str">
            <v>Software</v>
          </cell>
          <cell r="D2699" t="str">
            <v>Initial</v>
          </cell>
          <cell r="E2699" t="str">
            <v>IMS</v>
          </cell>
          <cell r="F2699">
            <v>9662</v>
          </cell>
        </row>
        <row r="2700">
          <cell r="A2700" t="str">
            <v>R00000425</v>
          </cell>
          <cell r="B2700" t="str">
            <v>UMTS</v>
          </cell>
          <cell r="C2700" t="str">
            <v>Software</v>
          </cell>
          <cell r="D2700" t="str">
            <v>Initial</v>
          </cell>
          <cell r="E2700" t="str">
            <v>IMS</v>
          </cell>
          <cell r="F2700">
            <v>9662</v>
          </cell>
        </row>
        <row r="2701">
          <cell r="A2701" t="str">
            <v>R00000426</v>
          </cell>
          <cell r="B2701" t="str">
            <v>UMTS</v>
          </cell>
          <cell r="C2701" t="str">
            <v>Software</v>
          </cell>
          <cell r="D2701" t="str">
            <v>Initial</v>
          </cell>
          <cell r="E2701" t="str">
            <v>IMS</v>
          </cell>
          <cell r="F2701">
            <v>38192</v>
          </cell>
        </row>
        <row r="2702">
          <cell r="A2702" t="str">
            <v>R00000427</v>
          </cell>
          <cell r="B2702" t="str">
            <v>UMTS</v>
          </cell>
          <cell r="C2702" t="str">
            <v>Software</v>
          </cell>
          <cell r="D2702" t="str">
            <v>Initial</v>
          </cell>
          <cell r="E2702" t="str">
            <v>IMS</v>
          </cell>
          <cell r="F2702">
            <v>15715</v>
          </cell>
        </row>
        <row r="2703">
          <cell r="A2703" t="str">
            <v>R00000428</v>
          </cell>
          <cell r="B2703" t="str">
            <v>UMTS</v>
          </cell>
          <cell r="C2703" t="str">
            <v>Software</v>
          </cell>
          <cell r="D2703" t="str">
            <v>Initial</v>
          </cell>
          <cell r="E2703" t="str">
            <v>IMS</v>
          </cell>
          <cell r="F2703">
            <v>4262</v>
          </cell>
        </row>
        <row r="2704">
          <cell r="A2704" t="str">
            <v>R00000429</v>
          </cell>
          <cell r="B2704" t="str">
            <v>UMTS</v>
          </cell>
          <cell r="C2704" t="str">
            <v>Software</v>
          </cell>
          <cell r="D2704" t="str">
            <v>Initial</v>
          </cell>
          <cell r="E2704" t="str">
            <v>IMS</v>
          </cell>
          <cell r="F2704">
            <v>4831</v>
          </cell>
        </row>
        <row r="2705">
          <cell r="A2705" t="str">
            <v>R00000430</v>
          </cell>
          <cell r="B2705" t="str">
            <v>UMTS</v>
          </cell>
          <cell r="C2705" t="str">
            <v>Hardware</v>
          </cell>
          <cell r="D2705" t="str">
            <v/>
          </cell>
          <cell r="E2705" t="str">
            <v>IMS</v>
          </cell>
          <cell r="F2705">
            <v>29836</v>
          </cell>
        </row>
        <row r="2706">
          <cell r="A2706" t="str">
            <v>R00000431</v>
          </cell>
          <cell r="B2706" t="str">
            <v>UMTS</v>
          </cell>
          <cell r="C2706" t="str">
            <v>Hardware</v>
          </cell>
          <cell r="D2706" t="str">
            <v/>
          </cell>
          <cell r="E2706" t="str">
            <v>OMP-FX</v>
          </cell>
          <cell r="F2706">
            <v>80588</v>
          </cell>
        </row>
        <row r="2707">
          <cell r="A2707" t="str">
            <v>R00000432</v>
          </cell>
          <cell r="B2707" t="str">
            <v>UMTS</v>
          </cell>
          <cell r="C2707" t="str">
            <v>Hardware</v>
          </cell>
          <cell r="D2707" t="str">
            <v/>
          </cell>
          <cell r="E2707" t="str">
            <v>OMP-FX</v>
          </cell>
          <cell r="F2707">
            <v>58000</v>
          </cell>
        </row>
        <row r="2708">
          <cell r="A2708" t="str">
            <v>R00000433</v>
          </cell>
          <cell r="B2708" t="str">
            <v>UMTS</v>
          </cell>
          <cell r="C2708" t="str">
            <v>Hardware</v>
          </cell>
          <cell r="D2708" t="str">
            <v/>
          </cell>
          <cell r="E2708" t="str">
            <v>OMP-FX</v>
          </cell>
          <cell r="F2708">
            <v>31000</v>
          </cell>
        </row>
        <row r="2709">
          <cell r="A2709" t="str">
            <v>R00000434</v>
          </cell>
          <cell r="B2709" t="str">
            <v>UMTS</v>
          </cell>
          <cell r="C2709" t="str">
            <v>Hardware</v>
          </cell>
          <cell r="D2709" t="str">
            <v/>
          </cell>
          <cell r="E2709" t="str">
            <v>OMP-FX</v>
          </cell>
          <cell r="F2709">
            <v>15000</v>
          </cell>
        </row>
        <row r="2710">
          <cell r="A2710" t="str">
            <v>R00000435</v>
          </cell>
          <cell r="B2710" t="str">
            <v>UMTS</v>
          </cell>
          <cell r="C2710" t="str">
            <v>Hardware</v>
          </cell>
          <cell r="D2710" t="str">
            <v/>
          </cell>
          <cell r="E2710" t="str">
            <v>OMP-FX</v>
          </cell>
          <cell r="F2710">
            <v>12000</v>
          </cell>
        </row>
        <row r="2711">
          <cell r="A2711" t="str">
            <v>R00000436</v>
          </cell>
          <cell r="B2711" t="str">
            <v>UMTS</v>
          </cell>
          <cell r="C2711" t="str">
            <v>Hardware</v>
          </cell>
          <cell r="D2711" t="str">
            <v/>
          </cell>
          <cell r="E2711" t="str">
            <v>FMS_SW</v>
          </cell>
          <cell r="F2711">
            <v>22055</v>
          </cell>
        </row>
        <row r="2712">
          <cell r="A2712" t="str">
            <v>R00000438</v>
          </cell>
          <cell r="B2712" t="str">
            <v>UMTS</v>
          </cell>
          <cell r="C2712" t="str">
            <v>Hardware</v>
          </cell>
          <cell r="D2712" t="str">
            <v/>
          </cell>
          <cell r="E2712" t="str">
            <v>IMS</v>
          </cell>
          <cell r="F2712">
            <v>29250</v>
          </cell>
        </row>
        <row r="2713">
          <cell r="A2713" t="str">
            <v>R00000439</v>
          </cell>
          <cell r="B2713" t="str">
            <v>UMTS</v>
          </cell>
          <cell r="C2713" t="str">
            <v>Hardware</v>
          </cell>
          <cell r="D2713" t="str">
            <v/>
          </cell>
          <cell r="E2713" t="str">
            <v>FMS_SW</v>
          </cell>
          <cell r="F2713">
            <v>22055</v>
          </cell>
        </row>
        <row r="2714">
          <cell r="A2714" t="str">
            <v>R00000440</v>
          </cell>
          <cell r="B2714" t="str">
            <v>UMTS</v>
          </cell>
          <cell r="C2714" t="str">
            <v>Hardware</v>
          </cell>
          <cell r="D2714" t="str">
            <v/>
          </cell>
          <cell r="E2714" t="str">
            <v>IMS</v>
          </cell>
          <cell r="F2714">
            <v>44000</v>
          </cell>
        </row>
        <row r="2715">
          <cell r="A2715" t="str">
            <v>R00000441</v>
          </cell>
          <cell r="B2715" t="str">
            <v>UMTS</v>
          </cell>
          <cell r="C2715" t="str">
            <v>Hardware</v>
          </cell>
          <cell r="D2715" t="str">
            <v/>
          </cell>
          <cell r="E2715" t="str">
            <v>OMP-FX</v>
          </cell>
          <cell r="F2715">
            <v>34000</v>
          </cell>
        </row>
        <row r="2716">
          <cell r="A2716" t="str">
            <v>R00000442</v>
          </cell>
          <cell r="B2716" t="str">
            <v>UMTS</v>
          </cell>
          <cell r="C2716" t="str">
            <v>Hardware</v>
          </cell>
          <cell r="D2716" t="str">
            <v/>
          </cell>
          <cell r="E2716" t="str">
            <v>OMP-FX</v>
          </cell>
          <cell r="F2716">
            <v>22055</v>
          </cell>
        </row>
        <row r="2717">
          <cell r="A2717" t="str">
            <v>R00000443</v>
          </cell>
          <cell r="B2717" t="str">
            <v>UMTS</v>
          </cell>
          <cell r="C2717" t="str">
            <v>Hardware</v>
          </cell>
          <cell r="D2717" t="str">
            <v/>
          </cell>
          <cell r="E2717" t="str">
            <v>OMP-FX</v>
          </cell>
          <cell r="F2717">
            <v>63057</v>
          </cell>
        </row>
        <row r="2718">
          <cell r="A2718" t="str">
            <v>R00000444</v>
          </cell>
          <cell r="B2718" t="str">
            <v>UMTS</v>
          </cell>
          <cell r="C2718" t="str">
            <v>Hardware</v>
          </cell>
          <cell r="D2718" t="str">
            <v/>
          </cell>
          <cell r="E2718" t="str">
            <v>OMP-FX</v>
          </cell>
          <cell r="F2718">
            <v>59983</v>
          </cell>
        </row>
        <row r="2719">
          <cell r="A2719" t="str">
            <v>R00000445</v>
          </cell>
          <cell r="B2719" t="str">
            <v>UMTS</v>
          </cell>
          <cell r="C2719" t="str">
            <v>Hardware</v>
          </cell>
          <cell r="D2719" t="str">
            <v/>
          </cell>
          <cell r="E2719" t="str">
            <v>OMP-FX</v>
          </cell>
          <cell r="F2719">
            <v>60607</v>
          </cell>
        </row>
        <row r="2720">
          <cell r="A2720" t="str">
            <v>R00000446</v>
          </cell>
          <cell r="B2720" t="str">
            <v>UMTS</v>
          </cell>
          <cell r="C2720" t="str">
            <v>Hardware</v>
          </cell>
          <cell r="D2720" t="str">
            <v/>
          </cell>
          <cell r="E2720" t="str">
            <v>OMP-FX</v>
          </cell>
          <cell r="F2720">
            <v>58042</v>
          </cell>
        </row>
        <row r="2721">
          <cell r="A2721" t="str">
            <v>R00000447</v>
          </cell>
          <cell r="B2721" t="str">
            <v>UMTS</v>
          </cell>
          <cell r="C2721" t="str">
            <v>Hardware</v>
          </cell>
          <cell r="D2721" t="str">
            <v/>
          </cell>
          <cell r="E2721" t="str">
            <v>OMP-FX</v>
          </cell>
          <cell r="F2721">
            <v>51859</v>
          </cell>
        </row>
        <row r="2722">
          <cell r="A2722" t="str">
            <v>R00000448</v>
          </cell>
          <cell r="B2722" t="str">
            <v>UMTS</v>
          </cell>
          <cell r="C2722" t="str">
            <v>Hardware</v>
          </cell>
          <cell r="D2722" t="str">
            <v/>
          </cell>
          <cell r="E2722" t="str">
            <v>OMP-FX</v>
          </cell>
          <cell r="F2722">
            <v>56710</v>
          </cell>
        </row>
        <row r="2723">
          <cell r="A2723" t="str">
            <v>R00000449</v>
          </cell>
          <cell r="B2723" t="str">
            <v>UMTS</v>
          </cell>
          <cell r="C2723" t="str">
            <v>Hardware</v>
          </cell>
          <cell r="D2723" t="str">
            <v/>
          </cell>
          <cell r="E2723" t="str">
            <v>OMP-FX</v>
          </cell>
          <cell r="F2723">
            <v>22600</v>
          </cell>
        </row>
        <row r="2724">
          <cell r="A2724" t="str">
            <v>R00000450</v>
          </cell>
          <cell r="B2724" t="str">
            <v>UMTS</v>
          </cell>
          <cell r="C2724" t="str">
            <v>Hardware</v>
          </cell>
          <cell r="D2724" t="str">
            <v/>
          </cell>
          <cell r="E2724" t="str">
            <v>OMP-FX</v>
          </cell>
          <cell r="F2724">
            <v>135600</v>
          </cell>
        </row>
        <row r="2725">
          <cell r="A2725" t="str">
            <v>R00000451</v>
          </cell>
          <cell r="B2725" t="str">
            <v>UMTS</v>
          </cell>
          <cell r="C2725" t="str">
            <v>Hardware</v>
          </cell>
          <cell r="D2725" t="str">
            <v/>
          </cell>
          <cell r="E2725" t="str">
            <v>OMP-FX</v>
          </cell>
          <cell r="F2725">
            <v>376080</v>
          </cell>
        </row>
        <row r="2726">
          <cell r="A2726" t="str">
            <v>R00000452</v>
          </cell>
          <cell r="B2726" t="str">
            <v>UMTS</v>
          </cell>
          <cell r="C2726" t="str">
            <v>Hardware</v>
          </cell>
          <cell r="D2726" t="str">
            <v/>
          </cell>
          <cell r="E2726" t="str">
            <v>OMP-FX</v>
          </cell>
          <cell r="F2726">
            <v>23500</v>
          </cell>
        </row>
        <row r="2727">
          <cell r="A2727" t="str">
            <v>R00000453</v>
          </cell>
          <cell r="B2727" t="str">
            <v>UMTS</v>
          </cell>
          <cell r="C2727" t="str">
            <v>Hardware</v>
          </cell>
          <cell r="D2727" t="str">
            <v/>
          </cell>
          <cell r="E2727" t="str">
            <v>OMP-FX</v>
          </cell>
          <cell r="F2727">
            <v>52720</v>
          </cell>
        </row>
        <row r="2728">
          <cell r="A2728" t="str">
            <v>R00000454</v>
          </cell>
          <cell r="B2728" t="str">
            <v>UMTS</v>
          </cell>
          <cell r="C2728" t="str">
            <v>Hardware</v>
          </cell>
          <cell r="D2728" t="str">
            <v/>
          </cell>
          <cell r="E2728" t="str">
            <v>OMP-FX</v>
          </cell>
          <cell r="F2728">
            <v>37000</v>
          </cell>
        </row>
        <row r="2729">
          <cell r="A2729" t="str">
            <v>R00000455</v>
          </cell>
          <cell r="B2729" t="str">
            <v>UMTS</v>
          </cell>
          <cell r="C2729" t="str">
            <v>Hardware</v>
          </cell>
          <cell r="D2729" t="str">
            <v/>
          </cell>
          <cell r="E2729" t="str">
            <v>OMP-FX</v>
          </cell>
          <cell r="F2729">
            <v>11700</v>
          </cell>
        </row>
        <row r="2730">
          <cell r="A2730" t="str">
            <v>R00000456</v>
          </cell>
          <cell r="B2730" t="str">
            <v>UMTS</v>
          </cell>
          <cell r="C2730" t="str">
            <v>Hardware</v>
          </cell>
          <cell r="D2730" t="str">
            <v/>
          </cell>
          <cell r="E2730" t="str">
            <v>OMP-FX</v>
          </cell>
          <cell r="F2730">
            <v>16180</v>
          </cell>
        </row>
        <row r="2731">
          <cell r="A2731" t="str">
            <v>R00000457</v>
          </cell>
          <cell r="B2731" t="str">
            <v>UMTS</v>
          </cell>
          <cell r="C2731" t="str">
            <v>Hardware</v>
          </cell>
          <cell r="D2731" t="str">
            <v/>
          </cell>
          <cell r="E2731" t="str">
            <v>OMP-FX</v>
          </cell>
          <cell r="F2731">
            <v>650</v>
          </cell>
        </row>
        <row r="2732">
          <cell r="A2732" t="str">
            <v>R00000458</v>
          </cell>
          <cell r="B2732" t="str">
            <v>UMTS</v>
          </cell>
          <cell r="C2732" t="str">
            <v>Hardware</v>
          </cell>
          <cell r="D2732" t="str">
            <v/>
          </cell>
          <cell r="E2732" t="str">
            <v>OMP-FX</v>
          </cell>
          <cell r="F2732">
            <v>9630</v>
          </cell>
        </row>
        <row r="2733">
          <cell r="A2733" t="str">
            <v>R00000459</v>
          </cell>
          <cell r="B2733" t="str">
            <v>UMTS</v>
          </cell>
          <cell r="C2733" t="str">
            <v>Hardware</v>
          </cell>
          <cell r="D2733" t="str">
            <v/>
          </cell>
          <cell r="E2733" t="str">
            <v>OMP-FX</v>
          </cell>
          <cell r="F2733">
            <v>14110</v>
          </cell>
        </row>
        <row r="2734">
          <cell r="A2734" t="str">
            <v>R00000460</v>
          </cell>
          <cell r="B2734" t="str">
            <v>CDMA</v>
          </cell>
          <cell r="C2734" t="str">
            <v>Service</v>
          </cell>
          <cell r="D2734" t="str">
            <v>Installation</v>
          </cell>
          <cell r="E2734" t="str">
            <v>OMP-FX</v>
          </cell>
          <cell r="F2734">
            <v>9188</v>
          </cell>
        </row>
        <row r="2735">
          <cell r="A2735" t="str">
            <v>R00000461</v>
          </cell>
          <cell r="B2735" t="str">
            <v>CDMA</v>
          </cell>
          <cell r="C2735" t="str">
            <v>Service</v>
          </cell>
          <cell r="D2735" t="str">
            <v>Installation</v>
          </cell>
          <cell r="E2735" t="str">
            <v>OMP-FX</v>
          </cell>
          <cell r="F2735">
            <v>9563</v>
          </cell>
        </row>
        <row r="2736">
          <cell r="A2736" t="str">
            <v>R00000462</v>
          </cell>
          <cell r="B2736" t="str">
            <v>CDMA</v>
          </cell>
          <cell r="C2736" t="str">
            <v>Service</v>
          </cell>
          <cell r="D2736" t="str">
            <v>Installation</v>
          </cell>
          <cell r="E2736" t="str">
            <v>OMP-FX</v>
          </cell>
          <cell r="F2736">
            <v>9938</v>
          </cell>
        </row>
        <row r="2737">
          <cell r="A2737" t="str">
            <v>R00000463</v>
          </cell>
          <cell r="B2737" t="str">
            <v>CDMA</v>
          </cell>
          <cell r="C2737" t="str">
            <v>Service</v>
          </cell>
          <cell r="D2737" t="str">
            <v>Installation</v>
          </cell>
          <cell r="E2737" t="str">
            <v>OMP-FX</v>
          </cell>
          <cell r="F2737">
            <v>9188</v>
          </cell>
        </row>
        <row r="2738">
          <cell r="A2738" t="str">
            <v>R00000464</v>
          </cell>
          <cell r="B2738" t="str">
            <v>CDMA</v>
          </cell>
          <cell r="C2738" t="str">
            <v>Service</v>
          </cell>
          <cell r="D2738" t="str">
            <v>Installation</v>
          </cell>
          <cell r="E2738" t="str">
            <v>OMP-FX</v>
          </cell>
          <cell r="F2738">
            <v>9563</v>
          </cell>
        </row>
        <row r="2739">
          <cell r="A2739" t="str">
            <v>R00000465</v>
          </cell>
          <cell r="B2739" t="str">
            <v>CDMA</v>
          </cell>
          <cell r="C2739" t="str">
            <v>Service</v>
          </cell>
          <cell r="D2739" t="str">
            <v>Installation</v>
          </cell>
          <cell r="E2739" t="str">
            <v>OMP-FX</v>
          </cell>
          <cell r="F2739">
            <v>9938</v>
          </cell>
        </row>
        <row r="2740">
          <cell r="A2740" t="str">
            <v>R00000466</v>
          </cell>
          <cell r="B2740" t="str">
            <v>CDMA</v>
          </cell>
          <cell r="C2740" t="str">
            <v>Service</v>
          </cell>
          <cell r="D2740" t="str">
            <v>Installation</v>
          </cell>
          <cell r="E2740" t="str">
            <v>OMP-FX</v>
          </cell>
          <cell r="F2740">
            <v>9938</v>
          </cell>
        </row>
        <row r="2741">
          <cell r="A2741" t="str">
            <v>R00000467</v>
          </cell>
          <cell r="B2741" t="str">
            <v>CDMA</v>
          </cell>
          <cell r="C2741" t="str">
            <v>Service</v>
          </cell>
          <cell r="D2741" t="str">
            <v>Installation</v>
          </cell>
          <cell r="E2741" t="str">
            <v>IMS</v>
          </cell>
          <cell r="F2741">
            <v>9938</v>
          </cell>
        </row>
        <row r="2742">
          <cell r="A2742" t="str">
            <v>R00000468</v>
          </cell>
          <cell r="B2742" t="str">
            <v>CDMA</v>
          </cell>
          <cell r="C2742" t="str">
            <v>Service</v>
          </cell>
          <cell r="D2742" t="str">
            <v>Installation</v>
          </cell>
          <cell r="E2742" t="str">
            <v>FMS_SW</v>
          </cell>
          <cell r="F2742">
            <v>9938</v>
          </cell>
        </row>
        <row r="2743">
          <cell r="A2743" t="str">
            <v>R00000469</v>
          </cell>
          <cell r="B2743" t="str">
            <v>CDMA</v>
          </cell>
          <cell r="C2743" t="str">
            <v>Service</v>
          </cell>
          <cell r="D2743" t="str">
            <v>Installation</v>
          </cell>
          <cell r="E2743" t="str">
            <v>IMS</v>
          </cell>
          <cell r="F2743">
            <v>9938</v>
          </cell>
        </row>
        <row r="2744">
          <cell r="A2744" t="str">
            <v>R00000470</v>
          </cell>
          <cell r="B2744" t="str">
            <v>CDMA</v>
          </cell>
          <cell r="C2744" t="str">
            <v>Service</v>
          </cell>
          <cell r="D2744" t="str">
            <v>Installation</v>
          </cell>
          <cell r="E2744" t="str">
            <v>OMP-FX</v>
          </cell>
          <cell r="F2744">
            <v>9938</v>
          </cell>
        </row>
        <row r="2745">
          <cell r="A2745" t="str">
            <v>R00000471</v>
          </cell>
          <cell r="B2745" t="str">
            <v>CDMA</v>
          </cell>
          <cell r="C2745" t="str">
            <v>Service</v>
          </cell>
          <cell r="D2745" t="str">
            <v>Installation</v>
          </cell>
          <cell r="E2745" t="str">
            <v>OMP-FX</v>
          </cell>
          <cell r="F2745">
            <v>9938</v>
          </cell>
        </row>
        <row r="2746">
          <cell r="A2746" t="str">
            <v>R00000472</v>
          </cell>
          <cell r="B2746" t="str">
            <v>CDMA</v>
          </cell>
          <cell r="C2746" t="str">
            <v>Service</v>
          </cell>
          <cell r="D2746" t="str">
            <v>Installation</v>
          </cell>
          <cell r="E2746" t="str">
            <v>OMP-FX</v>
          </cell>
          <cell r="F2746">
            <v>8768</v>
          </cell>
        </row>
        <row r="2747">
          <cell r="A2747" t="str">
            <v>R00000473</v>
          </cell>
          <cell r="B2747" t="str">
            <v>CDMA</v>
          </cell>
          <cell r="C2747" t="str">
            <v>Service</v>
          </cell>
          <cell r="D2747" t="str">
            <v>Installation</v>
          </cell>
          <cell r="E2747" t="str">
            <v>IMS</v>
          </cell>
          <cell r="F2747">
            <v>8768</v>
          </cell>
        </row>
        <row r="2748">
          <cell r="A2748" t="str">
            <v>R00000474</v>
          </cell>
          <cell r="B2748" t="str">
            <v>CDMA</v>
          </cell>
          <cell r="C2748" t="str">
            <v>Service</v>
          </cell>
          <cell r="D2748" t="str">
            <v>Installation</v>
          </cell>
          <cell r="E2748" t="str">
            <v>OMP-FX</v>
          </cell>
          <cell r="F2748">
            <v>8768</v>
          </cell>
        </row>
        <row r="2749">
          <cell r="A2749" t="str">
            <v>R00000475</v>
          </cell>
          <cell r="B2749" t="str">
            <v>CDMA</v>
          </cell>
          <cell r="C2749" t="str">
            <v>Service</v>
          </cell>
          <cell r="D2749" t="str">
            <v>Installation</v>
          </cell>
          <cell r="E2749" t="str">
            <v>OMP-FX</v>
          </cell>
          <cell r="F2749">
            <v>8768</v>
          </cell>
        </row>
        <row r="2750">
          <cell r="A2750" t="str">
            <v>R00000476</v>
          </cell>
          <cell r="B2750" t="str">
            <v>CDMA</v>
          </cell>
          <cell r="C2750" t="str">
            <v>Service</v>
          </cell>
          <cell r="D2750" t="str">
            <v>Installation</v>
          </cell>
          <cell r="E2750" t="str">
            <v>OMP-FX</v>
          </cell>
          <cell r="F2750">
            <v>8768</v>
          </cell>
        </row>
        <row r="2751">
          <cell r="A2751" t="str">
            <v>R00000477</v>
          </cell>
          <cell r="B2751" t="str">
            <v>CDMA</v>
          </cell>
          <cell r="C2751" t="str">
            <v>Service</v>
          </cell>
          <cell r="D2751" t="str">
            <v>Installation</v>
          </cell>
          <cell r="E2751" t="str">
            <v>OMP-FX</v>
          </cell>
          <cell r="F2751">
            <v>8768</v>
          </cell>
        </row>
        <row r="2752">
          <cell r="A2752" t="str">
            <v>R00000478</v>
          </cell>
          <cell r="B2752" t="str">
            <v>CDMA</v>
          </cell>
          <cell r="C2752" t="str">
            <v>Service</v>
          </cell>
          <cell r="D2752" t="str">
            <v>Installation</v>
          </cell>
          <cell r="E2752" t="str">
            <v>OMP-FX</v>
          </cell>
          <cell r="F2752">
            <v>8768</v>
          </cell>
        </row>
        <row r="2753">
          <cell r="A2753" t="str">
            <v>R00000479</v>
          </cell>
          <cell r="B2753" t="str">
            <v>CDMA</v>
          </cell>
          <cell r="C2753" t="str">
            <v>Service</v>
          </cell>
          <cell r="D2753" t="str">
            <v>Installation</v>
          </cell>
          <cell r="E2753" t="str">
            <v>OMP-FX</v>
          </cell>
          <cell r="F2753">
            <v>8768</v>
          </cell>
        </row>
        <row r="2754">
          <cell r="A2754" t="str">
            <v>R00000480</v>
          </cell>
          <cell r="B2754" t="str">
            <v>CDMA</v>
          </cell>
          <cell r="C2754" t="str">
            <v>Service</v>
          </cell>
          <cell r="D2754" t="str">
            <v>Installation</v>
          </cell>
          <cell r="E2754" t="str">
            <v>OMP-FX</v>
          </cell>
          <cell r="F2754">
            <v>14032</v>
          </cell>
        </row>
        <row r="2755">
          <cell r="A2755" t="str">
            <v>R00000481</v>
          </cell>
          <cell r="B2755" t="str">
            <v>CDMA</v>
          </cell>
          <cell r="C2755" t="str">
            <v>Service</v>
          </cell>
          <cell r="D2755" t="str">
            <v>Installation</v>
          </cell>
          <cell r="E2755" t="str">
            <v>OMP-FX</v>
          </cell>
          <cell r="F2755">
            <v>14407</v>
          </cell>
        </row>
        <row r="2756">
          <cell r="A2756" t="str">
            <v>R00000482</v>
          </cell>
          <cell r="B2756" t="str">
            <v>CDMA</v>
          </cell>
          <cell r="C2756" t="str">
            <v>Service</v>
          </cell>
          <cell r="D2756" t="str">
            <v>Installation</v>
          </cell>
          <cell r="E2756" t="str">
            <v>OMP-FX</v>
          </cell>
          <cell r="F2756">
            <v>14969</v>
          </cell>
        </row>
        <row r="2757">
          <cell r="A2757" t="str">
            <v>R00000483</v>
          </cell>
          <cell r="B2757" t="str">
            <v>CDMA</v>
          </cell>
          <cell r="C2757" t="str">
            <v>Service</v>
          </cell>
          <cell r="D2757" t="str">
            <v>Installation</v>
          </cell>
          <cell r="E2757" t="str">
            <v>OMP-FX</v>
          </cell>
          <cell r="F2757">
            <v>14032</v>
          </cell>
        </row>
        <row r="2758">
          <cell r="A2758" t="str">
            <v>R00000484</v>
          </cell>
          <cell r="B2758" t="str">
            <v>CDMA</v>
          </cell>
          <cell r="C2758" t="str">
            <v>Service</v>
          </cell>
          <cell r="D2758" t="str">
            <v>Installation</v>
          </cell>
          <cell r="E2758" t="str">
            <v>OMP-FX</v>
          </cell>
          <cell r="F2758">
            <v>14407</v>
          </cell>
        </row>
        <row r="2759">
          <cell r="A2759" t="str">
            <v>R00000485</v>
          </cell>
          <cell r="B2759" t="str">
            <v>CDMA</v>
          </cell>
          <cell r="C2759" t="str">
            <v>Service</v>
          </cell>
          <cell r="D2759" t="str">
            <v>Installation</v>
          </cell>
          <cell r="E2759" t="str">
            <v>OMP-FX</v>
          </cell>
          <cell r="F2759">
            <v>14969</v>
          </cell>
        </row>
        <row r="2760">
          <cell r="A2760" t="str">
            <v>R00000486</v>
          </cell>
          <cell r="B2760" t="str">
            <v>CDMA</v>
          </cell>
          <cell r="C2760" t="str">
            <v>Service</v>
          </cell>
          <cell r="D2760" t="str">
            <v>Installation</v>
          </cell>
          <cell r="E2760" t="str">
            <v>OMP-FX</v>
          </cell>
          <cell r="F2760">
            <v>14969</v>
          </cell>
        </row>
        <row r="2761">
          <cell r="A2761" t="str">
            <v>R00000487</v>
          </cell>
          <cell r="B2761" t="str">
            <v>CDMA</v>
          </cell>
          <cell r="C2761" t="str">
            <v>Service</v>
          </cell>
          <cell r="D2761" t="str">
            <v>Installation</v>
          </cell>
          <cell r="E2761" t="str">
            <v>OMP-FX</v>
          </cell>
          <cell r="F2761">
            <v>14969</v>
          </cell>
        </row>
        <row r="2762">
          <cell r="A2762" t="str">
            <v>R00000488</v>
          </cell>
          <cell r="B2762" t="str">
            <v>CDMA</v>
          </cell>
          <cell r="C2762" t="str">
            <v>Service</v>
          </cell>
          <cell r="D2762" t="str">
            <v>Installation</v>
          </cell>
          <cell r="E2762" t="str">
            <v>Cajun_Router</v>
          </cell>
          <cell r="F2762">
            <v>14969</v>
          </cell>
        </row>
        <row r="2763">
          <cell r="A2763" t="str">
            <v>R00000489</v>
          </cell>
          <cell r="B2763" t="str">
            <v>CDMA</v>
          </cell>
          <cell r="C2763" t="str">
            <v>Service</v>
          </cell>
          <cell r="D2763" t="str">
            <v>Installation</v>
          </cell>
          <cell r="E2763" t="str">
            <v>Cajun_Router</v>
          </cell>
          <cell r="F2763">
            <v>14969</v>
          </cell>
        </row>
        <row r="2764">
          <cell r="A2764" t="str">
            <v>R00000490</v>
          </cell>
          <cell r="B2764" t="str">
            <v>CDMA</v>
          </cell>
          <cell r="C2764" t="str">
            <v>Service</v>
          </cell>
          <cell r="D2764" t="str">
            <v>Installation</v>
          </cell>
          <cell r="E2764" t="str">
            <v>Cajun_Router</v>
          </cell>
          <cell r="F2764">
            <v>14969</v>
          </cell>
        </row>
        <row r="2765">
          <cell r="A2765" t="str">
            <v>R00000491</v>
          </cell>
          <cell r="B2765" t="str">
            <v>CDMA</v>
          </cell>
          <cell r="C2765" t="str">
            <v>Service</v>
          </cell>
          <cell r="D2765" t="str">
            <v>Installation</v>
          </cell>
          <cell r="E2765" t="str">
            <v>Cajun_Router</v>
          </cell>
          <cell r="F2765">
            <v>14969</v>
          </cell>
        </row>
        <row r="2766">
          <cell r="A2766" t="str">
            <v>R00000492</v>
          </cell>
          <cell r="B2766" t="str">
            <v>CDMA</v>
          </cell>
          <cell r="C2766" t="str">
            <v>Service</v>
          </cell>
          <cell r="D2766" t="str">
            <v>Installation</v>
          </cell>
          <cell r="E2766" t="str">
            <v>Cajun_Router</v>
          </cell>
          <cell r="F2766">
            <v>10224</v>
          </cell>
        </row>
        <row r="2767">
          <cell r="A2767" t="str">
            <v>R00000493</v>
          </cell>
          <cell r="B2767" t="str">
            <v>CDMA</v>
          </cell>
          <cell r="C2767" t="str">
            <v>Service</v>
          </cell>
          <cell r="D2767" t="str">
            <v>Installation</v>
          </cell>
          <cell r="E2767" t="str">
            <v>Cajun_Router</v>
          </cell>
          <cell r="F2767">
            <v>10224</v>
          </cell>
        </row>
        <row r="2768">
          <cell r="A2768" t="str">
            <v>R00000494</v>
          </cell>
          <cell r="B2768" t="str">
            <v>CDMA</v>
          </cell>
          <cell r="C2768" t="str">
            <v>Service</v>
          </cell>
          <cell r="D2768" t="str">
            <v>Installation</v>
          </cell>
          <cell r="E2768" t="str">
            <v>Cajun_Router</v>
          </cell>
          <cell r="F2768">
            <v>10224</v>
          </cell>
        </row>
        <row r="2769">
          <cell r="A2769" t="str">
            <v>R00000495</v>
          </cell>
          <cell r="B2769" t="str">
            <v>CDMA</v>
          </cell>
          <cell r="C2769" t="str">
            <v>Service</v>
          </cell>
          <cell r="D2769" t="str">
            <v>Installation</v>
          </cell>
          <cell r="E2769" t="str">
            <v>Cajun_Router</v>
          </cell>
          <cell r="F2769">
            <v>10224</v>
          </cell>
        </row>
        <row r="2770">
          <cell r="A2770" t="str">
            <v>R00000496</v>
          </cell>
          <cell r="B2770" t="str">
            <v>CDMA</v>
          </cell>
          <cell r="C2770" t="str">
            <v>Service</v>
          </cell>
          <cell r="D2770" t="str">
            <v>Installation</v>
          </cell>
          <cell r="E2770" t="str">
            <v>Cajun_Router</v>
          </cell>
          <cell r="F2770">
            <v>10224</v>
          </cell>
        </row>
        <row r="2771">
          <cell r="A2771" t="str">
            <v>R00000497</v>
          </cell>
          <cell r="B2771" t="str">
            <v>CDMA</v>
          </cell>
          <cell r="C2771" t="str">
            <v>Service</v>
          </cell>
          <cell r="D2771" t="str">
            <v>Installation</v>
          </cell>
          <cell r="E2771" t="str">
            <v>Media_Server</v>
          </cell>
          <cell r="F2771">
            <v>10224</v>
          </cell>
        </row>
        <row r="2772">
          <cell r="A2772" t="str">
            <v>R00000498</v>
          </cell>
          <cell r="B2772" t="str">
            <v>CDMA</v>
          </cell>
          <cell r="C2772" t="str">
            <v>Service</v>
          </cell>
          <cell r="D2772" t="str">
            <v>Installation</v>
          </cell>
          <cell r="E2772" t="str">
            <v>Media_Server</v>
          </cell>
          <cell r="F2772">
            <v>10224</v>
          </cell>
        </row>
        <row r="2773">
          <cell r="A2773" t="str">
            <v>R00000499</v>
          </cell>
          <cell r="B2773" t="str">
            <v>CDMA</v>
          </cell>
          <cell r="C2773" t="str">
            <v>Service</v>
          </cell>
          <cell r="D2773" t="str">
            <v>Installation</v>
          </cell>
          <cell r="E2773" t="str">
            <v>Media_Server</v>
          </cell>
          <cell r="F2773">
            <v>10224</v>
          </cell>
        </row>
        <row r="2774">
          <cell r="A2774" t="str">
            <v>R00000500</v>
          </cell>
          <cell r="B2774" t="str">
            <v>CDMA</v>
          </cell>
          <cell r="C2774" t="str">
            <v>Service</v>
          </cell>
          <cell r="D2774" t="str">
            <v>Engineering</v>
          </cell>
          <cell r="E2774" t="str">
            <v>Media_Server</v>
          </cell>
          <cell r="F2774">
            <v>0</v>
          </cell>
        </row>
        <row r="2775">
          <cell r="A2775" t="str">
            <v>R00000501</v>
          </cell>
          <cell r="B2775" t="str">
            <v>CDMA</v>
          </cell>
          <cell r="C2775" t="str">
            <v>Service</v>
          </cell>
          <cell r="D2775" t="str">
            <v>Engineering</v>
          </cell>
          <cell r="E2775" t="str">
            <v>Media_Server</v>
          </cell>
          <cell r="F2775">
            <v>0</v>
          </cell>
        </row>
        <row r="2776">
          <cell r="A2776" t="str">
            <v>R00000502</v>
          </cell>
          <cell r="B2776" t="str">
            <v>CDMA</v>
          </cell>
          <cell r="C2776" t="str">
            <v>Service</v>
          </cell>
          <cell r="D2776" t="str">
            <v>Engineering</v>
          </cell>
          <cell r="E2776" t="str">
            <v>Media_Server</v>
          </cell>
          <cell r="F2776">
            <v>0</v>
          </cell>
        </row>
        <row r="2777">
          <cell r="A2777" t="str">
            <v>R00000503</v>
          </cell>
          <cell r="B2777" t="str">
            <v>CDMA</v>
          </cell>
          <cell r="C2777" t="str">
            <v>Service</v>
          </cell>
          <cell r="D2777" t="str">
            <v>Engineering</v>
          </cell>
          <cell r="E2777" t="str">
            <v>PAG</v>
          </cell>
          <cell r="F2777">
            <v>0</v>
          </cell>
        </row>
        <row r="2778">
          <cell r="A2778" t="str">
            <v>R00000504</v>
          </cell>
          <cell r="B2778" t="str">
            <v>CDMA</v>
          </cell>
          <cell r="C2778" t="str">
            <v>Service</v>
          </cell>
          <cell r="D2778" t="str">
            <v>Engineering</v>
          </cell>
          <cell r="E2778" t="str">
            <v>PAG</v>
          </cell>
          <cell r="F2778">
            <v>0</v>
          </cell>
        </row>
        <row r="2779">
          <cell r="A2779" t="str">
            <v>R00000505</v>
          </cell>
          <cell r="B2779" t="str">
            <v>CDMA</v>
          </cell>
          <cell r="C2779" t="str">
            <v>Service</v>
          </cell>
          <cell r="D2779" t="str">
            <v>Engineering</v>
          </cell>
          <cell r="E2779" t="str">
            <v>PAG</v>
          </cell>
          <cell r="F2779">
            <v>0</v>
          </cell>
        </row>
        <row r="2780">
          <cell r="A2780" t="str">
            <v>R00000506</v>
          </cell>
          <cell r="B2780" t="str">
            <v>CDMA</v>
          </cell>
          <cell r="C2780" t="str">
            <v>Service</v>
          </cell>
          <cell r="D2780" t="str">
            <v>Engineering</v>
          </cell>
          <cell r="E2780" t="str">
            <v>PAG</v>
          </cell>
          <cell r="F2780">
            <v>0</v>
          </cell>
        </row>
        <row r="2781">
          <cell r="A2781" t="str">
            <v>R00000507</v>
          </cell>
          <cell r="B2781" t="str">
            <v>CDMA</v>
          </cell>
          <cell r="C2781" t="str">
            <v>Service</v>
          </cell>
          <cell r="D2781" t="str">
            <v>Engineering</v>
          </cell>
          <cell r="E2781" t="str">
            <v>PAG</v>
          </cell>
          <cell r="F2781">
            <v>0</v>
          </cell>
        </row>
        <row r="2782">
          <cell r="A2782" t="str">
            <v>R00000508</v>
          </cell>
          <cell r="B2782" t="str">
            <v>CDMA</v>
          </cell>
          <cell r="C2782" t="str">
            <v>Service</v>
          </cell>
          <cell r="D2782" t="str">
            <v>Engineering</v>
          </cell>
          <cell r="E2782" t="str">
            <v>PAG</v>
          </cell>
          <cell r="F2782">
            <v>0</v>
          </cell>
        </row>
        <row r="2783">
          <cell r="A2783" t="str">
            <v>R00000509</v>
          </cell>
          <cell r="B2783" t="str">
            <v>CDMA</v>
          </cell>
          <cell r="C2783" t="str">
            <v>Service</v>
          </cell>
          <cell r="D2783" t="str">
            <v>Engineering</v>
          </cell>
          <cell r="E2783" t="str">
            <v>PAG</v>
          </cell>
          <cell r="F2783">
            <v>0</v>
          </cell>
        </row>
        <row r="2784">
          <cell r="A2784" t="str">
            <v>R00000510</v>
          </cell>
          <cell r="B2784" t="str">
            <v>CDMA</v>
          </cell>
          <cell r="C2784" t="str">
            <v>Service</v>
          </cell>
          <cell r="D2784" t="str">
            <v>Engineering</v>
          </cell>
          <cell r="E2784" t="str">
            <v>PAG</v>
          </cell>
          <cell r="F2784">
            <v>0</v>
          </cell>
        </row>
        <row r="2785">
          <cell r="A2785" t="str">
            <v>R00000511</v>
          </cell>
          <cell r="B2785" t="str">
            <v>CDMA</v>
          </cell>
          <cell r="C2785" t="str">
            <v>Service</v>
          </cell>
          <cell r="D2785" t="str">
            <v>Engineering</v>
          </cell>
          <cell r="E2785" t="str">
            <v>PAG</v>
          </cell>
          <cell r="F2785">
            <v>0</v>
          </cell>
        </row>
        <row r="2786">
          <cell r="A2786" t="str">
            <v>R00000512</v>
          </cell>
          <cell r="B2786" t="str">
            <v>CDMA</v>
          </cell>
          <cell r="C2786" t="str">
            <v>Service</v>
          </cell>
          <cell r="D2786" t="str">
            <v>Engineering</v>
          </cell>
          <cell r="E2786" t="str">
            <v>SoftSwitch</v>
          </cell>
          <cell r="F2786">
            <v>700</v>
          </cell>
        </row>
        <row r="2787">
          <cell r="A2787" t="str">
            <v>R00000513</v>
          </cell>
          <cell r="B2787" t="str">
            <v>CDMA</v>
          </cell>
          <cell r="C2787" t="str">
            <v>Service</v>
          </cell>
          <cell r="D2787" t="str">
            <v>Engineering</v>
          </cell>
          <cell r="E2787" t="str">
            <v>SoftSwitch</v>
          </cell>
          <cell r="F2787">
            <v>700</v>
          </cell>
        </row>
        <row r="2788">
          <cell r="A2788" t="str">
            <v>R00000514</v>
          </cell>
          <cell r="B2788" t="str">
            <v>CDMA</v>
          </cell>
          <cell r="C2788" t="str">
            <v>Service</v>
          </cell>
          <cell r="D2788" t="str">
            <v>Engineering</v>
          </cell>
          <cell r="E2788" t="str">
            <v>SoftSwitch</v>
          </cell>
          <cell r="F2788">
            <v>700</v>
          </cell>
        </row>
        <row r="2789">
          <cell r="A2789" t="str">
            <v>R00000515</v>
          </cell>
          <cell r="B2789" t="str">
            <v>CDMA</v>
          </cell>
          <cell r="C2789" t="str">
            <v>Service</v>
          </cell>
          <cell r="D2789" t="str">
            <v>Engineering</v>
          </cell>
          <cell r="E2789" t="str">
            <v>SoftSwitch</v>
          </cell>
          <cell r="F2789">
            <v>700</v>
          </cell>
        </row>
        <row r="2790">
          <cell r="A2790" t="str">
            <v>R00000516</v>
          </cell>
          <cell r="B2790" t="str">
            <v>CDMA</v>
          </cell>
          <cell r="C2790" t="str">
            <v>Service</v>
          </cell>
          <cell r="D2790" t="str">
            <v>Engineering</v>
          </cell>
          <cell r="E2790" t="str">
            <v>SoftSwitch</v>
          </cell>
          <cell r="F2790">
            <v>700</v>
          </cell>
        </row>
        <row r="2791">
          <cell r="A2791" t="str">
            <v>R00000517</v>
          </cell>
          <cell r="B2791" t="str">
            <v>CDMA</v>
          </cell>
          <cell r="C2791" t="str">
            <v>Service</v>
          </cell>
          <cell r="D2791" t="str">
            <v>Engineering</v>
          </cell>
          <cell r="E2791" t="str">
            <v>SoftSwitch</v>
          </cell>
          <cell r="F2791">
            <v>700</v>
          </cell>
        </row>
        <row r="2792">
          <cell r="A2792" t="str">
            <v>R00000518</v>
          </cell>
          <cell r="B2792" t="str">
            <v>CDMA</v>
          </cell>
          <cell r="C2792" t="str">
            <v>Service</v>
          </cell>
          <cell r="D2792" t="str">
            <v>Engineering</v>
          </cell>
          <cell r="E2792" t="str">
            <v>SoftSwitch</v>
          </cell>
          <cell r="F2792">
            <v>700</v>
          </cell>
        </row>
        <row r="2793">
          <cell r="A2793" t="str">
            <v>R00000519</v>
          </cell>
          <cell r="B2793" t="str">
            <v>CDMA</v>
          </cell>
          <cell r="C2793" t="str">
            <v>Service</v>
          </cell>
          <cell r="D2793" t="str">
            <v>Engineering</v>
          </cell>
          <cell r="E2793" t="str">
            <v>SoftSwitch</v>
          </cell>
          <cell r="F2793">
            <v>700</v>
          </cell>
        </row>
        <row r="2794">
          <cell r="A2794" t="str">
            <v>R00000520</v>
          </cell>
          <cell r="B2794" t="str">
            <v>CDMA</v>
          </cell>
          <cell r="C2794" t="str">
            <v>Service</v>
          </cell>
          <cell r="D2794" t="str">
            <v>Engineering</v>
          </cell>
          <cell r="E2794" t="str">
            <v>SoftSwitch</v>
          </cell>
          <cell r="F2794">
            <v>0</v>
          </cell>
        </row>
        <row r="2795">
          <cell r="A2795" t="str">
            <v>R00000521</v>
          </cell>
          <cell r="B2795" t="str">
            <v>CDMA</v>
          </cell>
          <cell r="C2795" t="str">
            <v>Service</v>
          </cell>
          <cell r="D2795" t="str">
            <v>Engineering</v>
          </cell>
          <cell r="E2795" t="str">
            <v>SoftSwitch</v>
          </cell>
          <cell r="F2795">
            <v>0</v>
          </cell>
        </row>
        <row r="2796">
          <cell r="A2796" t="str">
            <v>R00000522</v>
          </cell>
          <cell r="B2796" t="str">
            <v>CDMA</v>
          </cell>
          <cell r="C2796" t="str">
            <v>Service</v>
          </cell>
          <cell r="D2796" t="str">
            <v>Engineering</v>
          </cell>
          <cell r="E2796" t="str">
            <v>SoftSwitch</v>
          </cell>
          <cell r="F2796">
            <v>0</v>
          </cell>
        </row>
        <row r="2797">
          <cell r="A2797" t="str">
            <v>R00000523</v>
          </cell>
          <cell r="B2797" t="str">
            <v>CDMA</v>
          </cell>
          <cell r="C2797" t="str">
            <v>Service</v>
          </cell>
          <cell r="D2797" t="str">
            <v>Engineering</v>
          </cell>
          <cell r="E2797" t="str">
            <v>TAG</v>
          </cell>
          <cell r="F2797">
            <v>0</v>
          </cell>
        </row>
        <row r="2798">
          <cell r="A2798" t="str">
            <v>R00000524</v>
          </cell>
          <cell r="B2798" t="str">
            <v>CDMA</v>
          </cell>
          <cell r="C2798" t="str">
            <v>Service</v>
          </cell>
          <cell r="D2798" t="str">
            <v>Engineering</v>
          </cell>
          <cell r="E2798" t="str">
            <v>TAG</v>
          </cell>
          <cell r="F2798">
            <v>0</v>
          </cell>
        </row>
        <row r="2799">
          <cell r="A2799" t="str">
            <v>R00000525</v>
          </cell>
          <cell r="B2799" t="str">
            <v>CDMA</v>
          </cell>
          <cell r="C2799" t="str">
            <v>Service</v>
          </cell>
          <cell r="D2799" t="str">
            <v>Engineering</v>
          </cell>
          <cell r="E2799" t="str">
            <v>TAG</v>
          </cell>
          <cell r="F2799">
            <v>0</v>
          </cell>
        </row>
        <row r="2800">
          <cell r="A2800" t="str">
            <v>R00000526</v>
          </cell>
          <cell r="B2800" t="str">
            <v>CDMA</v>
          </cell>
          <cell r="C2800" t="str">
            <v>Service</v>
          </cell>
          <cell r="D2800" t="str">
            <v>Engineering</v>
          </cell>
          <cell r="E2800" t="str">
            <v>TAG</v>
          </cell>
          <cell r="F2800">
            <v>0</v>
          </cell>
        </row>
        <row r="2801">
          <cell r="A2801" t="str">
            <v>R00000527</v>
          </cell>
          <cell r="B2801" t="str">
            <v>CDMA</v>
          </cell>
          <cell r="C2801" t="str">
            <v>Service</v>
          </cell>
          <cell r="D2801" t="str">
            <v>Engineering</v>
          </cell>
          <cell r="E2801" t="str">
            <v>TAG</v>
          </cell>
          <cell r="F2801">
            <v>0</v>
          </cell>
        </row>
        <row r="2802">
          <cell r="A2802" t="str">
            <v>R00000528</v>
          </cell>
          <cell r="B2802" t="str">
            <v>CDMA</v>
          </cell>
          <cell r="C2802" t="str">
            <v>Service</v>
          </cell>
          <cell r="D2802" t="str">
            <v>Engineering</v>
          </cell>
          <cell r="E2802" t="str">
            <v>TAG</v>
          </cell>
          <cell r="F2802">
            <v>0</v>
          </cell>
        </row>
        <row r="2803">
          <cell r="A2803" t="str">
            <v>R00000529</v>
          </cell>
          <cell r="B2803" t="str">
            <v>CDMA</v>
          </cell>
          <cell r="C2803" t="str">
            <v>Service</v>
          </cell>
          <cell r="D2803" t="str">
            <v>Engineering</v>
          </cell>
          <cell r="E2803" t="str">
            <v>TAG</v>
          </cell>
          <cell r="F2803">
            <v>0</v>
          </cell>
        </row>
        <row r="2804">
          <cell r="A2804" t="str">
            <v>R00000530</v>
          </cell>
          <cell r="B2804" t="str">
            <v>CDMA</v>
          </cell>
          <cell r="C2804" t="str">
            <v>Service</v>
          </cell>
          <cell r="D2804" t="str">
            <v>Engineering</v>
          </cell>
          <cell r="E2804" t="str">
            <v>TAG</v>
          </cell>
          <cell r="F2804">
            <v>0</v>
          </cell>
        </row>
        <row r="2805">
          <cell r="A2805" t="str">
            <v>R00000531</v>
          </cell>
          <cell r="B2805" t="str">
            <v>CDMA</v>
          </cell>
          <cell r="C2805" t="str">
            <v>Service</v>
          </cell>
          <cell r="D2805" t="str">
            <v>Engineering</v>
          </cell>
          <cell r="E2805" t="str">
            <v>TAG</v>
          </cell>
          <cell r="F2805">
            <v>0</v>
          </cell>
        </row>
        <row r="2806">
          <cell r="A2806" t="str">
            <v>R00000532</v>
          </cell>
          <cell r="B2806" t="str">
            <v>CDMA</v>
          </cell>
          <cell r="C2806" t="str">
            <v>Service</v>
          </cell>
          <cell r="D2806" t="str">
            <v>Engineering</v>
          </cell>
          <cell r="E2806" t="str">
            <v>WAG</v>
          </cell>
          <cell r="F2806">
            <v>1700</v>
          </cell>
        </row>
        <row r="2807">
          <cell r="A2807" t="str">
            <v>R00000533</v>
          </cell>
          <cell r="B2807" t="str">
            <v>CDMA</v>
          </cell>
          <cell r="C2807" t="str">
            <v>Service</v>
          </cell>
          <cell r="D2807" t="str">
            <v>Engineering</v>
          </cell>
          <cell r="E2807" t="str">
            <v>WAG</v>
          </cell>
          <cell r="F2807">
            <v>1700</v>
          </cell>
        </row>
        <row r="2808">
          <cell r="A2808" t="str">
            <v>R00000534</v>
          </cell>
          <cell r="B2808" t="str">
            <v>CDMA</v>
          </cell>
          <cell r="C2808" t="str">
            <v>Service</v>
          </cell>
          <cell r="D2808" t="str">
            <v>Engineering</v>
          </cell>
          <cell r="E2808" t="str">
            <v>WAG</v>
          </cell>
          <cell r="F2808">
            <v>1700</v>
          </cell>
        </row>
        <row r="2809">
          <cell r="A2809" t="str">
            <v>R00000535</v>
          </cell>
          <cell r="B2809" t="str">
            <v>CDMA</v>
          </cell>
          <cell r="C2809" t="str">
            <v>Service</v>
          </cell>
          <cell r="D2809" t="str">
            <v>Engineering</v>
          </cell>
          <cell r="E2809" t="str">
            <v>WAG</v>
          </cell>
          <cell r="F2809">
            <v>1700</v>
          </cell>
        </row>
        <row r="2810">
          <cell r="A2810" t="str">
            <v>R00000536</v>
          </cell>
          <cell r="B2810" t="str">
            <v>CDMA</v>
          </cell>
          <cell r="C2810" t="str">
            <v>Service</v>
          </cell>
          <cell r="D2810" t="str">
            <v>Engineering</v>
          </cell>
          <cell r="E2810" t="str">
            <v>WAG</v>
          </cell>
          <cell r="F2810">
            <v>1700</v>
          </cell>
        </row>
        <row r="2811">
          <cell r="A2811" t="str">
            <v>R00000537</v>
          </cell>
          <cell r="B2811" t="str">
            <v>CDMA</v>
          </cell>
          <cell r="C2811" t="str">
            <v>Service</v>
          </cell>
          <cell r="D2811" t="str">
            <v>Engineering</v>
          </cell>
          <cell r="E2811" t="str">
            <v>WAG</v>
          </cell>
          <cell r="F2811">
            <v>1700</v>
          </cell>
        </row>
        <row r="2812">
          <cell r="A2812" t="str">
            <v>R00000538</v>
          </cell>
          <cell r="B2812" t="str">
            <v>CDMA</v>
          </cell>
          <cell r="C2812" t="str">
            <v>Service</v>
          </cell>
          <cell r="D2812" t="str">
            <v>Engineering</v>
          </cell>
          <cell r="E2812" t="str">
            <v>WAG</v>
          </cell>
          <cell r="F2812">
            <v>1700</v>
          </cell>
        </row>
        <row r="2813">
          <cell r="A2813" t="str">
            <v>R00000539</v>
          </cell>
          <cell r="B2813" t="str">
            <v>CDMA</v>
          </cell>
          <cell r="C2813" t="str">
            <v>Service</v>
          </cell>
          <cell r="D2813" t="str">
            <v>Engineering</v>
          </cell>
          <cell r="E2813" t="str">
            <v>WAG</v>
          </cell>
          <cell r="F2813">
            <v>1700</v>
          </cell>
        </row>
        <row r="2814">
          <cell r="A2814" t="str">
            <v>R00000540</v>
          </cell>
          <cell r="B2814" t="str">
            <v>CDMA</v>
          </cell>
          <cell r="C2814" t="str">
            <v>Service</v>
          </cell>
          <cell r="D2814" t="str">
            <v>SiteSurvey</v>
          </cell>
          <cell r="E2814" t="str">
            <v>WAG</v>
          </cell>
          <cell r="F2814">
            <v>1500</v>
          </cell>
        </row>
        <row r="2815">
          <cell r="A2815" t="str">
            <v>R00000541</v>
          </cell>
          <cell r="B2815" t="str">
            <v>CDMA</v>
          </cell>
          <cell r="C2815" t="str">
            <v>Service</v>
          </cell>
          <cell r="D2815" t="str">
            <v>SiteSurvey</v>
          </cell>
          <cell r="E2815" t="str">
            <v>WAG</v>
          </cell>
          <cell r="F2815">
            <v>1500</v>
          </cell>
        </row>
        <row r="2816">
          <cell r="A2816" t="str">
            <v>R00000542</v>
          </cell>
          <cell r="B2816" t="str">
            <v>CDMA</v>
          </cell>
          <cell r="C2816" t="str">
            <v>Service</v>
          </cell>
          <cell r="D2816" t="str">
            <v>SiteSurvey</v>
          </cell>
          <cell r="E2816" t="str">
            <v>Cajun_Router</v>
          </cell>
          <cell r="F2816">
            <v>1500</v>
          </cell>
        </row>
        <row r="2817">
          <cell r="A2817" t="str">
            <v>R00000543</v>
          </cell>
          <cell r="B2817" t="str">
            <v>CDMA</v>
          </cell>
          <cell r="C2817" t="str">
            <v>Service</v>
          </cell>
          <cell r="D2817" t="str">
            <v>SiteSurvey</v>
          </cell>
          <cell r="E2817" t="str">
            <v>Cajun_Router</v>
          </cell>
          <cell r="F2817">
            <v>1500</v>
          </cell>
        </row>
        <row r="2818">
          <cell r="A2818" t="str">
            <v>R00000544</v>
          </cell>
          <cell r="B2818" t="str">
            <v>CDMA</v>
          </cell>
          <cell r="C2818" t="str">
            <v>Service</v>
          </cell>
          <cell r="D2818" t="str">
            <v>SiteSurvey</v>
          </cell>
          <cell r="E2818" t="str">
            <v>Cajun_Router</v>
          </cell>
          <cell r="F2818">
            <v>1500</v>
          </cell>
        </row>
        <row r="2819">
          <cell r="A2819" t="str">
            <v>R00000545</v>
          </cell>
          <cell r="B2819" t="str">
            <v>CDMA</v>
          </cell>
          <cell r="C2819" t="str">
            <v>Service</v>
          </cell>
          <cell r="D2819" t="str">
            <v>SiteSurvey</v>
          </cell>
          <cell r="E2819" t="str">
            <v>Cajun_Router</v>
          </cell>
          <cell r="F2819">
            <v>1500</v>
          </cell>
        </row>
        <row r="2820">
          <cell r="A2820" t="str">
            <v>R00000546</v>
          </cell>
          <cell r="B2820" t="str">
            <v>CDMA</v>
          </cell>
          <cell r="C2820" t="str">
            <v>Service</v>
          </cell>
          <cell r="D2820" t="str">
            <v>SiteSurvey</v>
          </cell>
          <cell r="E2820" t="str">
            <v>Cajun_Router</v>
          </cell>
          <cell r="F2820">
            <v>1500</v>
          </cell>
        </row>
        <row r="2821">
          <cell r="A2821" t="str">
            <v>R00000547</v>
          </cell>
          <cell r="B2821" t="str">
            <v>CDMA</v>
          </cell>
          <cell r="C2821" t="str">
            <v>Service</v>
          </cell>
          <cell r="D2821" t="str">
            <v>SiteSurvey</v>
          </cell>
          <cell r="E2821" t="str">
            <v>Cajun_Router</v>
          </cell>
          <cell r="F2821">
            <v>1500</v>
          </cell>
        </row>
        <row r="2822">
          <cell r="A2822" t="str">
            <v>R00000548</v>
          </cell>
          <cell r="B2822" t="str">
            <v>CDMA</v>
          </cell>
          <cell r="C2822" t="str">
            <v>Service</v>
          </cell>
          <cell r="D2822" t="str">
            <v>SiteSurvey</v>
          </cell>
          <cell r="E2822" t="str">
            <v>Cajun_Router</v>
          </cell>
          <cell r="F2822">
            <v>1500</v>
          </cell>
        </row>
        <row r="2823">
          <cell r="A2823" t="str">
            <v>R00000549</v>
          </cell>
          <cell r="B2823" t="str">
            <v>CDMA</v>
          </cell>
          <cell r="C2823" t="str">
            <v>Service</v>
          </cell>
          <cell r="D2823" t="str">
            <v>SiteSurvey</v>
          </cell>
          <cell r="E2823" t="str">
            <v>Cajun_Router</v>
          </cell>
          <cell r="F2823">
            <v>1500</v>
          </cell>
        </row>
        <row r="2824">
          <cell r="A2824" t="str">
            <v>R00000550</v>
          </cell>
          <cell r="B2824" t="str">
            <v>CDMA</v>
          </cell>
          <cell r="C2824" t="str">
            <v>Service</v>
          </cell>
          <cell r="D2824" t="str">
            <v>SiteSurvey</v>
          </cell>
          <cell r="E2824" t="str">
            <v>Cajun_Router</v>
          </cell>
          <cell r="F2824">
            <v>1500</v>
          </cell>
        </row>
        <row r="2825">
          <cell r="A2825" t="str">
            <v>R00000551</v>
          </cell>
          <cell r="B2825" t="str">
            <v>CDMA</v>
          </cell>
          <cell r="C2825" t="str">
            <v>Service</v>
          </cell>
          <cell r="D2825" t="str">
            <v>SiteSurvey</v>
          </cell>
          <cell r="E2825" t="str">
            <v>FMS</v>
          </cell>
          <cell r="F2825">
            <v>1500</v>
          </cell>
        </row>
        <row r="2826">
          <cell r="A2826" t="str">
            <v>R00000552</v>
          </cell>
          <cell r="B2826" t="str">
            <v>CDMA</v>
          </cell>
          <cell r="C2826" t="str">
            <v>Service</v>
          </cell>
          <cell r="D2826" t="str">
            <v>SiteSurvey</v>
          </cell>
          <cell r="E2826" t="str">
            <v>FMS</v>
          </cell>
          <cell r="F2826">
            <v>1500</v>
          </cell>
        </row>
        <row r="2827">
          <cell r="A2827" t="str">
            <v>R00000553</v>
          </cell>
          <cell r="B2827" t="str">
            <v>CDMA</v>
          </cell>
          <cell r="C2827" t="str">
            <v>Service</v>
          </cell>
          <cell r="D2827" t="str">
            <v>SiteSurvey</v>
          </cell>
          <cell r="E2827" t="str">
            <v>FMS</v>
          </cell>
          <cell r="F2827">
            <v>1500</v>
          </cell>
        </row>
        <row r="2828">
          <cell r="A2828" t="str">
            <v>R00000554</v>
          </cell>
          <cell r="B2828" t="str">
            <v>CDMA</v>
          </cell>
          <cell r="C2828" t="str">
            <v>Service</v>
          </cell>
          <cell r="D2828" t="str">
            <v>SiteSurvey</v>
          </cell>
          <cell r="E2828" t="str">
            <v>FMS</v>
          </cell>
          <cell r="F2828">
            <v>1500</v>
          </cell>
        </row>
        <row r="2829">
          <cell r="A2829" t="str">
            <v>R00000555</v>
          </cell>
          <cell r="B2829" t="str">
            <v>CDMA</v>
          </cell>
          <cell r="C2829" t="str">
            <v>Service</v>
          </cell>
          <cell r="D2829" t="str">
            <v>SiteSurvey</v>
          </cell>
          <cell r="E2829" t="str">
            <v>FMS</v>
          </cell>
          <cell r="F2829">
            <v>1500</v>
          </cell>
        </row>
        <row r="2830">
          <cell r="A2830" t="str">
            <v>R00000556</v>
          </cell>
          <cell r="B2830" t="str">
            <v>CDMA</v>
          </cell>
          <cell r="C2830" t="str">
            <v>Service</v>
          </cell>
          <cell r="D2830" t="str">
            <v>SiteSurvey</v>
          </cell>
          <cell r="E2830" t="str">
            <v>FMS</v>
          </cell>
          <cell r="F2830">
            <v>1500</v>
          </cell>
        </row>
        <row r="2831">
          <cell r="A2831" t="str">
            <v>R00000557</v>
          </cell>
          <cell r="B2831" t="str">
            <v>CDMA</v>
          </cell>
          <cell r="C2831" t="str">
            <v>Service</v>
          </cell>
          <cell r="D2831" t="str">
            <v>SiteSurvey</v>
          </cell>
          <cell r="E2831" t="str">
            <v>FMS</v>
          </cell>
          <cell r="F2831">
            <v>1500</v>
          </cell>
        </row>
        <row r="2832">
          <cell r="A2832" t="str">
            <v>R00000558</v>
          </cell>
          <cell r="B2832" t="str">
            <v>CDMA</v>
          </cell>
          <cell r="C2832" t="str">
            <v>Service</v>
          </cell>
          <cell r="D2832" t="str">
            <v>SiteSurvey</v>
          </cell>
          <cell r="E2832" t="str">
            <v>FMS</v>
          </cell>
          <cell r="F2832">
            <v>1500</v>
          </cell>
        </row>
        <row r="2833">
          <cell r="A2833" t="str">
            <v>R00000559</v>
          </cell>
          <cell r="B2833" t="str">
            <v>CDMA</v>
          </cell>
          <cell r="C2833" t="str">
            <v>Service</v>
          </cell>
          <cell r="D2833" t="str">
            <v>SiteSurvey</v>
          </cell>
          <cell r="E2833" t="str">
            <v>FMS</v>
          </cell>
          <cell r="F2833">
            <v>1500</v>
          </cell>
        </row>
        <row r="2834">
          <cell r="A2834" t="str">
            <v>R00000560</v>
          </cell>
          <cell r="B2834" t="str">
            <v>CDMA</v>
          </cell>
          <cell r="C2834" t="str">
            <v>Service</v>
          </cell>
          <cell r="D2834" t="str">
            <v>SiteSurvey</v>
          </cell>
          <cell r="E2834" t="str">
            <v>FMS</v>
          </cell>
          <cell r="F2834">
            <v>1500</v>
          </cell>
        </row>
        <row r="2835">
          <cell r="A2835" t="str">
            <v>R00000561</v>
          </cell>
          <cell r="B2835" t="str">
            <v>CDMA</v>
          </cell>
          <cell r="C2835" t="str">
            <v>Service</v>
          </cell>
          <cell r="D2835" t="str">
            <v>SiteSurvey</v>
          </cell>
          <cell r="E2835" t="str">
            <v>OMP-FX</v>
          </cell>
          <cell r="F2835">
            <v>1500</v>
          </cell>
        </row>
        <row r="2836">
          <cell r="A2836" t="str">
            <v>R00000562</v>
          </cell>
          <cell r="B2836" t="str">
            <v>CDMA</v>
          </cell>
          <cell r="C2836" t="str">
            <v>Service</v>
          </cell>
          <cell r="D2836" t="str">
            <v>SiteSurvey</v>
          </cell>
          <cell r="E2836" t="str">
            <v>OMP-FX</v>
          </cell>
          <cell r="F2836">
            <v>1500</v>
          </cell>
        </row>
        <row r="2837">
          <cell r="A2837" t="str">
            <v>R00000563</v>
          </cell>
          <cell r="B2837" t="str">
            <v>CDMA</v>
          </cell>
          <cell r="C2837" t="str">
            <v>Service</v>
          </cell>
          <cell r="D2837" t="str">
            <v>SiteSurvey</v>
          </cell>
          <cell r="E2837" t="str">
            <v>RNC</v>
          </cell>
          <cell r="F2837">
            <v>1500</v>
          </cell>
        </row>
        <row r="2838">
          <cell r="A2838" t="str">
            <v>R00000564</v>
          </cell>
          <cell r="B2838" t="str">
            <v>CDMA</v>
          </cell>
          <cell r="C2838" t="str">
            <v>Service</v>
          </cell>
          <cell r="D2838" t="str">
            <v>SiteSurvey</v>
          </cell>
          <cell r="E2838" t="str">
            <v>RNC</v>
          </cell>
          <cell r="F2838">
            <v>1500</v>
          </cell>
        </row>
        <row r="2839">
          <cell r="A2839" t="str">
            <v>R00000565</v>
          </cell>
          <cell r="B2839" t="str">
            <v>CDMA</v>
          </cell>
          <cell r="C2839" t="str">
            <v>Service</v>
          </cell>
          <cell r="D2839" t="str">
            <v>SiteSurvey</v>
          </cell>
          <cell r="E2839" t="str">
            <v>RNC</v>
          </cell>
          <cell r="F2839">
            <v>1500</v>
          </cell>
        </row>
        <row r="2840">
          <cell r="A2840" t="str">
            <v>R00000566</v>
          </cell>
          <cell r="B2840" t="str">
            <v>CDMA</v>
          </cell>
          <cell r="C2840" t="str">
            <v>Service</v>
          </cell>
          <cell r="D2840" t="str">
            <v>SiteSurvey</v>
          </cell>
          <cell r="E2840" t="str">
            <v>RNC</v>
          </cell>
          <cell r="F2840">
            <v>1500</v>
          </cell>
        </row>
        <row r="2841">
          <cell r="A2841" t="str">
            <v>R00000567</v>
          </cell>
          <cell r="B2841" t="str">
            <v>CDMA</v>
          </cell>
          <cell r="C2841" t="str">
            <v>Service</v>
          </cell>
          <cell r="D2841" t="str">
            <v>SiteSurvey</v>
          </cell>
          <cell r="E2841" t="str">
            <v>RNC</v>
          </cell>
          <cell r="F2841">
            <v>1500</v>
          </cell>
        </row>
        <row r="2842">
          <cell r="A2842" t="str">
            <v>R00000568</v>
          </cell>
          <cell r="B2842" t="str">
            <v>CDMA</v>
          </cell>
          <cell r="C2842" t="str">
            <v>Service</v>
          </cell>
          <cell r="D2842" t="str">
            <v>SiteSurvey</v>
          </cell>
          <cell r="E2842" t="str">
            <v>RNC</v>
          </cell>
          <cell r="F2842">
            <v>1500</v>
          </cell>
        </row>
        <row r="2843">
          <cell r="A2843" t="str">
            <v>R00000569</v>
          </cell>
          <cell r="B2843" t="str">
            <v>CDMA</v>
          </cell>
          <cell r="C2843" t="str">
            <v>Service</v>
          </cell>
          <cell r="D2843" t="str">
            <v>SiteSurvey</v>
          </cell>
          <cell r="E2843" t="str">
            <v>RNC</v>
          </cell>
          <cell r="F2843">
            <v>1500</v>
          </cell>
        </row>
        <row r="2844">
          <cell r="A2844" t="str">
            <v>R00000570</v>
          </cell>
          <cell r="B2844" t="str">
            <v>CDMA</v>
          </cell>
          <cell r="C2844" t="str">
            <v>Service</v>
          </cell>
          <cell r="D2844" t="str">
            <v>SiteSurvey</v>
          </cell>
          <cell r="E2844" t="str">
            <v>RNC</v>
          </cell>
          <cell r="F2844">
            <v>1500</v>
          </cell>
        </row>
        <row r="2845">
          <cell r="A2845" t="str">
            <v>R00000571</v>
          </cell>
          <cell r="B2845" t="str">
            <v>CDMA</v>
          </cell>
          <cell r="C2845" t="str">
            <v>Service</v>
          </cell>
          <cell r="D2845" t="str">
            <v>SiteSurvey</v>
          </cell>
          <cell r="E2845" t="str">
            <v>RNC</v>
          </cell>
          <cell r="F2845">
            <v>1500</v>
          </cell>
        </row>
        <row r="2846">
          <cell r="A2846" t="str">
            <v>R00000572</v>
          </cell>
          <cell r="B2846" t="str">
            <v>CDMA</v>
          </cell>
          <cell r="C2846" t="str">
            <v>Service</v>
          </cell>
          <cell r="D2846" t="str">
            <v>SiteSurvey</v>
          </cell>
          <cell r="E2846" t="str">
            <v>RNC</v>
          </cell>
          <cell r="F2846">
            <v>1500</v>
          </cell>
        </row>
        <row r="2847">
          <cell r="A2847" t="str">
            <v>R00000573</v>
          </cell>
          <cell r="B2847" t="str">
            <v>CDMA</v>
          </cell>
          <cell r="C2847" t="str">
            <v>Service</v>
          </cell>
          <cell r="D2847" t="str">
            <v>SiteSurvey</v>
          </cell>
          <cell r="E2847" t="str">
            <v>RNC</v>
          </cell>
          <cell r="F2847">
            <v>1500</v>
          </cell>
        </row>
        <row r="2848">
          <cell r="A2848" t="str">
            <v>R00000574</v>
          </cell>
          <cell r="B2848" t="str">
            <v>CDMA</v>
          </cell>
          <cell r="C2848" t="str">
            <v>Service</v>
          </cell>
          <cell r="D2848" t="str">
            <v>SiteSurvey</v>
          </cell>
          <cell r="E2848" t="str">
            <v>RNC</v>
          </cell>
          <cell r="F2848">
            <v>1500</v>
          </cell>
        </row>
        <row r="2849">
          <cell r="A2849" t="str">
            <v>R00000575</v>
          </cell>
          <cell r="B2849" t="str">
            <v>CDMA</v>
          </cell>
          <cell r="C2849" t="str">
            <v>Service</v>
          </cell>
          <cell r="D2849" t="str">
            <v>SiteSurvey</v>
          </cell>
          <cell r="E2849" t="str">
            <v>RNC</v>
          </cell>
          <cell r="F2849">
            <v>1500</v>
          </cell>
        </row>
        <row r="2850">
          <cell r="A2850" t="str">
            <v>R00000576</v>
          </cell>
          <cell r="B2850" t="str">
            <v>CDMA</v>
          </cell>
          <cell r="C2850" t="str">
            <v>Service</v>
          </cell>
          <cell r="D2850" t="str">
            <v>SiteSurvey</v>
          </cell>
          <cell r="E2850" t="str">
            <v>RNC</v>
          </cell>
          <cell r="F2850">
            <v>1500</v>
          </cell>
        </row>
        <row r="2851">
          <cell r="A2851" t="str">
            <v>R00000577</v>
          </cell>
          <cell r="B2851" t="str">
            <v>CDMA</v>
          </cell>
          <cell r="C2851" t="str">
            <v>Service</v>
          </cell>
          <cell r="D2851" t="str">
            <v>SiteSurvey</v>
          </cell>
          <cell r="E2851" t="str">
            <v>RNC</v>
          </cell>
          <cell r="F2851">
            <v>1500</v>
          </cell>
        </row>
        <row r="2852">
          <cell r="A2852" t="str">
            <v>R00000578</v>
          </cell>
          <cell r="B2852" t="str">
            <v>CDMA</v>
          </cell>
          <cell r="C2852" t="str">
            <v>Service</v>
          </cell>
          <cell r="D2852" t="str">
            <v>SiteSurvey</v>
          </cell>
          <cell r="E2852" t="str">
            <v>FlexDBS</v>
          </cell>
          <cell r="F2852">
            <v>1500</v>
          </cell>
        </row>
        <row r="2853">
          <cell r="A2853" t="str">
            <v>R00000579</v>
          </cell>
          <cell r="B2853" t="str">
            <v>CDMA</v>
          </cell>
          <cell r="C2853" t="str">
            <v>Service</v>
          </cell>
          <cell r="D2853" t="str">
            <v>SiteSurvey</v>
          </cell>
          <cell r="E2853" t="str">
            <v>FlexDBS</v>
          </cell>
          <cell r="F2853">
            <v>1500</v>
          </cell>
        </row>
        <row r="2854">
          <cell r="A2854" t="str">
            <v>R00000580</v>
          </cell>
          <cell r="B2854" t="str">
            <v>CDMA</v>
          </cell>
          <cell r="C2854" t="str">
            <v>Service</v>
          </cell>
          <cell r="D2854" t="str">
            <v>RFOptimization</v>
          </cell>
          <cell r="E2854" t="str">
            <v>FlexDBS</v>
          </cell>
          <cell r="F2854">
            <v>6400</v>
          </cell>
        </row>
        <row r="2855">
          <cell r="A2855" t="str">
            <v>R00000581</v>
          </cell>
          <cell r="B2855" t="str">
            <v>CDMA</v>
          </cell>
          <cell r="C2855" t="str">
            <v>Service</v>
          </cell>
          <cell r="D2855" t="str">
            <v>RFOptimization</v>
          </cell>
          <cell r="E2855" t="str">
            <v>FlexDBS</v>
          </cell>
          <cell r="F2855">
            <v>6400</v>
          </cell>
        </row>
        <row r="2856">
          <cell r="A2856" t="str">
            <v>R00000582</v>
          </cell>
          <cell r="B2856" t="str">
            <v>CDMA</v>
          </cell>
          <cell r="C2856" t="str">
            <v>Service</v>
          </cell>
          <cell r="D2856" t="str">
            <v>RFOptimization</v>
          </cell>
          <cell r="E2856" t="str">
            <v>FlexDBS</v>
          </cell>
          <cell r="F2856">
            <v>6400</v>
          </cell>
        </row>
        <row r="2857">
          <cell r="A2857" t="str">
            <v>R00000583</v>
          </cell>
          <cell r="B2857" t="str">
            <v>CDMA</v>
          </cell>
          <cell r="C2857" t="str">
            <v>Service</v>
          </cell>
          <cell r="D2857" t="str">
            <v>RFOptimization</v>
          </cell>
          <cell r="E2857" t="str">
            <v>FlexDBS</v>
          </cell>
          <cell r="F2857">
            <v>6400</v>
          </cell>
        </row>
        <row r="2858">
          <cell r="A2858" t="str">
            <v>R00000584</v>
          </cell>
          <cell r="B2858" t="str">
            <v>CDMA</v>
          </cell>
          <cell r="C2858" t="str">
            <v>Service</v>
          </cell>
          <cell r="D2858" t="str">
            <v>RFOptimization</v>
          </cell>
          <cell r="E2858" t="str">
            <v>FlexDBS</v>
          </cell>
          <cell r="F2858">
            <v>6400</v>
          </cell>
        </row>
        <row r="2859">
          <cell r="A2859" t="str">
            <v>R00000585</v>
          </cell>
          <cell r="B2859" t="str">
            <v>CDMA</v>
          </cell>
          <cell r="C2859" t="str">
            <v>Service</v>
          </cell>
          <cell r="D2859" t="str">
            <v>RFOptimization</v>
          </cell>
          <cell r="E2859" t="str">
            <v>FlexDBS</v>
          </cell>
          <cell r="F2859">
            <v>6400</v>
          </cell>
        </row>
        <row r="2860">
          <cell r="A2860" t="str">
            <v>R00000586</v>
          </cell>
          <cell r="B2860" t="str">
            <v>CDMA</v>
          </cell>
          <cell r="C2860" t="str">
            <v>Service</v>
          </cell>
          <cell r="D2860" t="str">
            <v>RFOptimization</v>
          </cell>
          <cell r="E2860" t="str">
            <v>FlexDBS</v>
          </cell>
          <cell r="F2860">
            <v>6400</v>
          </cell>
        </row>
        <row r="2861">
          <cell r="A2861" t="str">
            <v>R00000587</v>
          </cell>
          <cell r="B2861" t="str">
            <v>CDMA</v>
          </cell>
          <cell r="C2861" t="str">
            <v>Service</v>
          </cell>
          <cell r="D2861" t="str">
            <v>RFOptimization</v>
          </cell>
          <cell r="E2861" t="str">
            <v>FlexDBS</v>
          </cell>
          <cell r="F2861">
            <v>6400</v>
          </cell>
        </row>
        <row r="2862">
          <cell r="A2862" t="str">
            <v>R00000588</v>
          </cell>
          <cell r="B2862" t="str">
            <v>CDMA</v>
          </cell>
          <cell r="C2862" t="str">
            <v>Service</v>
          </cell>
          <cell r="D2862" t="str">
            <v>RFOptimization</v>
          </cell>
          <cell r="E2862" t="str">
            <v>FlexDBS</v>
          </cell>
          <cell r="F2862">
            <v>6400</v>
          </cell>
        </row>
        <row r="2863">
          <cell r="A2863" t="str">
            <v>R00000589</v>
          </cell>
          <cell r="B2863" t="str">
            <v>CDMA</v>
          </cell>
          <cell r="C2863" t="str">
            <v>Service</v>
          </cell>
          <cell r="D2863" t="str">
            <v>RFOptimization</v>
          </cell>
          <cell r="E2863" t="str">
            <v>FlexDBS</v>
          </cell>
          <cell r="F2863">
            <v>6400</v>
          </cell>
        </row>
        <row r="2864">
          <cell r="A2864" t="str">
            <v>R00000590</v>
          </cell>
          <cell r="B2864" t="str">
            <v>CDMA</v>
          </cell>
          <cell r="C2864" t="str">
            <v>Service</v>
          </cell>
          <cell r="D2864" t="str">
            <v>RFOptimization</v>
          </cell>
          <cell r="E2864" t="str">
            <v>FlexDBS</v>
          </cell>
          <cell r="F2864">
            <v>6400</v>
          </cell>
        </row>
        <row r="2865">
          <cell r="A2865" t="str">
            <v>R00000591</v>
          </cell>
          <cell r="B2865" t="str">
            <v>CDMA</v>
          </cell>
          <cell r="C2865" t="str">
            <v>Service</v>
          </cell>
          <cell r="D2865" t="str">
            <v>RFOptimization</v>
          </cell>
          <cell r="E2865" t="str">
            <v>FlexDBS</v>
          </cell>
          <cell r="F2865">
            <v>6400</v>
          </cell>
        </row>
        <row r="2866">
          <cell r="A2866" t="str">
            <v>R00000592</v>
          </cell>
          <cell r="B2866" t="str">
            <v>CDMA</v>
          </cell>
          <cell r="C2866" t="str">
            <v>Service</v>
          </cell>
          <cell r="D2866" t="str">
            <v>RFOptimization</v>
          </cell>
          <cell r="E2866" t="str">
            <v>FlexDBS</v>
          </cell>
          <cell r="F2866">
            <v>6400</v>
          </cell>
        </row>
        <row r="2867">
          <cell r="A2867" t="str">
            <v>R00000593</v>
          </cell>
          <cell r="B2867" t="str">
            <v>CDMA</v>
          </cell>
          <cell r="C2867" t="str">
            <v>Service</v>
          </cell>
          <cell r="D2867" t="str">
            <v>RFOptimization</v>
          </cell>
          <cell r="E2867" t="str">
            <v>FlexDBS</v>
          </cell>
          <cell r="F2867">
            <v>6400</v>
          </cell>
        </row>
        <row r="2868">
          <cell r="A2868" t="str">
            <v>R00000594</v>
          </cell>
          <cell r="B2868" t="str">
            <v>CDMA</v>
          </cell>
          <cell r="C2868" t="str">
            <v>Service</v>
          </cell>
          <cell r="D2868" t="str">
            <v>RFOptimization</v>
          </cell>
          <cell r="E2868" t="str">
            <v>FlexDBS</v>
          </cell>
          <cell r="F2868">
            <v>6400</v>
          </cell>
        </row>
        <row r="2869">
          <cell r="A2869" t="str">
            <v>R00000595</v>
          </cell>
          <cell r="B2869" t="str">
            <v>CDMA</v>
          </cell>
          <cell r="C2869" t="str">
            <v>Service</v>
          </cell>
          <cell r="D2869" t="str">
            <v>RFOptimization</v>
          </cell>
          <cell r="E2869" t="str">
            <v>FlexDBS</v>
          </cell>
          <cell r="F2869">
            <v>6400</v>
          </cell>
        </row>
        <row r="2870">
          <cell r="A2870" t="str">
            <v>R00000596</v>
          </cell>
          <cell r="B2870" t="str">
            <v>CDMA</v>
          </cell>
          <cell r="C2870" t="str">
            <v>Service</v>
          </cell>
          <cell r="D2870" t="str">
            <v>RFOptimization</v>
          </cell>
          <cell r="E2870" t="str">
            <v>FlexDBS</v>
          </cell>
          <cell r="F2870">
            <v>6400</v>
          </cell>
        </row>
        <row r="2871">
          <cell r="A2871" t="str">
            <v>R00000597</v>
          </cell>
          <cell r="B2871" t="str">
            <v>CDMA</v>
          </cell>
          <cell r="C2871" t="str">
            <v>Service</v>
          </cell>
          <cell r="D2871" t="str">
            <v>RFOptimization</v>
          </cell>
          <cell r="E2871" t="str">
            <v>FlexDBS</v>
          </cell>
          <cell r="F2871">
            <v>6400</v>
          </cell>
        </row>
        <row r="2872">
          <cell r="A2872" t="str">
            <v>R00000598</v>
          </cell>
          <cell r="B2872" t="str">
            <v>CDMA</v>
          </cell>
          <cell r="C2872" t="str">
            <v>Service</v>
          </cell>
          <cell r="D2872" t="str">
            <v>RFOptimization</v>
          </cell>
          <cell r="E2872" t="str">
            <v>FlexDBS</v>
          </cell>
          <cell r="F2872">
            <v>6400</v>
          </cell>
        </row>
        <row r="2873">
          <cell r="A2873" t="str">
            <v>R00000599</v>
          </cell>
          <cell r="B2873" t="str">
            <v>CDMA</v>
          </cell>
          <cell r="C2873" t="str">
            <v>Service</v>
          </cell>
          <cell r="D2873" t="str">
            <v>RFOptimization</v>
          </cell>
          <cell r="E2873" t="str">
            <v>FlexDBS</v>
          </cell>
          <cell r="F2873">
            <v>6400</v>
          </cell>
        </row>
        <row r="2874">
          <cell r="A2874" t="str">
            <v>R00000600</v>
          </cell>
          <cell r="B2874" t="str">
            <v>CDMA</v>
          </cell>
          <cell r="C2874" t="str">
            <v>Service</v>
          </cell>
          <cell r="D2874" t="str">
            <v>RFOptimization</v>
          </cell>
          <cell r="E2874" t="str">
            <v>FlexDBS</v>
          </cell>
          <cell r="F2874">
            <v>6400</v>
          </cell>
        </row>
        <row r="2875">
          <cell r="A2875" t="str">
            <v>R00000601</v>
          </cell>
          <cell r="B2875" t="str">
            <v>CDMA</v>
          </cell>
          <cell r="C2875" t="str">
            <v>Service</v>
          </cell>
          <cell r="D2875" t="str">
            <v>RFOptimization</v>
          </cell>
          <cell r="E2875" t="str">
            <v>FlexDBS</v>
          </cell>
          <cell r="F2875">
            <v>6400</v>
          </cell>
        </row>
        <row r="2876">
          <cell r="A2876" t="str">
            <v>R00000602</v>
          </cell>
          <cell r="B2876" t="str">
            <v>CDMA</v>
          </cell>
          <cell r="C2876" t="str">
            <v>Service</v>
          </cell>
          <cell r="D2876" t="str">
            <v>RFOptimization</v>
          </cell>
          <cell r="E2876" t="str">
            <v>FlexDBS</v>
          </cell>
          <cell r="F2876">
            <v>6400</v>
          </cell>
        </row>
        <row r="2877">
          <cell r="A2877" t="str">
            <v>R00000603</v>
          </cell>
          <cell r="B2877" t="str">
            <v>CDMA</v>
          </cell>
          <cell r="C2877" t="str">
            <v>Service</v>
          </cell>
          <cell r="D2877" t="str">
            <v>RFOptimization</v>
          </cell>
          <cell r="E2877" t="str">
            <v>FlexDBS</v>
          </cell>
          <cell r="F2877">
            <v>6400</v>
          </cell>
        </row>
        <row r="2878">
          <cell r="A2878" t="str">
            <v>R00000604</v>
          </cell>
          <cell r="B2878" t="str">
            <v>CDMA</v>
          </cell>
          <cell r="C2878" t="str">
            <v>Service</v>
          </cell>
          <cell r="D2878" t="str">
            <v>RFOptimization</v>
          </cell>
          <cell r="E2878" t="str">
            <v>FlexDBS</v>
          </cell>
          <cell r="F2878">
            <v>6400</v>
          </cell>
        </row>
        <row r="2879">
          <cell r="A2879" t="str">
            <v>R00000605</v>
          </cell>
          <cell r="B2879" t="str">
            <v>CDMA</v>
          </cell>
          <cell r="C2879" t="str">
            <v>Service</v>
          </cell>
          <cell r="D2879" t="str">
            <v>RFOptimization</v>
          </cell>
          <cell r="E2879" t="str">
            <v>FlexDBS</v>
          </cell>
          <cell r="F2879">
            <v>6400</v>
          </cell>
        </row>
        <row r="2880">
          <cell r="A2880" t="str">
            <v>R00000606</v>
          </cell>
          <cell r="B2880" t="str">
            <v>CDMA</v>
          </cell>
          <cell r="C2880" t="str">
            <v>Service</v>
          </cell>
          <cell r="D2880" t="str">
            <v>RFOptimization</v>
          </cell>
          <cell r="E2880" t="str">
            <v>FlexDBS</v>
          </cell>
          <cell r="F2880">
            <v>6400</v>
          </cell>
        </row>
        <row r="2881">
          <cell r="A2881" t="str">
            <v>R00000607</v>
          </cell>
          <cell r="B2881" t="str">
            <v>CDMA</v>
          </cell>
          <cell r="C2881" t="str">
            <v>Service</v>
          </cell>
          <cell r="D2881" t="str">
            <v>RFOptimization</v>
          </cell>
          <cell r="E2881" t="str">
            <v>FlexDBS</v>
          </cell>
          <cell r="F2881">
            <v>6400</v>
          </cell>
        </row>
        <row r="2882">
          <cell r="A2882" t="str">
            <v>R00000608</v>
          </cell>
          <cell r="B2882" t="str">
            <v>CDMA</v>
          </cell>
          <cell r="C2882" t="str">
            <v>Service</v>
          </cell>
          <cell r="D2882" t="str">
            <v>RFOptimization</v>
          </cell>
          <cell r="E2882" t="str">
            <v>FlexDBS</v>
          </cell>
          <cell r="F2882">
            <v>6400</v>
          </cell>
        </row>
        <row r="2883">
          <cell r="A2883" t="str">
            <v>R00000609</v>
          </cell>
          <cell r="B2883" t="str">
            <v>CDMA</v>
          </cell>
          <cell r="C2883" t="str">
            <v>Service</v>
          </cell>
          <cell r="D2883" t="str">
            <v>RFOptimization</v>
          </cell>
          <cell r="E2883" t="str">
            <v>FlexDBS</v>
          </cell>
          <cell r="F2883">
            <v>6400</v>
          </cell>
        </row>
        <row r="2884">
          <cell r="A2884" t="str">
            <v>R00000610</v>
          </cell>
          <cell r="B2884" t="str">
            <v>CDMA</v>
          </cell>
          <cell r="C2884" t="str">
            <v>Service</v>
          </cell>
          <cell r="D2884" t="str">
            <v>RFOptimization</v>
          </cell>
          <cell r="E2884" t="str">
            <v>FlexDBS</v>
          </cell>
          <cell r="F2884">
            <v>6400</v>
          </cell>
        </row>
        <row r="2885">
          <cell r="A2885" t="str">
            <v>R00000611</v>
          </cell>
          <cell r="B2885" t="str">
            <v>CDMA</v>
          </cell>
          <cell r="C2885" t="str">
            <v>Service</v>
          </cell>
          <cell r="D2885" t="str">
            <v>RFOptimization</v>
          </cell>
          <cell r="E2885" t="str">
            <v>FlexDBS</v>
          </cell>
          <cell r="F2885">
            <v>6400</v>
          </cell>
        </row>
        <row r="2886">
          <cell r="A2886" t="str">
            <v>R00000612</v>
          </cell>
          <cell r="B2886" t="str">
            <v>CDMA</v>
          </cell>
          <cell r="C2886" t="str">
            <v>Service</v>
          </cell>
          <cell r="D2886" t="str">
            <v>RFOptimization</v>
          </cell>
          <cell r="E2886" t="str">
            <v>FlexDBS</v>
          </cell>
          <cell r="F2886">
            <v>6400</v>
          </cell>
        </row>
        <row r="2887">
          <cell r="A2887" t="str">
            <v>R00000613</v>
          </cell>
          <cell r="B2887" t="str">
            <v>CDMA</v>
          </cell>
          <cell r="C2887" t="str">
            <v>Service</v>
          </cell>
          <cell r="D2887" t="str">
            <v>RFOptimization</v>
          </cell>
          <cell r="E2887" t="str">
            <v>FlexDBS</v>
          </cell>
          <cell r="F2887">
            <v>6400</v>
          </cell>
        </row>
        <row r="2888">
          <cell r="A2888" t="str">
            <v>R00000614</v>
          </cell>
          <cell r="B2888" t="str">
            <v>CDMA</v>
          </cell>
          <cell r="C2888" t="str">
            <v>Service</v>
          </cell>
          <cell r="D2888" t="str">
            <v>RFOptimization</v>
          </cell>
          <cell r="E2888" t="str">
            <v>FlexDBS</v>
          </cell>
          <cell r="F2888">
            <v>6400</v>
          </cell>
        </row>
        <row r="2889">
          <cell r="A2889" t="str">
            <v>R00000615</v>
          </cell>
          <cell r="B2889" t="str">
            <v>CDMA</v>
          </cell>
          <cell r="C2889" t="str">
            <v>Service</v>
          </cell>
          <cell r="D2889" t="str">
            <v>RFOptimization</v>
          </cell>
          <cell r="E2889" t="str">
            <v>FlexDBS</v>
          </cell>
          <cell r="F2889">
            <v>6400</v>
          </cell>
        </row>
        <row r="2890">
          <cell r="A2890" t="str">
            <v>R00000616</v>
          </cell>
          <cell r="B2890" t="str">
            <v>CDMA</v>
          </cell>
          <cell r="C2890" t="str">
            <v>Service</v>
          </cell>
          <cell r="D2890" t="str">
            <v>RFOptimization</v>
          </cell>
          <cell r="E2890" t="str">
            <v>FlexDBS</v>
          </cell>
          <cell r="F2890">
            <v>6400</v>
          </cell>
        </row>
        <row r="2891">
          <cell r="A2891" t="str">
            <v>R00000617</v>
          </cell>
          <cell r="B2891" t="str">
            <v>CDMA</v>
          </cell>
          <cell r="C2891" t="str">
            <v>Service</v>
          </cell>
          <cell r="D2891" t="str">
            <v>RFOptimization</v>
          </cell>
          <cell r="E2891" t="str">
            <v>FlexDBS</v>
          </cell>
          <cell r="F2891">
            <v>6400</v>
          </cell>
        </row>
        <row r="2892">
          <cell r="A2892" t="str">
            <v>R00000618</v>
          </cell>
          <cell r="B2892" t="str">
            <v>CDMA</v>
          </cell>
          <cell r="C2892" t="str">
            <v>Service</v>
          </cell>
          <cell r="D2892" t="str">
            <v>RFOptimization</v>
          </cell>
          <cell r="E2892" t="str">
            <v>FlexDBS</v>
          </cell>
          <cell r="F2892">
            <v>6400</v>
          </cell>
        </row>
        <row r="2893">
          <cell r="A2893" t="str">
            <v>R00000619</v>
          </cell>
          <cell r="B2893" t="str">
            <v>CDMA</v>
          </cell>
          <cell r="C2893" t="str">
            <v>Service</v>
          </cell>
          <cell r="D2893" t="str">
            <v>RFOptimization</v>
          </cell>
          <cell r="E2893" t="str">
            <v>FlexDBS</v>
          </cell>
          <cell r="F2893">
            <v>6400</v>
          </cell>
        </row>
        <row r="2894">
          <cell r="A2894" t="str">
            <v>R00000620</v>
          </cell>
          <cell r="B2894" t="str">
            <v>CDMA</v>
          </cell>
          <cell r="C2894" t="str">
            <v>Service</v>
          </cell>
          <cell r="D2894" t="str">
            <v>RFOptimization</v>
          </cell>
          <cell r="E2894" t="str">
            <v>FlexDBS</v>
          </cell>
          <cell r="F2894">
            <v>6400</v>
          </cell>
        </row>
        <row r="2895">
          <cell r="A2895" t="str">
            <v>R00000621</v>
          </cell>
          <cell r="B2895" t="str">
            <v>CDMA</v>
          </cell>
          <cell r="C2895" t="str">
            <v>Service</v>
          </cell>
          <cell r="D2895" t="str">
            <v>RFOptimization</v>
          </cell>
          <cell r="E2895" t="str">
            <v>FlexDBS</v>
          </cell>
          <cell r="F2895">
            <v>6400</v>
          </cell>
        </row>
        <row r="2896">
          <cell r="A2896" t="str">
            <v>R00000622</v>
          </cell>
          <cell r="B2896" t="str">
            <v>CDMA</v>
          </cell>
          <cell r="C2896" t="str">
            <v>Service</v>
          </cell>
          <cell r="D2896" t="str">
            <v>RFOptimization</v>
          </cell>
          <cell r="E2896" t="str">
            <v>FlexDBS</v>
          </cell>
          <cell r="F2896">
            <v>6400</v>
          </cell>
        </row>
        <row r="2897">
          <cell r="A2897" t="str">
            <v>R00000623</v>
          </cell>
          <cell r="B2897" t="str">
            <v>CDMA</v>
          </cell>
          <cell r="C2897" t="str">
            <v>Service</v>
          </cell>
          <cell r="D2897" t="str">
            <v>RFOptimization</v>
          </cell>
          <cell r="E2897" t="str">
            <v>FlexDBS</v>
          </cell>
          <cell r="F2897">
            <v>6400</v>
          </cell>
        </row>
        <row r="2898">
          <cell r="A2898" t="str">
            <v>R00000624</v>
          </cell>
          <cell r="B2898" t="str">
            <v>CDMA</v>
          </cell>
          <cell r="C2898" t="str">
            <v>Service</v>
          </cell>
          <cell r="D2898" t="str">
            <v>RFOptimization</v>
          </cell>
          <cell r="E2898" t="str">
            <v>FlexDBS</v>
          </cell>
          <cell r="F2898">
            <v>6400</v>
          </cell>
        </row>
        <row r="2899">
          <cell r="A2899" t="str">
            <v>R00000625</v>
          </cell>
          <cell r="B2899" t="str">
            <v>CDMA</v>
          </cell>
          <cell r="C2899" t="str">
            <v>Service</v>
          </cell>
          <cell r="D2899" t="str">
            <v>RFOptimization</v>
          </cell>
          <cell r="E2899" t="str">
            <v>FlexDBS</v>
          </cell>
          <cell r="F2899">
            <v>6400</v>
          </cell>
        </row>
        <row r="2900">
          <cell r="A2900" t="str">
            <v>R00000626</v>
          </cell>
          <cell r="B2900" t="str">
            <v>CDMA</v>
          </cell>
          <cell r="C2900" t="str">
            <v>Service</v>
          </cell>
          <cell r="D2900" t="str">
            <v>RFOptimization</v>
          </cell>
          <cell r="E2900" t="str">
            <v>FlexDBS</v>
          </cell>
          <cell r="F2900">
            <v>6400</v>
          </cell>
        </row>
        <row r="2901">
          <cell r="A2901" t="str">
            <v>R00000627</v>
          </cell>
          <cell r="B2901" t="str">
            <v>CDMA</v>
          </cell>
          <cell r="C2901" t="str">
            <v>Service</v>
          </cell>
          <cell r="D2901" t="str">
            <v>RFOptimization</v>
          </cell>
          <cell r="E2901" t="str">
            <v>FlexDBS</v>
          </cell>
          <cell r="F2901">
            <v>6400</v>
          </cell>
        </row>
        <row r="2902">
          <cell r="A2902" t="str">
            <v>R00000628</v>
          </cell>
          <cell r="B2902" t="str">
            <v>CDMA</v>
          </cell>
          <cell r="C2902" t="str">
            <v>Service</v>
          </cell>
          <cell r="D2902" t="str">
            <v>RFOptimization</v>
          </cell>
          <cell r="E2902" t="str">
            <v>FlexDBS</v>
          </cell>
          <cell r="F2902">
            <v>6400</v>
          </cell>
        </row>
        <row r="2903">
          <cell r="A2903" t="str">
            <v>R00000629</v>
          </cell>
          <cell r="B2903" t="str">
            <v>CDMA</v>
          </cell>
          <cell r="C2903" t="str">
            <v>Service</v>
          </cell>
          <cell r="D2903" t="str">
            <v>RFOptimization</v>
          </cell>
          <cell r="E2903" t="str">
            <v>FlexDBS</v>
          </cell>
          <cell r="F2903">
            <v>6400</v>
          </cell>
        </row>
        <row r="2904">
          <cell r="A2904" t="str">
            <v>R00000630</v>
          </cell>
          <cell r="B2904" t="str">
            <v>CDMA</v>
          </cell>
          <cell r="C2904" t="str">
            <v>Service</v>
          </cell>
          <cell r="D2904" t="str">
            <v>RFOptimization</v>
          </cell>
          <cell r="E2904" t="str">
            <v>FlexDBS</v>
          </cell>
          <cell r="F2904">
            <v>6400</v>
          </cell>
        </row>
        <row r="2905">
          <cell r="A2905" t="str">
            <v>R00000631</v>
          </cell>
          <cell r="B2905" t="str">
            <v>CDMA</v>
          </cell>
          <cell r="C2905" t="str">
            <v>Service</v>
          </cell>
          <cell r="D2905" t="str">
            <v>RFOptimization</v>
          </cell>
          <cell r="E2905" t="str">
            <v>FlexDBS</v>
          </cell>
          <cell r="F2905">
            <v>6400</v>
          </cell>
        </row>
        <row r="2906">
          <cell r="A2906" t="str">
            <v>R00000632</v>
          </cell>
          <cell r="B2906" t="str">
            <v>CDMA</v>
          </cell>
          <cell r="C2906" t="str">
            <v>Service</v>
          </cell>
          <cell r="D2906" t="str">
            <v>RFOptimization</v>
          </cell>
          <cell r="E2906" t="str">
            <v>FlexDBS</v>
          </cell>
          <cell r="F2906">
            <v>6400</v>
          </cell>
        </row>
        <row r="2907">
          <cell r="A2907" t="str">
            <v>R00000633</v>
          </cell>
          <cell r="B2907" t="str">
            <v>CDMA</v>
          </cell>
          <cell r="C2907" t="str">
            <v>Service</v>
          </cell>
          <cell r="D2907" t="str">
            <v>RFOptimization</v>
          </cell>
          <cell r="E2907" t="str">
            <v>FlexDBS</v>
          </cell>
          <cell r="F2907">
            <v>6400</v>
          </cell>
        </row>
        <row r="2908">
          <cell r="A2908" t="str">
            <v>R00000634</v>
          </cell>
          <cell r="B2908" t="str">
            <v>CDMA</v>
          </cell>
          <cell r="C2908" t="str">
            <v>Service</v>
          </cell>
          <cell r="D2908" t="str">
            <v>RFOptimization</v>
          </cell>
          <cell r="E2908" t="str">
            <v>FlexDBS</v>
          </cell>
          <cell r="F2908">
            <v>6400</v>
          </cell>
        </row>
        <row r="2909">
          <cell r="A2909" t="str">
            <v>R00000635</v>
          </cell>
          <cell r="B2909" t="str">
            <v>CDMA</v>
          </cell>
          <cell r="C2909" t="str">
            <v>Service</v>
          </cell>
          <cell r="D2909" t="str">
            <v>RFOptimization</v>
          </cell>
          <cell r="E2909" t="str">
            <v>FlexDBS</v>
          </cell>
          <cell r="F2909">
            <v>6400</v>
          </cell>
        </row>
        <row r="2910">
          <cell r="A2910" t="str">
            <v>R00000636</v>
          </cell>
          <cell r="B2910" t="str">
            <v>CDMA</v>
          </cell>
          <cell r="C2910" t="str">
            <v>Service</v>
          </cell>
          <cell r="D2910" t="str">
            <v>RFOptimization</v>
          </cell>
          <cell r="E2910" t="str">
            <v>FlexDBS</v>
          </cell>
          <cell r="F2910">
            <v>6400</v>
          </cell>
        </row>
        <row r="2911">
          <cell r="A2911" t="str">
            <v>R00000637</v>
          </cell>
          <cell r="B2911" t="str">
            <v>CDMA</v>
          </cell>
          <cell r="C2911" t="str">
            <v>Service</v>
          </cell>
          <cell r="D2911" t="str">
            <v>RFOptimization</v>
          </cell>
          <cell r="E2911" t="str">
            <v>FlexDBS</v>
          </cell>
          <cell r="F2911">
            <v>6400</v>
          </cell>
        </row>
        <row r="2912">
          <cell r="A2912" t="str">
            <v>R00000638</v>
          </cell>
          <cell r="B2912" t="str">
            <v>CDMA</v>
          </cell>
          <cell r="C2912" t="str">
            <v>Service</v>
          </cell>
          <cell r="D2912" t="str">
            <v>RFOptimization</v>
          </cell>
          <cell r="E2912" t="str">
            <v>FlexDBS</v>
          </cell>
          <cell r="F2912">
            <v>6400</v>
          </cell>
        </row>
        <row r="2913">
          <cell r="A2913" t="str">
            <v>R00000639</v>
          </cell>
          <cell r="B2913" t="str">
            <v>CDMA</v>
          </cell>
          <cell r="C2913" t="str">
            <v>Service</v>
          </cell>
          <cell r="D2913" t="str">
            <v>RFOptimization</v>
          </cell>
          <cell r="E2913" t="str">
            <v>FlexDBS</v>
          </cell>
          <cell r="F2913">
            <v>6400</v>
          </cell>
        </row>
        <row r="2914">
          <cell r="A2914" t="str">
            <v>R00000640</v>
          </cell>
          <cell r="B2914" t="str">
            <v>CDMA</v>
          </cell>
          <cell r="C2914" t="str">
            <v>Service</v>
          </cell>
          <cell r="D2914" t="str">
            <v>RFOptimization</v>
          </cell>
          <cell r="E2914" t="str">
            <v>FlexDBS</v>
          </cell>
          <cell r="F2914">
            <v>6400</v>
          </cell>
        </row>
        <row r="2915">
          <cell r="A2915" t="str">
            <v>R00000641</v>
          </cell>
          <cell r="B2915" t="str">
            <v>CDMA</v>
          </cell>
          <cell r="C2915" t="str">
            <v>Service</v>
          </cell>
          <cell r="D2915" t="str">
            <v>RFOptimization</v>
          </cell>
          <cell r="E2915" t="str">
            <v>FlexDBS</v>
          </cell>
          <cell r="F2915">
            <v>6400</v>
          </cell>
        </row>
        <row r="2916">
          <cell r="A2916" t="str">
            <v>R00000642</v>
          </cell>
          <cell r="B2916" t="str">
            <v>CDMA</v>
          </cell>
          <cell r="C2916" t="str">
            <v>Service</v>
          </cell>
          <cell r="D2916" t="str">
            <v>RFOptimization</v>
          </cell>
          <cell r="E2916" t="str">
            <v>FlexDBS</v>
          </cell>
          <cell r="F2916">
            <v>6400</v>
          </cell>
        </row>
        <row r="2917">
          <cell r="A2917" t="str">
            <v>R00000643</v>
          </cell>
          <cell r="B2917" t="str">
            <v>CDMA</v>
          </cell>
          <cell r="C2917" t="str">
            <v>Service</v>
          </cell>
          <cell r="D2917" t="str">
            <v>RFOptimization</v>
          </cell>
          <cell r="E2917" t="str">
            <v>FlexDBS</v>
          </cell>
          <cell r="F2917">
            <v>6400</v>
          </cell>
        </row>
        <row r="2918">
          <cell r="A2918" t="str">
            <v>R00000644</v>
          </cell>
          <cell r="B2918" t="str">
            <v>CDMA</v>
          </cell>
          <cell r="C2918" t="str">
            <v>Service</v>
          </cell>
          <cell r="D2918" t="str">
            <v>RFOptimization</v>
          </cell>
          <cell r="E2918" t="str">
            <v>FlexDBS</v>
          </cell>
          <cell r="F2918">
            <v>6400</v>
          </cell>
        </row>
        <row r="2919">
          <cell r="A2919" t="str">
            <v>R00000645</v>
          </cell>
          <cell r="B2919" t="str">
            <v>CDMA</v>
          </cell>
          <cell r="C2919" t="str">
            <v>Service</v>
          </cell>
          <cell r="D2919" t="str">
            <v>RFOptimization</v>
          </cell>
          <cell r="E2919" t="str">
            <v>FlexDBS</v>
          </cell>
          <cell r="F2919">
            <v>6400</v>
          </cell>
        </row>
        <row r="2920">
          <cell r="A2920" t="str">
            <v>R00000646</v>
          </cell>
          <cell r="B2920" t="str">
            <v>CDMA</v>
          </cell>
          <cell r="C2920" t="str">
            <v>Service</v>
          </cell>
          <cell r="D2920" t="str">
            <v>RFOptimization</v>
          </cell>
          <cell r="E2920" t="str">
            <v>FlexDBS</v>
          </cell>
          <cell r="F2920">
            <v>6400</v>
          </cell>
        </row>
        <row r="2921">
          <cell r="A2921" t="str">
            <v>R00000647</v>
          </cell>
          <cell r="B2921" t="str">
            <v>CDMA</v>
          </cell>
          <cell r="C2921" t="str">
            <v>Service</v>
          </cell>
          <cell r="D2921" t="str">
            <v>RFOptimization</v>
          </cell>
          <cell r="E2921" t="str">
            <v>FlexDBS</v>
          </cell>
          <cell r="F2921">
            <v>6400</v>
          </cell>
        </row>
        <row r="2922">
          <cell r="A2922" t="str">
            <v>R00000648</v>
          </cell>
          <cell r="B2922" t="str">
            <v>CDMA</v>
          </cell>
          <cell r="C2922" t="str">
            <v>Service</v>
          </cell>
          <cell r="D2922" t="str">
            <v>RFOptimization</v>
          </cell>
          <cell r="E2922" t="str">
            <v>FlexDBS</v>
          </cell>
          <cell r="F2922">
            <v>6400</v>
          </cell>
        </row>
        <row r="2923">
          <cell r="A2923" t="str">
            <v>R00000649</v>
          </cell>
          <cell r="B2923" t="str">
            <v>CDMA</v>
          </cell>
          <cell r="C2923" t="str">
            <v>Service</v>
          </cell>
          <cell r="D2923" t="str">
            <v>RFOptimization</v>
          </cell>
          <cell r="E2923" t="str">
            <v>FlexDBS</v>
          </cell>
          <cell r="F2923">
            <v>6400</v>
          </cell>
        </row>
        <row r="2924">
          <cell r="A2924" t="str">
            <v>R00000650</v>
          </cell>
          <cell r="B2924" t="str">
            <v>CDMA</v>
          </cell>
          <cell r="C2924" t="str">
            <v>Service</v>
          </cell>
          <cell r="D2924" t="str">
            <v>RFOptimization</v>
          </cell>
          <cell r="E2924" t="str">
            <v>FlexDBS</v>
          </cell>
          <cell r="F2924">
            <v>6400</v>
          </cell>
        </row>
        <row r="2925">
          <cell r="A2925" t="str">
            <v>R00000651</v>
          </cell>
          <cell r="B2925" t="str">
            <v>CDMA</v>
          </cell>
          <cell r="C2925" t="str">
            <v>Service</v>
          </cell>
          <cell r="D2925" t="str">
            <v>RFOptimization</v>
          </cell>
          <cell r="E2925" t="str">
            <v>FlexDBS</v>
          </cell>
          <cell r="F2925">
            <v>6400</v>
          </cell>
        </row>
        <row r="2926">
          <cell r="A2926" t="str">
            <v>R00000652</v>
          </cell>
          <cell r="B2926" t="str">
            <v>CDMA</v>
          </cell>
          <cell r="C2926" t="str">
            <v>Service</v>
          </cell>
          <cell r="D2926" t="str">
            <v>RFOptimization</v>
          </cell>
          <cell r="E2926" t="str">
            <v>FlexDBS</v>
          </cell>
          <cell r="F2926">
            <v>6400</v>
          </cell>
        </row>
        <row r="2927">
          <cell r="A2927" t="str">
            <v>R00000653</v>
          </cell>
          <cell r="B2927" t="str">
            <v>CDMA</v>
          </cell>
          <cell r="C2927" t="str">
            <v>Service</v>
          </cell>
          <cell r="D2927" t="str">
            <v>RFOptimization</v>
          </cell>
          <cell r="E2927" t="str">
            <v>FlexDBS</v>
          </cell>
          <cell r="F2927">
            <v>6400</v>
          </cell>
        </row>
        <row r="2928">
          <cell r="A2928" t="str">
            <v>R00000654</v>
          </cell>
          <cell r="B2928" t="str">
            <v>CDMA</v>
          </cell>
          <cell r="C2928" t="str">
            <v>Service</v>
          </cell>
          <cell r="D2928" t="str">
            <v>RFOptimization</v>
          </cell>
          <cell r="E2928" t="str">
            <v>FlexDBS</v>
          </cell>
          <cell r="F2928">
            <v>6400</v>
          </cell>
        </row>
        <row r="2929">
          <cell r="A2929" t="str">
            <v>R00000655</v>
          </cell>
          <cell r="B2929" t="str">
            <v>CDMA</v>
          </cell>
          <cell r="C2929" t="str">
            <v>Service</v>
          </cell>
          <cell r="D2929" t="str">
            <v>RFOptimization</v>
          </cell>
          <cell r="E2929" t="str">
            <v>FlexDBS</v>
          </cell>
          <cell r="F2929">
            <v>6400</v>
          </cell>
        </row>
        <row r="2930">
          <cell r="A2930" t="str">
            <v>R00000656</v>
          </cell>
          <cell r="B2930" t="str">
            <v>CDMA</v>
          </cell>
          <cell r="C2930" t="str">
            <v>Service</v>
          </cell>
          <cell r="D2930" t="str">
            <v>RFOptimization</v>
          </cell>
          <cell r="E2930" t="str">
            <v>Energy</v>
          </cell>
          <cell r="F2930">
            <v>6400</v>
          </cell>
        </row>
        <row r="2931">
          <cell r="A2931" t="str">
            <v>R00000657</v>
          </cell>
          <cell r="B2931" t="str">
            <v>CDMA</v>
          </cell>
          <cell r="C2931" t="str">
            <v>Service</v>
          </cell>
          <cell r="D2931" t="str">
            <v>RFOptimization</v>
          </cell>
          <cell r="E2931" t="str">
            <v>Energy</v>
          </cell>
          <cell r="F2931">
            <v>6400</v>
          </cell>
        </row>
        <row r="2932">
          <cell r="A2932" t="str">
            <v>R00000658</v>
          </cell>
          <cell r="B2932" t="str">
            <v>CDMA</v>
          </cell>
          <cell r="C2932" t="str">
            <v>Service</v>
          </cell>
          <cell r="D2932" t="str">
            <v>RFOptimization</v>
          </cell>
          <cell r="E2932" t="str">
            <v>Energy</v>
          </cell>
          <cell r="F2932">
            <v>6400</v>
          </cell>
        </row>
        <row r="2933">
          <cell r="A2933" t="str">
            <v>R00000659</v>
          </cell>
          <cell r="B2933" t="str">
            <v>CDMA</v>
          </cell>
          <cell r="C2933" t="str">
            <v>Service</v>
          </cell>
          <cell r="D2933" t="str">
            <v>RFOptimization</v>
          </cell>
          <cell r="E2933" t="str">
            <v>Energy</v>
          </cell>
          <cell r="F2933">
            <v>6400</v>
          </cell>
        </row>
        <row r="2934">
          <cell r="A2934" t="str">
            <v>R00000660</v>
          </cell>
          <cell r="B2934" t="str">
            <v>CDMA</v>
          </cell>
          <cell r="C2934" t="str">
            <v>Service</v>
          </cell>
          <cell r="D2934" t="str">
            <v>RFOptimization</v>
          </cell>
          <cell r="E2934" t="str">
            <v>Energy</v>
          </cell>
          <cell r="F2934">
            <v>6400</v>
          </cell>
        </row>
        <row r="2935">
          <cell r="A2935" t="str">
            <v>R00000661</v>
          </cell>
          <cell r="B2935" t="str">
            <v>CDMA</v>
          </cell>
          <cell r="C2935" t="str">
            <v>Service</v>
          </cell>
          <cell r="D2935" t="str">
            <v>RFOptimization</v>
          </cell>
          <cell r="E2935" t="str">
            <v>Energy</v>
          </cell>
          <cell r="F2935">
            <v>6400</v>
          </cell>
        </row>
        <row r="2936">
          <cell r="A2936" t="str">
            <v>R00000662</v>
          </cell>
          <cell r="B2936" t="str">
            <v>CDMA</v>
          </cell>
          <cell r="C2936" t="str">
            <v>Service</v>
          </cell>
          <cell r="D2936" t="str">
            <v>RFOptimization</v>
          </cell>
          <cell r="E2936" t="str">
            <v>Energy</v>
          </cell>
          <cell r="F2936">
            <v>6400</v>
          </cell>
        </row>
        <row r="2937">
          <cell r="A2937" t="str">
            <v>R00000663</v>
          </cell>
          <cell r="B2937" t="str">
            <v>CDMA</v>
          </cell>
          <cell r="C2937" t="str">
            <v>Service</v>
          </cell>
          <cell r="D2937" t="str">
            <v>RFOptimization</v>
          </cell>
          <cell r="E2937" t="str">
            <v>Energy</v>
          </cell>
          <cell r="F2937">
            <v>6400</v>
          </cell>
        </row>
        <row r="2938">
          <cell r="A2938" t="str">
            <v>R00000664</v>
          </cell>
          <cell r="B2938" t="str">
            <v>CDMA</v>
          </cell>
          <cell r="C2938" t="str">
            <v>Service</v>
          </cell>
          <cell r="D2938" t="str">
            <v>RFOptimization</v>
          </cell>
          <cell r="E2938" t="str">
            <v>Energy</v>
          </cell>
          <cell r="F2938">
            <v>6400</v>
          </cell>
        </row>
        <row r="2939">
          <cell r="A2939" t="str">
            <v>R00000665</v>
          </cell>
          <cell r="B2939" t="str">
            <v>CDMA</v>
          </cell>
          <cell r="C2939" t="str">
            <v>Service</v>
          </cell>
          <cell r="D2939" t="str">
            <v>RFOptimization</v>
          </cell>
          <cell r="E2939" t="str">
            <v>Energy</v>
          </cell>
          <cell r="F2939">
            <v>6400</v>
          </cell>
        </row>
        <row r="2940">
          <cell r="A2940" t="str">
            <v>R00000666</v>
          </cell>
          <cell r="B2940" t="str">
            <v>CDMA</v>
          </cell>
          <cell r="C2940" t="str">
            <v>Service</v>
          </cell>
          <cell r="D2940" t="str">
            <v>RFOptimization</v>
          </cell>
          <cell r="E2940" t="str">
            <v>Energy</v>
          </cell>
          <cell r="F2940">
            <v>6400</v>
          </cell>
        </row>
        <row r="2941">
          <cell r="A2941" t="str">
            <v>R00000667</v>
          </cell>
          <cell r="B2941" t="str">
            <v>CDMA</v>
          </cell>
          <cell r="C2941" t="str">
            <v>Service</v>
          </cell>
          <cell r="D2941" t="str">
            <v>RFOptimization</v>
          </cell>
          <cell r="E2941" t="str">
            <v>Energy</v>
          </cell>
          <cell r="F2941">
            <v>6400</v>
          </cell>
        </row>
        <row r="2942">
          <cell r="A2942" t="str">
            <v>R00000668</v>
          </cell>
          <cell r="B2942" t="str">
            <v>CDMA</v>
          </cell>
          <cell r="C2942" t="str">
            <v>Service</v>
          </cell>
          <cell r="D2942" t="str">
            <v>RFOptimization</v>
          </cell>
          <cell r="E2942" t="str">
            <v>Energy</v>
          </cell>
          <cell r="F2942">
            <v>6400</v>
          </cell>
        </row>
        <row r="2943">
          <cell r="A2943" t="str">
            <v>R00000669</v>
          </cell>
          <cell r="B2943" t="str">
            <v>CDMA</v>
          </cell>
          <cell r="C2943" t="str">
            <v>Service</v>
          </cell>
          <cell r="D2943" t="str">
            <v>RFOptimization</v>
          </cell>
          <cell r="E2943" t="str">
            <v>Energy</v>
          </cell>
          <cell r="F2943">
            <v>6400</v>
          </cell>
        </row>
        <row r="2944">
          <cell r="A2944" t="str">
            <v>R00000670</v>
          </cell>
          <cell r="B2944" t="str">
            <v>CDMA</v>
          </cell>
          <cell r="C2944" t="str">
            <v>Service</v>
          </cell>
          <cell r="D2944" t="str">
            <v>RFOptimization</v>
          </cell>
          <cell r="E2944" t="str">
            <v>Energy</v>
          </cell>
          <cell r="F2944">
            <v>6400</v>
          </cell>
        </row>
        <row r="2945">
          <cell r="A2945" t="str">
            <v>R00000671</v>
          </cell>
          <cell r="B2945" t="str">
            <v>CDMA</v>
          </cell>
          <cell r="C2945" t="str">
            <v>Service</v>
          </cell>
          <cell r="D2945" t="str">
            <v>RFOptimization</v>
          </cell>
          <cell r="E2945" t="str">
            <v>Energy</v>
          </cell>
          <cell r="F2945">
            <v>6400</v>
          </cell>
        </row>
        <row r="2946">
          <cell r="A2946" t="str">
            <v>R00000672</v>
          </cell>
          <cell r="B2946" t="str">
            <v>CDMA</v>
          </cell>
          <cell r="C2946" t="str">
            <v>Service</v>
          </cell>
          <cell r="D2946" t="str">
            <v>RFOptimization</v>
          </cell>
          <cell r="E2946" t="str">
            <v>Energy</v>
          </cell>
          <cell r="F2946">
            <v>6400</v>
          </cell>
        </row>
        <row r="2947">
          <cell r="A2947" t="str">
            <v>R00000673</v>
          </cell>
          <cell r="B2947" t="str">
            <v>CDMA</v>
          </cell>
          <cell r="C2947" t="str">
            <v>Service</v>
          </cell>
          <cell r="D2947" t="str">
            <v>RFOptimization</v>
          </cell>
          <cell r="E2947" t="str">
            <v>Energy</v>
          </cell>
          <cell r="F2947">
            <v>6400</v>
          </cell>
        </row>
        <row r="2948">
          <cell r="A2948" t="str">
            <v>R00000674</v>
          </cell>
          <cell r="B2948" t="str">
            <v>CDMA</v>
          </cell>
          <cell r="C2948" t="str">
            <v>Service</v>
          </cell>
          <cell r="D2948" t="str">
            <v>RFOptimization</v>
          </cell>
          <cell r="E2948" t="str">
            <v>Energy</v>
          </cell>
          <cell r="F2948">
            <v>6400</v>
          </cell>
        </row>
        <row r="2949">
          <cell r="A2949" t="str">
            <v>R00000675</v>
          </cell>
          <cell r="B2949" t="str">
            <v>CDMA</v>
          </cell>
          <cell r="C2949" t="str">
            <v>Service</v>
          </cell>
          <cell r="D2949" t="str">
            <v>RFOptimization</v>
          </cell>
          <cell r="E2949" t="str">
            <v>Energy</v>
          </cell>
          <cell r="F2949">
            <v>6400</v>
          </cell>
        </row>
        <row r="2950">
          <cell r="A2950" t="str">
            <v>R00000676</v>
          </cell>
          <cell r="B2950" t="str">
            <v>CDMA</v>
          </cell>
          <cell r="C2950" t="str">
            <v>Service</v>
          </cell>
          <cell r="D2950" t="str">
            <v>RFOptimization</v>
          </cell>
          <cell r="E2950" t="str">
            <v>Energy</v>
          </cell>
          <cell r="F2950">
            <v>6400</v>
          </cell>
        </row>
        <row r="2951">
          <cell r="A2951" t="str">
            <v>R00000677</v>
          </cell>
          <cell r="B2951" t="str">
            <v>CDMA</v>
          </cell>
          <cell r="C2951" t="str">
            <v>Service</v>
          </cell>
          <cell r="D2951" t="str">
            <v>RFOptimization</v>
          </cell>
          <cell r="E2951" t="str">
            <v>Energy</v>
          </cell>
          <cell r="F2951">
            <v>6400</v>
          </cell>
        </row>
        <row r="2952">
          <cell r="A2952" t="str">
            <v>R00000678</v>
          </cell>
          <cell r="B2952" t="str">
            <v>CDMA</v>
          </cell>
          <cell r="C2952" t="str">
            <v>Service</v>
          </cell>
          <cell r="D2952" t="str">
            <v>RFOptimization</v>
          </cell>
          <cell r="E2952" t="str">
            <v>Energy</v>
          </cell>
          <cell r="F2952">
            <v>6400</v>
          </cell>
        </row>
        <row r="2953">
          <cell r="A2953" t="str">
            <v>R00000679</v>
          </cell>
          <cell r="B2953" t="str">
            <v>CDMA</v>
          </cell>
          <cell r="C2953" t="str">
            <v>Service</v>
          </cell>
          <cell r="D2953" t="str">
            <v>RFOptimization</v>
          </cell>
          <cell r="E2953" t="str">
            <v>Energy</v>
          </cell>
          <cell r="F2953">
            <v>6400</v>
          </cell>
        </row>
        <row r="2954">
          <cell r="A2954" t="str">
            <v>R00000680</v>
          </cell>
          <cell r="B2954" t="str">
            <v>CDMA</v>
          </cell>
          <cell r="C2954" t="str">
            <v>Service</v>
          </cell>
          <cell r="D2954" t="str">
            <v>RFOptimization</v>
          </cell>
          <cell r="E2954" t="str">
            <v>Energy</v>
          </cell>
          <cell r="F2954">
            <v>6400</v>
          </cell>
        </row>
        <row r="2955">
          <cell r="A2955" t="str">
            <v>R00000681</v>
          </cell>
          <cell r="B2955" t="str">
            <v>CDMA</v>
          </cell>
          <cell r="C2955" t="str">
            <v>Service</v>
          </cell>
          <cell r="D2955" t="str">
            <v>RFOptimization</v>
          </cell>
          <cell r="E2955" t="str">
            <v>Energy</v>
          </cell>
          <cell r="F2955">
            <v>6400</v>
          </cell>
        </row>
        <row r="2956">
          <cell r="A2956" t="str">
            <v>R00000682</v>
          </cell>
          <cell r="B2956" t="str">
            <v>CDMA</v>
          </cell>
          <cell r="C2956" t="str">
            <v>Service</v>
          </cell>
          <cell r="D2956" t="str">
            <v>RFOptimization</v>
          </cell>
          <cell r="E2956" t="str">
            <v>Energy</v>
          </cell>
          <cell r="F2956">
            <v>6400</v>
          </cell>
        </row>
        <row r="2957">
          <cell r="A2957" t="str">
            <v>R00000683</v>
          </cell>
          <cell r="B2957" t="str">
            <v>CDMA</v>
          </cell>
          <cell r="C2957" t="str">
            <v>Service</v>
          </cell>
          <cell r="D2957" t="str">
            <v>RFOptimization</v>
          </cell>
          <cell r="E2957" t="str">
            <v>Energy</v>
          </cell>
          <cell r="F2957">
            <v>6400</v>
          </cell>
        </row>
        <row r="2958">
          <cell r="A2958" t="str">
            <v>R00000684</v>
          </cell>
          <cell r="B2958" t="str">
            <v>CDMA</v>
          </cell>
          <cell r="C2958" t="str">
            <v>Service</v>
          </cell>
          <cell r="D2958" t="str">
            <v>RFOptimization</v>
          </cell>
          <cell r="E2958" t="str">
            <v>Energy</v>
          </cell>
          <cell r="F2958">
            <v>6400</v>
          </cell>
        </row>
        <row r="2959">
          <cell r="A2959" t="str">
            <v>R00000685</v>
          </cell>
          <cell r="B2959" t="str">
            <v>CDMA</v>
          </cell>
          <cell r="C2959" t="str">
            <v>Service</v>
          </cell>
          <cell r="D2959" t="str">
            <v>RFOptimization</v>
          </cell>
          <cell r="E2959" t="str">
            <v>Energy</v>
          </cell>
          <cell r="F2959">
            <v>6400</v>
          </cell>
        </row>
        <row r="2960">
          <cell r="A2960" t="str">
            <v>R00000686</v>
          </cell>
          <cell r="B2960" t="str">
            <v>CDMA</v>
          </cell>
          <cell r="C2960" t="str">
            <v>Service</v>
          </cell>
          <cell r="D2960" t="str">
            <v>RFOptimization</v>
          </cell>
          <cell r="E2960" t="str">
            <v>Energy</v>
          </cell>
          <cell r="F2960">
            <v>6400</v>
          </cell>
        </row>
        <row r="2961">
          <cell r="A2961" t="str">
            <v>R00000687</v>
          </cell>
          <cell r="B2961" t="str">
            <v>CDMA</v>
          </cell>
          <cell r="C2961" t="str">
            <v>Service</v>
          </cell>
          <cell r="D2961" t="str">
            <v>RFOptimization</v>
          </cell>
          <cell r="E2961" t="str">
            <v>Energy</v>
          </cell>
          <cell r="F2961">
            <v>6400</v>
          </cell>
        </row>
        <row r="2962">
          <cell r="A2962" t="str">
            <v>R00000688</v>
          </cell>
          <cell r="B2962" t="str">
            <v>CDMA</v>
          </cell>
          <cell r="C2962" t="str">
            <v>Service</v>
          </cell>
          <cell r="D2962" t="str">
            <v>RFOptimization</v>
          </cell>
          <cell r="E2962" t="str">
            <v>Energy</v>
          </cell>
          <cell r="F2962">
            <v>6400</v>
          </cell>
        </row>
        <row r="2963">
          <cell r="A2963" t="str">
            <v>R00000689</v>
          </cell>
          <cell r="B2963" t="str">
            <v>CDMA</v>
          </cell>
          <cell r="C2963" t="str">
            <v>Service</v>
          </cell>
          <cell r="D2963" t="str">
            <v>RFOptimization</v>
          </cell>
          <cell r="E2963" t="str">
            <v>Energy</v>
          </cell>
          <cell r="F2963">
            <v>6400</v>
          </cell>
        </row>
        <row r="2964">
          <cell r="A2964" t="str">
            <v>R00000690</v>
          </cell>
          <cell r="B2964" t="str">
            <v>CDMA</v>
          </cell>
          <cell r="C2964" t="str">
            <v>Service</v>
          </cell>
          <cell r="D2964" t="str">
            <v>RFOptimization</v>
          </cell>
          <cell r="E2964" t="str">
            <v>Energy</v>
          </cell>
          <cell r="F2964">
            <v>6400</v>
          </cell>
        </row>
        <row r="2965">
          <cell r="A2965" t="str">
            <v>R00000691</v>
          </cell>
          <cell r="B2965" t="str">
            <v>CDMA</v>
          </cell>
          <cell r="C2965" t="str">
            <v>Service</v>
          </cell>
          <cell r="D2965" t="str">
            <v>RFOptimization</v>
          </cell>
          <cell r="E2965" t="str">
            <v>Energy</v>
          </cell>
          <cell r="F2965">
            <v>6400</v>
          </cell>
        </row>
        <row r="2966">
          <cell r="A2966" t="str">
            <v>R00000692</v>
          </cell>
          <cell r="B2966" t="str">
            <v>CDMA</v>
          </cell>
          <cell r="C2966" t="str">
            <v>Service</v>
          </cell>
          <cell r="D2966" t="str">
            <v>RFOptimization</v>
          </cell>
          <cell r="E2966" t="str">
            <v>Energy</v>
          </cell>
          <cell r="F2966">
            <v>6400</v>
          </cell>
        </row>
        <row r="2967">
          <cell r="A2967" t="str">
            <v>R00000693</v>
          </cell>
          <cell r="B2967" t="str">
            <v>CDMA</v>
          </cell>
          <cell r="C2967" t="str">
            <v>Service</v>
          </cell>
          <cell r="D2967" t="str">
            <v>RFOptimization</v>
          </cell>
          <cell r="E2967" t="str">
            <v>DDGF</v>
          </cell>
          <cell r="F2967">
            <v>6400</v>
          </cell>
        </row>
        <row r="2968">
          <cell r="A2968" t="str">
            <v>R00000694</v>
          </cell>
          <cell r="B2968" t="str">
            <v>CDMA</v>
          </cell>
          <cell r="C2968" t="str">
            <v>Service</v>
          </cell>
          <cell r="D2968" t="str">
            <v>RFOptimization</v>
          </cell>
          <cell r="E2968" t="str">
            <v>DDGF</v>
          </cell>
          <cell r="F2968">
            <v>6400</v>
          </cell>
        </row>
        <row r="2969">
          <cell r="A2969" t="str">
            <v>R00000695</v>
          </cell>
          <cell r="B2969" t="str">
            <v>CDMA</v>
          </cell>
          <cell r="C2969" t="str">
            <v>Service</v>
          </cell>
          <cell r="D2969" t="str">
            <v>RFOptimization</v>
          </cell>
          <cell r="E2969" t="str">
            <v>DDGF</v>
          </cell>
          <cell r="F2969">
            <v>6400</v>
          </cell>
        </row>
        <row r="2970">
          <cell r="A2970" t="str">
            <v>R00000696</v>
          </cell>
          <cell r="B2970" t="str">
            <v>CDMA</v>
          </cell>
          <cell r="C2970" t="str">
            <v>Service</v>
          </cell>
          <cell r="D2970" t="str">
            <v>RFOptimization</v>
          </cell>
          <cell r="E2970" t="str">
            <v>DDGF</v>
          </cell>
          <cell r="F2970">
            <v>6400</v>
          </cell>
        </row>
        <row r="2971">
          <cell r="A2971" t="str">
            <v>R00000697</v>
          </cell>
          <cell r="B2971" t="str">
            <v>CDMA</v>
          </cell>
          <cell r="C2971" t="str">
            <v>Service</v>
          </cell>
          <cell r="D2971" t="str">
            <v>RFOptimization</v>
          </cell>
          <cell r="E2971" t="str">
            <v>DDGF</v>
          </cell>
          <cell r="F2971">
            <v>6400</v>
          </cell>
        </row>
        <row r="2972">
          <cell r="A2972" t="str">
            <v>R00000698</v>
          </cell>
          <cell r="B2972" t="str">
            <v>CDMA</v>
          </cell>
          <cell r="C2972" t="str">
            <v>Service</v>
          </cell>
          <cell r="D2972" t="str">
            <v>RFOptimization</v>
          </cell>
          <cell r="E2972" t="str">
            <v>DDGF</v>
          </cell>
          <cell r="F2972">
            <v>6400</v>
          </cell>
        </row>
        <row r="2973">
          <cell r="A2973" t="str">
            <v>R00000699</v>
          </cell>
          <cell r="B2973" t="str">
            <v>CDMA</v>
          </cell>
          <cell r="C2973" t="str">
            <v>Service</v>
          </cell>
          <cell r="D2973" t="str">
            <v>RFOptimization</v>
          </cell>
          <cell r="E2973" t="str">
            <v>DDGF</v>
          </cell>
          <cell r="F2973">
            <v>6400</v>
          </cell>
        </row>
        <row r="2974">
          <cell r="A2974" t="str">
            <v>R00000700</v>
          </cell>
          <cell r="B2974" t="str">
            <v>CDMA</v>
          </cell>
          <cell r="C2974" t="str">
            <v>Service</v>
          </cell>
          <cell r="D2974" t="str">
            <v>RFOptimization</v>
          </cell>
          <cell r="E2974" t="str">
            <v>DDGF</v>
          </cell>
          <cell r="F2974">
            <v>6400</v>
          </cell>
        </row>
        <row r="2975">
          <cell r="A2975" t="str">
            <v>R00000701</v>
          </cell>
          <cell r="B2975" t="str">
            <v>CDMA</v>
          </cell>
          <cell r="C2975" t="str">
            <v>Service</v>
          </cell>
          <cell r="D2975" t="str">
            <v>RFOptimization</v>
          </cell>
          <cell r="E2975" t="str">
            <v>DDGF</v>
          </cell>
          <cell r="F2975">
            <v>6400</v>
          </cell>
        </row>
        <row r="2976">
          <cell r="A2976" t="str">
            <v>R00000702</v>
          </cell>
          <cell r="B2976" t="str">
            <v>CDMA</v>
          </cell>
          <cell r="C2976" t="str">
            <v>Service</v>
          </cell>
          <cell r="D2976" t="str">
            <v>RFOptimization</v>
          </cell>
          <cell r="E2976" t="str">
            <v>DDGF</v>
          </cell>
          <cell r="F2976">
            <v>6400</v>
          </cell>
        </row>
        <row r="2977">
          <cell r="A2977" t="str">
            <v>R00000703</v>
          </cell>
          <cell r="B2977" t="str">
            <v>CDMA</v>
          </cell>
          <cell r="C2977" t="str">
            <v>Service</v>
          </cell>
          <cell r="D2977" t="str">
            <v>RFOptimization</v>
          </cell>
          <cell r="E2977" t="str">
            <v>DDGF</v>
          </cell>
          <cell r="F2977">
            <v>6400</v>
          </cell>
        </row>
        <row r="2978">
          <cell r="A2978" t="str">
            <v>R00000704</v>
          </cell>
          <cell r="B2978" t="str">
            <v>CDMA</v>
          </cell>
          <cell r="C2978" t="str">
            <v>Service</v>
          </cell>
          <cell r="D2978" t="str">
            <v>RFOptimization</v>
          </cell>
          <cell r="E2978" t="str">
            <v>DDGF</v>
          </cell>
          <cell r="F2978">
            <v>6400</v>
          </cell>
        </row>
        <row r="2979">
          <cell r="A2979" t="str">
            <v>R00000705</v>
          </cell>
          <cell r="B2979" t="str">
            <v>CDMA</v>
          </cell>
          <cell r="C2979" t="str">
            <v>Service</v>
          </cell>
          <cell r="D2979" t="str">
            <v>RFOptimization</v>
          </cell>
          <cell r="E2979" t="str">
            <v>DDGF</v>
          </cell>
          <cell r="F2979">
            <v>6400</v>
          </cell>
        </row>
        <row r="2980">
          <cell r="A2980" t="str">
            <v>R00000706</v>
          </cell>
          <cell r="B2980" t="str">
            <v>CDMA</v>
          </cell>
          <cell r="C2980" t="str">
            <v>Service</v>
          </cell>
          <cell r="D2980" t="str">
            <v>RFOptimization</v>
          </cell>
          <cell r="E2980" t="str">
            <v>DDGF</v>
          </cell>
          <cell r="F2980">
            <v>6400</v>
          </cell>
        </row>
        <row r="2981">
          <cell r="A2981" t="str">
            <v>R00000707</v>
          </cell>
          <cell r="B2981" t="str">
            <v>CDMA</v>
          </cell>
          <cell r="C2981" t="str">
            <v>Service</v>
          </cell>
          <cell r="D2981" t="str">
            <v>RFOptimization</v>
          </cell>
          <cell r="E2981" t="str">
            <v>DDGF</v>
          </cell>
          <cell r="F2981">
            <v>6400</v>
          </cell>
        </row>
        <row r="2982">
          <cell r="A2982" t="str">
            <v>R00000708</v>
          </cell>
          <cell r="B2982" t="str">
            <v>CDMA</v>
          </cell>
          <cell r="C2982" t="str">
            <v>Service</v>
          </cell>
          <cell r="D2982" t="str">
            <v>RFOptimization</v>
          </cell>
          <cell r="E2982" t="str">
            <v>DDGF</v>
          </cell>
          <cell r="F2982">
            <v>6400</v>
          </cell>
        </row>
        <row r="2983">
          <cell r="A2983" t="str">
            <v>R00000709</v>
          </cell>
          <cell r="B2983" t="str">
            <v>CDMA</v>
          </cell>
          <cell r="C2983" t="str">
            <v>Service</v>
          </cell>
          <cell r="D2983" t="str">
            <v>RFOptimization</v>
          </cell>
          <cell r="E2983" t="str">
            <v>DDGF</v>
          </cell>
          <cell r="F2983">
            <v>6400</v>
          </cell>
        </row>
        <row r="2984">
          <cell r="A2984" t="str">
            <v>R00000710</v>
          </cell>
          <cell r="B2984" t="str">
            <v>CDMA</v>
          </cell>
          <cell r="C2984" t="str">
            <v>Service</v>
          </cell>
          <cell r="D2984" t="str">
            <v>RFOptimization</v>
          </cell>
          <cell r="E2984" t="str">
            <v>DDGF</v>
          </cell>
          <cell r="F2984">
            <v>6400</v>
          </cell>
        </row>
        <row r="2985">
          <cell r="A2985" t="str">
            <v>R00000711</v>
          </cell>
          <cell r="B2985" t="str">
            <v>CDMA</v>
          </cell>
          <cell r="C2985" t="str">
            <v>Service</v>
          </cell>
          <cell r="D2985" t="str">
            <v>RFOptimization</v>
          </cell>
          <cell r="E2985" t="str">
            <v>DDGF</v>
          </cell>
          <cell r="F2985">
            <v>6400</v>
          </cell>
        </row>
        <row r="2986">
          <cell r="A2986" t="str">
            <v>R00000712</v>
          </cell>
          <cell r="B2986" t="str">
            <v>CDMA</v>
          </cell>
          <cell r="C2986" t="str">
            <v>Service</v>
          </cell>
          <cell r="D2986" t="str">
            <v>RFOptimization</v>
          </cell>
          <cell r="E2986" t="str">
            <v>DDGF</v>
          </cell>
          <cell r="F2986">
            <v>6400</v>
          </cell>
        </row>
        <row r="2987">
          <cell r="A2987" t="str">
            <v>R00000713</v>
          </cell>
          <cell r="B2987" t="str">
            <v>CDMA</v>
          </cell>
          <cell r="C2987" t="str">
            <v>Service</v>
          </cell>
          <cell r="D2987" t="str">
            <v>RFOptimization</v>
          </cell>
          <cell r="E2987" t="str">
            <v>DDGF</v>
          </cell>
          <cell r="F2987">
            <v>6400</v>
          </cell>
        </row>
        <row r="2988">
          <cell r="A2988" t="str">
            <v>R00000714</v>
          </cell>
          <cell r="B2988" t="str">
            <v>CDMA</v>
          </cell>
          <cell r="C2988" t="str">
            <v>Service</v>
          </cell>
          <cell r="D2988" t="str">
            <v>RFOptimization</v>
          </cell>
          <cell r="E2988" t="str">
            <v>DDGF</v>
          </cell>
          <cell r="F2988">
            <v>6400</v>
          </cell>
        </row>
        <row r="2989">
          <cell r="A2989" t="str">
            <v>R00000715</v>
          </cell>
          <cell r="B2989" t="str">
            <v>CDMA</v>
          </cell>
          <cell r="C2989" t="str">
            <v>Service</v>
          </cell>
          <cell r="D2989" t="str">
            <v>RFOptimization</v>
          </cell>
          <cell r="E2989" t="str">
            <v>DDGF</v>
          </cell>
          <cell r="F2989">
            <v>6400</v>
          </cell>
        </row>
        <row r="2990">
          <cell r="A2990" t="str">
            <v>R00000716</v>
          </cell>
          <cell r="B2990" t="str">
            <v>CDMA</v>
          </cell>
          <cell r="C2990" t="str">
            <v>Service</v>
          </cell>
          <cell r="D2990" t="str">
            <v>RFOptimization</v>
          </cell>
          <cell r="E2990" t="str">
            <v>DDGF</v>
          </cell>
          <cell r="F2990">
            <v>6400</v>
          </cell>
        </row>
        <row r="2991">
          <cell r="A2991" t="str">
            <v>R00000717</v>
          </cell>
          <cell r="B2991" t="str">
            <v>CDMA</v>
          </cell>
          <cell r="C2991" t="str">
            <v>Service</v>
          </cell>
          <cell r="D2991" t="str">
            <v>RFOptimization</v>
          </cell>
          <cell r="E2991" t="str">
            <v>DDGF</v>
          </cell>
          <cell r="F2991">
            <v>6400</v>
          </cell>
        </row>
        <row r="2992">
          <cell r="A2992" t="str">
            <v>R00000718</v>
          </cell>
          <cell r="B2992" t="str">
            <v>CDMA</v>
          </cell>
          <cell r="C2992" t="str">
            <v>Service</v>
          </cell>
          <cell r="D2992" t="str">
            <v>RFOptimization</v>
          </cell>
          <cell r="E2992" t="str">
            <v>DDGF</v>
          </cell>
          <cell r="F2992">
            <v>6400</v>
          </cell>
        </row>
        <row r="2993">
          <cell r="A2993" t="str">
            <v>R00000719</v>
          </cell>
          <cell r="B2993" t="str">
            <v>CDMA</v>
          </cell>
          <cell r="C2993" t="str">
            <v>Service</v>
          </cell>
          <cell r="D2993" t="str">
            <v>RFOptimization</v>
          </cell>
          <cell r="E2993" t="str">
            <v>DDGF</v>
          </cell>
          <cell r="F2993">
            <v>6400</v>
          </cell>
        </row>
        <row r="2994">
          <cell r="A2994" t="str">
            <v>R00000720</v>
          </cell>
          <cell r="B2994" t="str">
            <v>CDMA</v>
          </cell>
          <cell r="C2994" t="str">
            <v>Service</v>
          </cell>
          <cell r="D2994" t="str">
            <v>RFOptimization</v>
          </cell>
          <cell r="E2994" t="str">
            <v>DDGF</v>
          </cell>
          <cell r="F2994">
            <v>6400</v>
          </cell>
        </row>
        <row r="2995">
          <cell r="A2995" t="str">
            <v>R00000721</v>
          </cell>
          <cell r="B2995" t="str">
            <v>CDMA</v>
          </cell>
          <cell r="C2995" t="str">
            <v>Service</v>
          </cell>
          <cell r="D2995" t="str">
            <v>RFOptimization</v>
          </cell>
          <cell r="E2995" t="str">
            <v>DDGF</v>
          </cell>
          <cell r="F2995">
            <v>6400</v>
          </cell>
        </row>
        <row r="2996">
          <cell r="A2996" t="str">
            <v>R00000722</v>
          </cell>
          <cell r="B2996" t="str">
            <v>CDMA</v>
          </cell>
          <cell r="C2996" t="str">
            <v>Service</v>
          </cell>
          <cell r="D2996" t="str">
            <v>RFOptimization</v>
          </cell>
          <cell r="E2996" t="str">
            <v>DDGF</v>
          </cell>
          <cell r="F2996">
            <v>6400</v>
          </cell>
        </row>
        <row r="2997">
          <cell r="A2997" t="str">
            <v>R00000723</v>
          </cell>
          <cell r="B2997" t="str">
            <v>CDMA</v>
          </cell>
          <cell r="C2997" t="str">
            <v>Service</v>
          </cell>
          <cell r="D2997" t="str">
            <v>RFOptimization</v>
          </cell>
          <cell r="E2997" t="str">
            <v>DDGF</v>
          </cell>
          <cell r="F2997">
            <v>6400</v>
          </cell>
        </row>
        <row r="2998">
          <cell r="A2998" t="str">
            <v>R00000724</v>
          </cell>
          <cell r="B2998" t="str">
            <v>CDMA</v>
          </cell>
          <cell r="C2998" t="str">
            <v>Service</v>
          </cell>
          <cell r="D2998" t="str">
            <v>RFOptimization</v>
          </cell>
          <cell r="E2998" t="str">
            <v>FlexHD_3</v>
          </cell>
          <cell r="F2998">
            <v>6400</v>
          </cell>
        </row>
        <row r="2999">
          <cell r="A2999" t="str">
            <v>R00000725</v>
          </cell>
          <cell r="B2999" t="str">
            <v>CDMA</v>
          </cell>
          <cell r="C2999" t="str">
            <v>Service</v>
          </cell>
          <cell r="D2999" t="str">
            <v>RFOptimization</v>
          </cell>
          <cell r="E2999" t="str">
            <v>FlexHD_3</v>
          </cell>
          <cell r="F2999">
            <v>6400</v>
          </cell>
        </row>
        <row r="3000">
          <cell r="A3000" t="str">
            <v>R00000726</v>
          </cell>
          <cell r="B3000" t="str">
            <v>CDMA</v>
          </cell>
          <cell r="C3000" t="str">
            <v>Service</v>
          </cell>
          <cell r="D3000" t="str">
            <v>RFOptimization</v>
          </cell>
          <cell r="E3000" t="str">
            <v>FlexHD_3</v>
          </cell>
          <cell r="F3000">
            <v>6400</v>
          </cell>
        </row>
        <row r="3001">
          <cell r="A3001" t="str">
            <v>R00000727</v>
          </cell>
          <cell r="B3001" t="str">
            <v>CDMA</v>
          </cell>
          <cell r="C3001" t="str">
            <v>Service</v>
          </cell>
          <cell r="D3001" t="str">
            <v>RFOptimization</v>
          </cell>
          <cell r="E3001" t="str">
            <v>FlexHD_3</v>
          </cell>
          <cell r="F3001">
            <v>6400</v>
          </cell>
        </row>
        <row r="3002">
          <cell r="A3002" t="str">
            <v>R00000728</v>
          </cell>
          <cell r="B3002" t="str">
            <v>CDMA</v>
          </cell>
          <cell r="C3002" t="str">
            <v>Service</v>
          </cell>
          <cell r="D3002" t="str">
            <v>RFOptimization</v>
          </cell>
          <cell r="E3002" t="str">
            <v>FlexHD_3</v>
          </cell>
          <cell r="F3002">
            <v>6400</v>
          </cell>
        </row>
        <row r="3003">
          <cell r="A3003" t="str">
            <v>R00000729</v>
          </cell>
          <cell r="B3003" t="str">
            <v>CDMA</v>
          </cell>
          <cell r="C3003" t="str">
            <v>Service</v>
          </cell>
          <cell r="D3003" t="str">
            <v>RFOptimization</v>
          </cell>
          <cell r="E3003" t="str">
            <v>FlexHD_3</v>
          </cell>
          <cell r="F3003">
            <v>6400</v>
          </cell>
        </row>
        <row r="3004">
          <cell r="A3004" t="str">
            <v>R00000730</v>
          </cell>
          <cell r="B3004" t="str">
            <v>CDMA</v>
          </cell>
          <cell r="C3004" t="str">
            <v>Service</v>
          </cell>
          <cell r="D3004" t="str">
            <v>RFOptimization</v>
          </cell>
          <cell r="E3004" t="str">
            <v>FlexHD_3</v>
          </cell>
          <cell r="F3004">
            <v>6400</v>
          </cell>
        </row>
        <row r="3005">
          <cell r="A3005" t="str">
            <v>R00000731</v>
          </cell>
          <cell r="B3005" t="str">
            <v>CDMA</v>
          </cell>
          <cell r="C3005" t="str">
            <v>Service</v>
          </cell>
          <cell r="D3005" t="str">
            <v>RFOptimization</v>
          </cell>
          <cell r="E3005" t="str">
            <v>FlexHD_3</v>
          </cell>
          <cell r="F3005">
            <v>6400</v>
          </cell>
        </row>
        <row r="3006">
          <cell r="A3006" t="str">
            <v>R00000732</v>
          </cell>
          <cell r="B3006" t="str">
            <v>CDMA</v>
          </cell>
          <cell r="C3006" t="str">
            <v>Service</v>
          </cell>
          <cell r="D3006" t="str">
            <v>RFOptimization</v>
          </cell>
          <cell r="E3006" t="str">
            <v>FlexHD_3</v>
          </cell>
          <cell r="F3006">
            <v>6400</v>
          </cell>
        </row>
        <row r="3007">
          <cell r="A3007" t="str">
            <v>R00000733</v>
          </cell>
          <cell r="B3007" t="str">
            <v>CDMA</v>
          </cell>
          <cell r="C3007" t="str">
            <v>Service</v>
          </cell>
          <cell r="D3007" t="str">
            <v>RFOptimization</v>
          </cell>
          <cell r="E3007" t="str">
            <v>FlexHD_3</v>
          </cell>
          <cell r="F3007">
            <v>6400</v>
          </cell>
        </row>
        <row r="3008">
          <cell r="A3008" t="str">
            <v>R00000734</v>
          </cell>
          <cell r="B3008" t="str">
            <v>CDMA</v>
          </cell>
          <cell r="C3008" t="str">
            <v>Service</v>
          </cell>
          <cell r="D3008" t="str">
            <v>RFOptimization</v>
          </cell>
          <cell r="E3008" t="str">
            <v>FlexHD_3</v>
          </cell>
          <cell r="F3008">
            <v>6400</v>
          </cell>
        </row>
        <row r="3009">
          <cell r="A3009" t="str">
            <v>R00000735</v>
          </cell>
          <cell r="B3009" t="str">
            <v>CDMA</v>
          </cell>
          <cell r="C3009" t="str">
            <v>Service</v>
          </cell>
          <cell r="D3009" t="str">
            <v>RFOptimization</v>
          </cell>
          <cell r="E3009" t="str">
            <v>FlexHD_3</v>
          </cell>
          <cell r="F3009">
            <v>6400</v>
          </cell>
        </row>
        <row r="3010">
          <cell r="A3010" t="str">
            <v>R00000736</v>
          </cell>
          <cell r="B3010" t="str">
            <v>CDMA</v>
          </cell>
          <cell r="C3010" t="str">
            <v>Service</v>
          </cell>
          <cell r="D3010" t="str">
            <v>RFOptimization</v>
          </cell>
          <cell r="E3010" t="str">
            <v>FlexHD_3</v>
          </cell>
          <cell r="F3010">
            <v>6400</v>
          </cell>
        </row>
        <row r="3011">
          <cell r="A3011" t="str">
            <v>R00000737</v>
          </cell>
          <cell r="B3011" t="str">
            <v>CDMA</v>
          </cell>
          <cell r="C3011" t="str">
            <v>Service</v>
          </cell>
          <cell r="D3011" t="str">
            <v>RFOptimization</v>
          </cell>
          <cell r="E3011" t="str">
            <v>FlexHD_3</v>
          </cell>
          <cell r="F3011">
            <v>6400</v>
          </cell>
        </row>
        <row r="3012">
          <cell r="A3012" t="str">
            <v>R00000738</v>
          </cell>
          <cell r="B3012" t="str">
            <v>CDMA</v>
          </cell>
          <cell r="C3012" t="str">
            <v>Service</v>
          </cell>
          <cell r="D3012" t="str">
            <v>RFOptimization</v>
          </cell>
          <cell r="E3012" t="str">
            <v>FlexHD_3</v>
          </cell>
          <cell r="F3012">
            <v>6400</v>
          </cell>
        </row>
        <row r="3013">
          <cell r="A3013" t="str">
            <v>R00000739</v>
          </cell>
          <cell r="B3013" t="str">
            <v>CDMA</v>
          </cell>
          <cell r="C3013" t="str">
            <v>Service</v>
          </cell>
          <cell r="D3013" t="str">
            <v>RFOptimization</v>
          </cell>
          <cell r="E3013" t="str">
            <v>FlexHD_3</v>
          </cell>
          <cell r="F3013">
            <v>6400</v>
          </cell>
        </row>
        <row r="3014">
          <cell r="A3014" t="str">
            <v>R00000740</v>
          </cell>
          <cell r="B3014" t="str">
            <v>CDMA</v>
          </cell>
          <cell r="C3014" t="str">
            <v>Service</v>
          </cell>
          <cell r="D3014" t="str">
            <v>RFOptimization</v>
          </cell>
          <cell r="E3014" t="str">
            <v>FlexHD_3</v>
          </cell>
          <cell r="F3014">
            <v>6400</v>
          </cell>
        </row>
        <row r="3015">
          <cell r="A3015" t="str">
            <v>R00000741</v>
          </cell>
          <cell r="B3015" t="str">
            <v>CDMA</v>
          </cell>
          <cell r="C3015" t="str">
            <v>Service</v>
          </cell>
          <cell r="D3015" t="str">
            <v>RFOptimization</v>
          </cell>
          <cell r="E3015" t="str">
            <v>FlexHD_3</v>
          </cell>
          <cell r="F3015">
            <v>6400</v>
          </cell>
        </row>
        <row r="3016">
          <cell r="A3016" t="str">
            <v>R00000742</v>
          </cell>
          <cell r="B3016" t="str">
            <v>CDMA</v>
          </cell>
          <cell r="C3016" t="str">
            <v>Service</v>
          </cell>
          <cell r="D3016" t="str">
            <v>RFOptimization</v>
          </cell>
          <cell r="E3016" t="str">
            <v>FlexHD_3</v>
          </cell>
          <cell r="F3016">
            <v>6400</v>
          </cell>
        </row>
        <row r="3017">
          <cell r="A3017" t="str">
            <v>R00000743</v>
          </cell>
          <cell r="B3017" t="str">
            <v>CDMA</v>
          </cell>
          <cell r="C3017" t="str">
            <v>Service</v>
          </cell>
          <cell r="D3017" t="str">
            <v>RFOptimization</v>
          </cell>
          <cell r="E3017" t="str">
            <v>FlexHD_3</v>
          </cell>
          <cell r="F3017">
            <v>6400</v>
          </cell>
        </row>
        <row r="3018">
          <cell r="A3018" t="str">
            <v>R00000744</v>
          </cell>
          <cell r="B3018" t="str">
            <v>CDMA</v>
          </cell>
          <cell r="C3018" t="str">
            <v>Service</v>
          </cell>
          <cell r="D3018" t="str">
            <v>RFOptimization</v>
          </cell>
          <cell r="E3018" t="str">
            <v>FlexHD_3</v>
          </cell>
          <cell r="F3018">
            <v>6400</v>
          </cell>
        </row>
        <row r="3019">
          <cell r="A3019" t="str">
            <v>R00000745</v>
          </cell>
          <cell r="B3019" t="str">
            <v>CDMA</v>
          </cell>
          <cell r="C3019" t="str">
            <v>Service</v>
          </cell>
          <cell r="D3019" t="str">
            <v>RFOptimization</v>
          </cell>
          <cell r="E3019" t="str">
            <v>FlexHD_3</v>
          </cell>
          <cell r="F3019">
            <v>6400</v>
          </cell>
        </row>
        <row r="3020">
          <cell r="A3020" t="str">
            <v>R00000746</v>
          </cell>
          <cell r="B3020" t="str">
            <v>CDMA</v>
          </cell>
          <cell r="C3020" t="str">
            <v>Service</v>
          </cell>
          <cell r="D3020" t="str">
            <v>RFOptimization</v>
          </cell>
          <cell r="E3020" t="str">
            <v>FlexHD_3</v>
          </cell>
          <cell r="F3020">
            <v>6400</v>
          </cell>
        </row>
        <row r="3021">
          <cell r="A3021" t="str">
            <v>R00000747</v>
          </cell>
          <cell r="B3021" t="str">
            <v>CDMA</v>
          </cell>
          <cell r="C3021" t="str">
            <v>Service</v>
          </cell>
          <cell r="D3021" t="str">
            <v>RFOptimization</v>
          </cell>
          <cell r="E3021" t="str">
            <v>FlexHD_3</v>
          </cell>
          <cell r="F3021">
            <v>6400</v>
          </cell>
        </row>
        <row r="3022">
          <cell r="A3022" t="str">
            <v>R00000748</v>
          </cell>
          <cell r="B3022" t="str">
            <v>CDMA</v>
          </cell>
          <cell r="C3022" t="str">
            <v>Service</v>
          </cell>
          <cell r="D3022" t="str">
            <v>RFOptimization</v>
          </cell>
          <cell r="E3022" t="str">
            <v>FlexHD_3</v>
          </cell>
          <cell r="F3022">
            <v>6400</v>
          </cell>
        </row>
        <row r="3023">
          <cell r="A3023" t="str">
            <v>R00000749</v>
          </cell>
          <cell r="B3023" t="str">
            <v>CDMA</v>
          </cell>
          <cell r="C3023" t="str">
            <v>Service</v>
          </cell>
          <cell r="D3023" t="str">
            <v>RFOptimization</v>
          </cell>
          <cell r="E3023" t="str">
            <v>FlexHD_3</v>
          </cell>
          <cell r="F3023">
            <v>6400</v>
          </cell>
        </row>
        <row r="3024">
          <cell r="A3024" t="str">
            <v>R00000750</v>
          </cell>
          <cell r="B3024" t="str">
            <v>CDMA</v>
          </cell>
          <cell r="C3024" t="str">
            <v>Service</v>
          </cell>
          <cell r="D3024" t="str">
            <v>RFOptimization</v>
          </cell>
          <cell r="E3024" t="str">
            <v>FlexHD_3</v>
          </cell>
          <cell r="F3024">
            <v>6400</v>
          </cell>
        </row>
        <row r="3025">
          <cell r="A3025" t="str">
            <v>R00000751</v>
          </cell>
          <cell r="B3025" t="str">
            <v>CDMA</v>
          </cell>
          <cell r="C3025" t="str">
            <v>Service</v>
          </cell>
          <cell r="D3025" t="str">
            <v>RFOptimization</v>
          </cell>
          <cell r="E3025" t="str">
            <v>FlexHD_3</v>
          </cell>
          <cell r="F3025">
            <v>6400</v>
          </cell>
        </row>
        <row r="3026">
          <cell r="A3026" t="str">
            <v>R00000752</v>
          </cell>
          <cell r="B3026" t="str">
            <v>CDMA</v>
          </cell>
          <cell r="C3026" t="str">
            <v>Service</v>
          </cell>
          <cell r="D3026" t="str">
            <v>RFOptimization</v>
          </cell>
          <cell r="E3026" t="str">
            <v>FlexHD_3</v>
          </cell>
          <cell r="F3026">
            <v>6400</v>
          </cell>
        </row>
        <row r="3027">
          <cell r="A3027" t="str">
            <v>R00000753</v>
          </cell>
          <cell r="B3027" t="str">
            <v>CDMA</v>
          </cell>
          <cell r="C3027" t="str">
            <v>Service</v>
          </cell>
          <cell r="D3027" t="str">
            <v>RFOptimization</v>
          </cell>
          <cell r="E3027" t="str">
            <v>FlexHD_3</v>
          </cell>
          <cell r="F3027">
            <v>6400</v>
          </cell>
        </row>
        <row r="3028">
          <cell r="A3028" t="str">
            <v>R00000754</v>
          </cell>
          <cell r="B3028" t="str">
            <v>CDMA</v>
          </cell>
          <cell r="C3028" t="str">
            <v>Service</v>
          </cell>
          <cell r="D3028" t="str">
            <v>RFOptimization</v>
          </cell>
          <cell r="E3028" t="str">
            <v>FlexHD_3</v>
          </cell>
          <cell r="F3028">
            <v>6400</v>
          </cell>
        </row>
        <row r="3029">
          <cell r="A3029" t="str">
            <v>R00000755</v>
          </cell>
          <cell r="B3029" t="str">
            <v>CDMA</v>
          </cell>
          <cell r="C3029" t="str">
            <v>Service</v>
          </cell>
          <cell r="D3029" t="str">
            <v>RFOptimization</v>
          </cell>
          <cell r="E3029" t="str">
            <v>FlexHD_3</v>
          </cell>
          <cell r="F3029">
            <v>6400</v>
          </cell>
        </row>
        <row r="3030">
          <cell r="A3030" t="str">
            <v>R00000756</v>
          </cell>
          <cell r="B3030" t="str">
            <v>CDMA</v>
          </cell>
          <cell r="C3030" t="str">
            <v>Service</v>
          </cell>
          <cell r="D3030" t="str">
            <v>RFOptimization</v>
          </cell>
          <cell r="E3030" t="str">
            <v>FlexHD_3</v>
          </cell>
          <cell r="F3030">
            <v>6400</v>
          </cell>
        </row>
        <row r="3031">
          <cell r="A3031" t="str">
            <v>R00000757</v>
          </cell>
          <cell r="B3031" t="str">
            <v>CDMA</v>
          </cell>
          <cell r="C3031" t="str">
            <v>Service</v>
          </cell>
          <cell r="D3031" t="str">
            <v>RFOptimization</v>
          </cell>
          <cell r="E3031" t="str">
            <v>FlexHD_3</v>
          </cell>
          <cell r="F3031">
            <v>6400</v>
          </cell>
        </row>
        <row r="3032">
          <cell r="A3032" t="str">
            <v>R00000758</v>
          </cell>
          <cell r="B3032" t="str">
            <v>CDMA</v>
          </cell>
          <cell r="C3032" t="str">
            <v>Service</v>
          </cell>
          <cell r="D3032" t="str">
            <v>RFOptimization</v>
          </cell>
          <cell r="E3032" t="str">
            <v>FlexHD_3</v>
          </cell>
          <cell r="F3032">
            <v>6400</v>
          </cell>
        </row>
        <row r="3033">
          <cell r="A3033" t="str">
            <v>R00000759</v>
          </cell>
          <cell r="B3033" t="str">
            <v>CDMA</v>
          </cell>
          <cell r="C3033" t="str">
            <v>Service</v>
          </cell>
          <cell r="D3033" t="str">
            <v>RFOptimization</v>
          </cell>
          <cell r="E3033" t="str">
            <v>FlexHD_3</v>
          </cell>
          <cell r="F3033">
            <v>6400</v>
          </cell>
        </row>
        <row r="3034">
          <cell r="A3034" t="str">
            <v>R00000760</v>
          </cell>
          <cell r="B3034" t="str">
            <v>CDMA</v>
          </cell>
          <cell r="C3034" t="str">
            <v>Service</v>
          </cell>
          <cell r="D3034" t="str">
            <v>RFOptimization</v>
          </cell>
          <cell r="E3034" t="str">
            <v>FlexHD_3</v>
          </cell>
          <cell r="F3034">
            <v>6400</v>
          </cell>
        </row>
        <row r="3035">
          <cell r="A3035" t="str">
            <v>R00000761</v>
          </cell>
          <cell r="B3035" t="str">
            <v>CDMA</v>
          </cell>
          <cell r="C3035" t="str">
            <v>Service</v>
          </cell>
          <cell r="D3035" t="str">
            <v>RFOptimization</v>
          </cell>
          <cell r="E3035" t="str">
            <v>FlexHD_3</v>
          </cell>
          <cell r="F3035">
            <v>6400</v>
          </cell>
        </row>
        <row r="3036">
          <cell r="A3036" t="str">
            <v>R00000762</v>
          </cell>
          <cell r="B3036" t="str">
            <v>CDMA</v>
          </cell>
          <cell r="C3036" t="str">
            <v>Service</v>
          </cell>
          <cell r="D3036" t="str">
            <v>RFOptimization</v>
          </cell>
          <cell r="E3036" t="str">
            <v>FlexHD_3</v>
          </cell>
          <cell r="F3036">
            <v>6400</v>
          </cell>
        </row>
        <row r="3037">
          <cell r="A3037" t="str">
            <v>R00000763</v>
          </cell>
          <cell r="B3037" t="str">
            <v>CDMA</v>
          </cell>
          <cell r="C3037" t="str">
            <v>Service</v>
          </cell>
          <cell r="D3037" t="str">
            <v>RFOptimization</v>
          </cell>
          <cell r="E3037" t="str">
            <v>FlexHD_3</v>
          </cell>
          <cell r="F3037">
            <v>6400</v>
          </cell>
        </row>
        <row r="3038">
          <cell r="A3038" t="str">
            <v>R00000764</v>
          </cell>
          <cell r="B3038" t="str">
            <v>CDMA</v>
          </cell>
          <cell r="C3038" t="str">
            <v>Service</v>
          </cell>
          <cell r="D3038" t="str">
            <v>RFOptimization</v>
          </cell>
          <cell r="E3038" t="str">
            <v>FlexHD_3</v>
          </cell>
          <cell r="F3038">
            <v>6400</v>
          </cell>
        </row>
        <row r="3039">
          <cell r="A3039" t="str">
            <v>R00000765</v>
          </cell>
          <cell r="B3039" t="str">
            <v>CDMA</v>
          </cell>
          <cell r="C3039" t="str">
            <v>Service</v>
          </cell>
          <cell r="D3039" t="str">
            <v>RFOptimization</v>
          </cell>
          <cell r="E3039" t="str">
            <v>FlexHD_3</v>
          </cell>
          <cell r="F3039">
            <v>6400</v>
          </cell>
        </row>
        <row r="3040">
          <cell r="A3040" t="str">
            <v>R00000766</v>
          </cell>
          <cell r="B3040" t="str">
            <v>CDMA</v>
          </cell>
          <cell r="C3040" t="str">
            <v>Service</v>
          </cell>
          <cell r="D3040" t="str">
            <v>RFOptimization</v>
          </cell>
          <cell r="E3040" t="str">
            <v>FlexHD_3</v>
          </cell>
          <cell r="F3040">
            <v>6400</v>
          </cell>
        </row>
        <row r="3041">
          <cell r="A3041" t="str">
            <v>R00000767</v>
          </cell>
          <cell r="B3041" t="str">
            <v>CDMA</v>
          </cell>
          <cell r="C3041" t="str">
            <v>Service</v>
          </cell>
          <cell r="D3041" t="str">
            <v>RFOptimization</v>
          </cell>
          <cell r="E3041" t="str">
            <v>FlexHD_3</v>
          </cell>
          <cell r="F3041">
            <v>6400</v>
          </cell>
        </row>
        <row r="3042">
          <cell r="A3042" t="str">
            <v>R00000768</v>
          </cell>
          <cell r="B3042" t="str">
            <v>CDMA</v>
          </cell>
          <cell r="C3042" t="str">
            <v>Service</v>
          </cell>
          <cell r="D3042" t="str">
            <v>RFOptimization</v>
          </cell>
          <cell r="E3042" t="str">
            <v>FlexHD_3</v>
          </cell>
          <cell r="F3042">
            <v>6400</v>
          </cell>
        </row>
        <row r="3043">
          <cell r="A3043" t="str">
            <v>R00000769</v>
          </cell>
          <cell r="B3043" t="str">
            <v>CDMA</v>
          </cell>
          <cell r="C3043" t="str">
            <v>Service</v>
          </cell>
          <cell r="D3043" t="str">
            <v>RFOptimization</v>
          </cell>
          <cell r="E3043" t="str">
            <v>FlexHD_3</v>
          </cell>
          <cell r="F3043">
            <v>6400</v>
          </cell>
        </row>
        <row r="3044">
          <cell r="A3044" t="str">
            <v>R00000770</v>
          </cell>
          <cell r="B3044" t="str">
            <v>CDMA</v>
          </cell>
          <cell r="C3044" t="str">
            <v>Service</v>
          </cell>
          <cell r="D3044" t="str">
            <v>RFOptimization</v>
          </cell>
          <cell r="E3044" t="str">
            <v>FlexHD_3</v>
          </cell>
          <cell r="F3044">
            <v>6400</v>
          </cell>
        </row>
        <row r="3045">
          <cell r="A3045" t="str">
            <v>R00000771</v>
          </cell>
          <cell r="B3045" t="str">
            <v>CDMA</v>
          </cell>
          <cell r="C3045" t="str">
            <v>Service</v>
          </cell>
          <cell r="D3045" t="str">
            <v>RFOptimization</v>
          </cell>
          <cell r="E3045" t="str">
            <v>FlexHD_3</v>
          </cell>
          <cell r="F3045">
            <v>6400</v>
          </cell>
        </row>
        <row r="3046">
          <cell r="A3046" t="str">
            <v>R00000772</v>
          </cell>
          <cell r="B3046" t="str">
            <v>CDMA</v>
          </cell>
          <cell r="C3046" t="str">
            <v>Service</v>
          </cell>
          <cell r="D3046" t="str">
            <v>RFOptimization</v>
          </cell>
          <cell r="E3046" t="str">
            <v>FlexHD_3</v>
          </cell>
          <cell r="F3046">
            <v>6400</v>
          </cell>
        </row>
        <row r="3047">
          <cell r="A3047" t="str">
            <v>R00000773</v>
          </cell>
          <cell r="B3047" t="str">
            <v>CDMA</v>
          </cell>
          <cell r="C3047" t="str">
            <v>Service</v>
          </cell>
          <cell r="D3047" t="str">
            <v>RFOptimization</v>
          </cell>
          <cell r="E3047" t="str">
            <v>FlexHD_3</v>
          </cell>
          <cell r="F3047">
            <v>6400</v>
          </cell>
        </row>
        <row r="3048">
          <cell r="A3048" t="str">
            <v>R00000774</v>
          </cell>
          <cell r="B3048" t="str">
            <v>CDMA</v>
          </cell>
          <cell r="C3048" t="str">
            <v>Service</v>
          </cell>
          <cell r="D3048" t="str">
            <v>RFOptimization</v>
          </cell>
          <cell r="E3048" t="str">
            <v>FlexHD_3</v>
          </cell>
          <cell r="F3048">
            <v>6400</v>
          </cell>
        </row>
        <row r="3049">
          <cell r="A3049" t="str">
            <v>R00000775</v>
          </cell>
          <cell r="B3049" t="str">
            <v>CDMA</v>
          </cell>
          <cell r="C3049" t="str">
            <v>Service</v>
          </cell>
          <cell r="D3049" t="str">
            <v>RFOptimization</v>
          </cell>
          <cell r="E3049" t="str">
            <v>FlexHD_3</v>
          </cell>
          <cell r="F3049">
            <v>6400</v>
          </cell>
        </row>
        <row r="3050">
          <cell r="A3050" t="str">
            <v>R00000776</v>
          </cell>
          <cell r="B3050" t="str">
            <v>CDMA</v>
          </cell>
          <cell r="C3050" t="str">
            <v>Service</v>
          </cell>
          <cell r="D3050" t="str">
            <v>RFOptimization</v>
          </cell>
          <cell r="E3050" t="str">
            <v>FlexHD_3</v>
          </cell>
          <cell r="F3050">
            <v>6400</v>
          </cell>
        </row>
        <row r="3051">
          <cell r="A3051" t="str">
            <v>R00000777</v>
          </cell>
          <cell r="B3051" t="str">
            <v>CDMA</v>
          </cell>
          <cell r="C3051" t="str">
            <v>Service</v>
          </cell>
          <cell r="D3051" t="str">
            <v>RFOptimization</v>
          </cell>
          <cell r="E3051" t="str">
            <v>FlexHD_3</v>
          </cell>
          <cell r="F3051">
            <v>6400</v>
          </cell>
        </row>
        <row r="3052">
          <cell r="A3052" t="str">
            <v>R00000778</v>
          </cell>
          <cell r="B3052" t="str">
            <v>CDMA</v>
          </cell>
          <cell r="C3052" t="str">
            <v>Service</v>
          </cell>
          <cell r="D3052" t="str">
            <v>RFOptimization</v>
          </cell>
          <cell r="E3052" t="str">
            <v>FlexHD_3</v>
          </cell>
          <cell r="F3052">
            <v>6400</v>
          </cell>
        </row>
        <row r="3053">
          <cell r="A3053" t="str">
            <v>R00000779</v>
          </cell>
          <cell r="B3053" t="str">
            <v>CDMA</v>
          </cell>
          <cell r="C3053" t="str">
            <v>Service</v>
          </cell>
          <cell r="D3053" t="str">
            <v>RFOptimization</v>
          </cell>
          <cell r="E3053" t="str">
            <v>FlexHD_3</v>
          </cell>
          <cell r="F3053">
            <v>6400</v>
          </cell>
        </row>
        <row r="3054">
          <cell r="A3054" t="str">
            <v>R00000780</v>
          </cell>
          <cell r="B3054" t="str">
            <v>CDMA</v>
          </cell>
          <cell r="C3054" t="str">
            <v>Service</v>
          </cell>
          <cell r="D3054" t="str">
            <v>RFOptimization</v>
          </cell>
          <cell r="E3054" t="str">
            <v>FlexHD_3</v>
          </cell>
          <cell r="F3054">
            <v>6400</v>
          </cell>
        </row>
        <row r="3055">
          <cell r="A3055" t="str">
            <v>R00000781</v>
          </cell>
          <cell r="B3055" t="str">
            <v>CDMA</v>
          </cell>
          <cell r="C3055" t="str">
            <v>Service</v>
          </cell>
          <cell r="D3055" t="str">
            <v>RFOptimization</v>
          </cell>
          <cell r="E3055" t="str">
            <v>FlexHD_3</v>
          </cell>
          <cell r="F3055">
            <v>6400</v>
          </cell>
        </row>
        <row r="3056">
          <cell r="A3056" t="str">
            <v>R00000782</v>
          </cell>
          <cell r="B3056" t="str">
            <v>CDMA</v>
          </cell>
          <cell r="C3056" t="str">
            <v>Service</v>
          </cell>
          <cell r="D3056" t="str">
            <v>RFOptimization</v>
          </cell>
          <cell r="E3056" t="str">
            <v>FlexHD_3</v>
          </cell>
          <cell r="F3056">
            <v>6400</v>
          </cell>
        </row>
        <row r="3057">
          <cell r="A3057" t="str">
            <v>R00000783</v>
          </cell>
          <cell r="B3057" t="str">
            <v>CDMA</v>
          </cell>
          <cell r="C3057" t="str">
            <v>Service</v>
          </cell>
          <cell r="D3057" t="str">
            <v>RFOptimization</v>
          </cell>
          <cell r="E3057" t="str">
            <v>FlexHD_3</v>
          </cell>
          <cell r="F3057">
            <v>6400</v>
          </cell>
        </row>
        <row r="3058">
          <cell r="A3058" t="str">
            <v>R00000784</v>
          </cell>
          <cell r="B3058" t="str">
            <v>CDMA</v>
          </cell>
          <cell r="C3058" t="str">
            <v>Service</v>
          </cell>
          <cell r="D3058" t="str">
            <v>RFDesign</v>
          </cell>
          <cell r="E3058" t="str">
            <v>FlexHD_3</v>
          </cell>
          <cell r="F3058">
            <v>20500</v>
          </cell>
        </row>
        <row r="3059">
          <cell r="A3059" t="str">
            <v>R00000785</v>
          </cell>
          <cell r="B3059" t="str">
            <v>CDMA</v>
          </cell>
          <cell r="C3059" t="str">
            <v>Service</v>
          </cell>
          <cell r="D3059" t="str">
            <v>RFDesign</v>
          </cell>
          <cell r="E3059" t="str">
            <v>FlexHD_3</v>
          </cell>
          <cell r="F3059">
            <v>20500</v>
          </cell>
        </row>
        <row r="3060">
          <cell r="A3060" t="str">
            <v>R00000786</v>
          </cell>
          <cell r="B3060" t="str">
            <v>CDMA</v>
          </cell>
          <cell r="C3060" t="str">
            <v>Service</v>
          </cell>
          <cell r="D3060" t="str">
            <v>RFDesign</v>
          </cell>
          <cell r="E3060" t="str">
            <v>FlexHD_3</v>
          </cell>
          <cell r="F3060">
            <v>20500</v>
          </cell>
        </row>
        <row r="3061">
          <cell r="A3061" t="str">
            <v>R00000787</v>
          </cell>
          <cell r="B3061" t="str">
            <v>CDMA</v>
          </cell>
          <cell r="C3061" t="str">
            <v>Service</v>
          </cell>
          <cell r="D3061" t="str">
            <v>RFDesign</v>
          </cell>
          <cell r="E3061" t="str">
            <v>FlexHD_3</v>
          </cell>
          <cell r="F3061">
            <v>20500</v>
          </cell>
        </row>
        <row r="3062">
          <cell r="A3062" t="str">
            <v>R00000788</v>
          </cell>
          <cell r="B3062" t="str">
            <v>CDMA</v>
          </cell>
          <cell r="C3062" t="str">
            <v>Service</v>
          </cell>
          <cell r="D3062" t="str">
            <v>RFDesign</v>
          </cell>
          <cell r="E3062" t="str">
            <v>FlexHD_3</v>
          </cell>
          <cell r="F3062">
            <v>20500</v>
          </cell>
        </row>
        <row r="3063">
          <cell r="A3063" t="str">
            <v>R00000789</v>
          </cell>
          <cell r="B3063" t="str">
            <v>CDMA</v>
          </cell>
          <cell r="C3063" t="str">
            <v>Service</v>
          </cell>
          <cell r="D3063" t="str">
            <v>RFDesign</v>
          </cell>
          <cell r="E3063" t="str">
            <v>FlexHD_3</v>
          </cell>
          <cell r="F3063">
            <v>20500</v>
          </cell>
        </row>
        <row r="3064">
          <cell r="A3064" t="str">
            <v>R00000790</v>
          </cell>
          <cell r="B3064" t="str">
            <v>CDMA</v>
          </cell>
          <cell r="C3064" t="str">
            <v>Service</v>
          </cell>
          <cell r="D3064" t="str">
            <v>RFDesign</v>
          </cell>
          <cell r="E3064" t="str">
            <v>FlexHD_4</v>
          </cell>
          <cell r="F3064">
            <v>20500</v>
          </cell>
        </row>
        <row r="3065">
          <cell r="A3065" t="str">
            <v>R00000791</v>
          </cell>
          <cell r="B3065" t="str">
            <v>CDMA</v>
          </cell>
          <cell r="C3065" t="str">
            <v>Service</v>
          </cell>
          <cell r="D3065" t="str">
            <v>RFDesign</v>
          </cell>
          <cell r="E3065" t="str">
            <v>FlexHD_4</v>
          </cell>
          <cell r="F3065">
            <v>20500</v>
          </cell>
        </row>
        <row r="3066">
          <cell r="A3066" t="str">
            <v>R00000792</v>
          </cell>
          <cell r="B3066" t="str">
            <v>CDMA</v>
          </cell>
          <cell r="C3066" t="str">
            <v>Service</v>
          </cell>
          <cell r="D3066" t="str">
            <v>RFDesign</v>
          </cell>
          <cell r="E3066" t="str">
            <v>FlexHD_4</v>
          </cell>
          <cell r="F3066">
            <v>20500</v>
          </cell>
        </row>
        <row r="3067">
          <cell r="A3067" t="str">
            <v>R00000793</v>
          </cell>
          <cell r="B3067" t="str">
            <v>CDMA</v>
          </cell>
          <cell r="C3067" t="str">
            <v>Service</v>
          </cell>
          <cell r="D3067" t="str">
            <v>RFDesign</v>
          </cell>
          <cell r="E3067" t="str">
            <v>FlexHD_4</v>
          </cell>
          <cell r="F3067">
            <v>20500</v>
          </cell>
        </row>
        <row r="3068">
          <cell r="A3068" t="str">
            <v>R00000794</v>
          </cell>
          <cell r="B3068" t="str">
            <v>CDMA</v>
          </cell>
          <cell r="C3068" t="str">
            <v>Service</v>
          </cell>
          <cell r="D3068" t="str">
            <v>RFDesign</v>
          </cell>
          <cell r="E3068" t="str">
            <v>FlexHD_4</v>
          </cell>
          <cell r="F3068">
            <v>20500</v>
          </cell>
        </row>
        <row r="3069">
          <cell r="A3069" t="str">
            <v>R00000795</v>
          </cell>
          <cell r="B3069" t="str">
            <v>CDMA</v>
          </cell>
          <cell r="C3069" t="str">
            <v>Service</v>
          </cell>
          <cell r="D3069" t="str">
            <v>RFDesign</v>
          </cell>
          <cell r="E3069" t="str">
            <v>FlexHD_4</v>
          </cell>
          <cell r="F3069">
            <v>20500</v>
          </cell>
        </row>
        <row r="3070">
          <cell r="A3070" t="str">
            <v>R00000796</v>
          </cell>
          <cell r="B3070" t="str">
            <v>CDMA</v>
          </cell>
          <cell r="C3070" t="str">
            <v>Service</v>
          </cell>
          <cell r="D3070" t="str">
            <v>RFDesign</v>
          </cell>
          <cell r="E3070" t="str">
            <v>FlexHD_4</v>
          </cell>
          <cell r="F3070">
            <v>20500</v>
          </cell>
        </row>
        <row r="3071">
          <cell r="A3071" t="str">
            <v>R00000797</v>
          </cell>
          <cell r="B3071" t="str">
            <v>CDMA</v>
          </cell>
          <cell r="C3071" t="str">
            <v>Service</v>
          </cell>
          <cell r="D3071" t="str">
            <v>RFDesign</v>
          </cell>
          <cell r="E3071" t="str">
            <v>FlexHD_4</v>
          </cell>
          <cell r="F3071">
            <v>20500</v>
          </cell>
        </row>
        <row r="3072">
          <cell r="A3072" t="str">
            <v>R00000798</v>
          </cell>
          <cell r="B3072" t="str">
            <v>CDMA</v>
          </cell>
          <cell r="C3072" t="str">
            <v>Service</v>
          </cell>
          <cell r="D3072" t="str">
            <v>RFDesign</v>
          </cell>
          <cell r="E3072" t="str">
            <v>FlexHD_4</v>
          </cell>
          <cell r="F3072">
            <v>20500</v>
          </cell>
        </row>
        <row r="3073">
          <cell r="A3073" t="str">
            <v>R00000799</v>
          </cell>
          <cell r="B3073" t="str">
            <v>CDMA</v>
          </cell>
          <cell r="C3073" t="str">
            <v>Service</v>
          </cell>
          <cell r="D3073" t="str">
            <v>RFDesign</v>
          </cell>
          <cell r="E3073" t="str">
            <v>FlexHD_4</v>
          </cell>
          <cell r="F3073">
            <v>20500</v>
          </cell>
        </row>
        <row r="3074">
          <cell r="A3074" t="str">
            <v>R00000800</v>
          </cell>
          <cell r="B3074" t="str">
            <v>CDMA</v>
          </cell>
          <cell r="C3074" t="str">
            <v>Service</v>
          </cell>
          <cell r="D3074" t="str">
            <v>RFDesign</v>
          </cell>
          <cell r="E3074" t="str">
            <v>FlexHD_4</v>
          </cell>
          <cell r="F3074">
            <v>20500</v>
          </cell>
        </row>
        <row r="3075">
          <cell r="A3075" t="str">
            <v>R00000801</v>
          </cell>
          <cell r="B3075" t="str">
            <v>CDMA</v>
          </cell>
          <cell r="C3075" t="str">
            <v>Service</v>
          </cell>
          <cell r="D3075" t="str">
            <v>RFDesign</v>
          </cell>
          <cell r="E3075" t="str">
            <v>FlexHD_4</v>
          </cell>
          <cell r="F3075">
            <v>20500</v>
          </cell>
        </row>
        <row r="3076">
          <cell r="A3076" t="str">
            <v>R00000802</v>
          </cell>
          <cell r="B3076" t="str">
            <v>CDMA</v>
          </cell>
          <cell r="C3076" t="str">
            <v>Service</v>
          </cell>
          <cell r="D3076" t="str">
            <v>RFDesign</v>
          </cell>
          <cell r="E3076" t="str">
            <v>FlexHD_4</v>
          </cell>
          <cell r="F3076">
            <v>20500</v>
          </cell>
        </row>
        <row r="3077">
          <cell r="A3077" t="str">
            <v>R00000803</v>
          </cell>
          <cell r="B3077" t="str">
            <v>CDMA</v>
          </cell>
          <cell r="C3077" t="str">
            <v>Service</v>
          </cell>
          <cell r="D3077" t="str">
            <v>RFDesign</v>
          </cell>
          <cell r="E3077" t="str">
            <v>FlexHD_4</v>
          </cell>
          <cell r="F3077">
            <v>20500</v>
          </cell>
        </row>
        <row r="3078">
          <cell r="A3078" t="str">
            <v>R00000804</v>
          </cell>
          <cell r="B3078" t="str">
            <v>CDMA</v>
          </cell>
          <cell r="C3078" t="str">
            <v>Service</v>
          </cell>
          <cell r="D3078" t="str">
            <v>RFDesign</v>
          </cell>
          <cell r="E3078" t="str">
            <v>FlexHD_4</v>
          </cell>
          <cell r="F3078">
            <v>20500</v>
          </cell>
        </row>
        <row r="3079">
          <cell r="A3079" t="str">
            <v>R00000805</v>
          </cell>
          <cell r="B3079" t="str">
            <v>CDMA</v>
          </cell>
          <cell r="C3079" t="str">
            <v>Service</v>
          </cell>
          <cell r="D3079" t="str">
            <v>RFDesign</v>
          </cell>
          <cell r="E3079" t="str">
            <v>FlexHD_4</v>
          </cell>
          <cell r="F3079">
            <v>20500</v>
          </cell>
        </row>
        <row r="3080">
          <cell r="A3080" t="str">
            <v>R00000806</v>
          </cell>
          <cell r="B3080" t="str">
            <v>CDMA</v>
          </cell>
          <cell r="C3080" t="str">
            <v>Service</v>
          </cell>
          <cell r="D3080" t="str">
            <v>RFDesign</v>
          </cell>
          <cell r="E3080" t="str">
            <v>FlexHD_4</v>
          </cell>
          <cell r="F3080">
            <v>20500</v>
          </cell>
        </row>
        <row r="3081">
          <cell r="A3081" t="str">
            <v>R00000807</v>
          </cell>
          <cell r="B3081" t="str">
            <v>CDMA</v>
          </cell>
          <cell r="C3081" t="str">
            <v>Service</v>
          </cell>
          <cell r="D3081" t="str">
            <v>RFDesign</v>
          </cell>
          <cell r="E3081" t="str">
            <v>FlexHD_4</v>
          </cell>
          <cell r="F3081">
            <v>20500</v>
          </cell>
        </row>
        <row r="3082">
          <cell r="A3082" t="str">
            <v>R00000808</v>
          </cell>
          <cell r="B3082" t="str">
            <v>CDMA</v>
          </cell>
          <cell r="C3082" t="str">
            <v>Service</v>
          </cell>
          <cell r="D3082" t="str">
            <v>RFDesign</v>
          </cell>
          <cell r="E3082" t="str">
            <v>FlexHD_4</v>
          </cell>
          <cell r="F3082">
            <v>20500</v>
          </cell>
        </row>
        <row r="3083">
          <cell r="A3083" t="str">
            <v>R00000809</v>
          </cell>
          <cell r="B3083" t="str">
            <v>CDMA</v>
          </cell>
          <cell r="C3083" t="str">
            <v>Service</v>
          </cell>
          <cell r="D3083" t="str">
            <v>RFDesign</v>
          </cell>
          <cell r="E3083" t="str">
            <v>FlexHD_4</v>
          </cell>
          <cell r="F3083">
            <v>20500</v>
          </cell>
        </row>
        <row r="3084">
          <cell r="A3084" t="str">
            <v>R00000810</v>
          </cell>
          <cell r="B3084" t="str">
            <v>CDMA</v>
          </cell>
          <cell r="C3084" t="str">
            <v>Service</v>
          </cell>
          <cell r="D3084" t="str">
            <v>RFDesign</v>
          </cell>
          <cell r="E3084" t="str">
            <v>FlexHD_4</v>
          </cell>
          <cell r="F3084">
            <v>20500</v>
          </cell>
        </row>
        <row r="3085">
          <cell r="A3085" t="str">
            <v>R00000811</v>
          </cell>
          <cell r="B3085" t="str">
            <v>CDMA</v>
          </cell>
          <cell r="C3085" t="str">
            <v>Service</v>
          </cell>
          <cell r="D3085" t="str">
            <v>RFDesign</v>
          </cell>
          <cell r="E3085" t="str">
            <v>FlexHD_4</v>
          </cell>
          <cell r="F3085">
            <v>20500</v>
          </cell>
        </row>
        <row r="3086">
          <cell r="A3086" t="str">
            <v>R00000812</v>
          </cell>
          <cell r="B3086" t="str">
            <v>CDMA</v>
          </cell>
          <cell r="C3086" t="str">
            <v>Service</v>
          </cell>
          <cell r="D3086" t="str">
            <v>RFDesign</v>
          </cell>
          <cell r="E3086" t="str">
            <v>FlexHD_4</v>
          </cell>
          <cell r="F3086">
            <v>20500</v>
          </cell>
        </row>
        <row r="3087">
          <cell r="A3087" t="str">
            <v>R00000813</v>
          </cell>
          <cell r="B3087" t="str">
            <v>CDMA</v>
          </cell>
          <cell r="C3087" t="str">
            <v>Service</v>
          </cell>
          <cell r="D3087" t="str">
            <v>RFDesign</v>
          </cell>
          <cell r="E3087" t="str">
            <v>FlexHD_4</v>
          </cell>
          <cell r="F3087">
            <v>20500</v>
          </cell>
        </row>
        <row r="3088">
          <cell r="A3088" t="str">
            <v>R00000814</v>
          </cell>
          <cell r="B3088" t="str">
            <v>CDMA</v>
          </cell>
          <cell r="C3088" t="str">
            <v>Service</v>
          </cell>
          <cell r="D3088" t="str">
            <v>RFDesign</v>
          </cell>
          <cell r="E3088" t="str">
            <v>FlexHD_4</v>
          </cell>
          <cell r="F3088">
            <v>20500</v>
          </cell>
        </row>
        <row r="3089">
          <cell r="A3089" t="str">
            <v>R00000815</v>
          </cell>
          <cell r="B3089" t="str">
            <v>CDMA</v>
          </cell>
          <cell r="C3089" t="str">
            <v>Service</v>
          </cell>
          <cell r="D3089" t="str">
            <v>RFDesign</v>
          </cell>
          <cell r="E3089" t="str">
            <v>FlexHD_4</v>
          </cell>
          <cell r="F3089">
            <v>20500</v>
          </cell>
        </row>
        <row r="3090">
          <cell r="A3090" t="str">
            <v>R00000816</v>
          </cell>
          <cell r="B3090" t="str">
            <v>CDMA</v>
          </cell>
          <cell r="C3090" t="str">
            <v>Service</v>
          </cell>
          <cell r="D3090" t="str">
            <v>RFDesign</v>
          </cell>
          <cell r="E3090" t="str">
            <v>FlexHD_4</v>
          </cell>
          <cell r="F3090">
            <v>20500</v>
          </cell>
        </row>
        <row r="3091">
          <cell r="A3091" t="str">
            <v>R00000817</v>
          </cell>
          <cell r="B3091" t="str">
            <v>CDMA</v>
          </cell>
          <cell r="C3091" t="str">
            <v>Service</v>
          </cell>
          <cell r="D3091" t="str">
            <v>RFDesign</v>
          </cell>
          <cell r="E3091" t="str">
            <v>FlexHD_4</v>
          </cell>
          <cell r="F3091">
            <v>20500</v>
          </cell>
        </row>
        <row r="3092">
          <cell r="A3092" t="str">
            <v>R00000818</v>
          </cell>
          <cell r="B3092" t="str">
            <v>CDMA</v>
          </cell>
          <cell r="C3092" t="str">
            <v>Service</v>
          </cell>
          <cell r="D3092" t="str">
            <v>RFDesign</v>
          </cell>
          <cell r="E3092" t="str">
            <v>FlexHD_4</v>
          </cell>
          <cell r="F3092">
            <v>20500</v>
          </cell>
        </row>
        <row r="3093">
          <cell r="A3093" t="str">
            <v>R00000819</v>
          </cell>
          <cell r="B3093" t="str">
            <v>CDMA</v>
          </cell>
          <cell r="C3093" t="str">
            <v>Service</v>
          </cell>
          <cell r="D3093" t="str">
            <v>RFDesign</v>
          </cell>
          <cell r="E3093" t="str">
            <v>FlexHD_4</v>
          </cell>
          <cell r="F3093">
            <v>20500</v>
          </cell>
        </row>
        <row r="3094">
          <cell r="A3094" t="str">
            <v>R00000820</v>
          </cell>
          <cell r="B3094" t="str">
            <v>CDMA</v>
          </cell>
          <cell r="C3094" t="str">
            <v>Service</v>
          </cell>
          <cell r="D3094" t="str">
            <v>RFDesign</v>
          </cell>
          <cell r="E3094" t="str">
            <v>FlexHD_4</v>
          </cell>
          <cell r="F3094">
            <v>20500</v>
          </cell>
        </row>
        <row r="3095">
          <cell r="A3095" t="str">
            <v>R00000821</v>
          </cell>
          <cell r="B3095" t="str">
            <v>CDMA</v>
          </cell>
          <cell r="C3095" t="str">
            <v>Service</v>
          </cell>
          <cell r="D3095" t="str">
            <v>RFDesign</v>
          </cell>
          <cell r="E3095" t="str">
            <v>FlexHD_4</v>
          </cell>
          <cell r="F3095">
            <v>20500</v>
          </cell>
        </row>
        <row r="3096">
          <cell r="A3096" t="str">
            <v>R00000822</v>
          </cell>
          <cell r="B3096" t="str">
            <v>CDMA</v>
          </cell>
          <cell r="C3096" t="str">
            <v>Service</v>
          </cell>
          <cell r="D3096" t="str">
            <v>RFDesign</v>
          </cell>
          <cell r="E3096" t="str">
            <v>FlexHD_4</v>
          </cell>
          <cell r="F3096">
            <v>20500</v>
          </cell>
        </row>
        <row r="3097">
          <cell r="A3097" t="str">
            <v>R00000823</v>
          </cell>
          <cell r="B3097" t="str">
            <v>CDMA</v>
          </cell>
          <cell r="C3097" t="str">
            <v>Service</v>
          </cell>
          <cell r="D3097" t="str">
            <v>RFDesign</v>
          </cell>
          <cell r="E3097" t="str">
            <v>FlexHD_4</v>
          </cell>
          <cell r="F3097">
            <v>20500</v>
          </cell>
        </row>
        <row r="3098">
          <cell r="A3098" t="str">
            <v>R00000824</v>
          </cell>
          <cell r="B3098" t="str">
            <v>CDMA</v>
          </cell>
          <cell r="C3098" t="str">
            <v>Service</v>
          </cell>
          <cell r="D3098" t="str">
            <v>RFDesign</v>
          </cell>
          <cell r="E3098" t="str">
            <v>FlexMod_2</v>
          </cell>
          <cell r="F3098">
            <v>20500</v>
          </cell>
        </row>
        <row r="3099">
          <cell r="A3099" t="str">
            <v>R00000825</v>
          </cell>
          <cell r="B3099" t="str">
            <v>CDMA</v>
          </cell>
          <cell r="C3099" t="str">
            <v>Service</v>
          </cell>
          <cell r="D3099" t="str">
            <v>RFDesign</v>
          </cell>
          <cell r="E3099" t="str">
            <v>FlexMod_2</v>
          </cell>
          <cell r="F3099">
            <v>20500</v>
          </cell>
        </row>
        <row r="3100">
          <cell r="A3100" t="str">
            <v>R00000826</v>
          </cell>
          <cell r="B3100" t="str">
            <v>CDMA</v>
          </cell>
          <cell r="C3100" t="str">
            <v>Service</v>
          </cell>
          <cell r="D3100" t="str">
            <v>RFDesign</v>
          </cell>
          <cell r="E3100" t="str">
            <v>FlexMod_2</v>
          </cell>
          <cell r="F3100">
            <v>20500</v>
          </cell>
        </row>
        <row r="3101">
          <cell r="A3101" t="str">
            <v>R00000827</v>
          </cell>
          <cell r="B3101" t="str">
            <v>CDMA</v>
          </cell>
          <cell r="C3101" t="str">
            <v>Service</v>
          </cell>
          <cell r="D3101" t="str">
            <v>RFDesign</v>
          </cell>
          <cell r="E3101" t="str">
            <v>FlexMod_2</v>
          </cell>
          <cell r="F3101">
            <v>20500</v>
          </cell>
        </row>
        <row r="3102">
          <cell r="A3102" t="str">
            <v>R00000828</v>
          </cell>
          <cell r="B3102" t="str">
            <v>CDMA</v>
          </cell>
          <cell r="C3102" t="str">
            <v>Service</v>
          </cell>
          <cell r="D3102" t="str">
            <v>Installation</v>
          </cell>
          <cell r="E3102" t="str">
            <v>FlexMod_2</v>
          </cell>
          <cell r="F3102">
            <v>5405</v>
          </cell>
        </row>
        <row r="3103">
          <cell r="A3103" t="str">
            <v>R00000829</v>
          </cell>
          <cell r="B3103" t="str">
            <v>CDMA</v>
          </cell>
          <cell r="C3103" t="str">
            <v>Service</v>
          </cell>
          <cell r="D3103" t="str">
            <v>Installation</v>
          </cell>
          <cell r="E3103" t="str">
            <v>FlexMod_2</v>
          </cell>
          <cell r="F3103">
            <v>5627</v>
          </cell>
        </row>
        <row r="3104">
          <cell r="A3104" t="str">
            <v>R00000830</v>
          </cell>
          <cell r="B3104" t="str">
            <v>CDMA</v>
          </cell>
          <cell r="C3104" t="str">
            <v>Service</v>
          </cell>
          <cell r="D3104" t="str">
            <v>Installation</v>
          </cell>
          <cell r="E3104" t="str">
            <v>FlexMod_2</v>
          </cell>
          <cell r="F3104">
            <v>5841</v>
          </cell>
        </row>
        <row r="3105">
          <cell r="A3105" t="str">
            <v>R00000831</v>
          </cell>
          <cell r="B3105" t="str">
            <v>CDMA</v>
          </cell>
          <cell r="C3105" t="str">
            <v>Service</v>
          </cell>
          <cell r="D3105" t="str">
            <v>Installation</v>
          </cell>
          <cell r="E3105" t="str">
            <v>FlexMod_2</v>
          </cell>
          <cell r="F3105">
            <v>7161</v>
          </cell>
        </row>
        <row r="3106">
          <cell r="A3106" t="str">
            <v>R00000832</v>
          </cell>
          <cell r="B3106" t="str">
            <v>CDMA</v>
          </cell>
          <cell r="C3106" t="str">
            <v>Service</v>
          </cell>
          <cell r="D3106" t="str">
            <v>Installation</v>
          </cell>
          <cell r="E3106" t="str">
            <v>FlexMod_2</v>
          </cell>
          <cell r="F3106">
            <v>7382</v>
          </cell>
        </row>
        <row r="3107">
          <cell r="A3107" t="str">
            <v>R00000833</v>
          </cell>
          <cell r="B3107" t="str">
            <v>CDMA</v>
          </cell>
          <cell r="C3107" t="str">
            <v>Service</v>
          </cell>
          <cell r="D3107" t="str">
            <v>Installation</v>
          </cell>
          <cell r="E3107" t="str">
            <v>FlexMod_2</v>
          </cell>
          <cell r="F3107">
            <v>7596</v>
          </cell>
        </row>
        <row r="3108">
          <cell r="A3108" t="str">
            <v>R00000834</v>
          </cell>
          <cell r="B3108" t="str">
            <v>CDMA</v>
          </cell>
          <cell r="C3108" t="str">
            <v>Service</v>
          </cell>
          <cell r="D3108" t="str">
            <v>Installation</v>
          </cell>
          <cell r="E3108" t="str">
            <v>FlexMod_2</v>
          </cell>
          <cell r="F3108">
            <v>5405</v>
          </cell>
        </row>
        <row r="3109">
          <cell r="A3109" t="str">
            <v>R00000835</v>
          </cell>
          <cell r="B3109" t="str">
            <v>CDMA</v>
          </cell>
          <cell r="C3109" t="str">
            <v>Service</v>
          </cell>
          <cell r="D3109" t="str">
            <v>Installation</v>
          </cell>
          <cell r="E3109" t="str">
            <v>FlexMod_2</v>
          </cell>
          <cell r="F3109">
            <v>5627</v>
          </cell>
        </row>
        <row r="3110">
          <cell r="A3110" t="str">
            <v>R00000836</v>
          </cell>
          <cell r="B3110" t="str">
            <v>CDMA</v>
          </cell>
          <cell r="C3110" t="str">
            <v>Service</v>
          </cell>
          <cell r="D3110" t="str">
            <v>Installation</v>
          </cell>
          <cell r="E3110" t="str">
            <v>FlexMod_2</v>
          </cell>
          <cell r="F3110">
            <v>5841</v>
          </cell>
        </row>
        <row r="3111">
          <cell r="A3111" t="str">
            <v>R00000837</v>
          </cell>
          <cell r="B3111" t="str">
            <v>CDMA</v>
          </cell>
          <cell r="C3111" t="str">
            <v>Service</v>
          </cell>
          <cell r="D3111" t="str">
            <v>Installation</v>
          </cell>
          <cell r="E3111" t="str">
            <v>FlexMod_2</v>
          </cell>
          <cell r="F3111">
            <v>7161</v>
          </cell>
        </row>
        <row r="3112">
          <cell r="A3112" t="str">
            <v>R00000838</v>
          </cell>
          <cell r="B3112" t="str">
            <v>CDMA</v>
          </cell>
          <cell r="C3112" t="str">
            <v>Service</v>
          </cell>
          <cell r="D3112" t="str">
            <v>Installation</v>
          </cell>
          <cell r="E3112" t="str">
            <v>FlexMod_2</v>
          </cell>
          <cell r="F3112">
            <v>7382</v>
          </cell>
        </row>
        <row r="3113">
          <cell r="A3113" t="str">
            <v>R00000839</v>
          </cell>
          <cell r="B3113" t="str">
            <v>CDMA</v>
          </cell>
          <cell r="C3113" t="str">
            <v>Service</v>
          </cell>
          <cell r="D3113" t="str">
            <v>Installation</v>
          </cell>
          <cell r="E3113" t="str">
            <v>FlexMod_2</v>
          </cell>
          <cell r="F3113">
            <v>7596</v>
          </cell>
        </row>
        <row r="3114">
          <cell r="A3114" t="str">
            <v>R00000840</v>
          </cell>
          <cell r="B3114" t="str">
            <v>CDMA</v>
          </cell>
          <cell r="C3114" t="str">
            <v>Service</v>
          </cell>
          <cell r="D3114" t="str">
            <v>Installation</v>
          </cell>
          <cell r="E3114" t="str">
            <v>FlexMod_2</v>
          </cell>
          <cell r="F3114">
            <v>7596</v>
          </cell>
        </row>
        <row r="3115">
          <cell r="A3115" t="str">
            <v>R00000841</v>
          </cell>
          <cell r="B3115" t="str">
            <v>CDMA</v>
          </cell>
          <cell r="C3115" t="str">
            <v>Service</v>
          </cell>
          <cell r="D3115" t="str">
            <v>Installation</v>
          </cell>
          <cell r="E3115" t="str">
            <v>FlexMod_2</v>
          </cell>
          <cell r="F3115">
            <v>7596</v>
          </cell>
        </row>
        <row r="3116">
          <cell r="A3116" t="str">
            <v>R00000842</v>
          </cell>
          <cell r="B3116" t="str">
            <v>CDMA</v>
          </cell>
          <cell r="C3116" t="str">
            <v>Service</v>
          </cell>
          <cell r="D3116" t="str">
            <v>Installation</v>
          </cell>
          <cell r="E3116" t="str">
            <v>FlexMod_2</v>
          </cell>
          <cell r="F3116">
            <v>7596</v>
          </cell>
        </row>
        <row r="3117">
          <cell r="A3117" t="str">
            <v>R00000843</v>
          </cell>
          <cell r="B3117" t="str">
            <v>CDMA</v>
          </cell>
          <cell r="C3117" t="str">
            <v>Service</v>
          </cell>
          <cell r="D3117" t="str">
            <v>Installation</v>
          </cell>
          <cell r="E3117" t="str">
            <v>FlexMod_2</v>
          </cell>
          <cell r="F3117">
            <v>7596</v>
          </cell>
        </row>
        <row r="3118">
          <cell r="A3118" t="str">
            <v>R00000844</v>
          </cell>
          <cell r="B3118" t="str">
            <v>CDMA</v>
          </cell>
          <cell r="C3118" t="str">
            <v>Service</v>
          </cell>
          <cell r="D3118" t="str">
            <v>Installation</v>
          </cell>
          <cell r="E3118" t="str">
            <v>FlexMod_2</v>
          </cell>
          <cell r="F3118">
            <v>7596</v>
          </cell>
        </row>
        <row r="3119">
          <cell r="A3119" t="str">
            <v>R00000845</v>
          </cell>
          <cell r="B3119" t="str">
            <v>CDMA</v>
          </cell>
          <cell r="C3119" t="str">
            <v>Service</v>
          </cell>
          <cell r="D3119" t="str">
            <v>Installation</v>
          </cell>
          <cell r="E3119" t="str">
            <v>FlexMod_2</v>
          </cell>
          <cell r="F3119">
            <v>7596</v>
          </cell>
        </row>
        <row r="3120">
          <cell r="A3120" t="str">
            <v>R00000846</v>
          </cell>
          <cell r="B3120" t="str">
            <v>CDMA</v>
          </cell>
          <cell r="C3120" t="str">
            <v>Service</v>
          </cell>
          <cell r="D3120" t="str">
            <v>Installation</v>
          </cell>
          <cell r="E3120" t="str">
            <v>FlexMod_2</v>
          </cell>
          <cell r="F3120">
            <v>7280</v>
          </cell>
        </row>
        <row r="3121">
          <cell r="A3121" t="str">
            <v>R00000847</v>
          </cell>
          <cell r="B3121" t="str">
            <v>CDMA</v>
          </cell>
          <cell r="C3121" t="str">
            <v>Service</v>
          </cell>
          <cell r="D3121" t="str">
            <v>Installation</v>
          </cell>
          <cell r="E3121" t="str">
            <v>FlexMod_2</v>
          </cell>
          <cell r="F3121">
            <v>7502</v>
          </cell>
        </row>
        <row r="3122">
          <cell r="A3122" t="str">
            <v>R00000848</v>
          </cell>
          <cell r="B3122" t="str">
            <v>CDMA</v>
          </cell>
          <cell r="C3122" t="str">
            <v>Service</v>
          </cell>
          <cell r="D3122" t="str">
            <v>Installation</v>
          </cell>
          <cell r="E3122" t="str">
            <v>FlexMod_2</v>
          </cell>
          <cell r="F3122">
            <v>7716</v>
          </cell>
        </row>
        <row r="3123">
          <cell r="A3123" t="str">
            <v>R00000849</v>
          </cell>
          <cell r="B3123" t="str">
            <v>CDMA</v>
          </cell>
          <cell r="C3123" t="str">
            <v>Service</v>
          </cell>
          <cell r="D3123" t="str">
            <v>Installation</v>
          </cell>
          <cell r="E3123" t="str">
            <v>FlexMod_2</v>
          </cell>
          <cell r="F3123">
            <v>7716</v>
          </cell>
        </row>
        <row r="3124">
          <cell r="A3124" t="str">
            <v>R00000850</v>
          </cell>
          <cell r="B3124" t="str">
            <v>CDMA</v>
          </cell>
          <cell r="C3124" t="str">
            <v>Service</v>
          </cell>
          <cell r="D3124" t="str">
            <v>Installation</v>
          </cell>
          <cell r="E3124" t="str">
            <v>FlexMod_2</v>
          </cell>
          <cell r="F3124">
            <v>7716</v>
          </cell>
        </row>
        <row r="3125">
          <cell r="A3125" t="str">
            <v>R00000851</v>
          </cell>
          <cell r="B3125" t="str">
            <v>CDMA</v>
          </cell>
          <cell r="C3125" t="str">
            <v>Service</v>
          </cell>
          <cell r="D3125" t="str">
            <v>Installation</v>
          </cell>
          <cell r="E3125" t="str">
            <v>FlexMod_2</v>
          </cell>
          <cell r="F3125">
            <v>7716</v>
          </cell>
        </row>
        <row r="3126">
          <cell r="A3126" t="str">
            <v>R00000852</v>
          </cell>
          <cell r="B3126" t="str">
            <v>CDMA</v>
          </cell>
          <cell r="C3126" t="str">
            <v>Service</v>
          </cell>
          <cell r="D3126" t="str">
            <v>Installation</v>
          </cell>
          <cell r="E3126" t="str">
            <v>FlexMod_2</v>
          </cell>
          <cell r="F3126">
            <v>7280</v>
          </cell>
        </row>
        <row r="3127">
          <cell r="A3127" t="str">
            <v>R00000853</v>
          </cell>
          <cell r="B3127" t="str">
            <v>CDMA</v>
          </cell>
          <cell r="C3127" t="str">
            <v>Service</v>
          </cell>
          <cell r="D3127" t="str">
            <v>Installation</v>
          </cell>
          <cell r="E3127" t="str">
            <v>FlexMod_2</v>
          </cell>
          <cell r="F3127">
            <v>7502</v>
          </cell>
        </row>
        <row r="3128">
          <cell r="A3128" t="str">
            <v>R00000854</v>
          </cell>
          <cell r="B3128" t="str">
            <v>CDMA</v>
          </cell>
          <cell r="C3128" t="str">
            <v>Service</v>
          </cell>
          <cell r="D3128" t="str">
            <v>Installation</v>
          </cell>
          <cell r="E3128" t="str">
            <v>FlexMod_2</v>
          </cell>
          <cell r="F3128">
            <v>7716</v>
          </cell>
        </row>
        <row r="3129">
          <cell r="A3129" t="str">
            <v>R00000855</v>
          </cell>
          <cell r="B3129" t="str">
            <v>CDMA</v>
          </cell>
          <cell r="C3129" t="str">
            <v>Service</v>
          </cell>
          <cell r="D3129" t="str">
            <v>Installation</v>
          </cell>
          <cell r="E3129" t="str">
            <v>FlexMod_2</v>
          </cell>
          <cell r="F3129">
            <v>9036</v>
          </cell>
        </row>
        <row r="3130">
          <cell r="A3130" t="str">
            <v>R00000856</v>
          </cell>
          <cell r="B3130" t="str">
            <v>CDMA</v>
          </cell>
          <cell r="C3130" t="str">
            <v>Service</v>
          </cell>
          <cell r="D3130" t="str">
            <v>Installation</v>
          </cell>
          <cell r="E3130" t="str">
            <v>FlexMod_2</v>
          </cell>
          <cell r="F3130">
            <v>9257</v>
          </cell>
        </row>
        <row r="3131">
          <cell r="A3131" t="str">
            <v>R00000857</v>
          </cell>
          <cell r="B3131" t="str">
            <v>CDMA</v>
          </cell>
          <cell r="C3131" t="str">
            <v>Service</v>
          </cell>
          <cell r="D3131" t="str">
            <v>Installation</v>
          </cell>
          <cell r="E3131" t="str">
            <v>FlexMod_2</v>
          </cell>
          <cell r="F3131">
            <v>9471</v>
          </cell>
        </row>
        <row r="3132">
          <cell r="A3132" t="str">
            <v>R00000858</v>
          </cell>
          <cell r="B3132" t="str">
            <v>CDMA</v>
          </cell>
          <cell r="C3132" t="str">
            <v>Service</v>
          </cell>
          <cell r="D3132" t="str">
            <v>Installation</v>
          </cell>
          <cell r="E3132" t="str">
            <v>FlexMod_2</v>
          </cell>
          <cell r="F3132">
            <v>7716</v>
          </cell>
        </row>
        <row r="3133">
          <cell r="A3133" t="str">
            <v>R00000859</v>
          </cell>
          <cell r="B3133" t="str">
            <v>CDMA</v>
          </cell>
          <cell r="C3133" t="str">
            <v>Service</v>
          </cell>
          <cell r="D3133" t="str">
            <v>Installation</v>
          </cell>
          <cell r="E3133" t="str">
            <v>FlexMod_2</v>
          </cell>
          <cell r="F3133">
            <v>7716</v>
          </cell>
        </row>
        <row r="3134">
          <cell r="A3134" t="str">
            <v>R00000860</v>
          </cell>
          <cell r="B3134" t="str">
            <v>CDMA</v>
          </cell>
          <cell r="C3134" t="str">
            <v>Service</v>
          </cell>
          <cell r="D3134" t="str">
            <v>Installation</v>
          </cell>
          <cell r="E3134" t="str">
            <v>FlexMod_2</v>
          </cell>
          <cell r="F3134">
            <v>7716</v>
          </cell>
        </row>
        <row r="3135">
          <cell r="A3135" t="str">
            <v>R00000861</v>
          </cell>
          <cell r="B3135" t="str">
            <v>CDMA</v>
          </cell>
          <cell r="C3135" t="str">
            <v>Service</v>
          </cell>
          <cell r="D3135" t="str">
            <v>Installation</v>
          </cell>
          <cell r="E3135" t="str">
            <v>FlexMod_2</v>
          </cell>
          <cell r="F3135">
            <v>9471</v>
          </cell>
        </row>
        <row r="3136">
          <cell r="A3136" t="str">
            <v>R00000862</v>
          </cell>
          <cell r="B3136" t="str">
            <v>CDMA</v>
          </cell>
          <cell r="C3136" t="str">
            <v>Service</v>
          </cell>
          <cell r="D3136" t="str">
            <v>Installation</v>
          </cell>
          <cell r="E3136" t="str">
            <v>FlexMod_2</v>
          </cell>
          <cell r="F3136">
            <v>9471</v>
          </cell>
        </row>
        <row r="3137">
          <cell r="A3137" t="str">
            <v>R00000863</v>
          </cell>
          <cell r="B3137" t="str">
            <v>CDMA</v>
          </cell>
          <cell r="C3137" t="str">
            <v>Service</v>
          </cell>
          <cell r="D3137" t="str">
            <v>Installation</v>
          </cell>
          <cell r="E3137" t="str">
            <v>FlexMod_2</v>
          </cell>
          <cell r="F3137">
            <v>9471</v>
          </cell>
        </row>
        <row r="3138">
          <cell r="A3138" t="str">
            <v>R00000864</v>
          </cell>
          <cell r="B3138" t="str">
            <v>CDMA</v>
          </cell>
          <cell r="C3138" t="str">
            <v>Service</v>
          </cell>
          <cell r="D3138" t="str">
            <v>Engineering</v>
          </cell>
          <cell r="E3138" t="str">
            <v>FlexMod_2</v>
          </cell>
          <cell r="F3138">
            <v>0</v>
          </cell>
        </row>
        <row r="3139">
          <cell r="A3139" t="str">
            <v>R00000865</v>
          </cell>
          <cell r="B3139" t="str">
            <v>CDMA</v>
          </cell>
          <cell r="C3139" t="str">
            <v>Service</v>
          </cell>
          <cell r="D3139" t="str">
            <v>Engineering</v>
          </cell>
          <cell r="E3139" t="str">
            <v>FlexMod_2</v>
          </cell>
          <cell r="F3139">
            <v>0</v>
          </cell>
        </row>
        <row r="3140">
          <cell r="A3140" t="str">
            <v>R00000866</v>
          </cell>
          <cell r="B3140" t="str">
            <v>CDMA</v>
          </cell>
          <cell r="C3140" t="str">
            <v>Service</v>
          </cell>
          <cell r="D3140" t="str">
            <v>Engineering</v>
          </cell>
          <cell r="E3140" t="str">
            <v>FlexMod_2</v>
          </cell>
          <cell r="F3140">
            <v>0</v>
          </cell>
        </row>
        <row r="3141">
          <cell r="A3141" t="str">
            <v>R00000867</v>
          </cell>
          <cell r="B3141" t="str">
            <v>CDMA</v>
          </cell>
          <cell r="C3141" t="str">
            <v>Service</v>
          </cell>
          <cell r="D3141" t="str">
            <v>Engineering</v>
          </cell>
          <cell r="E3141" t="str">
            <v>FlexMod_2</v>
          </cell>
          <cell r="F3141">
            <v>0</v>
          </cell>
        </row>
        <row r="3142">
          <cell r="A3142" t="str">
            <v>R00000868</v>
          </cell>
          <cell r="B3142" t="str">
            <v>CDMA</v>
          </cell>
          <cell r="C3142" t="str">
            <v>Service</v>
          </cell>
          <cell r="D3142" t="str">
            <v>Engineering</v>
          </cell>
          <cell r="E3142" t="str">
            <v>FlexMod_2</v>
          </cell>
          <cell r="F3142">
            <v>0</v>
          </cell>
        </row>
        <row r="3143">
          <cell r="A3143" t="str">
            <v>R00000869</v>
          </cell>
          <cell r="B3143" t="str">
            <v>CDMA</v>
          </cell>
          <cell r="C3143" t="str">
            <v>Service</v>
          </cell>
          <cell r="D3143" t="str">
            <v>Engineering</v>
          </cell>
          <cell r="E3143" t="str">
            <v>FlexMod_2</v>
          </cell>
          <cell r="F3143">
            <v>0</v>
          </cell>
        </row>
        <row r="3144">
          <cell r="A3144" t="str">
            <v>R00000870</v>
          </cell>
          <cell r="B3144" t="str">
            <v>CDMA</v>
          </cell>
          <cell r="C3144" t="str">
            <v>Service</v>
          </cell>
          <cell r="D3144" t="str">
            <v>Engineering</v>
          </cell>
          <cell r="E3144" t="str">
            <v>FlexMod_2</v>
          </cell>
          <cell r="F3144">
            <v>0</v>
          </cell>
        </row>
        <row r="3145">
          <cell r="A3145" t="str">
            <v>R00000871</v>
          </cell>
          <cell r="B3145" t="str">
            <v>CDMA</v>
          </cell>
          <cell r="C3145" t="str">
            <v>Service</v>
          </cell>
          <cell r="D3145" t="str">
            <v>Engineering</v>
          </cell>
          <cell r="E3145" t="str">
            <v>FlexMod_2</v>
          </cell>
          <cell r="F3145">
            <v>0</v>
          </cell>
        </row>
        <row r="3146">
          <cell r="A3146" t="str">
            <v>R00000872</v>
          </cell>
          <cell r="B3146" t="str">
            <v>CDMA</v>
          </cell>
          <cell r="C3146" t="str">
            <v>Service</v>
          </cell>
          <cell r="D3146" t="str">
            <v>Engineering</v>
          </cell>
          <cell r="E3146" t="str">
            <v>FlexMod_2</v>
          </cell>
          <cell r="F3146">
            <v>0</v>
          </cell>
        </row>
        <row r="3147">
          <cell r="A3147" t="str">
            <v>R00000873</v>
          </cell>
          <cell r="B3147" t="str">
            <v>CDMA</v>
          </cell>
          <cell r="C3147" t="str">
            <v>Service</v>
          </cell>
          <cell r="D3147" t="str">
            <v>Engineering</v>
          </cell>
          <cell r="E3147" t="str">
            <v>FlexMod_2</v>
          </cell>
          <cell r="F3147">
            <v>0</v>
          </cell>
        </row>
        <row r="3148">
          <cell r="A3148" t="str">
            <v>R00000874</v>
          </cell>
          <cell r="B3148" t="str">
            <v>CDMA</v>
          </cell>
          <cell r="C3148" t="str">
            <v>Service</v>
          </cell>
          <cell r="D3148" t="str">
            <v>Engineering</v>
          </cell>
          <cell r="E3148" t="str">
            <v>FlexMod_2</v>
          </cell>
          <cell r="F3148">
            <v>0</v>
          </cell>
        </row>
        <row r="3149">
          <cell r="A3149" t="str">
            <v>R00000875</v>
          </cell>
          <cell r="B3149" t="str">
            <v>CDMA</v>
          </cell>
          <cell r="C3149" t="str">
            <v>Service</v>
          </cell>
          <cell r="D3149" t="str">
            <v>Engineering</v>
          </cell>
          <cell r="E3149" t="str">
            <v>FlexMod_2</v>
          </cell>
          <cell r="F3149">
            <v>0</v>
          </cell>
        </row>
        <row r="3150">
          <cell r="A3150" t="str">
            <v>R00000876</v>
          </cell>
          <cell r="B3150" t="str">
            <v>CDMA</v>
          </cell>
          <cell r="C3150" t="str">
            <v>Service</v>
          </cell>
          <cell r="D3150" t="str">
            <v>Engineering</v>
          </cell>
          <cell r="E3150" t="str">
            <v>FlexMod_2</v>
          </cell>
          <cell r="F3150">
            <v>0</v>
          </cell>
        </row>
        <row r="3151">
          <cell r="A3151" t="str">
            <v>R00000877</v>
          </cell>
          <cell r="B3151" t="str">
            <v>CDMA</v>
          </cell>
          <cell r="C3151" t="str">
            <v>Service</v>
          </cell>
          <cell r="D3151" t="str">
            <v>Engineering</v>
          </cell>
          <cell r="E3151" t="str">
            <v>FlexMod_2</v>
          </cell>
          <cell r="F3151">
            <v>0</v>
          </cell>
        </row>
        <row r="3152">
          <cell r="A3152" t="str">
            <v>R00000878</v>
          </cell>
          <cell r="B3152" t="str">
            <v>CDMA</v>
          </cell>
          <cell r="C3152" t="str">
            <v>Service</v>
          </cell>
          <cell r="D3152" t="str">
            <v>Engineering</v>
          </cell>
          <cell r="E3152" t="str">
            <v>FlexMod_2</v>
          </cell>
          <cell r="F3152">
            <v>0</v>
          </cell>
        </row>
        <row r="3153">
          <cell r="A3153" t="str">
            <v>R00000879</v>
          </cell>
          <cell r="B3153" t="str">
            <v>CDMA</v>
          </cell>
          <cell r="C3153" t="str">
            <v>Service</v>
          </cell>
          <cell r="D3153" t="str">
            <v>Engineering</v>
          </cell>
          <cell r="E3153" t="str">
            <v>FlexMod_2</v>
          </cell>
          <cell r="F3153">
            <v>0</v>
          </cell>
        </row>
        <row r="3154">
          <cell r="A3154" t="str">
            <v>R00000880</v>
          </cell>
          <cell r="B3154" t="str">
            <v>CDMA</v>
          </cell>
          <cell r="C3154" t="str">
            <v>Service</v>
          </cell>
          <cell r="D3154" t="str">
            <v>Engineering</v>
          </cell>
          <cell r="E3154" t="str">
            <v>FlexMod_2</v>
          </cell>
          <cell r="F3154">
            <v>0</v>
          </cell>
        </row>
        <row r="3155">
          <cell r="A3155" t="str">
            <v>R00000881</v>
          </cell>
          <cell r="B3155" t="str">
            <v>CDMA</v>
          </cell>
          <cell r="C3155" t="str">
            <v>Service</v>
          </cell>
          <cell r="D3155" t="str">
            <v>Engineering</v>
          </cell>
          <cell r="E3155" t="str">
            <v>FlexMod_2</v>
          </cell>
          <cell r="F3155">
            <v>0</v>
          </cell>
        </row>
        <row r="3156">
          <cell r="A3156" t="str">
            <v>R00000882</v>
          </cell>
          <cell r="B3156" t="str">
            <v>CDMA</v>
          </cell>
          <cell r="C3156" t="str">
            <v>Service</v>
          </cell>
          <cell r="D3156" t="str">
            <v>Engineering</v>
          </cell>
          <cell r="E3156" t="str">
            <v>FlexMod_2</v>
          </cell>
          <cell r="F3156">
            <v>0</v>
          </cell>
        </row>
        <row r="3157">
          <cell r="A3157" t="str">
            <v>R00000883</v>
          </cell>
          <cell r="B3157" t="str">
            <v>CDMA</v>
          </cell>
          <cell r="C3157" t="str">
            <v>Service</v>
          </cell>
          <cell r="D3157" t="str">
            <v>Engineering</v>
          </cell>
          <cell r="E3157" t="str">
            <v>FlexMod_2</v>
          </cell>
          <cell r="F3157">
            <v>0</v>
          </cell>
        </row>
        <row r="3158">
          <cell r="A3158" t="str">
            <v>R00000884</v>
          </cell>
          <cell r="B3158" t="str">
            <v>CDMA</v>
          </cell>
          <cell r="C3158" t="str">
            <v>Service</v>
          </cell>
          <cell r="D3158" t="str">
            <v>Engineering</v>
          </cell>
          <cell r="E3158" t="str">
            <v>FlexMod_2</v>
          </cell>
          <cell r="F3158">
            <v>0</v>
          </cell>
        </row>
        <row r="3159">
          <cell r="A3159" t="str">
            <v>R00000885</v>
          </cell>
          <cell r="B3159" t="str">
            <v>CDMA</v>
          </cell>
          <cell r="C3159" t="str">
            <v>Service</v>
          </cell>
          <cell r="D3159" t="str">
            <v>Engineering</v>
          </cell>
          <cell r="E3159" t="str">
            <v>FlexMod_2</v>
          </cell>
          <cell r="F3159">
            <v>0</v>
          </cell>
        </row>
        <row r="3160">
          <cell r="A3160" t="str">
            <v>R00000886</v>
          </cell>
          <cell r="B3160" t="str">
            <v>CDMA</v>
          </cell>
          <cell r="C3160" t="str">
            <v>Service</v>
          </cell>
          <cell r="D3160" t="str">
            <v>Engineering</v>
          </cell>
          <cell r="E3160" t="str">
            <v>FlexMod_2</v>
          </cell>
          <cell r="F3160">
            <v>0</v>
          </cell>
        </row>
        <row r="3161">
          <cell r="A3161" t="str">
            <v>R00000887</v>
          </cell>
          <cell r="B3161" t="str">
            <v>CDMA</v>
          </cell>
          <cell r="C3161" t="str">
            <v>Service</v>
          </cell>
          <cell r="D3161" t="str">
            <v>Engineering</v>
          </cell>
          <cell r="E3161" t="str">
            <v>FlexMod_2</v>
          </cell>
          <cell r="F3161">
            <v>0</v>
          </cell>
        </row>
        <row r="3162">
          <cell r="A3162" t="str">
            <v>R00000888</v>
          </cell>
          <cell r="B3162" t="str">
            <v>CDMA</v>
          </cell>
          <cell r="C3162" t="str">
            <v>Service</v>
          </cell>
          <cell r="D3162" t="str">
            <v>Engineering</v>
          </cell>
          <cell r="E3162" t="str">
            <v>FlexMod_2</v>
          </cell>
          <cell r="F3162">
            <v>0</v>
          </cell>
        </row>
        <row r="3163">
          <cell r="A3163" t="str">
            <v>R00000889</v>
          </cell>
          <cell r="B3163" t="str">
            <v>CDMA</v>
          </cell>
          <cell r="C3163" t="str">
            <v>Service</v>
          </cell>
          <cell r="D3163" t="str">
            <v>Engineering</v>
          </cell>
          <cell r="E3163" t="str">
            <v>FlexMod_2</v>
          </cell>
          <cell r="F3163">
            <v>0</v>
          </cell>
        </row>
        <row r="3164">
          <cell r="A3164" t="str">
            <v>R00000890</v>
          </cell>
          <cell r="B3164" t="str">
            <v>CDMA</v>
          </cell>
          <cell r="C3164" t="str">
            <v>Service</v>
          </cell>
          <cell r="D3164" t="str">
            <v>Engineering</v>
          </cell>
          <cell r="E3164" t="str">
            <v>FlexMod_2</v>
          </cell>
          <cell r="F3164">
            <v>0</v>
          </cell>
        </row>
        <row r="3165">
          <cell r="A3165" t="str">
            <v>R00000891</v>
          </cell>
          <cell r="B3165" t="str">
            <v>CDMA</v>
          </cell>
          <cell r="C3165" t="str">
            <v>Service</v>
          </cell>
          <cell r="D3165" t="str">
            <v>Engineering</v>
          </cell>
          <cell r="E3165" t="str">
            <v>FlexMod_2</v>
          </cell>
          <cell r="F3165">
            <v>0</v>
          </cell>
        </row>
        <row r="3166">
          <cell r="A3166" t="str">
            <v>R00000892</v>
          </cell>
          <cell r="B3166" t="str">
            <v>CDMA</v>
          </cell>
          <cell r="C3166" t="str">
            <v>Service</v>
          </cell>
          <cell r="D3166" t="str">
            <v>Engineering</v>
          </cell>
          <cell r="E3166" t="str">
            <v>FlexMod_2</v>
          </cell>
          <cell r="F3166">
            <v>0</v>
          </cell>
        </row>
        <row r="3167">
          <cell r="A3167" t="str">
            <v>R00000893</v>
          </cell>
          <cell r="B3167" t="str">
            <v>CDMA</v>
          </cell>
          <cell r="C3167" t="str">
            <v>Service</v>
          </cell>
          <cell r="D3167" t="str">
            <v>Engineering</v>
          </cell>
          <cell r="E3167" t="str">
            <v>FlexMod_2</v>
          </cell>
          <cell r="F3167">
            <v>0</v>
          </cell>
        </row>
        <row r="3168">
          <cell r="A3168" t="str">
            <v>R00000894</v>
          </cell>
          <cell r="B3168" t="str">
            <v>CDMA</v>
          </cell>
          <cell r="C3168" t="str">
            <v>Service</v>
          </cell>
          <cell r="D3168" t="str">
            <v>Engineering</v>
          </cell>
          <cell r="E3168" t="str">
            <v>FlexMod_2</v>
          </cell>
          <cell r="F3168">
            <v>0</v>
          </cell>
        </row>
        <row r="3169">
          <cell r="A3169" t="str">
            <v>R00000895</v>
          </cell>
          <cell r="B3169" t="str">
            <v>CDMA</v>
          </cell>
          <cell r="C3169" t="str">
            <v>Service</v>
          </cell>
          <cell r="D3169" t="str">
            <v>Engineering</v>
          </cell>
          <cell r="E3169" t="str">
            <v>FlexMod_2</v>
          </cell>
          <cell r="F3169">
            <v>0</v>
          </cell>
        </row>
        <row r="3170">
          <cell r="A3170" t="str">
            <v>R00000896</v>
          </cell>
          <cell r="B3170" t="str">
            <v>CDMA</v>
          </cell>
          <cell r="C3170" t="str">
            <v>Service</v>
          </cell>
          <cell r="D3170" t="str">
            <v>Engineering</v>
          </cell>
          <cell r="E3170" t="str">
            <v>FlexMod_2</v>
          </cell>
          <cell r="F3170">
            <v>0</v>
          </cell>
        </row>
        <row r="3171">
          <cell r="A3171" t="str">
            <v>R00000897</v>
          </cell>
          <cell r="B3171" t="str">
            <v>CDMA</v>
          </cell>
          <cell r="C3171" t="str">
            <v>Service</v>
          </cell>
          <cell r="D3171" t="str">
            <v>Engineering</v>
          </cell>
          <cell r="E3171" t="str">
            <v>FlexMod_2</v>
          </cell>
          <cell r="F3171">
            <v>0</v>
          </cell>
        </row>
        <row r="3172">
          <cell r="A3172" t="str">
            <v>R00000898</v>
          </cell>
          <cell r="B3172" t="str">
            <v>CDMA</v>
          </cell>
          <cell r="C3172" t="str">
            <v>Service</v>
          </cell>
          <cell r="D3172" t="str">
            <v>Engineering</v>
          </cell>
          <cell r="E3172" t="str">
            <v>FlexMod_2</v>
          </cell>
          <cell r="F3172">
            <v>0</v>
          </cell>
        </row>
        <row r="3173">
          <cell r="A3173" t="str">
            <v>R00000899</v>
          </cell>
          <cell r="B3173" t="str">
            <v>CDMA</v>
          </cell>
          <cell r="C3173" t="str">
            <v>Service</v>
          </cell>
          <cell r="D3173" t="str">
            <v>Engineering</v>
          </cell>
          <cell r="E3173" t="str">
            <v>FlexMod_2</v>
          </cell>
          <cell r="F3173">
            <v>0</v>
          </cell>
        </row>
        <row r="3174">
          <cell r="A3174" t="str">
            <v>R00000900</v>
          </cell>
          <cell r="B3174" t="str">
            <v>CDMA</v>
          </cell>
          <cell r="C3174" t="str">
            <v>Service</v>
          </cell>
          <cell r="D3174" t="str">
            <v>SiteSurvey</v>
          </cell>
          <cell r="E3174" t="str">
            <v>FlexMod_2</v>
          </cell>
          <cell r="F3174">
            <v>1500</v>
          </cell>
        </row>
        <row r="3175">
          <cell r="A3175" t="str">
            <v>R00000901</v>
          </cell>
          <cell r="B3175" t="str">
            <v>CDMA</v>
          </cell>
          <cell r="C3175" t="str">
            <v>Service</v>
          </cell>
          <cell r="D3175" t="str">
            <v>SiteSurvey</v>
          </cell>
          <cell r="E3175" t="str">
            <v>FlexMod_2</v>
          </cell>
          <cell r="F3175">
            <v>1500</v>
          </cell>
        </row>
        <row r="3176">
          <cell r="A3176" t="str">
            <v>R00000902</v>
          </cell>
          <cell r="B3176" t="str">
            <v>CDMA</v>
          </cell>
          <cell r="C3176" t="str">
            <v>Service</v>
          </cell>
          <cell r="D3176" t="str">
            <v>SiteSurvey</v>
          </cell>
          <cell r="E3176" t="str">
            <v>FlexMod_2</v>
          </cell>
          <cell r="F3176">
            <v>1500</v>
          </cell>
        </row>
        <row r="3177">
          <cell r="A3177" t="str">
            <v>R00000903</v>
          </cell>
          <cell r="B3177" t="str">
            <v>CDMA</v>
          </cell>
          <cell r="C3177" t="str">
            <v>Service</v>
          </cell>
          <cell r="D3177" t="str">
            <v>SiteSurvey</v>
          </cell>
          <cell r="E3177" t="str">
            <v>FlexMod_2</v>
          </cell>
          <cell r="F3177">
            <v>1500</v>
          </cell>
        </row>
        <row r="3178">
          <cell r="A3178" t="str">
            <v>R00000904</v>
          </cell>
          <cell r="B3178" t="str">
            <v>CDMA</v>
          </cell>
          <cell r="C3178" t="str">
            <v>Service</v>
          </cell>
          <cell r="D3178" t="str">
            <v>SiteSurvey</v>
          </cell>
          <cell r="E3178" t="str">
            <v>FlexMod_2</v>
          </cell>
          <cell r="F3178">
            <v>1500</v>
          </cell>
        </row>
        <row r="3179">
          <cell r="A3179" t="str">
            <v>R00000905</v>
          </cell>
          <cell r="B3179" t="str">
            <v>CDMA</v>
          </cell>
          <cell r="C3179" t="str">
            <v>Service</v>
          </cell>
          <cell r="D3179" t="str">
            <v>SiteSurvey</v>
          </cell>
          <cell r="E3179" t="str">
            <v>FlexMod_2</v>
          </cell>
          <cell r="F3179">
            <v>1500</v>
          </cell>
        </row>
        <row r="3180">
          <cell r="A3180" t="str">
            <v>R00000906</v>
          </cell>
          <cell r="B3180" t="str">
            <v>CDMA</v>
          </cell>
          <cell r="C3180" t="str">
            <v>Service</v>
          </cell>
          <cell r="D3180" t="str">
            <v>SiteSurvey</v>
          </cell>
          <cell r="E3180" t="str">
            <v>FlexMod_2</v>
          </cell>
          <cell r="F3180">
            <v>1500</v>
          </cell>
        </row>
        <row r="3181">
          <cell r="A3181" t="str">
            <v>R00000907</v>
          </cell>
          <cell r="B3181" t="str">
            <v>CDMA</v>
          </cell>
          <cell r="C3181" t="str">
            <v>Service</v>
          </cell>
          <cell r="D3181" t="str">
            <v>SiteSurvey</v>
          </cell>
          <cell r="E3181" t="str">
            <v>FlexMod_2</v>
          </cell>
          <cell r="F3181">
            <v>1500</v>
          </cell>
        </row>
        <row r="3182">
          <cell r="A3182" t="str">
            <v>R00000908</v>
          </cell>
          <cell r="B3182" t="str">
            <v>CDMA</v>
          </cell>
          <cell r="C3182" t="str">
            <v>Service</v>
          </cell>
          <cell r="D3182" t="str">
            <v>SiteSurvey</v>
          </cell>
          <cell r="E3182" t="str">
            <v>FlexMod_2</v>
          </cell>
          <cell r="F3182">
            <v>1500</v>
          </cell>
        </row>
        <row r="3183">
          <cell r="A3183" t="str">
            <v>R00000909</v>
          </cell>
          <cell r="B3183" t="str">
            <v>CDMA</v>
          </cell>
          <cell r="C3183" t="str">
            <v>Service</v>
          </cell>
          <cell r="D3183" t="str">
            <v>SiteSurvey</v>
          </cell>
          <cell r="E3183" t="str">
            <v>FlexMod_2</v>
          </cell>
          <cell r="F3183">
            <v>1500</v>
          </cell>
        </row>
        <row r="3184">
          <cell r="A3184" t="str">
            <v>R00000910</v>
          </cell>
          <cell r="B3184" t="str">
            <v>CDMA</v>
          </cell>
          <cell r="C3184" t="str">
            <v>Service</v>
          </cell>
          <cell r="D3184" t="str">
            <v>SiteSurvey</v>
          </cell>
          <cell r="E3184" t="str">
            <v>FlexMod_2</v>
          </cell>
          <cell r="F3184">
            <v>1500</v>
          </cell>
        </row>
        <row r="3185">
          <cell r="A3185" t="str">
            <v>R00000911</v>
          </cell>
          <cell r="B3185" t="str">
            <v>CDMA</v>
          </cell>
          <cell r="C3185" t="str">
            <v>Service</v>
          </cell>
          <cell r="D3185" t="str">
            <v>SiteSurvey</v>
          </cell>
          <cell r="E3185" t="str">
            <v>FlexMod_2</v>
          </cell>
          <cell r="F3185">
            <v>1500</v>
          </cell>
        </row>
        <row r="3186">
          <cell r="A3186" t="str">
            <v>R00000912</v>
          </cell>
          <cell r="B3186" t="str">
            <v>CDMA</v>
          </cell>
          <cell r="C3186" t="str">
            <v>Service</v>
          </cell>
          <cell r="D3186" t="str">
            <v>SiteSurvey</v>
          </cell>
          <cell r="E3186" t="str">
            <v>FlexMod_2</v>
          </cell>
          <cell r="F3186">
            <v>1500</v>
          </cell>
        </row>
        <row r="3187">
          <cell r="A3187" t="str">
            <v>R00000913</v>
          </cell>
          <cell r="B3187" t="str">
            <v>CDMA</v>
          </cell>
          <cell r="C3187" t="str">
            <v>Service</v>
          </cell>
          <cell r="D3187" t="str">
            <v>SiteSurvey</v>
          </cell>
          <cell r="E3187" t="str">
            <v>FlexMod_2</v>
          </cell>
          <cell r="F3187">
            <v>1500</v>
          </cell>
        </row>
        <row r="3188">
          <cell r="A3188" t="str">
            <v>R00000914</v>
          </cell>
          <cell r="B3188" t="str">
            <v>CDMA</v>
          </cell>
          <cell r="C3188" t="str">
            <v>Service</v>
          </cell>
          <cell r="D3188" t="str">
            <v>SiteSurvey</v>
          </cell>
          <cell r="E3188" t="str">
            <v>FlexMod_2</v>
          </cell>
          <cell r="F3188">
            <v>1500</v>
          </cell>
        </row>
        <row r="3189">
          <cell r="A3189" t="str">
            <v>R00000915</v>
          </cell>
          <cell r="B3189" t="str">
            <v>CDMA</v>
          </cell>
          <cell r="C3189" t="str">
            <v>Service</v>
          </cell>
          <cell r="D3189" t="str">
            <v>SiteSurvey</v>
          </cell>
          <cell r="E3189" t="str">
            <v>FlexMod_2</v>
          </cell>
          <cell r="F3189">
            <v>1500</v>
          </cell>
        </row>
        <row r="3190">
          <cell r="A3190" t="str">
            <v>R00000916</v>
          </cell>
          <cell r="B3190" t="str">
            <v>CDMA</v>
          </cell>
          <cell r="C3190" t="str">
            <v>Service</v>
          </cell>
          <cell r="D3190" t="str">
            <v>SiteSurvey</v>
          </cell>
          <cell r="E3190" t="str">
            <v>FlexMod_2</v>
          </cell>
          <cell r="F3190">
            <v>1500</v>
          </cell>
        </row>
        <row r="3191">
          <cell r="A3191" t="str">
            <v>R00000917</v>
          </cell>
          <cell r="B3191" t="str">
            <v>CDMA</v>
          </cell>
          <cell r="C3191" t="str">
            <v>Service</v>
          </cell>
          <cell r="D3191" t="str">
            <v>SiteSurvey</v>
          </cell>
          <cell r="E3191" t="str">
            <v>FlexMod_2</v>
          </cell>
          <cell r="F3191">
            <v>1500</v>
          </cell>
        </row>
        <row r="3192">
          <cell r="A3192" t="str">
            <v>R00000918</v>
          </cell>
          <cell r="B3192" t="str">
            <v>CDMA</v>
          </cell>
          <cell r="C3192" t="str">
            <v>Service</v>
          </cell>
          <cell r="D3192" t="str">
            <v>SiteSurvey</v>
          </cell>
          <cell r="E3192" t="str">
            <v>FlexMod_2</v>
          </cell>
          <cell r="F3192">
            <v>1500</v>
          </cell>
        </row>
        <row r="3193">
          <cell r="A3193" t="str">
            <v>R00000919</v>
          </cell>
          <cell r="B3193" t="str">
            <v>CDMA</v>
          </cell>
          <cell r="C3193" t="str">
            <v>Service</v>
          </cell>
          <cell r="D3193" t="str">
            <v>SiteSurvey</v>
          </cell>
          <cell r="E3193" t="str">
            <v>FlexMod_2</v>
          </cell>
          <cell r="F3193">
            <v>1500</v>
          </cell>
        </row>
        <row r="3194">
          <cell r="A3194" t="str">
            <v>R00000920</v>
          </cell>
          <cell r="B3194" t="str">
            <v>CDMA</v>
          </cell>
          <cell r="C3194" t="str">
            <v>Service</v>
          </cell>
          <cell r="D3194" t="str">
            <v>SiteSurvey</v>
          </cell>
          <cell r="E3194" t="str">
            <v>FlexMod_2</v>
          </cell>
          <cell r="F3194">
            <v>1500</v>
          </cell>
        </row>
        <row r="3195">
          <cell r="A3195" t="str">
            <v>R00000921</v>
          </cell>
          <cell r="B3195" t="str">
            <v>CDMA</v>
          </cell>
          <cell r="C3195" t="str">
            <v>Service</v>
          </cell>
          <cell r="D3195" t="str">
            <v>SiteSurvey</v>
          </cell>
          <cell r="E3195" t="str">
            <v>FlexMod_2</v>
          </cell>
          <cell r="F3195">
            <v>1500</v>
          </cell>
        </row>
        <row r="3196">
          <cell r="A3196" t="str">
            <v>R00000922</v>
          </cell>
          <cell r="B3196" t="str">
            <v>CDMA</v>
          </cell>
          <cell r="C3196" t="str">
            <v>Service</v>
          </cell>
          <cell r="D3196" t="str">
            <v>SiteSurvey</v>
          </cell>
          <cell r="E3196" t="str">
            <v>FlexMod_2</v>
          </cell>
          <cell r="F3196">
            <v>1500</v>
          </cell>
        </row>
        <row r="3197">
          <cell r="A3197" t="str">
            <v>R00000923</v>
          </cell>
          <cell r="B3197" t="str">
            <v>CDMA</v>
          </cell>
          <cell r="C3197" t="str">
            <v>Service</v>
          </cell>
          <cell r="D3197" t="str">
            <v>SiteSurvey</v>
          </cell>
          <cell r="E3197" t="str">
            <v>FlexMod_2</v>
          </cell>
          <cell r="F3197">
            <v>1500</v>
          </cell>
        </row>
        <row r="3198">
          <cell r="A3198" t="str">
            <v>R00000924</v>
          </cell>
          <cell r="B3198" t="str">
            <v>CDMA</v>
          </cell>
          <cell r="C3198" t="str">
            <v>Service</v>
          </cell>
          <cell r="D3198" t="str">
            <v>SiteSurvey</v>
          </cell>
          <cell r="E3198" t="str">
            <v>FlexMod_2</v>
          </cell>
          <cell r="F3198">
            <v>1500</v>
          </cell>
        </row>
        <row r="3199">
          <cell r="A3199" t="str">
            <v>R00000925</v>
          </cell>
          <cell r="B3199" t="str">
            <v>CDMA</v>
          </cell>
          <cell r="C3199" t="str">
            <v>Service</v>
          </cell>
          <cell r="D3199" t="str">
            <v>SiteSurvey</v>
          </cell>
          <cell r="E3199" t="str">
            <v>FlexMod_2</v>
          </cell>
          <cell r="F3199">
            <v>1500</v>
          </cell>
        </row>
        <row r="3200">
          <cell r="A3200" t="str">
            <v>R00000926</v>
          </cell>
          <cell r="B3200" t="str">
            <v>CDMA</v>
          </cell>
          <cell r="C3200" t="str">
            <v>Service</v>
          </cell>
          <cell r="D3200" t="str">
            <v>SiteSurvey</v>
          </cell>
          <cell r="E3200" t="str">
            <v>FlexMod_2</v>
          </cell>
          <cell r="F3200">
            <v>1500</v>
          </cell>
        </row>
        <row r="3201">
          <cell r="A3201" t="str">
            <v>R00000927</v>
          </cell>
          <cell r="B3201" t="str">
            <v>CDMA</v>
          </cell>
          <cell r="C3201" t="str">
            <v>Service</v>
          </cell>
          <cell r="D3201" t="str">
            <v>SiteSurvey</v>
          </cell>
          <cell r="E3201" t="str">
            <v>FlexMod_2</v>
          </cell>
          <cell r="F3201">
            <v>1500</v>
          </cell>
        </row>
        <row r="3202">
          <cell r="A3202" t="str">
            <v>R00000928</v>
          </cell>
          <cell r="B3202" t="str">
            <v>CDMA</v>
          </cell>
          <cell r="C3202" t="str">
            <v>Service</v>
          </cell>
          <cell r="D3202" t="str">
            <v>SiteSurvey</v>
          </cell>
          <cell r="E3202" t="str">
            <v>FlexMod_2</v>
          </cell>
          <cell r="F3202">
            <v>1500</v>
          </cell>
        </row>
        <row r="3203">
          <cell r="A3203" t="str">
            <v>R00000929</v>
          </cell>
          <cell r="B3203" t="str">
            <v>CDMA</v>
          </cell>
          <cell r="C3203" t="str">
            <v>Service</v>
          </cell>
          <cell r="D3203" t="str">
            <v>SiteSurvey</v>
          </cell>
          <cell r="E3203" t="str">
            <v>FlexMod_2</v>
          </cell>
          <cell r="F3203">
            <v>1500</v>
          </cell>
        </row>
        <row r="3204">
          <cell r="A3204" t="str">
            <v>R00000930</v>
          </cell>
          <cell r="B3204" t="str">
            <v>CDMA</v>
          </cell>
          <cell r="C3204" t="str">
            <v>Service</v>
          </cell>
          <cell r="D3204" t="str">
            <v>SiteSurvey</v>
          </cell>
          <cell r="E3204" t="str">
            <v>FlexMod_2</v>
          </cell>
          <cell r="F3204">
            <v>1500</v>
          </cell>
        </row>
        <row r="3205">
          <cell r="A3205" t="str">
            <v>R00000931</v>
          </cell>
          <cell r="B3205" t="str">
            <v>CDMA</v>
          </cell>
          <cell r="C3205" t="str">
            <v>Service</v>
          </cell>
          <cell r="D3205" t="str">
            <v>SiteSurvey</v>
          </cell>
          <cell r="E3205" t="str">
            <v>FlexMod_2</v>
          </cell>
          <cell r="F3205">
            <v>1500</v>
          </cell>
        </row>
        <row r="3206">
          <cell r="A3206" t="str">
            <v>R00000932</v>
          </cell>
          <cell r="B3206" t="str">
            <v>CDMA</v>
          </cell>
          <cell r="C3206" t="str">
            <v>Service</v>
          </cell>
          <cell r="D3206" t="str">
            <v>SiteSurvey</v>
          </cell>
          <cell r="E3206" t="str">
            <v>FlexMod_2</v>
          </cell>
          <cell r="F3206">
            <v>1500</v>
          </cell>
        </row>
        <row r="3207">
          <cell r="A3207" t="str">
            <v>R00000933</v>
          </cell>
          <cell r="B3207" t="str">
            <v>CDMA</v>
          </cell>
          <cell r="C3207" t="str">
            <v>Service</v>
          </cell>
          <cell r="D3207" t="str">
            <v>SiteSurvey</v>
          </cell>
          <cell r="E3207" t="str">
            <v>FlexMod_2</v>
          </cell>
          <cell r="F3207">
            <v>1500</v>
          </cell>
        </row>
        <row r="3208">
          <cell r="A3208" t="str">
            <v>R00000934</v>
          </cell>
          <cell r="B3208" t="str">
            <v>CDMA</v>
          </cell>
          <cell r="C3208" t="str">
            <v>Service</v>
          </cell>
          <cell r="D3208" t="str">
            <v>SiteSurvey</v>
          </cell>
          <cell r="E3208" t="str">
            <v>FlexMod_2</v>
          </cell>
          <cell r="F3208">
            <v>1500</v>
          </cell>
        </row>
        <row r="3209">
          <cell r="A3209" t="str">
            <v>R00000935</v>
          </cell>
          <cell r="B3209" t="str">
            <v>CDMA</v>
          </cell>
          <cell r="C3209" t="str">
            <v>Service</v>
          </cell>
          <cell r="D3209" t="str">
            <v>SiteSurvey</v>
          </cell>
          <cell r="E3209" t="str">
            <v>FlexMod_2</v>
          </cell>
          <cell r="F3209">
            <v>1500</v>
          </cell>
        </row>
        <row r="3210">
          <cell r="A3210" t="str">
            <v>R00000936</v>
          </cell>
          <cell r="B3210" t="str">
            <v>CDMA</v>
          </cell>
          <cell r="C3210" t="str">
            <v>Service</v>
          </cell>
          <cell r="D3210" t="str">
            <v>Installation</v>
          </cell>
          <cell r="E3210" t="str">
            <v>FlexMod_2</v>
          </cell>
          <cell r="F3210">
            <v>5406</v>
          </cell>
        </row>
        <row r="3211">
          <cell r="A3211" t="str">
            <v>R00000937</v>
          </cell>
          <cell r="B3211" t="str">
            <v>CDMA</v>
          </cell>
          <cell r="C3211" t="str">
            <v>Service</v>
          </cell>
          <cell r="D3211" t="str">
            <v>Installation</v>
          </cell>
          <cell r="E3211" t="str">
            <v>FlexMod_2</v>
          </cell>
          <cell r="F3211">
            <v>5627</v>
          </cell>
        </row>
        <row r="3212">
          <cell r="A3212" t="str">
            <v>R00000938</v>
          </cell>
          <cell r="B3212" t="str">
            <v>CDMA</v>
          </cell>
          <cell r="C3212" t="str">
            <v>Service</v>
          </cell>
          <cell r="D3212" t="str">
            <v>Installation</v>
          </cell>
          <cell r="E3212" t="str">
            <v>FlexMod_2</v>
          </cell>
          <cell r="F3212">
            <v>5840</v>
          </cell>
        </row>
        <row r="3213">
          <cell r="A3213" t="str">
            <v>R00000939</v>
          </cell>
          <cell r="B3213" t="str">
            <v>CDMA</v>
          </cell>
          <cell r="C3213" t="str">
            <v>Service</v>
          </cell>
          <cell r="D3213" t="str">
            <v>Installation</v>
          </cell>
          <cell r="E3213" t="str">
            <v>FlexMod_2</v>
          </cell>
          <cell r="F3213">
            <v>6055</v>
          </cell>
        </row>
        <row r="3214">
          <cell r="A3214" t="str">
            <v>R00000940</v>
          </cell>
          <cell r="B3214" t="str">
            <v>CDMA</v>
          </cell>
          <cell r="C3214" t="str">
            <v>Service</v>
          </cell>
          <cell r="D3214" t="str">
            <v>Installation</v>
          </cell>
          <cell r="E3214" t="str">
            <v>FlexMod_2</v>
          </cell>
          <cell r="F3214">
            <v>7390</v>
          </cell>
        </row>
        <row r="3215">
          <cell r="A3215" t="str">
            <v>R00000941</v>
          </cell>
          <cell r="B3215" t="str">
            <v>CDMA</v>
          </cell>
          <cell r="C3215" t="str">
            <v>Service</v>
          </cell>
          <cell r="D3215" t="str">
            <v>Installation</v>
          </cell>
          <cell r="E3215" t="str">
            <v>FlexMod_2</v>
          </cell>
          <cell r="F3215">
            <v>7610</v>
          </cell>
        </row>
        <row r="3216">
          <cell r="A3216" t="str">
            <v>R00000942</v>
          </cell>
          <cell r="B3216" t="str">
            <v>CDMA</v>
          </cell>
          <cell r="C3216" t="str">
            <v>Service</v>
          </cell>
          <cell r="D3216" t="str">
            <v>Installation</v>
          </cell>
          <cell r="E3216" t="str">
            <v>FlexMod_2</v>
          </cell>
          <cell r="F3216">
            <v>5406</v>
          </cell>
        </row>
        <row r="3217">
          <cell r="A3217" t="str">
            <v>R00000943</v>
          </cell>
          <cell r="B3217" t="str">
            <v>CDMA</v>
          </cell>
          <cell r="C3217" t="str">
            <v>Service</v>
          </cell>
          <cell r="D3217" t="str">
            <v>Installation</v>
          </cell>
          <cell r="E3217" t="str">
            <v>FlexMod_2</v>
          </cell>
          <cell r="F3217">
            <v>5627</v>
          </cell>
        </row>
        <row r="3218">
          <cell r="A3218" t="str">
            <v>R00000944</v>
          </cell>
          <cell r="B3218" t="str">
            <v>CDMA</v>
          </cell>
          <cell r="C3218" t="str">
            <v>Service</v>
          </cell>
          <cell r="D3218" t="str">
            <v>Installation</v>
          </cell>
          <cell r="E3218" t="str">
            <v>FlexMod_2</v>
          </cell>
          <cell r="F3218">
            <v>5840</v>
          </cell>
        </row>
        <row r="3219">
          <cell r="A3219" t="str">
            <v>R00000945</v>
          </cell>
          <cell r="B3219" t="str">
            <v>CDMA</v>
          </cell>
          <cell r="C3219" t="str">
            <v>Service</v>
          </cell>
          <cell r="D3219" t="str">
            <v>Installation</v>
          </cell>
          <cell r="E3219" t="str">
            <v>FlexMod_2</v>
          </cell>
          <cell r="F3219">
            <v>6055</v>
          </cell>
        </row>
        <row r="3220">
          <cell r="A3220" t="str">
            <v>R00000946</v>
          </cell>
          <cell r="B3220" t="str">
            <v>CDMA</v>
          </cell>
          <cell r="C3220" t="str">
            <v>Service</v>
          </cell>
          <cell r="D3220" t="str">
            <v>Installation</v>
          </cell>
          <cell r="E3220" t="str">
            <v>FlexMod_2</v>
          </cell>
          <cell r="F3220">
            <v>7390</v>
          </cell>
        </row>
        <row r="3221">
          <cell r="A3221" t="str">
            <v>R00000947</v>
          </cell>
          <cell r="B3221" t="str">
            <v>CDMA</v>
          </cell>
          <cell r="C3221" t="str">
            <v>Service</v>
          </cell>
          <cell r="D3221" t="str">
            <v>Installation</v>
          </cell>
          <cell r="E3221" t="str">
            <v>FlexMod_2</v>
          </cell>
          <cell r="F3221">
            <v>7610</v>
          </cell>
        </row>
        <row r="3222">
          <cell r="A3222" t="str">
            <v>R00000948</v>
          </cell>
          <cell r="B3222" t="str">
            <v>CDMA</v>
          </cell>
          <cell r="C3222" t="str">
            <v>Service</v>
          </cell>
          <cell r="D3222" t="str">
            <v>Installation</v>
          </cell>
          <cell r="E3222" t="str">
            <v>FlexMod_2</v>
          </cell>
          <cell r="F3222">
            <v>7610</v>
          </cell>
        </row>
        <row r="3223">
          <cell r="A3223" t="str">
            <v>R00000949</v>
          </cell>
          <cell r="B3223" t="str">
            <v>CDMA</v>
          </cell>
          <cell r="C3223" t="str">
            <v>Service</v>
          </cell>
          <cell r="D3223" t="str">
            <v>Installation</v>
          </cell>
          <cell r="E3223" t="str">
            <v>FlexMod_2</v>
          </cell>
          <cell r="F3223">
            <v>7610</v>
          </cell>
        </row>
        <row r="3224">
          <cell r="A3224" t="str">
            <v>R00000950</v>
          </cell>
          <cell r="B3224" t="str">
            <v>CDMA</v>
          </cell>
          <cell r="C3224" t="str">
            <v>Service</v>
          </cell>
          <cell r="D3224" t="str">
            <v>Installation</v>
          </cell>
          <cell r="E3224" t="str">
            <v>FlexMod_2</v>
          </cell>
          <cell r="F3224">
            <v>7610</v>
          </cell>
        </row>
        <row r="3225">
          <cell r="A3225" t="str">
            <v>R00000951</v>
          </cell>
          <cell r="B3225" t="str">
            <v>CDMA</v>
          </cell>
          <cell r="C3225" t="str">
            <v>Service</v>
          </cell>
          <cell r="D3225" t="str">
            <v>Installation</v>
          </cell>
          <cell r="E3225" t="str">
            <v>FlexMod_2</v>
          </cell>
          <cell r="F3225">
            <v>7610</v>
          </cell>
        </row>
        <row r="3226">
          <cell r="A3226" t="str">
            <v>R00000952</v>
          </cell>
          <cell r="B3226" t="str">
            <v>CDMA</v>
          </cell>
          <cell r="C3226" t="str">
            <v>Service</v>
          </cell>
          <cell r="D3226" t="str">
            <v>Installation</v>
          </cell>
          <cell r="E3226" t="str">
            <v>FlexMod_2</v>
          </cell>
          <cell r="F3226">
            <v>7610</v>
          </cell>
        </row>
        <row r="3227">
          <cell r="A3227" t="str">
            <v>R00000953</v>
          </cell>
          <cell r="B3227" t="str">
            <v>CDMA</v>
          </cell>
          <cell r="C3227" t="str">
            <v>Service</v>
          </cell>
          <cell r="D3227" t="str">
            <v>Installation</v>
          </cell>
          <cell r="E3227" t="str">
            <v>FlexMod_2</v>
          </cell>
          <cell r="F3227">
            <v>7610</v>
          </cell>
        </row>
        <row r="3228">
          <cell r="A3228" t="str">
            <v>R00000954</v>
          </cell>
          <cell r="B3228" t="str">
            <v>CDMA</v>
          </cell>
          <cell r="C3228" t="str">
            <v>Service</v>
          </cell>
          <cell r="D3228" t="str">
            <v>Installation</v>
          </cell>
          <cell r="E3228" t="str">
            <v>FlexMod_2</v>
          </cell>
          <cell r="F3228">
            <v>7281</v>
          </cell>
        </row>
        <row r="3229">
          <cell r="A3229" t="str">
            <v>R00000955</v>
          </cell>
          <cell r="B3229" t="str">
            <v>CDMA</v>
          </cell>
          <cell r="C3229" t="str">
            <v>Service</v>
          </cell>
          <cell r="D3229" t="str">
            <v>Installation</v>
          </cell>
          <cell r="E3229" t="str">
            <v>FlexMod_2</v>
          </cell>
          <cell r="F3229">
            <v>7502</v>
          </cell>
        </row>
        <row r="3230">
          <cell r="A3230" t="str">
            <v>R00000956</v>
          </cell>
          <cell r="B3230" t="str">
            <v>CDMA</v>
          </cell>
          <cell r="C3230" t="str">
            <v>Service</v>
          </cell>
          <cell r="D3230" t="str">
            <v>Installation</v>
          </cell>
          <cell r="E3230" t="str">
            <v>FlexMod_2</v>
          </cell>
          <cell r="F3230">
            <v>7715</v>
          </cell>
        </row>
        <row r="3231">
          <cell r="A3231" t="str">
            <v>R00000957</v>
          </cell>
          <cell r="B3231" t="str">
            <v>CDMA</v>
          </cell>
          <cell r="C3231" t="str">
            <v>Service</v>
          </cell>
          <cell r="D3231" t="str">
            <v>Installation</v>
          </cell>
          <cell r="E3231" t="str">
            <v>FlexMod_2</v>
          </cell>
          <cell r="F3231">
            <v>7930</v>
          </cell>
        </row>
        <row r="3232">
          <cell r="A3232" t="str">
            <v>R00000958</v>
          </cell>
          <cell r="B3232" t="str">
            <v>CDMA</v>
          </cell>
          <cell r="C3232" t="str">
            <v>Service</v>
          </cell>
          <cell r="D3232" t="str">
            <v>Installation</v>
          </cell>
          <cell r="E3232" t="str">
            <v>FlexMod_2</v>
          </cell>
          <cell r="F3232">
            <v>9265</v>
          </cell>
        </row>
        <row r="3233">
          <cell r="A3233" t="str">
            <v>R00000959</v>
          </cell>
          <cell r="B3233" t="str">
            <v>CDMA</v>
          </cell>
          <cell r="C3233" t="str">
            <v>Service</v>
          </cell>
          <cell r="D3233" t="str">
            <v>Installation</v>
          </cell>
          <cell r="E3233" t="str">
            <v>FlexMod_2</v>
          </cell>
          <cell r="F3233">
            <v>9485</v>
          </cell>
        </row>
        <row r="3234">
          <cell r="A3234" t="str">
            <v>R00000960</v>
          </cell>
          <cell r="B3234" t="str">
            <v>CDMA</v>
          </cell>
          <cell r="C3234" t="str">
            <v>Service</v>
          </cell>
          <cell r="D3234" t="str">
            <v>Installation</v>
          </cell>
          <cell r="E3234" t="str">
            <v>FlexMod_2</v>
          </cell>
          <cell r="F3234">
            <v>7281</v>
          </cell>
        </row>
        <row r="3235">
          <cell r="A3235" t="str">
            <v>R00000961</v>
          </cell>
          <cell r="B3235" t="str">
            <v>CDMA</v>
          </cell>
          <cell r="C3235" t="str">
            <v>Service</v>
          </cell>
          <cell r="D3235" t="str">
            <v>Installation</v>
          </cell>
          <cell r="E3235" t="str">
            <v>FlexMod_2</v>
          </cell>
          <cell r="F3235">
            <v>7502</v>
          </cell>
        </row>
        <row r="3236">
          <cell r="A3236" t="str">
            <v>R00000962</v>
          </cell>
          <cell r="B3236" t="str">
            <v>CDMA</v>
          </cell>
          <cell r="C3236" t="str">
            <v>Service</v>
          </cell>
          <cell r="D3236" t="str">
            <v>Installation</v>
          </cell>
          <cell r="E3236" t="str">
            <v>FlexMod_2</v>
          </cell>
          <cell r="F3236">
            <v>7715</v>
          </cell>
        </row>
        <row r="3237">
          <cell r="A3237" t="str">
            <v>R00000963</v>
          </cell>
          <cell r="B3237" t="str">
            <v>CDMA</v>
          </cell>
          <cell r="C3237" t="str">
            <v>Service</v>
          </cell>
          <cell r="D3237" t="str">
            <v>Installation</v>
          </cell>
          <cell r="E3237" t="str">
            <v>FlexMod_2</v>
          </cell>
          <cell r="F3237">
            <v>7930</v>
          </cell>
        </row>
        <row r="3238">
          <cell r="A3238" t="str">
            <v>R00000964</v>
          </cell>
          <cell r="B3238" t="str">
            <v>CDMA</v>
          </cell>
          <cell r="C3238" t="str">
            <v>Service</v>
          </cell>
          <cell r="D3238" t="str">
            <v>Installation</v>
          </cell>
          <cell r="E3238" t="str">
            <v>FlexMod_2</v>
          </cell>
          <cell r="F3238">
            <v>9265</v>
          </cell>
        </row>
        <row r="3239">
          <cell r="A3239" t="str">
            <v>R00000965</v>
          </cell>
          <cell r="B3239" t="str">
            <v>CDMA</v>
          </cell>
          <cell r="C3239" t="str">
            <v>Service</v>
          </cell>
          <cell r="D3239" t="str">
            <v>Installation</v>
          </cell>
          <cell r="E3239" t="str">
            <v>FlexMod_2</v>
          </cell>
          <cell r="F3239">
            <v>9485</v>
          </cell>
        </row>
        <row r="3240">
          <cell r="A3240" t="str">
            <v>R00000966</v>
          </cell>
          <cell r="B3240" t="str">
            <v>CDMA</v>
          </cell>
          <cell r="C3240" t="str">
            <v>Service</v>
          </cell>
          <cell r="D3240" t="str">
            <v>Installation</v>
          </cell>
          <cell r="E3240" t="str">
            <v>FlexMod_2</v>
          </cell>
          <cell r="F3240">
            <v>9485</v>
          </cell>
        </row>
        <row r="3241">
          <cell r="A3241" t="str">
            <v>R00000967</v>
          </cell>
          <cell r="B3241" t="str">
            <v>CDMA</v>
          </cell>
          <cell r="C3241" t="str">
            <v>Service</v>
          </cell>
          <cell r="D3241" t="str">
            <v>Installation</v>
          </cell>
          <cell r="E3241" t="str">
            <v>FlexMod_2</v>
          </cell>
          <cell r="F3241">
            <v>9485</v>
          </cell>
        </row>
        <row r="3242">
          <cell r="A3242" t="str">
            <v>R00000968</v>
          </cell>
          <cell r="B3242" t="str">
            <v>CDMA</v>
          </cell>
          <cell r="C3242" t="str">
            <v>Service</v>
          </cell>
          <cell r="D3242" t="str">
            <v>Installation</v>
          </cell>
          <cell r="E3242" t="str">
            <v>FlexMod_2</v>
          </cell>
          <cell r="F3242">
            <v>9485</v>
          </cell>
        </row>
        <row r="3243">
          <cell r="A3243" t="str">
            <v>R00000969</v>
          </cell>
          <cell r="B3243" t="str">
            <v>CDMA</v>
          </cell>
          <cell r="C3243" t="str">
            <v>Service</v>
          </cell>
          <cell r="D3243" t="str">
            <v>Installation</v>
          </cell>
          <cell r="E3243" t="str">
            <v>FlexMod_2</v>
          </cell>
          <cell r="F3243">
            <v>9485</v>
          </cell>
        </row>
        <row r="3244">
          <cell r="A3244" t="str">
            <v>R00000970</v>
          </cell>
          <cell r="B3244" t="str">
            <v>CDMA</v>
          </cell>
          <cell r="C3244" t="str">
            <v>Service</v>
          </cell>
          <cell r="D3244" t="str">
            <v>Installation</v>
          </cell>
          <cell r="E3244" t="str">
            <v>FlexMod_2</v>
          </cell>
          <cell r="F3244">
            <v>9485</v>
          </cell>
        </row>
        <row r="3245">
          <cell r="A3245" t="str">
            <v>R00000971</v>
          </cell>
          <cell r="B3245" t="str">
            <v>CDMA</v>
          </cell>
          <cell r="C3245" t="str">
            <v>Service</v>
          </cell>
          <cell r="D3245" t="str">
            <v>Installation</v>
          </cell>
          <cell r="E3245" t="str">
            <v>FlexMod_2</v>
          </cell>
          <cell r="F3245">
            <v>9485</v>
          </cell>
        </row>
        <row r="3246">
          <cell r="A3246" t="str">
            <v>R00000972</v>
          </cell>
          <cell r="B3246" t="str">
            <v>CDMA</v>
          </cell>
          <cell r="C3246" t="str">
            <v>Service</v>
          </cell>
          <cell r="D3246" t="str">
            <v>Installation</v>
          </cell>
          <cell r="E3246" t="str">
            <v>FlexMod_2</v>
          </cell>
          <cell r="F3246">
            <v>9485</v>
          </cell>
        </row>
        <row r="3247">
          <cell r="A3247" t="str">
            <v>R00000973</v>
          </cell>
          <cell r="B3247" t="str">
            <v>CDMA</v>
          </cell>
          <cell r="C3247" t="str">
            <v>Service</v>
          </cell>
          <cell r="D3247" t="str">
            <v>Installation</v>
          </cell>
          <cell r="E3247" t="str">
            <v>FlexMod_2</v>
          </cell>
          <cell r="F3247">
            <v>9485</v>
          </cell>
        </row>
        <row r="3248">
          <cell r="A3248" t="str">
            <v>R00000974</v>
          </cell>
          <cell r="B3248" t="str">
            <v>CDMA</v>
          </cell>
          <cell r="C3248" t="str">
            <v>Service</v>
          </cell>
          <cell r="D3248" t="str">
            <v>Installation</v>
          </cell>
          <cell r="E3248" t="str">
            <v>FlexMod_2</v>
          </cell>
          <cell r="F3248">
            <v>9485</v>
          </cell>
        </row>
        <row r="3249">
          <cell r="A3249" t="str">
            <v>R00000975</v>
          </cell>
          <cell r="B3249" t="str">
            <v>CDMA</v>
          </cell>
          <cell r="C3249" t="str">
            <v>Service</v>
          </cell>
          <cell r="D3249" t="str">
            <v>Installation</v>
          </cell>
          <cell r="E3249" t="str">
            <v>FlexMod_2</v>
          </cell>
          <cell r="F3249">
            <v>9485</v>
          </cell>
        </row>
        <row r="3250">
          <cell r="A3250" t="str">
            <v>R00000976</v>
          </cell>
          <cell r="B3250" t="str">
            <v>CDMA</v>
          </cell>
          <cell r="C3250" t="str">
            <v>Service</v>
          </cell>
          <cell r="D3250" t="str">
            <v>Installation</v>
          </cell>
          <cell r="E3250" t="str">
            <v>FlexMod_2</v>
          </cell>
          <cell r="F3250">
            <v>9485</v>
          </cell>
        </row>
        <row r="3251">
          <cell r="A3251" t="str">
            <v>R00000977</v>
          </cell>
          <cell r="B3251" t="str">
            <v>CDMA</v>
          </cell>
          <cell r="C3251" t="str">
            <v>Service</v>
          </cell>
          <cell r="D3251" t="str">
            <v>Installation</v>
          </cell>
          <cell r="E3251" t="str">
            <v>FlexMod_2</v>
          </cell>
          <cell r="F3251">
            <v>9485</v>
          </cell>
        </row>
        <row r="3252">
          <cell r="A3252" t="str">
            <v>R00000978</v>
          </cell>
          <cell r="B3252" t="str">
            <v>CDMA</v>
          </cell>
          <cell r="C3252" t="str">
            <v>Service</v>
          </cell>
          <cell r="D3252" t="str">
            <v>Engineering</v>
          </cell>
          <cell r="E3252" t="str">
            <v>FlexMod_2</v>
          </cell>
          <cell r="F3252">
            <v>0</v>
          </cell>
        </row>
        <row r="3253">
          <cell r="A3253" t="str">
            <v>R00000979</v>
          </cell>
          <cell r="B3253" t="str">
            <v>CDMA</v>
          </cell>
          <cell r="C3253" t="str">
            <v>Service</v>
          </cell>
          <cell r="D3253" t="str">
            <v>Engineering</v>
          </cell>
          <cell r="E3253" t="str">
            <v>FlexMod_2</v>
          </cell>
          <cell r="F3253">
            <v>0</v>
          </cell>
        </row>
        <row r="3254">
          <cell r="A3254" t="str">
            <v>R00000980</v>
          </cell>
          <cell r="B3254" t="str">
            <v>CDMA</v>
          </cell>
          <cell r="C3254" t="str">
            <v>Service</v>
          </cell>
          <cell r="D3254" t="str">
            <v>Engineering</v>
          </cell>
          <cell r="E3254" t="str">
            <v>FlexMod_2</v>
          </cell>
          <cell r="F3254">
            <v>0</v>
          </cell>
        </row>
        <row r="3255">
          <cell r="A3255" t="str">
            <v>R00000981</v>
          </cell>
          <cell r="B3255" t="str">
            <v>CDMA</v>
          </cell>
          <cell r="C3255" t="str">
            <v>Service</v>
          </cell>
          <cell r="D3255" t="str">
            <v>Engineering</v>
          </cell>
          <cell r="E3255" t="str">
            <v>FlexMod_2</v>
          </cell>
          <cell r="F3255">
            <v>0</v>
          </cell>
        </row>
        <row r="3256">
          <cell r="A3256" t="str">
            <v>R00000982</v>
          </cell>
          <cell r="B3256" t="str">
            <v>CDMA</v>
          </cell>
          <cell r="C3256" t="str">
            <v>Service</v>
          </cell>
          <cell r="D3256" t="str">
            <v>Engineering</v>
          </cell>
          <cell r="E3256" t="str">
            <v>FlexMod_2</v>
          </cell>
          <cell r="F3256">
            <v>0</v>
          </cell>
        </row>
        <row r="3257">
          <cell r="A3257" t="str">
            <v>R00000983</v>
          </cell>
          <cell r="B3257" t="str">
            <v>CDMA</v>
          </cell>
          <cell r="C3257" t="str">
            <v>Service</v>
          </cell>
          <cell r="D3257" t="str">
            <v>Engineering</v>
          </cell>
          <cell r="E3257" t="str">
            <v>FlexMod_2</v>
          </cell>
          <cell r="F3257">
            <v>0</v>
          </cell>
        </row>
        <row r="3258">
          <cell r="A3258" t="str">
            <v>R00000984</v>
          </cell>
          <cell r="B3258" t="str">
            <v>CDMA</v>
          </cell>
          <cell r="C3258" t="str">
            <v>Service</v>
          </cell>
          <cell r="D3258" t="str">
            <v>Engineering</v>
          </cell>
          <cell r="E3258" t="str">
            <v>FlexMod_2</v>
          </cell>
          <cell r="F3258">
            <v>0</v>
          </cell>
        </row>
        <row r="3259">
          <cell r="A3259" t="str">
            <v>R00000985</v>
          </cell>
          <cell r="B3259" t="str">
            <v>CDMA</v>
          </cell>
          <cell r="C3259" t="str">
            <v>Service</v>
          </cell>
          <cell r="D3259" t="str">
            <v>Engineering</v>
          </cell>
          <cell r="E3259" t="str">
            <v>FlexMod_2</v>
          </cell>
          <cell r="F3259">
            <v>0</v>
          </cell>
        </row>
        <row r="3260">
          <cell r="A3260" t="str">
            <v>R00000986</v>
          </cell>
          <cell r="B3260" t="str">
            <v>CDMA</v>
          </cell>
          <cell r="C3260" t="str">
            <v>Service</v>
          </cell>
          <cell r="D3260" t="str">
            <v>Engineering</v>
          </cell>
          <cell r="E3260" t="str">
            <v>FlexMod_2</v>
          </cell>
          <cell r="F3260">
            <v>0</v>
          </cell>
        </row>
        <row r="3261">
          <cell r="A3261" t="str">
            <v>R00000987</v>
          </cell>
          <cell r="B3261" t="str">
            <v>CDMA</v>
          </cell>
          <cell r="C3261" t="str">
            <v>Service</v>
          </cell>
          <cell r="D3261" t="str">
            <v>Engineering</v>
          </cell>
          <cell r="E3261" t="str">
            <v>FlexMod_2</v>
          </cell>
          <cell r="F3261">
            <v>0</v>
          </cell>
        </row>
        <row r="3262">
          <cell r="A3262" t="str">
            <v>R00000988</v>
          </cell>
          <cell r="B3262" t="str">
            <v>CDMA</v>
          </cell>
          <cell r="C3262" t="str">
            <v>Service</v>
          </cell>
          <cell r="D3262" t="str">
            <v>Engineering</v>
          </cell>
          <cell r="E3262" t="str">
            <v>FlexMod_2</v>
          </cell>
          <cell r="F3262">
            <v>0</v>
          </cell>
        </row>
        <row r="3263">
          <cell r="A3263" t="str">
            <v>R00000989</v>
          </cell>
          <cell r="B3263" t="str">
            <v>CDMA</v>
          </cell>
          <cell r="C3263" t="str">
            <v>Service</v>
          </cell>
          <cell r="D3263" t="str">
            <v>Engineering</v>
          </cell>
          <cell r="E3263" t="str">
            <v>FlexMod_2</v>
          </cell>
          <cell r="F3263">
            <v>0</v>
          </cell>
        </row>
        <row r="3264">
          <cell r="A3264" t="str">
            <v>R00000990</v>
          </cell>
          <cell r="B3264" t="str">
            <v>CDMA</v>
          </cell>
          <cell r="C3264" t="str">
            <v>Service</v>
          </cell>
          <cell r="D3264" t="str">
            <v>Engineering</v>
          </cell>
          <cell r="E3264" t="str">
            <v>FlexMod_2</v>
          </cell>
          <cell r="F3264">
            <v>0</v>
          </cell>
        </row>
        <row r="3265">
          <cell r="A3265" t="str">
            <v>R00000991</v>
          </cell>
          <cell r="B3265" t="str">
            <v>CDMA</v>
          </cell>
          <cell r="C3265" t="str">
            <v>Service</v>
          </cell>
          <cell r="D3265" t="str">
            <v>Engineering</v>
          </cell>
          <cell r="E3265" t="str">
            <v>FlexMod_2</v>
          </cell>
          <cell r="F3265">
            <v>0</v>
          </cell>
        </row>
        <row r="3266">
          <cell r="A3266" t="str">
            <v>R00000992</v>
          </cell>
          <cell r="B3266" t="str">
            <v>CDMA</v>
          </cell>
          <cell r="C3266" t="str">
            <v>Service</v>
          </cell>
          <cell r="D3266" t="str">
            <v>Engineering</v>
          </cell>
          <cell r="E3266" t="str">
            <v>FlexMod_2</v>
          </cell>
          <cell r="F3266">
            <v>0</v>
          </cell>
        </row>
        <row r="3267">
          <cell r="A3267" t="str">
            <v>R00000993</v>
          </cell>
          <cell r="B3267" t="str">
            <v>CDMA</v>
          </cell>
          <cell r="C3267" t="str">
            <v>Service</v>
          </cell>
          <cell r="D3267" t="str">
            <v>Engineering</v>
          </cell>
          <cell r="E3267" t="str">
            <v>FlexMod_2</v>
          </cell>
          <cell r="F3267">
            <v>0</v>
          </cell>
        </row>
        <row r="3268">
          <cell r="A3268" t="str">
            <v>R00000994</v>
          </cell>
          <cell r="B3268" t="str">
            <v>CDMA</v>
          </cell>
          <cell r="C3268" t="str">
            <v>Service</v>
          </cell>
          <cell r="D3268" t="str">
            <v>Engineering</v>
          </cell>
          <cell r="E3268" t="str">
            <v>FlexMod_2</v>
          </cell>
          <cell r="F3268">
            <v>0</v>
          </cell>
        </row>
        <row r="3269">
          <cell r="A3269" t="str">
            <v>R00000995</v>
          </cell>
          <cell r="B3269" t="str">
            <v>CDMA</v>
          </cell>
          <cell r="C3269" t="str">
            <v>Service</v>
          </cell>
          <cell r="D3269" t="str">
            <v>Engineering</v>
          </cell>
          <cell r="E3269" t="str">
            <v>FlexMod_2</v>
          </cell>
          <cell r="F3269">
            <v>0</v>
          </cell>
        </row>
        <row r="3270">
          <cell r="A3270" t="str">
            <v>R00000996</v>
          </cell>
          <cell r="B3270" t="str">
            <v>CDMA</v>
          </cell>
          <cell r="C3270" t="str">
            <v>Service</v>
          </cell>
          <cell r="D3270" t="str">
            <v>Engineering</v>
          </cell>
          <cell r="E3270" t="str">
            <v>FlexMod_3</v>
          </cell>
          <cell r="F3270">
            <v>0</v>
          </cell>
        </row>
        <row r="3271">
          <cell r="A3271" t="str">
            <v>R00000997</v>
          </cell>
          <cell r="B3271" t="str">
            <v>CDMA</v>
          </cell>
          <cell r="C3271" t="str">
            <v>Service</v>
          </cell>
          <cell r="D3271" t="str">
            <v>Engineering</v>
          </cell>
          <cell r="E3271" t="str">
            <v>FlexMod_3</v>
          </cell>
          <cell r="F3271">
            <v>0</v>
          </cell>
        </row>
        <row r="3272">
          <cell r="A3272" t="str">
            <v>R00000998</v>
          </cell>
          <cell r="B3272" t="str">
            <v>CDMA</v>
          </cell>
          <cell r="C3272" t="str">
            <v>Service</v>
          </cell>
          <cell r="D3272" t="str">
            <v>Engineering</v>
          </cell>
          <cell r="E3272" t="str">
            <v>FlexMod_3</v>
          </cell>
          <cell r="F3272">
            <v>0</v>
          </cell>
        </row>
        <row r="3273">
          <cell r="A3273" t="str">
            <v>R00000999</v>
          </cell>
          <cell r="B3273" t="str">
            <v>CDMA</v>
          </cell>
          <cell r="C3273" t="str">
            <v>Service</v>
          </cell>
          <cell r="D3273" t="str">
            <v>Engineering</v>
          </cell>
          <cell r="E3273" t="str">
            <v>FlexMod_3</v>
          </cell>
          <cell r="F3273">
            <v>0</v>
          </cell>
        </row>
        <row r="3274">
          <cell r="A3274" t="str">
            <v>R00001000</v>
          </cell>
          <cell r="B3274" t="str">
            <v>CDMA</v>
          </cell>
          <cell r="C3274" t="str">
            <v>Service</v>
          </cell>
          <cell r="D3274" t="str">
            <v>Engineering</v>
          </cell>
          <cell r="E3274" t="str">
            <v>FlexMod_3</v>
          </cell>
          <cell r="F3274">
            <v>0</v>
          </cell>
        </row>
        <row r="3275">
          <cell r="A3275" t="str">
            <v>R00001001</v>
          </cell>
          <cell r="B3275" t="str">
            <v>CDMA</v>
          </cell>
          <cell r="C3275" t="str">
            <v>Service</v>
          </cell>
          <cell r="D3275" t="str">
            <v>Engineering</v>
          </cell>
          <cell r="E3275" t="str">
            <v>FlexMod_3</v>
          </cell>
          <cell r="F3275">
            <v>0</v>
          </cell>
        </row>
        <row r="3276">
          <cell r="A3276" t="str">
            <v>R00001002</v>
          </cell>
          <cell r="B3276" t="str">
            <v>CDMA</v>
          </cell>
          <cell r="C3276" t="str">
            <v>Service</v>
          </cell>
          <cell r="D3276" t="str">
            <v>Engineering</v>
          </cell>
          <cell r="E3276" t="str">
            <v>FlexMod_3</v>
          </cell>
          <cell r="F3276">
            <v>0</v>
          </cell>
        </row>
        <row r="3277">
          <cell r="A3277" t="str">
            <v>R00001003</v>
          </cell>
          <cell r="B3277" t="str">
            <v>CDMA</v>
          </cell>
          <cell r="C3277" t="str">
            <v>Service</v>
          </cell>
          <cell r="D3277" t="str">
            <v>Engineering</v>
          </cell>
          <cell r="E3277" t="str">
            <v>FlexMod_3</v>
          </cell>
          <cell r="F3277">
            <v>0</v>
          </cell>
        </row>
        <row r="3278">
          <cell r="A3278" t="str">
            <v>R00001004</v>
          </cell>
          <cell r="B3278" t="str">
            <v>CDMA</v>
          </cell>
          <cell r="C3278" t="str">
            <v>Service</v>
          </cell>
          <cell r="D3278" t="str">
            <v>Engineering</v>
          </cell>
          <cell r="E3278" t="str">
            <v>FlexMod_3</v>
          </cell>
          <cell r="F3278">
            <v>0</v>
          </cell>
        </row>
        <row r="3279">
          <cell r="A3279" t="str">
            <v>R00001005</v>
          </cell>
          <cell r="B3279" t="str">
            <v>CDMA</v>
          </cell>
          <cell r="C3279" t="str">
            <v>Service</v>
          </cell>
          <cell r="D3279" t="str">
            <v>Engineering</v>
          </cell>
          <cell r="E3279" t="str">
            <v>Energy</v>
          </cell>
          <cell r="F3279">
            <v>0</v>
          </cell>
        </row>
        <row r="3280">
          <cell r="A3280" t="str">
            <v>R00001006</v>
          </cell>
          <cell r="B3280" t="str">
            <v>CDMA</v>
          </cell>
          <cell r="C3280" t="str">
            <v>Service</v>
          </cell>
          <cell r="D3280" t="str">
            <v>Engineering</v>
          </cell>
          <cell r="E3280" t="str">
            <v>FlexMod_3</v>
          </cell>
          <cell r="F3280">
            <v>0</v>
          </cell>
        </row>
        <row r="3281">
          <cell r="A3281" t="str">
            <v>R00001007</v>
          </cell>
          <cell r="B3281" t="str">
            <v>CDMA</v>
          </cell>
          <cell r="C3281" t="str">
            <v>Service</v>
          </cell>
          <cell r="D3281" t="str">
            <v>Engineering</v>
          </cell>
          <cell r="E3281" t="str">
            <v>FlexMod_3</v>
          </cell>
          <cell r="F3281">
            <v>0</v>
          </cell>
        </row>
        <row r="3282">
          <cell r="A3282" t="str">
            <v>R00001008</v>
          </cell>
          <cell r="B3282" t="str">
            <v>CDMA</v>
          </cell>
          <cell r="C3282" t="str">
            <v>Service</v>
          </cell>
          <cell r="D3282" t="str">
            <v>Engineering</v>
          </cell>
          <cell r="E3282" t="str">
            <v>FlexMod_3</v>
          </cell>
          <cell r="F3282">
            <v>0</v>
          </cell>
        </row>
        <row r="3283">
          <cell r="A3283" t="str">
            <v>R00001009</v>
          </cell>
          <cell r="B3283" t="str">
            <v>CDMA</v>
          </cell>
          <cell r="C3283" t="str">
            <v>Service</v>
          </cell>
          <cell r="D3283" t="str">
            <v>Engineering</v>
          </cell>
          <cell r="E3283" t="str">
            <v>FlexMod_3</v>
          </cell>
          <cell r="F3283">
            <v>0</v>
          </cell>
        </row>
        <row r="3284">
          <cell r="A3284" t="str">
            <v>R00001010</v>
          </cell>
          <cell r="B3284" t="str">
            <v>CDMA</v>
          </cell>
          <cell r="C3284" t="str">
            <v>Service</v>
          </cell>
          <cell r="D3284" t="str">
            <v>Engineering</v>
          </cell>
          <cell r="E3284" t="str">
            <v>FlexMod_3</v>
          </cell>
          <cell r="F3284">
            <v>0</v>
          </cell>
        </row>
        <row r="3285">
          <cell r="A3285" t="str">
            <v>R00001011</v>
          </cell>
          <cell r="B3285" t="str">
            <v>CDMA</v>
          </cell>
          <cell r="C3285" t="str">
            <v>Service</v>
          </cell>
          <cell r="D3285" t="str">
            <v>Engineering</v>
          </cell>
          <cell r="E3285" t="str">
            <v>FlexMod_3</v>
          </cell>
          <cell r="F3285">
            <v>0</v>
          </cell>
        </row>
        <row r="3286">
          <cell r="A3286" t="str">
            <v>R00001012</v>
          </cell>
          <cell r="B3286" t="str">
            <v>CDMA</v>
          </cell>
          <cell r="C3286" t="str">
            <v>Service</v>
          </cell>
          <cell r="D3286" t="str">
            <v>Engineering</v>
          </cell>
          <cell r="E3286" t="str">
            <v>FlexMod_3</v>
          </cell>
          <cell r="F3286">
            <v>0</v>
          </cell>
        </row>
        <row r="3287">
          <cell r="A3287" t="str">
            <v>R00001013</v>
          </cell>
          <cell r="B3287" t="str">
            <v>CDMA</v>
          </cell>
          <cell r="C3287" t="str">
            <v>Service</v>
          </cell>
          <cell r="D3287" t="str">
            <v>Engineering</v>
          </cell>
          <cell r="E3287" t="str">
            <v>FlexMod_3</v>
          </cell>
          <cell r="F3287">
            <v>0</v>
          </cell>
        </row>
        <row r="3288">
          <cell r="A3288" t="str">
            <v>R00001014</v>
          </cell>
          <cell r="B3288" t="str">
            <v>CDMA</v>
          </cell>
          <cell r="C3288" t="str">
            <v>Service</v>
          </cell>
          <cell r="D3288" t="str">
            <v>Engineering</v>
          </cell>
          <cell r="E3288" t="str">
            <v>FlexMod_3</v>
          </cell>
          <cell r="F3288">
            <v>0</v>
          </cell>
        </row>
        <row r="3289">
          <cell r="A3289" t="str">
            <v>R00001015</v>
          </cell>
          <cell r="B3289" t="str">
            <v>CDMA</v>
          </cell>
          <cell r="C3289" t="str">
            <v>Service</v>
          </cell>
          <cell r="D3289" t="str">
            <v>Engineering</v>
          </cell>
          <cell r="E3289" t="str">
            <v>FlexMod_3</v>
          </cell>
          <cell r="F3289">
            <v>0</v>
          </cell>
        </row>
        <row r="3290">
          <cell r="A3290" t="str">
            <v>R00001016</v>
          </cell>
          <cell r="B3290" t="str">
            <v>CDMA</v>
          </cell>
          <cell r="C3290" t="str">
            <v>Service</v>
          </cell>
          <cell r="D3290" t="str">
            <v>Engineering</v>
          </cell>
          <cell r="E3290" t="str">
            <v>FlexMod_3</v>
          </cell>
          <cell r="F3290">
            <v>0</v>
          </cell>
        </row>
        <row r="3291">
          <cell r="A3291" t="str">
            <v>R00001017</v>
          </cell>
          <cell r="B3291" t="str">
            <v>CDMA</v>
          </cell>
          <cell r="C3291" t="str">
            <v>Service</v>
          </cell>
          <cell r="D3291" t="str">
            <v>Engineering</v>
          </cell>
          <cell r="E3291" t="str">
            <v>FlexMod_3</v>
          </cell>
          <cell r="F3291">
            <v>0</v>
          </cell>
        </row>
        <row r="3292">
          <cell r="A3292" t="str">
            <v>R00001018</v>
          </cell>
          <cell r="B3292" t="str">
            <v>CDMA</v>
          </cell>
          <cell r="C3292" t="str">
            <v>Service</v>
          </cell>
          <cell r="D3292" t="str">
            <v>Engineering</v>
          </cell>
          <cell r="E3292" t="str">
            <v>FlexMod_3</v>
          </cell>
          <cell r="F3292">
            <v>0</v>
          </cell>
        </row>
        <row r="3293">
          <cell r="A3293" t="str">
            <v>R00001019</v>
          </cell>
          <cell r="B3293" t="str">
            <v>CDMA</v>
          </cell>
          <cell r="C3293" t="str">
            <v>Service</v>
          </cell>
          <cell r="D3293" t="str">
            <v>Engineering</v>
          </cell>
          <cell r="E3293" t="str">
            <v>FlexMod_3</v>
          </cell>
          <cell r="F3293">
            <v>0</v>
          </cell>
        </row>
        <row r="3294">
          <cell r="A3294" t="str">
            <v>R00001020</v>
          </cell>
          <cell r="B3294" t="str">
            <v>CDMA</v>
          </cell>
          <cell r="C3294" t="str">
            <v>Service</v>
          </cell>
          <cell r="D3294" t="str">
            <v>SiteSurvey</v>
          </cell>
          <cell r="E3294" t="str">
            <v>FlexMod_3</v>
          </cell>
          <cell r="F3294">
            <v>1500</v>
          </cell>
        </row>
        <row r="3295">
          <cell r="A3295" t="str">
            <v>R00001021</v>
          </cell>
          <cell r="B3295" t="str">
            <v>CDMA</v>
          </cell>
          <cell r="C3295" t="str">
            <v>Service</v>
          </cell>
          <cell r="D3295" t="str">
            <v>SiteSurvey</v>
          </cell>
          <cell r="E3295" t="str">
            <v>FlexMod_3</v>
          </cell>
          <cell r="F3295">
            <v>1500</v>
          </cell>
        </row>
        <row r="3296">
          <cell r="A3296" t="str">
            <v>R00001022</v>
          </cell>
          <cell r="B3296" t="str">
            <v>CDMA</v>
          </cell>
          <cell r="C3296" t="str">
            <v>Service</v>
          </cell>
          <cell r="D3296" t="str">
            <v>SiteSurvey</v>
          </cell>
          <cell r="E3296" t="str">
            <v>FlexMod_3</v>
          </cell>
          <cell r="F3296">
            <v>1500</v>
          </cell>
        </row>
        <row r="3297">
          <cell r="A3297" t="str">
            <v>R00001023</v>
          </cell>
          <cell r="B3297" t="str">
            <v>CDMA</v>
          </cell>
          <cell r="C3297" t="str">
            <v>Service</v>
          </cell>
          <cell r="D3297" t="str">
            <v>SiteSurvey</v>
          </cell>
          <cell r="E3297" t="str">
            <v>FlexMod_3</v>
          </cell>
          <cell r="F3297">
            <v>1500</v>
          </cell>
        </row>
        <row r="3298">
          <cell r="A3298" t="str">
            <v>R00001024</v>
          </cell>
          <cell r="B3298" t="str">
            <v>CDMA</v>
          </cell>
          <cell r="C3298" t="str">
            <v>Service</v>
          </cell>
          <cell r="D3298" t="str">
            <v>SiteSurvey</v>
          </cell>
          <cell r="E3298" t="str">
            <v>FlexMod_3</v>
          </cell>
          <cell r="F3298">
            <v>1500</v>
          </cell>
        </row>
        <row r="3299">
          <cell r="A3299" t="str">
            <v>R00001025</v>
          </cell>
          <cell r="B3299" t="str">
            <v>CDMA</v>
          </cell>
          <cell r="C3299" t="str">
            <v>Service</v>
          </cell>
          <cell r="D3299" t="str">
            <v>SiteSurvey</v>
          </cell>
          <cell r="E3299" t="str">
            <v>FlexMod_3</v>
          </cell>
          <cell r="F3299">
            <v>1500</v>
          </cell>
        </row>
        <row r="3300">
          <cell r="A3300" t="str">
            <v>R00001026</v>
          </cell>
          <cell r="B3300" t="str">
            <v>CDMA</v>
          </cell>
          <cell r="C3300" t="str">
            <v>Service</v>
          </cell>
          <cell r="D3300" t="str">
            <v>SiteSurvey</v>
          </cell>
          <cell r="E3300" t="str">
            <v>FlexMod_3</v>
          </cell>
          <cell r="F3300">
            <v>1500</v>
          </cell>
        </row>
        <row r="3301">
          <cell r="A3301" t="str">
            <v>R00001027</v>
          </cell>
          <cell r="B3301" t="str">
            <v>CDMA</v>
          </cell>
          <cell r="C3301" t="str">
            <v>Service</v>
          </cell>
          <cell r="D3301" t="str">
            <v>SiteSurvey</v>
          </cell>
          <cell r="E3301" t="str">
            <v>FlexMod_3</v>
          </cell>
          <cell r="F3301">
            <v>1500</v>
          </cell>
        </row>
        <row r="3302">
          <cell r="A3302" t="str">
            <v>R00001028</v>
          </cell>
          <cell r="B3302" t="str">
            <v>CDMA</v>
          </cell>
          <cell r="C3302" t="str">
            <v>Service</v>
          </cell>
          <cell r="D3302" t="str">
            <v>SiteSurvey</v>
          </cell>
          <cell r="E3302" t="str">
            <v>FlexMod_3</v>
          </cell>
          <cell r="F3302">
            <v>1500</v>
          </cell>
        </row>
        <row r="3303">
          <cell r="A3303" t="str">
            <v>R00001029</v>
          </cell>
          <cell r="B3303" t="str">
            <v>CDMA</v>
          </cell>
          <cell r="C3303" t="str">
            <v>Service</v>
          </cell>
          <cell r="D3303" t="str">
            <v>SiteSurvey</v>
          </cell>
          <cell r="E3303" t="str">
            <v>FlexMod_3</v>
          </cell>
          <cell r="F3303">
            <v>1500</v>
          </cell>
        </row>
        <row r="3304">
          <cell r="A3304" t="str">
            <v>R00001030</v>
          </cell>
          <cell r="B3304" t="str">
            <v>CDMA</v>
          </cell>
          <cell r="C3304" t="str">
            <v>Service</v>
          </cell>
          <cell r="D3304" t="str">
            <v>SiteSurvey</v>
          </cell>
          <cell r="E3304" t="str">
            <v>FlexMod_3</v>
          </cell>
          <cell r="F3304">
            <v>1500</v>
          </cell>
        </row>
        <row r="3305">
          <cell r="A3305" t="str">
            <v>R00001031</v>
          </cell>
          <cell r="B3305" t="str">
            <v>CDMA</v>
          </cell>
          <cell r="C3305" t="str">
            <v>Service</v>
          </cell>
          <cell r="D3305" t="str">
            <v>SiteSurvey</v>
          </cell>
          <cell r="E3305" t="str">
            <v>FlexMod_3</v>
          </cell>
          <cell r="F3305">
            <v>1500</v>
          </cell>
        </row>
        <row r="3306">
          <cell r="A3306" t="str">
            <v>R00001032</v>
          </cell>
          <cell r="B3306" t="str">
            <v>CDMA</v>
          </cell>
          <cell r="C3306" t="str">
            <v>Service</v>
          </cell>
          <cell r="D3306" t="str">
            <v>SiteSurvey</v>
          </cell>
          <cell r="E3306" t="str">
            <v>FlexMod_3</v>
          </cell>
          <cell r="F3306">
            <v>1500</v>
          </cell>
        </row>
        <row r="3307">
          <cell r="A3307" t="str">
            <v>R00001033</v>
          </cell>
          <cell r="B3307" t="str">
            <v>CDMA</v>
          </cell>
          <cell r="C3307" t="str">
            <v>Service</v>
          </cell>
          <cell r="D3307" t="str">
            <v>SiteSurvey</v>
          </cell>
          <cell r="E3307" t="str">
            <v>FlexMod_3</v>
          </cell>
          <cell r="F3307">
            <v>1500</v>
          </cell>
        </row>
        <row r="3308">
          <cell r="A3308" t="str">
            <v>R00001034</v>
          </cell>
          <cell r="B3308" t="str">
            <v>CDMA</v>
          </cell>
          <cell r="C3308" t="str">
            <v>Service</v>
          </cell>
          <cell r="D3308" t="str">
            <v>SiteSurvey</v>
          </cell>
          <cell r="E3308" t="str">
            <v>FlexMod_3</v>
          </cell>
          <cell r="F3308">
            <v>1500</v>
          </cell>
        </row>
        <row r="3309">
          <cell r="A3309" t="str">
            <v>R00001035</v>
          </cell>
          <cell r="B3309" t="str">
            <v>CDMA</v>
          </cell>
          <cell r="C3309" t="str">
            <v>Service</v>
          </cell>
          <cell r="D3309" t="str">
            <v>SiteSurvey</v>
          </cell>
          <cell r="E3309" t="str">
            <v>FlexMod_3</v>
          </cell>
          <cell r="F3309">
            <v>1500</v>
          </cell>
        </row>
        <row r="3310">
          <cell r="A3310" t="str">
            <v>R00001036</v>
          </cell>
          <cell r="B3310" t="str">
            <v>CDMA</v>
          </cell>
          <cell r="C3310" t="str">
            <v>Service</v>
          </cell>
          <cell r="D3310" t="str">
            <v>SiteSurvey</v>
          </cell>
          <cell r="E3310" t="str">
            <v>FlexMod_3</v>
          </cell>
          <cell r="F3310">
            <v>1500</v>
          </cell>
        </row>
        <row r="3311">
          <cell r="A3311" t="str">
            <v>R00001037</v>
          </cell>
          <cell r="B3311" t="str">
            <v>CDMA</v>
          </cell>
          <cell r="C3311" t="str">
            <v>Service</v>
          </cell>
          <cell r="D3311" t="str">
            <v>SiteSurvey</v>
          </cell>
          <cell r="E3311" t="str">
            <v>FlexMod_3</v>
          </cell>
          <cell r="F3311">
            <v>1500</v>
          </cell>
        </row>
        <row r="3312">
          <cell r="A3312" t="str">
            <v>R00001038</v>
          </cell>
          <cell r="B3312" t="str">
            <v>CDMA</v>
          </cell>
          <cell r="C3312" t="str">
            <v>Service</v>
          </cell>
          <cell r="D3312" t="str">
            <v>SiteSurvey</v>
          </cell>
          <cell r="E3312" t="str">
            <v>FlexMod_3</v>
          </cell>
          <cell r="F3312">
            <v>1500</v>
          </cell>
        </row>
        <row r="3313">
          <cell r="A3313" t="str">
            <v>R00001039</v>
          </cell>
          <cell r="B3313" t="str">
            <v>CDMA</v>
          </cell>
          <cell r="C3313" t="str">
            <v>Service</v>
          </cell>
          <cell r="D3313" t="str">
            <v>SiteSurvey</v>
          </cell>
          <cell r="E3313" t="str">
            <v>FlexMod_3</v>
          </cell>
          <cell r="F3313">
            <v>1500</v>
          </cell>
        </row>
        <row r="3314">
          <cell r="A3314" t="str">
            <v>R00001040</v>
          </cell>
          <cell r="B3314" t="str">
            <v>CDMA</v>
          </cell>
          <cell r="C3314" t="str">
            <v>Service</v>
          </cell>
          <cell r="D3314" t="str">
            <v>SiteSurvey</v>
          </cell>
          <cell r="E3314" t="str">
            <v>FlexMod_3</v>
          </cell>
          <cell r="F3314">
            <v>1500</v>
          </cell>
        </row>
        <row r="3315">
          <cell r="A3315" t="str">
            <v>R00001041</v>
          </cell>
          <cell r="B3315" t="str">
            <v>CDMA</v>
          </cell>
          <cell r="C3315" t="str">
            <v>Service</v>
          </cell>
          <cell r="D3315" t="str">
            <v>SiteSurvey</v>
          </cell>
          <cell r="E3315" t="str">
            <v>FlexMod_3</v>
          </cell>
          <cell r="F3315">
            <v>0</v>
          </cell>
        </row>
        <row r="3316">
          <cell r="A3316" t="str">
            <v>R00001042</v>
          </cell>
          <cell r="B3316" t="str">
            <v>CDMA</v>
          </cell>
          <cell r="C3316" t="str">
            <v>Service</v>
          </cell>
          <cell r="D3316" t="str">
            <v>SiteSurvey</v>
          </cell>
          <cell r="E3316" t="str">
            <v>FlexMod_3</v>
          </cell>
          <cell r="F3316">
            <v>0</v>
          </cell>
        </row>
        <row r="3317">
          <cell r="A3317" t="str">
            <v>R00001043</v>
          </cell>
          <cell r="B3317" t="str">
            <v>CDMA</v>
          </cell>
          <cell r="C3317" t="str">
            <v>Service</v>
          </cell>
          <cell r="D3317" t="str">
            <v>SiteSurvey</v>
          </cell>
          <cell r="E3317" t="str">
            <v>FlexMod_3</v>
          </cell>
          <cell r="F3317">
            <v>0</v>
          </cell>
        </row>
        <row r="3318">
          <cell r="A3318" t="str">
            <v>R00001044</v>
          </cell>
          <cell r="B3318" t="str">
            <v>CDMA</v>
          </cell>
          <cell r="C3318" t="str">
            <v>Service</v>
          </cell>
          <cell r="D3318" t="str">
            <v>SiteSurvey</v>
          </cell>
          <cell r="E3318" t="str">
            <v>FlexMod_3</v>
          </cell>
          <cell r="F3318">
            <v>1500</v>
          </cell>
        </row>
        <row r="3319">
          <cell r="A3319" t="str">
            <v>R00001045</v>
          </cell>
          <cell r="B3319" t="str">
            <v>CDMA</v>
          </cell>
          <cell r="C3319" t="str">
            <v>Service</v>
          </cell>
          <cell r="D3319" t="str">
            <v>SiteSurvey</v>
          </cell>
          <cell r="E3319" t="str">
            <v>FlexMod_3</v>
          </cell>
          <cell r="F3319">
            <v>1500</v>
          </cell>
        </row>
        <row r="3320">
          <cell r="A3320" t="str">
            <v>R00001046</v>
          </cell>
          <cell r="B3320" t="str">
            <v>CDMA</v>
          </cell>
          <cell r="C3320" t="str">
            <v>Service</v>
          </cell>
          <cell r="D3320" t="str">
            <v>SiteSurvey</v>
          </cell>
          <cell r="E3320" t="str">
            <v>FlexMod_3</v>
          </cell>
          <cell r="F3320">
            <v>1500</v>
          </cell>
        </row>
        <row r="3321">
          <cell r="A3321" t="str">
            <v>R00001047</v>
          </cell>
          <cell r="B3321" t="str">
            <v>CDMA</v>
          </cell>
          <cell r="C3321" t="str">
            <v>Service</v>
          </cell>
          <cell r="D3321" t="str">
            <v>SiteSurvey</v>
          </cell>
          <cell r="E3321" t="str">
            <v>FlexMod_3</v>
          </cell>
          <cell r="F3321">
            <v>1500</v>
          </cell>
        </row>
        <row r="3322">
          <cell r="A3322" t="str">
            <v>R00001048</v>
          </cell>
          <cell r="B3322" t="str">
            <v>CDMA</v>
          </cell>
          <cell r="C3322" t="str">
            <v>Service</v>
          </cell>
          <cell r="D3322" t="str">
            <v>SiteSurvey</v>
          </cell>
          <cell r="E3322" t="str">
            <v>FlexMod_3</v>
          </cell>
          <cell r="F3322">
            <v>1500</v>
          </cell>
        </row>
        <row r="3323">
          <cell r="A3323" t="str">
            <v>R00001049</v>
          </cell>
          <cell r="B3323" t="str">
            <v>CDMA</v>
          </cell>
          <cell r="C3323" t="str">
            <v>Service</v>
          </cell>
          <cell r="D3323" t="str">
            <v>SiteSurvey</v>
          </cell>
          <cell r="E3323" t="str">
            <v>FlexMod_3</v>
          </cell>
          <cell r="F3323">
            <v>1500</v>
          </cell>
        </row>
        <row r="3324">
          <cell r="A3324" t="str">
            <v>R00001050</v>
          </cell>
          <cell r="B3324" t="str">
            <v>CDMA</v>
          </cell>
          <cell r="C3324" t="str">
            <v>Service</v>
          </cell>
          <cell r="D3324" t="str">
            <v>SiteSurvey</v>
          </cell>
          <cell r="E3324" t="str">
            <v>FlexMod_3</v>
          </cell>
          <cell r="F3324">
            <v>0</v>
          </cell>
        </row>
        <row r="3325">
          <cell r="A3325" t="str">
            <v>R00001051</v>
          </cell>
          <cell r="B3325" t="str">
            <v>CDMA</v>
          </cell>
          <cell r="C3325" t="str">
            <v>Service</v>
          </cell>
          <cell r="D3325" t="str">
            <v>SiteSurvey</v>
          </cell>
          <cell r="E3325" t="str">
            <v>FlexMod_3</v>
          </cell>
          <cell r="F3325">
            <v>0</v>
          </cell>
        </row>
        <row r="3326">
          <cell r="A3326" t="str">
            <v>R00001052</v>
          </cell>
          <cell r="B3326" t="str">
            <v>CDMA</v>
          </cell>
          <cell r="C3326" t="str">
            <v>Service</v>
          </cell>
          <cell r="D3326" t="str">
            <v>SiteSurvey</v>
          </cell>
          <cell r="E3326" t="str">
            <v>FlexMod_3</v>
          </cell>
          <cell r="F3326">
            <v>0</v>
          </cell>
        </row>
        <row r="3327">
          <cell r="A3327" t="str">
            <v>R00001053</v>
          </cell>
          <cell r="B3327" t="str">
            <v>CDMA</v>
          </cell>
          <cell r="C3327" t="str">
            <v>Service</v>
          </cell>
          <cell r="D3327" t="str">
            <v>SiteSurvey</v>
          </cell>
          <cell r="E3327" t="str">
            <v>FlexMod_3</v>
          </cell>
          <cell r="F3327">
            <v>0</v>
          </cell>
        </row>
        <row r="3328">
          <cell r="A3328" t="str">
            <v>R00001054</v>
          </cell>
          <cell r="B3328" t="str">
            <v>CDMA</v>
          </cell>
          <cell r="C3328" t="str">
            <v>Service</v>
          </cell>
          <cell r="D3328" t="str">
            <v>SiteSurvey</v>
          </cell>
          <cell r="E3328" t="str">
            <v>FlexMod_3</v>
          </cell>
          <cell r="F3328">
            <v>0</v>
          </cell>
        </row>
        <row r="3329">
          <cell r="A3329" t="str">
            <v>R00001055</v>
          </cell>
          <cell r="B3329" t="str">
            <v>CDMA</v>
          </cell>
          <cell r="C3329" t="str">
            <v>Service</v>
          </cell>
          <cell r="D3329" t="str">
            <v>SiteSurvey</v>
          </cell>
          <cell r="E3329" t="str">
            <v>FlexMod_3</v>
          </cell>
          <cell r="F3329">
            <v>0</v>
          </cell>
        </row>
        <row r="3330">
          <cell r="A3330" t="str">
            <v>R00001056</v>
          </cell>
          <cell r="B3330" t="str">
            <v>CDMA</v>
          </cell>
          <cell r="C3330" t="str">
            <v>Service</v>
          </cell>
          <cell r="D3330" t="str">
            <v>SiteSurvey</v>
          </cell>
          <cell r="E3330" t="str">
            <v>FlexMod_3</v>
          </cell>
          <cell r="F3330">
            <v>1500</v>
          </cell>
        </row>
        <row r="3331">
          <cell r="A3331" t="str">
            <v>R00001057</v>
          </cell>
          <cell r="B3331" t="str">
            <v>CDMA</v>
          </cell>
          <cell r="C3331" t="str">
            <v>Service</v>
          </cell>
          <cell r="D3331" t="str">
            <v>SiteSurvey</v>
          </cell>
          <cell r="E3331" t="str">
            <v>FlexMod_3</v>
          </cell>
          <cell r="F3331">
            <v>1500</v>
          </cell>
        </row>
        <row r="3332">
          <cell r="A3332" t="str">
            <v>R00001058</v>
          </cell>
          <cell r="B3332" t="str">
            <v>CDMA</v>
          </cell>
          <cell r="C3332" t="str">
            <v>Service</v>
          </cell>
          <cell r="D3332" t="str">
            <v>SiteSurvey</v>
          </cell>
          <cell r="E3332" t="str">
            <v>FlexMod_3</v>
          </cell>
          <cell r="F3332">
            <v>1500</v>
          </cell>
        </row>
        <row r="3333">
          <cell r="A3333" t="str">
            <v>R00001059</v>
          </cell>
          <cell r="B3333" t="str">
            <v>CDMA</v>
          </cell>
          <cell r="C3333" t="str">
            <v>Service</v>
          </cell>
          <cell r="D3333" t="str">
            <v>SiteSurvey</v>
          </cell>
          <cell r="E3333" t="str">
            <v>FlexMod_3</v>
          </cell>
          <cell r="F3333">
            <v>1500</v>
          </cell>
        </row>
        <row r="3334">
          <cell r="A3334" t="str">
            <v>R00001060</v>
          </cell>
          <cell r="B3334" t="str">
            <v>CDMA</v>
          </cell>
          <cell r="C3334" t="str">
            <v>Service</v>
          </cell>
          <cell r="D3334" t="str">
            <v>SiteSurvey</v>
          </cell>
          <cell r="E3334" t="str">
            <v>FlexMod_3</v>
          </cell>
          <cell r="F3334">
            <v>1500</v>
          </cell>
        </row>
        <row r="3335">
          <cell r="A3335" t="str">
            <v>R00001061</v>
          </cell>
          <cell r="B3335" t="str">
            <v>CDMA</v>
          </cell>
          <cell r="C3335" t="str">
            <v>Service</v>
          </cell>
          <cell r="D3335" t="str">
            <v>SiteSurvey</v>
          </cell>
          <cell r="E3335" t="str">
            <v>FlexMod_3</v>
          </cell>
          <cell r="F3335">
            <v>1500</v>
          </cell>
        </row>
        <row r="3336">
          <cell r="A3336" t="str">
            <v>R00001062</v>
          </cell>
          <cell r="B3336" t="str">
            <v>CDMA</v>
          </cell>
          <cell r="C3336" t="str">
            <v>Service</v>
          </cell>
          <cell r="D3336" t="str">
            <v>Engineering</v>
          </cell>
          <cell r="E3336" t="str">
            <v>FlexMod_3</v>
          </cell>
          <cell r="F3336">
            <v>0</v>
          </cell>
        </row>
        <row r="3337">
          <cell r="A3337" t="str">
            <v>R00001063</v>
          </cell>
          <cell r="B3337" t="str">
            <v>CDMA</v>
          </cell>
          <cell r="C3337" t="str">
            <v>Service</v>
          </cell>
          <cell r="D3337" t="str">
            <v>Engineering</v>
          </cell>
          <cell r="E3337" t="str">
            <v>FlexMod_3</v>
          </cell>
          <cell r="F3337">
            <v>0</v>
          </cell>
        </row>
        <row r="3338">
          <cell r="A3338" t="str">
            <v>R00001064</v>
          </cell>
          <cell r="B3338" t="str">
            <v>CDMA</v>
          </cell>
          <cell r="C3338" t="str">
            <v>Service</v>
          </cell>
          <cell r="D3338" t="str">
            <v>Engineering</v>
          </cell>
          <cell r="E3338" t="str">
            <v>FlexMod_3</v>
          </cell>
          <cell r="F3338">
            <v>0</v>
          </cell>
        </row>
        <row r="3339">
          <cell r="A3339" t="str">
            <v>R00001065</v>
          </cell>
          <cell r="B3339" t="str">
            <v>CDMA</v>
          </cell>
          <cell r="C3339" t="str">
            <v>Service</v>
          </cell>
          <cell r="D3339" t="str">
            <v>Engineering</v>
          </cell>
          <cell r="E3339" t="str">
            <v>FlexMod_3</v>
          </cell>
          <cell r="F3339">
            <v>0</v>
          </cell>
        </row>
        <row r="3340">
          <cell r="A3340" t="str">
            <v>R00001066</v>
          </cell>
          <cell r="B3340" t="str">
            <v>CDMA</v>
          </cell>
          <cell r="C3340" t="str">
            <v>Service</v>
          </cell>
          <cell r="D3340" t="str">
            <v>Engineering</v>
          </cell>
          <cell r="E3340" t="str">
            <v>FlexMod_3</v>
          </cell>
          <cell r="F3340">
            <v>0</v>
          </cell>
        </row>
        <row r="3341">
          <cell r="A3341" t="str">
            <v>R00001067</v>
          </cell>
          <cell r="B3341" t="str">
            <v>CDMA</v>
          </cell>
          <cell r="C3341" t="str">
            <v>Service</v>
          </cell>
          <cell r="D3341" t="str">
            <v>Engineering</v>
          </cell>
          <cell r="E3341" t="str">
            <v>FlexMod_3</v>
          </cell>
          <cell r="F3341">
            <v>0</v>
          </cell>
        </row>
        <row r="3342">
          <cell r="A3342" t="str">
            <v>R00001068</v>
          </cell>
          <cell r="B3342" t="str">
            <v>CDMA</v>
          </cell>
          <cell r="C3342" t="str">
            <v>Service</v>
          </cell>
          <cell r="D3342" t="str">
            <v>Engineering</v>
          </cell>
          <cell r="E3342" t="str">
            <v>FlexMod_3</v>
          </cell>
          <cell r="F3342">
            <v>0</v>
          </cell>
        </row>
        <row r="3343">
          <cell r="A3343" t="str">
            <v>R00001069</v>
          </cell>
          <cell r="B3343" t="str">
            <v>CDMA</v>
          </cell>
          <cell r="C3343" t="str">
            <v>Service</v>
          </cell>
          <cell r="D3343" t="str">
            <v>Engineering</v>
          </cell>
          <cell r="E3343" t="str">
            <v>FlexMod_3</v>
          </cell>
          <cell r="F3343">
            <v>0</v>
          </cell>
        </row>
        <row r="3344">
          <cell r="A3344" t="str">
            <v>R00001070</v>
          </cell>
          <cell r="B3344" t="str">
            <v>CDMA</v>
          </cell>
          <cell r="C3344" t="str">
            <v>Service</v>
          </cell>
          <cell r="D3344" t="str">
            <v>Engineering</v>
          </cell>
          <cell r="E3344" t="str">
            <v>FlexMod_3</v>
          </cell>
          <cell r="F3344">
            <v>0</v>
          </cell>
        </row>
        <row r="3345">
          <cell r="A3345" t="str">
            <v>R00001071</v>
          </cell>
          <cell r="B3345" t="str">
            <v>CDMA</v>
          </cell>
          <cell r="C3345" t="str">
            <v>Service</v>
          </cell>
          <cell r="D3345" t="str">
            <v>Engineering</v>
          </cell>
          <cell r="E3345" t="str">
            <v>FlexMod_3</v>
          </cell>
          <cell r="F3345">
            <v>0</v>
          </cell>
        </row>
        <row r="3346">
          <cell r="A3346" t="str">
            <v>R00001072</v>
          </cell>
          <cell r="B3346" t="str">
            <v>CDMA</v>
          </cell>
          <cell r="C3346" t="str">
            <v>Service</v>
          </cell>
          <cell r="D3346" t="str">
            <v>Engineering</v>
          </cell>
          <cell r="E3346" t="str">
            <v>FlexMod_3</v>
          </cell>
          <cell r="F3346">
            <v>0</v>
          </cell>
        </row>
        <row r="3347">
          <cell r="A3347" t="str">
            <v>R00001073</v>
          </cell>
          <cell r="B3347" t="str">
            <v>CDMA</v>
          </cell>
          <cell r="C3347" t="str">
            <v>Service</v>
          </cell>
          <cell r="D3347" t="str">
            <v>Engineering</v>
          </cell>
          <cell r="E3347" t="str">
            <v>FlexMod_3</v>
          </cell>
          <cell r="F3347">
            <v>0</v>
          </cell>
        </row>
        <row r="3348">
          <cell r="A3348" t="str">
            <v>R00001074</v>
          </cell>
          <cell r="B3348" t="str">
            <v>CDMA</v>
          </cell>
          <cell r="C3348" t="str">
            <v>Service</v>
          </cell>
          <cell r="D3348" t="str">
            <v>Engineering</v>
          </cell>
          <cell r="E3348" t="str">
            <v>FlexMod_3</v>
          </cell>
          <cell r="F3348">
            <v>0</v>
          </cell>
        </row>
        <row r="3349">
          <cell r="A3349" t="str">
            <v>R00001075</v>
          </cell>
          <cell r="B3349" t="str">
            <v>CDMA</v>
          </cell>
          <cell r="C3349" t="str">
            <v>Service</v>
          </cell>
          <cell r="D3349" t="str">
            <v>Engineering</v>
          </cell>
          <cell r="E3349" t="str">
            <v>FlexMod_3</v>
          </cell>
          <cell r="F3349">
            <v>0</v>
          </cell>
        </row>
        <row r="3350">
          <cell r="A3350" t="str">
            <v>R00001076</v>
          </cell>
          <cell r="B3350" t="str">
            <v>CDMA</v>
          </cell>
          <cell r="C3350" t="str">
            <v>Service</v>
          </cell>
          <cell r="D3350" t="str">
            <v>Engineering</v>
          </cell>
          <cell r="E3350" t="str">
            <v>FlexMod_3</v>
          </cell>
          <cell r="F3350">
            <v>0</v>
          </cell>
        </row>
        <row r="3351">
          <cell r="A3351" t="str">
            <v>R00001077</v>
          </cell>
          <cell r="B3351" t="str">
            <v>CDMA</v>
          </cell>
          <cell r="C3351" t="str">
            <v>Service</v>
          </cell>
          <cell r="D3351" t="str">
            <v>Engineering</v>
          </cell>
          <cell r="E3351" t="str">
            <v>FlexMod_3</v>
          </cell>
          <cell r="F3351">
            <v>0</v>
          </cell>
        </row>
        <row r="3352">
          <cell r="A3352" t="str">
            <v>R00001078</v>
          </cell>
          <cell r="B3352" t="str">
            <v>CDMA</v>
          </cell>
          <cell r="C3352" t="str">
            <v>Service</v>
          </cell>
          <cell r="D3352" t="str">
            <v>Engineering</v>
          </cell>
          <cell r="E3352" t="str">
            <v>FlexMod_3</v>
          </cell>
          <cell r="F3352">
            <v>0</v>
          </cell>
        </row>
        <row r="3353">
          <cell r="A3353" t="str">
            <v>R00001079</v>
          </cell>
          <cell r="B3353" t="str">
            <v>CDMA</v>
          </cell>
          <cell r="C3353" t="str">
            <v>Service</v>
          </cell>
          <cell r="D3353" t="str">
            <v>Engineering</v>
          </cell>
          <cell r="E3353" t="str">
            <v>FlexMod_3</v>
          </cell>
          <cell r="F3353">
            <v>0</v>
          </cell>
        </row>
        <row r="3354">
          <cell r="A3354" t="str">
            <v>R00001080</v>
          </cell>
          <cell r="B3354" t="str">
            <v>CDMA</v>
          </cell>
          <cell r="C3354" t="str">
            <v>Service</v>
          </cell>
          <cell r="D3354" t="str">
            <v>Engineering</v>
          </cell>
          <cell r="E3354" t="str">
            <v>FlexMod_3</v>
          </cell>
          <cell r="F3354">
            <v>0</v>
          </cell>
        </row>
        <row r="3355">
          <cell r="A3355" t="str">
            <v>R00001081</v>
          </cell>
          <cell r="B3355" t="str">
            <v>CDMA</v>
          </cell>
          <cell r="C3355" t="str">
            <v>Service</v>
          </cell>
          <cell r="D3355" t="str">
            <v>Engineering</v>
          </cell>
          <cell r="E3355" t="str">
            <v>FlexMod_3</v>
          </cell>
          <cell r="F3355">
            <v>0</v>
          </cell>
        </row>
        <row r="3356">
          <cell r="A3356" t="str">
            <v>R00001082</v>
          </cell>
          <cell r="B3356" t="str">
            <v>CDMA</v>
          </cell>
          <cell r="C3356" t="str">
            <v>Service</v>
          </cell>
          <cell r="D3356" t="str">
            <v>Engineering</v>
          </cell>
          <cell r="E3356" t="str">
            <v>FlexMod_3</v>
          </cell>
          <cell r="F3356">
            <v>0</v>
          </cell>
        </row>
        <row r="3357">
          <cell r="A3357" t="str">
            <v>R00001083</v>
          </cell>
          <cell r="B3357" t="str">
            <v>CDMA</v>
          </cell>
          <cell r="C3357" t="str">
            <v>Service</v>
          </cell>
          <cell r="D3357" t="str">
            <v>Engineering</v>
          </cell>
          <cell r="E3357" t="str">
            <v>FlexMod_3</v>
          </cell>
          <cell r="F3357">
            <v>0</v>
          </cell>
        </row>
        <row r="3358">
          <cell r="A3358" t="str">
            <v>R00001084</v>
          </cell>
          <cell r="B3358" t="str">
            <v>CDMA</v>
          </cell>
          <cell r="C3358" t="str">
            <v>Service</v>
          </cell>
          <cell r="D3358" t="str">
            <v>Engineering</v>
          </cell>
          <cell r="E3358" t="str">
            <v>FlexMod_3</v>
          </cell>
          <cell r="F3358">
            <v>0</v>
          </cell>
        </row>
        <row r="3359">
          <cell r="A3359" t="str">
            <v>R00001085</v>
          </cell>
          <cell r="B3359" t="str">
            <v>CDMA</v>
          </cell>
          <cell r="C3359" t="str">
            <v>Service</v>
          </cell>
          <cell r="D3359" t="str">
            <v>Engineering</v>
          </cell>
          <cell r="E3359" t="str">
            <v>FlexMod_3</v>
          </cell>
          <cell r="F3359">
            <v>0</v>
          </cell>
        </row>
        <row r="3360">
          <cell r="A3360" t="str">
            <v>R00001086</v>
          </cell>
          <cell r="B3360" t="str">
            <v>CDMA</v>
          </cell>
          <cell r="C3360" t="str">
            <v>Service</v>
          </cell>
          <cell r="D3360" t="str">
            <v>Engineering</v>
          </cell>
          <cell r="E3360" t="str">
            <v>FlexMod_3</v>
          </cell>
          <cell r="F3360">
            <v>0</v>
          </cell>
        </row>
        <row r="3361">
          <cell r="A3361" t="str">
            <v>R00001087</v>
          </cell>
          <cell r="B3361" t="str">
            <v>CDMA</v>
          </cell>
          <cell r="C3361" t="str">
            <v>Service</v>
          </cell>
          <cell r="D3361" t="str">
            <v>Engineering</v>
          </cell>
          <cell r="E3361" t="str">
            <v>FlexMod_3</v>
          </cell>
          <cell r="F3361">
            <v>0</v>
          </cell>
        </row>
        <row r="3362">
          <cell r="A3362" t="str">
            <v>R00001088</v>
          </cell>
          <cell r="B3362" t="str">
            <v>CDMA</v>
          </cell>
          <cell r="C3362" t="str">
            <v>Service</v>
          </cell>
          <cell r="D3362" t="str">
            <v>Engineering</v>
          </cell>
          <cell r="E3362" t="str">
            <v>FlexMod_3</v>
          </cell>
          <cell r="F3362">
            <v>0</v>
          </cell>
        </row>
        <row r="3363">
          <cell r="A3363" t="str">
            <v>R00001089</v>
          </cell>
          <cell r="B3363" t="str">
            <v>CDMA</v>
          </cell>
          <cell r="C3363" t="str">
            <v>Service</v>
          </cell>
          <cell r="D3363" t="str">
            <v>Engineering</v>
          </cell>
          <cell r="E3363" t="str">
            <v>FlexMod_3</v>
          </cell>
          <cell r="F3363">
            <v>0</v>
          </cell>
        </row>
        <row r="3364">
          <cell r="A3364" t="str">
            <v>R00001090</v>
          </cell>
          <cell r="B3364" t="str">
            <v>CDMA</v>
          </cell>
          <cell r="C3364" t="str">
            <v>Service</v>
          </cell>
          <cell r="D3364" t="str">
            <v>Engineering</v>
          </cell>
          <cell r="E3364" t="str">
            <v>FlexMod_3</v>
          </cell>
          <cell r="F3364">
            <v>0</v>
          </cell>
        </row>
        <row r="3365">
          <cell r="A3365" t="str">
            <v>R00001091</v>
          </cell>
          <cell r="B3365" t="str">
            <v>CDMA</v>
          </cell>
          <cell r="C3365" t="str">
            <v>Service</v>
          </cell>
          <cell r="D3365" t="str">
            <v>Engineering</v>
          </cell>
          <cell r="E3365" t="str">
            <v>FlexMod_3</v>
          </cell>
          <cell r="F3365">
            <v>0</v>
          </cell>
        </row>
        <row r="3366">
          <cell r="A3366" t="str">
            <v>R00001092</v>
          </cell>
          <cell r="B3366" t="str">
            <v>CDMA</v>
          </cell>
          <cell r="C3366" t="str">
            <v>Service</v>
          </cell>
          <cell r="D3366" t="str">
            <v>Engineering</v>
          </cell>
          <cell r="E3366" t="str">
            <v>FlexMod_3</v>
          </cell>
          <cell r="F3366">
            <v>0</v>
          </cell>
        </row>
        <row r="3367">
          <cell r="A3367" t="str">
            <v>R00001093</v>
          </cell>
          <cell r="B3367" t="str">
            <v>CDMA</v>
          </cell>
          <cell r="C3367" t="str">
            <v>Service</v>
          </cell>
          <cell r="D3367" t="str">
            <v>Engineering</v>
          </cell>
          <cell r="E3367" t="str">
            <v>FlexMod_3</v>
          </cell>
          <cell r="F3367">
            <v>0</v>
          </cell>
        </row>
        <row r="3368">
          <cell r="A3368" t="str">
            <v>R00001094</v>
          </cell>
          <cell r="B3368" t="str">
            <v>CDMA</v>
          </cell>
          <cell r="C3368" t="str">
            <v>Service</v>
          </cell>
          <cell r="D3368" t="str">
            <v>Engineering</v>
          </cell>
          <cell r="E3368" t="str">
            <v>FlexMod_3</v>
          </cell>
          <cell r="F3368">
            <v>0</v>
          </cell>
        </row>
        <row r="3369">
          <cell r="A3369" t="str">
            <v>R00001095</v>
          </cell>
          <cell r="B3369" t="str">
            <v>CDMA</v>
          </cell>
          <cell r="C3369" t="str">
            <v>Service</v>
          </cell>
          <cell r="D3369" t="str">
            <v>Engineering</v>
          </cell>
          <cell r="E3369" t="str">
            <v>FlexMod_3</v>
          </cell>
          <cell r="F3369">
            <v>0</v>
          </cell>
        </row>
        <row r="3370">
          <cell r="A3370" t="str">
            <v>R00001096</v>
          </cell>
          <cell r="B3370" t="str">
            <v>CDMA</v>
          </cell>
          <cell r="C3370" t="str">
            <v>Service</v>
          </cell>
          <cell r="D3370" t="str">
            <v>Engineering</v>
          </cell>
          <cell r="E3370" t="str">
            <v>FlexMod_3</v>
          </cell>
          <cell r="F3370">
            <v>0</v>
          </cell>
        </row>
        <row r="3371">
          <cell r="A3371" t="str">
            <v>R00001097</v>
          </cell>
          <cell r="B3371" t="str">
            <v>CDMA</v>
          </cell>
          <cell r="C3371" t="str">
            <v>Service</v>
          </cell>
          <cell r="D3371" t="str">
            <v>Engineering</v>
          </cell>
          <cell r="E3371" t="str">
            <v>FlexMod_3</v>
          </cell>
          <cell r="F3371">
            <v>0</v>
          </cell>
        </row>
        <row r="3372">
          <cell r="A3372" t="str">
            <v>R00001098</v>
          </cell>
          <cell r="B3372" t="str">
            <v>CDMA</v>
          </cell>
          <cell r="C3372" t="str">
            <v>Service</v>
          </cell>
          <cell r="D3372" t="str">
            <v>Installation</v>
          </cell>
          <cell r="E3372" t="str">
            <v>FlexMod_3</v>
          </cell>
          <cell r="F3372">
            <v>20047</v>
          </cell>
        </row>
        <row r="3373">
          <cell r="A3373" t="str">
            <v>R00001099</v>
          </cell>
          <cell r="B3373" t="str">
            <v>CDMA</v>
          </cell>
          <cell r="C3373" t="str">
            <v>Service</v>
          </cell>
          <cell r="D3373" t="str">
            <v>Installation</v>
          </cell>
          <cell r="E3373" t="str">
            <v>FlexMod_3</v>
          </cell>
          <cell r="F3373">
            <v>6543</v>
          </cell>
        </row>
        <row r="3374">
          <cell r="A3374" t="str">
            <v>R00001100</v>
          </cell>
          <cell r="B3374" t="str">
            <v>CDMA</v>
          </cell>
          <cell r="C3374" t="str">
            <v>Service</v>
          </cell>
          <cell r="D3374" t="str">
            <v>Installation</v>
          </cell>
          <cell r="E3374" t="str">
            <v>FlexMod_3</v>
          </cell>
          <cell r="F3374">
            <v>6110</v>
          </cell>
        </row>
        <row r="3375">
          <cell r="A3375" t="str">
            <v>R00001101</v>
          </cell>
          <cell r="B3375" t="str">
            <v>CDMA</v>
          </cell>
          <cell r="C3375" t="str">
            <v>Service</v>
          </cell>
          <cell r="D3375" t="str">
            <v>Installation</v>
          </cell>
          <cell r="E3375" t="str">
            <v>FlexMod_3</v>
          </cell>
          <cell r="F3375">
            <v>1648</v>
          </cell>
        </row>
        <row r="3376">
          <cell r="A3376" t="str">
            <v>R00001102</v>
          </cell>
          <cell r="B3376" t="str">
            <v>CDMA</v>
          </cell>
          <cell r="C3376" t="str">
            <v>Service</v>
          </cell>
          <cell r="D3376" t="str">
            <v>Installation</v>
          </cell>
          <cell r="E3376" t="str">
            <v>FlexMod_3</v>
          </cell>
          <cell r="F3376">
            <v>1648</v>
          </cell>
        </row>
        <row r="3377">
          <cell r="A3377" t="str">
            <v>R00001103</v>
          </cell>
          <cell r="B3377" t="str">
            <v>CDMA</v>
          </cell>
          <cell r="C3377" t="str">
            <v>Service</v>
          </cell>
          <cell r="D3377" t="str">
            <v>Installation</v>
          </cell>
          <cell r="E3377" t="str">
            <v>FlexMod_3</v>
          </cell>
          <cell r="F3377">
            <v>20077</v>
          </cell>
        </row>
        <row r="3378">
          <cell r="A3378" t="str">
            <v>R00001104</v>
          </cell>
          <cell r="B3378" t="str">
            <v>CDMA</v>
          </cell>
          <cell r="C3378" t="str">
            <v>Service</v>
          </cell>
          <cell r="D3378" t="str">
            <v>Installation</v>
          </cell>
          <cell r="E3378" t="str">
            <v>FlexMod_3</v>
          </cell>
          <cell r="F3378">
            <v>20077</v>
          </cell>
        </row>
        <row r="3379">
          <cell r="A3379" t="str">
            <v>R00001105</v>
          </cell>
          <cell r="B3379" t="str">
            <v>CDMA</v>
          </cell>
          <cell r="C3379" t="str">
            <v>Service</v>
          </cell>
          <cell r="D3379" t="str">
            <v>Installation</v>
          </cell>
          <cell r="E3379" t="str">
            <v>FlexMod_3</v>
          </cell>
          <cell r="F3379">
            <v>3278</v>
          </cell>
        </row>
        <row r="3380">
          <cell r="A3380" t="str">
            <v>R00001106</v>
          </cell>
          <cell r="B3380" t="str">
            <v>CDMA</v>
          </cell>
          <cell r="C3380" t="str">
            <v>Service</v>
          </cell>
          <cell r="D3380" t="str">
            <v>Installation</v>
          </cell>
          <cell r="E3380" t="str">
            <v>FlexMod_3</v>
          </cell>
          <cell r="F3380">
            <v>0</v>
          </cell>
        </row>
        <row r="3381">
          <cell r="A3381" t="str">
            <v>R00001107</v>
          </cell>
          <cell r="B3381" t="str">
            <v>CDMA</v>
          </cell>
          <cell r="C3381" t="str">
            <v>Service</v>
          </cell>
          <cell r="D3381" t="str">
            <v>Installation</v>
          </cell>
          <cell r="E3381" t="str">
            <v>FlexMod_3</v>
          </cell>
          <cell r="F3381">
            <v>1648</v>
          </cell>
        </row>
        <row r="3382">
          <cell r="A3382" t="str">
            <v>R00001108</v>
          </cell>
          <cell r="B3382" t="str">
            <v>CDMA</v>
          </cell>
          <cell r="C3382" t="str">
            <v>Service</v>
          </cell>
          <cell r="D3382" t="str">
            <v>Installation</v>
          </cell>
          <cell r="E3382" t="str">
            <v>FlexMod_3</v>
          </cell>
          <cell r="F3382">
            <v>1648</v>
          </cell>
        </row>
        <row r="3383">
          <cell r="A3383" t="str">
            <v>R00001109</v>
          </cell>
          <cell r="B3383" t="str">
            <v>CDMA</v>
          </cell>
          <cell r="C3383" t="str">
            <v>Service</v>
          </cell>
          <cell r="D3383" t="str">
            <v>Installation</v>
          </cell>
          <cell r="E3383" t="str">
            <v>FlexMod_3</v>
          </cell>
          <cell r="F3383">
            <v>1648</v>
          </cell>
        </row>
        <row r="3384">
          <cell r="A3384" t="str">
            <v>R00001110</v>
          </cell>
          <cell r="B3384" t="str">
            <v>CDMA</v>
          </cell>
          <cell r="C3384" t="str">
            <v>Service</v>
          </cell>
          <cell r="D3384" t="str">
            <v>Installation</v>
          </cell>
          <cell r="E3384" t="str">
            <v>FlexMod_3</v>
          </cell>
          <cell r="F3384">
            <v>1648</v>
          </cell>
        </row>
        <row r="3385">
          <cell r="A3385" t="str">
            <v>R00001111</v>
          </cell>
          <cell r="B3385" t="str">
            <v>CDMA</v>
          </cell>
          <cell r="C3385" t="str">
            <v>Service</v>
          </cell>
          <cell r="D3385" t="str">
            <v>Installation</v>
          </cell>
          <cell r="E3385" t="str">
            <v>FlexMod_3</v>
          </cell>
          <cell r="F3385">
            <v>2930</v>
          </cell>
        </row>
        <row r="3386">
          <cell r="A3386" t="str">
            <v>R00001112</v>
          </cell>
          <cell r="B3386" t="str">
            <v>CDMA</v>
          </cell>
          <cell r="C3386" t="str">
            <v>Service</v>
          </cell>
          <cell r="D3386" t="str">
            <v>Installation</v>
          </cell>
          <cell r="E3386" t="str">
            <v>FlexMod_3</v>
          </cell>
          <cell r="F3386">
            <v>183</v>
          </cell>
        </row>
        <row r="3387">
          <cell r="A3387" t="str">
            <v>R00001113</v>
          </cell>
          <cell r="B3387" t="str">
            <v>CDMA</v>
          </cell>
          <cell r="C3387" t="str">
            <v>Service</v>
          </cell>
          <cell r="D3387" t="str">
            <v>Installation</v>
          </cell>
          <cell r="E3387" t="str">
            <v>FlexMod_3</v>
          </cell>
          <cell r="F3387">
            <v>245</v>
          </cell>
        </row>
        <row r="3388">
          <cell r="A3388" t="str">
            <v>R00001114</v>
          </cell>
          <cell r="B3388" t="str">
            <v>CDMA</v>
          </cell>
          <cell r="C3388" t="str">
            <v>Service</v>
          </cell>
          <cell r="D3388" t="str">
            <v>Installation</v>
          </cell>
          <cell r="E3388" t="str">
            <v>FlexMod_3</v>
          </cell>
          <cell r="F3388">
            <v>421</v>
          </cell>
        </row>
        <row r="3389">
          <cell r="A3389" t="str">
            <v>R00001115</v>
          </cell>
          <cell r="B3389" t="str">
            <v>CDMA</v>
          </cell>
          <cell r="C3389" t="str">
            <v>Service</v>
          </cell>
          <cell r="D3389" t="str">
            <v>Installation</v>
          </cell>
          <cell r="E3389" t="str">
            <v>FlexMod_3</v>
          </cell>
          <cell r="F3389">
            <v>1307</v>
          </cell>
        </row>
        <row r="3390">
          <cell r="A3390" t="str">
            <v>R00001116</v>
          </cell>
          <cell r="B3390" t="str">
            <v>CDMA</v>
          </cell>
          <cell r="C3390" t="str">
            <v>Service</v>
          </cell>
          <cell r="D3390" t="str">
            <v>Installation</v>
          </cell>
          <cell r="E3390" t="str">
            <v>FlexMod_3</v>
          </cell>
          <cell r="F3390">
            <v>0</v>
          </cell>
        </row>
        <row r="3391">
          <cell r="A3391" t="str">
            <v>R00001117</v>
          </cell>
          <cell r="B3391" t="str">
            <v>CDMA</v>
          </cell>
          <cell r="C3391" t="str">
            <v>Service</v>
          </cell>
          <cell r="D3391" t="str">
            <v>Installation</v>
          </cell>
          <cell r="E3391" t="str">
            <v>FlexMod_3</v>
          </cell>
          <cell r="F3391">
            <v>11079</v>
          </cell>
        </row>
        <row r="3392">
          <cell r="A3392" t="str">
            <v>R00001118</v>
          </cell>
          <cell r="B3392" t="str">
            <v>CDMA</v>
          </cell>
          <cell r="C3392" t="str">
            <v>Service</v>
          </cell>
          <cell r="D3392" t="str">
            <v>Installation</v>
          </cell>
          <cell r="E3392" t="str">
            <v>FlexMod_3</v>
          </cell>
          <cell r="F3392">
            <v>2482</v>
          </cell>
        </row>
        <row r="3393">
          <cell r="A3393" t="str">
            <v>R00001119</v>
          </cell>
          <cell r="B3393" t="str">
            <v>CDMA</v>
          </cell>
          <cell r="C3393" t="str">
            <v>Service</v>
          </cell>
          <cell r="D3393" t="str">
            <v>Installation</v>
          </cell>
          <cell r="E3393" t="str">
            <v>FlexMod_3</v>
          </cell>
          <cell r="F3393">
            <v>5411</v>
          </cell>
        </row>
        <row r="3394">
          <cell r="A3394" t="str">
            <v>R00001120</v>
          </cell>
          <cell r="B3394" t="str">
            <v>CDMA</v>
          </cell>
          <cell r="C3394" t="str">
            <v>Service</v>
          </cell>
          <cell r="D3394" t="str">
            <v>Installation</v>
          </cell>
          <cell r="E3394" t="str">
            <v>FlexMod_3</v>
          </cell>
          <cell r="F3394">
            <v>5411</v>
          </cell>
        </row>
        <row r="3395">
          <cell r="A3395" t="str">
            <v>R00001121</v>
          </cell>
          <cell r="B3395" t="str">
            <v>CDMA</v>
          </cell>
          <cell r="C3395" t="str">
            <v>Service</v>
          </cell>
          <cell r="D3395" t="str">
            <v>Installation</v>
          </cell>
          <cell r="E3395" t="str">
            <v>FlexMod_3</v>
          </cell>
          <cell r="F3395">
            <v>5411</v>
          </cell>
        </row>
        <row r="3396">
          <cell r="A3396" t="str">
            <v>R00001122</v>
          </cell>
          <cell r="B3396" t="str">
            <v>CDMA</v>
          </cell>
          <cell r="C3396" t="str">
            <v>Service</v>
          </cell>
          <cell r="D3396" t="str">
            <v>Installation</v>
          </cell>
          <cell r="E3396" t="str">
            <v>FlexMod_3</v>
          </cell>
          <cell r="F3396">
            <v>5411</v>
          </cell>
        </row>
        <row r="3397">
          <cell r="A3397" t="str">
            <v>R00001123</v>
          </cell>
          <cell r="B3397" t="str">
            <v>CDMA</v>
          </cell>
          <cell r="C3397" t="str">
            <v>Service</v>
          </cell>
          <cell r="D3397" t="str">
            <v>Installation</v>
          </cell>
          <cell r="E3397" t="str">
            <v>FlexMod_4</v>
          </cell>
          <cell r="F3397">
            <v>5411</v>
          </cell>
        </row>
        <row r="3398">
          <cell r="A3398" t="str">
            <v>R00001124</v>
          </cell>
          <cell r="B3398" t="str">
            <v>CDMA</v>
          </cell>
          <cell r="C3398" t="str">
            <v>Service</v>
          </cell>
          <cell r="D3398" t="str">
            <v>Installation</v>
          </cell>
          <cell r="E3398" t="str">
            <v>FlexMod_4</v>
          </cell>
          <cell r="F3398">
            <v>18854</v>
          </cell>
        </row>
        <row r="3399">
          <cell r="A3399" t="str">
            <v>R00001125</v>
          </cell>
          <cell r="B3399" t="str">
            <v>CDMA</v>
          </cell>
          <cell r="C3399" t="str">
            <v>Service</v>
          </cell>
          <cell r="D3399" t="str">
            <v>Installation</v>
          </cell>
          <cell r="E3399" t="str">
            <v>FlexMod_4</v>
          </cell>
          <cell r="F3399">
            <v>12517</v>
          </cell>
        </row>
        <row r="3400">
          <cell r="A3400" t="str">
            <v>R00001126</v>
          </cell>
          <cell r="B3400" t="str">
            <v>CDMA</v>
          </cell>
          <cell r="C3400" t="str">
            <v>Service</v>
          </cell>
          <cell r="D3400" t="str">
            <v>Installation</v>
          </cell>
          <cell r="E3400" t="str">
            <v>FlexMod_4</v>
          </cell>
          <cell r="F3400">
            <v>10569</v>
          </cell>
        </row>
        <row r="3401">
          <cell r="A3401" t="str">
            <v>R00001127</v>
          </cell>
          <cell r="B3401" t="str">
            <v>CDMA</v>
          </cell>
          <cell r="C3401" t="str">
            <v>Service</v>
          </cell>
          <cell r="D3401" t="str">
            <v>Installation</v>
          </cell>
          <cell r="E3401" t="str">
            <v>FlexMod_4</v>
          </cell>
          <cell r="F3401">
            <v>5969</v>
          </cell>
        </row>
        <row r="3402">
          <cell r="A3402" t="str">
            <v>R00001128</v>
          </cell>
          <cell r="B3402" t="str">
            <v>CDMA</v>
          </cell>
          <cell r="C3402" t="str">
            <v>Service</v>
          </cell>
          <cell r="D3402" t="str">
            <v>Installation</v>
          </cell>
          <cell r="E3402" t="str">
            <v>FlexMod_4</v>
          </cell>
          <cell r="F3402">
            <v>8086</v>
          </cell>
        </row>
        <row r="3403">
          <cell r="A3403" t="str">
            <v>R00001129</v>
          </cell>
          <cell r="B3403" t="str">
            <v>CDMA</v>
          </cell>
          <cell r="C3403" t="str">
            <v>Service</v>
          </cell>
          <cell r="D3403" t="str">
            <v>Installation</v>
          </cell>
          <cell r="E3403" t="str">
            <v>FlexMod_4</v>
          </cell>
          <cell r="F3403">
            <v>9428</v>
          </cell>
        </row>
        <row r="3404">
          <cell r="A3404" t="str">
            <v>R00001130</v>
          </cell>
          <cell r="B3404" t="str">
            <v>CDMA</v>
          </cell>
          <cell r="C3404" t="str">
            <v>Service</v>
          </cell>
          <cell r="D3404" t="str">
            <v>Installation</v>
          </cell>
          <cell r="E3404" t="str">
            <v>FlexMod_4</v>
          </cell>
          <cell r="F3404">
            <v>2078</v>
          </cell>
        </row>
        <row r="3405">
          <cell r="A3405" t="str">
            <v>R00001131</v>
          </cell>
          <cell r="B3405" t="str">
            <v>CDMA</v>
          </cell>
          <cell r="C3405" t="str">
            <v>Service</v>
          </cell>
          <cell r="D3405" t="str">
            <v>Installation</v>
          </cell>
          <cell r="E3405" t="str">
            <v>FlexMod_4</v>
          </cell>
          <cell r="F3405">
            <v>1307</v>
          </cell>
        </row>
        <row r="3406">
          <cell r="A3406" t="str">
            <v>R00001132</v>
          </cell>
          <cell r="B3406" t="str">
            <v>CDMA</v>
          </cell>
          <cell r="C3406" t="str">
            <v>Service</v>
          </cell>
          <cell r="D3406" t="str">
            <v>Installation</v>
          </cell>
          <cell r="E3406" t="str">
            <v>FlexMod_4</v>
          </cell>
          <cell r="F3406">
            <v>366</v>
          </cell>
        </row>
        <row r="3407">
          <cell r="A3407" t="str">
            <v>R00001133</v>
          </cell>
          <cell r="B3407" t="str">
            <v>CDMA</v>
          </cell>
          <cell r="C3407" t="str">
            <v>Service</v>
          </cell>
          <cell r="D3407" t="str">
            <v>Installation</v>
          </cell>
          <cell r="E3407" t="str">
            <v>FlexMod_4</v>
          </cell>
          <cell r="F3407">
            <v>0</v>
          </cell>
        </row>
        <row r="3408">
          <cell r="A3408" t="str">
            <v>R00001134</v>
          </cell>
          <cell r="B3408" t="str">
            <v>CDMA</v>
          </cell>
          <cell r="C3408" t="str">
            <v>Service</v>
          </cell>
          <cell r="D3408" t="str">
            <v>Installation</v>
          </cell>
          <cell r="E3408" t="str">
            <v>FlexMod_4</v>
          </cell>
          <cell r="F3408">
            <v>436</v>
          </cell>
        </row>
        <row r="3409">
          <cell r="A3409" t="str">
            <v>R00001135</v>
          </cell>
          <cell r="B3409" t="str">
            <v>CDMA</v>
          </cell>
          <cell r="C3409" t="str">
            <v>Service</v>
          </cell>
          <cell r="D3409" t="str">
            <v>Installation</v>
          </cell>
          <cell r="E3409" t="str">
            <v>FlexMod_4</v>
          </cell>
          <cell r="F3409">
            <v>0</v>
          </cell>
        </row>
        <row r="3410">
          <cell r="A3410" t="str">
            <v>R00001136</v>
          </cell>
          <cell r="B3410" t="str">
            <v>CDMA</v>
          </cell>
          <cell r="C3410" t="str">
            <v>Service</v>
          </cell>
          <cell r="D3410" t="str">
            <v>Installation</v>
          </cell>
          <cell r="E3410" t="str">
            <v>FlexMod_4</v>
          </cell>
          <cell r="F3410">
            <v>732</v>
          </cell>
        </row>
        <row r="3411">
          <cell r="A3411" t="str">
            <v>R00001137</v>
          </cell>
          <cell r="B3411" t="str">
            <v>CDMA</v>
          </cell>
          <cell r="C3411" t="str">
            <v>Service</v>
          </cell>
          <cell r="D3411" t="str">
            <v>Installation</v>
          </cell>
          <cell r="E3411" t="str">
            <v>FlexMod_4</v>
          </cell>
          <cell r="F3411">
            <v>4658</v>
          </cell>
        </row>
        <row r="3412">
          <cell r="A3412" t="str">
            <v>R00001138</v>
          </cell>
          <cell r="B3412" t="str">
            <v>CDMA</v>
          </cell>
          <cell r="C3412" t="str">
            <v>Service</v>
          </cell>
          <cell r="D3412" t="str">
            <v>Installation</v>
          </cell>
          <cell r="E3412" t="str">
            <v>FlexMod_4</v>
          </cell>
          <cell r="F3412">
            <v>4658</v>
          </cell>
        </row>
        <row r="3413">
          <cell r="A3413" t="str">
            <v>R00001139</v>
          </cell>
          <cell r="B3413" t="str">
            <v>CDMA</v>
          </cell>
          <cell r="C3413" t="str">
            <v>Service</v>
          </cell>
          <cell r="D3413" t="str">
            <v>Installation</v>
          </cell>
          <cell r="E3413" t="str">
            <v>FlexMod_4</v>
          </cell>
          <cell r="F3413">
            <v>4416</v>
          </cell>
        </row>
        <row r="3414">
          <cell r="A3414" t="str">
            <v>R00001140</v>
          </cell>
          <cell r="B3414" t="str">
            <v>CDMA</v>
          </cell>
          <cell r="C3414" t="str">
            <v>Service</v>
          </cell>
          <cell r="D3414" t="str">
            <v>Installation</v>
          </cell>
          <cell r="E3414" t="str">
            <v>FlexMod_4</v>
          </cell>
          <cell r="F3414">
            <v>0</v>
          </cell>
        </row>
        <row r="3415">
          <cell r="A3415" t="str">
            <v>R00001141</v>
          </cell>
          <cell r="B3415" t="str">
            <v>CDMA</v>
          </cell>
          <cell r="C3415" t="str">
            <v>Service</v>
          </cell>
          <cell r="D3415" t="str">
            <v>Installation</v>
          </cell>
          <cell r="E3415" t="str">
            <v>FlexMod_4</v>
          </cell>
          <cell r="F3415">
            <v>2082</v>
          </cell>
        </row>
        <row r="3416">
          <cell r="A3416" t="str">
            <v>R00001142</v>
          </cell>
          <cell r="B3416" t="str">
            <v>CDMA</v>
          </cell>
          <cell r="C3416" t="str">
            <v>Service</v>
          </cell>
          <cell r="D3416" t="str">
            <v>Installation</v>
          </cell>
          <cell r="E3416" t="str">
            <v>FlexMod_4</v>
          </cell>
          <cell r="F3416">
            <v>11307</v>
          </cell>
        </row>
        <row r="3417">
          <cell r="A3417" t="str">
            <v>R00001143</v>
          </cell>
          <cell r="B3417" t="str">
            <v>CDMA</v>
          </cell>
          <cell r="C3417" t="str">
            <v>Service</v>
          </cell>
          <cell r="D3417" t="str">
            <v>Installation</v>
          </cell>
          <cell r="E3417" t="str">
            <v>FlexMod_4</v>
          </cell>
          <cell r="F3417">
            <v>13716</v>
          </cell>
        </row>
        <row r="3418">
          <cell r="A3418" t="str">
            <v>R00001144</v>
          </cell>
          <cell r="B3418" t="str">
            <v>CDMA</v>
          </cell>
          <cell r="C3418" t="str">
            <v>Service</v>
          </cell>
          <cell r="D3418" t="str">
            <v>Installation</v>
          </cell>
          <cell r="E3418" t="str">
            <v>FlexMod_4</v>
          </cell>
          <cell r="F3418">
            <v>2930</v>
          </cell>
        </row>
        <row r="3419">
          <cell r="A3419" t="str">
            <v>R00001145</v>
          </cell>
          <cell r="B3419" t="str">
            <v>CDMA</v>
          </cell>
          <cell r="C3419" t="str">
            <v>Service</v>
          </cell>
          <cell r="D3419" t="str">
            <v>Installation</v>
          </cell>
          <cell r="E3419" t="str">
            <v>FlexMod_4</v>
          </cell>
          <cell r="F3419">
            <v>2158</v>
          </cell>
        </row>
        <row r="3420">
          <cell r="A3420" t="str">
            <v>R00001146</v>
          </cell>
          <cell r="B3420" t="str">
            <v>CDMA</v>
          </cell>
          <cell r="C3420" t="str">
            <v>Service</v>
          </cell>
          <cell r="D3420" t="str">
            <v>Installation</v>
          </cell>
          <cell r="E3420" t="str">
            <v>FlexMod_4</v>
          </cell>
          <cell r="F3420">
            <v>3049</v>
          </cell>
        </row>
        <row r="3421">
          <cell r="A3421" t="str">
            <v>R00001147</v>
          </cell>
          <cell r="B3421" t="str">
            <v>CDMA</v>
          </cell>
          <cell r="C3421" t="str">
            <v>Service</v>
          </cell>
          <cell r="D3421" t="str">
            <v>Installation</v>
          </cell>
          <cell r="E3421" t="str">
            <v>FlexMod_4</v>
          </cell>
          <cell r="F3421">
            <v>6351</v>
          </cell>
        </row>
        <row r="3422">
          <cell r="A3422" t="str">
            <v>R00001148</v>
          </cell>
          <cell r="B3422" t="str">
            <v>CDMA</v>
          </cell>
          <cell r="C3422" t="str">
            <v>Service</v>
          </cell>
          <cell r="D3422" t="str">
            <v>Installation</v>
          </cell>
          <cell r="E3422" t="str">
            <v>FlexMod_4</v>
          </cell>
          <cell r="F3422">
            <v>2205</v>
          </cell>
        </row>
        <row r="3423">
          <cell r="A3423" t="str">
            <v>R00001149</v>
          </cell>
          <cell r="B3423" t="str">
            <v>CDMA</v>
          </cell>
          <cell r="C3423" t="str">
            <v>Service</v>
          </cell>
          <cell r="D3423" t="str">
            <v>Installation</v>
          </cell>
          <cell r="E3423" t="str">
            <v>FlexMod_4</v>
          </cell>
          <cell r="F3423">
            <v>134</v>
          </cell>
        </row>
        <row r="3424">
          <cell r="A3424" t="str">
            <v>R00001150</v>
          </cell>
          <cell r="B3424" t="str">
            <v>CDMA</v>
          </cell>
          <cell r="C3424" t="str">
            <v>Service</v>
          </cell>
          <cell r="D3424" t="str">
            <v>Installation</v>
          </cell>
          <cell r="E3424" t="str">
            <v>FlexMod_4</v>
          </cell>
          <cell r="F3424">
            <v>6689</v>
          </cell>
        </row>
        <row r="3425">
          <cell r="A3425" t="str">
            <v>R00001151</v>
          </cell>
          <cell r="B3425" t="str">
            <v>CDMA</v>
          </cell>
          <cell r="C3425" t="str">
            <v>Service</v>
          </cell>
          <cell r="D3425" t="str">
            <v>Installation</v>
          </cell>
          <cell r="E3425" t="str">
            <v>FlexMod_4</v>
          </cell>
          <cell r="F3425">
            <v>275</v>
          </cell>
        </row>
        <row r="3426">
          <cell r="A3426" t="str">
            <v>R00001152</v>
          </cell>
          <cell r="B3426" t="str">
            <v>CDMA</v>
          </cell>
          <cell r="C3426" t="str">
            <v>Service</v>
          </cell>
          <cell r="D3426" t="str">
            <v>Installation</v>
          </cell>
          <cell r="E3426" t="str">
            <v>FlexMod_4</v>
          </cell>
          <cell r="F3426">
            <v>3689</v>
          </cell>
        </row>
        <row r="3427">
          <cell r="A3427" t="str">
            <v>R00001153</v>
          </cell>
          <cell r="B3427" t="str">
            <v>CDMA</v>
          </cell>
          <cell r="C3427" t="str">
            <v>Service</v>
          </cell>
          <cell r="D3427" t="str">
            <v>Installation</v>
          </cell>
          <cell r="E3427" t="str">
            <v>FlexMod_4</v>
          </cell>
          <cell r="F3427">
            <v>1154</v>
          </cell>
        </row>
        <row r="3428">
          <cell r="A3428" t="str">
            <v>R00001154</v>
          </cell>
          <cell r="B3428" t="str">
            <v>CDMA</v>
          </cell>
          <cell r="C3428" t="str">
            <v>Service</v>
          </cell>
          <cell r="D3428" t="str">
            <v>Installation</v>
          </cell>
          <cell r="E3428" t="str">
            <v>FlexMod_4</v>
          </cell>
          <cell r="F3428">
            <v>664</v>
          </cell>
        </row>
        <row r="3429">
          <cell r="A3429" t="str">
            <v>R00001155</v>
          </cell>
          <cell r="B3429" t="str">
            <v>CDMA</v>
          </cell>
          <cell r="C3429" t="str">
            <v>Service</v>
          </cell>
          <cell r="D3429" t="str">
            <v>Installation</v>
          </cell>
          <cell r="E3429" t="str">
            <v>FlexMod_4</v>
          </cell>
          <cell r="F3429">
            <v>135</v>
          </cell>
        </row>
        <row r="3430">
          <cell r="A3430" t="str">
            <v>R00001156</v>
          </cell>
          <cell r="B3430" t="str">
            <v>CDMA</v>
          </cell>
          <cell r="C3430" t="str">
            <v>Service</v>
          </cell>
          <cell r="D3430" t="str">
            <v>Installation</v>
          </cell>
          <cell r="E3430" t="str">
            <v>FlexMod_4</v>
          </cell>
          <cell r="F3430">
            <v>993</v>
          </cell>
        </row>
        <row r="3431">
          <cell r="A3431" t="str">
            <v>R00001157</v>
          </cell>
          <cell r="B3431" t="str">
            <v>CDMA</v>
          </cell>
          <cell r="C3431" t="str">
            <v>Service</v>
          </cell>
          <cell r="D3431" t="str">
            <v>Installation</v>
          </cell>
          <cell r="E3431" t="str">
            <v>FlexMod_4</v>
          </cell>
          <cell r="F3431">
            <v>575</v>
          </cell>
        </row>
        <row r="3432">
          <cell r="A3432" t="str">
            <v>R00001158</v>
          </cell>
          <cell r="B3432" t="str">
            <v>CDMA</v>
          </cell>
          <cell r="C3432" t="str">
            <v>Service</v>
          </cell>
          <cell r="D3432" t="str">
            <v>Installation</v>
          </cell>
          <cell r="E3432" t="str">
            <v>FlexMod_4</v>
          </cell>
          <cell r="F3432">
            <v>2044</v>
          </cell>
        </row>
        <row r="3433">
          <cell r="A3433" t="str">
            <v>R00001159</v>
          </cell>
          <cell r="B3433" t="str">
            <v>CDMA</v>
          </cell>
          <cell r="C3433" t="str">
            <v>Service</v>
          </cell>
          <cell r="D3433" t="str">
            <v>Installation</v>
          </cell>
          <cell r="E3433" t="str">
            <v>FlexMod_4</v>
          </cell>
          <cell r="F3433">
            <v>575</v>
          </cell>
        </row>
        <row r="3434">
          <cell r="A3434" t="str">
            <v>R00001160</v>
          </cell>
          <cell r="B3434" t="str">
            <v>CDMA</v>
          </cell>
          <cell r="C3434" t="str">
            <v>Service</v>
          </cell>
          <cell r="D3434" t="str">
            <v>Installation</v>
          </cell>
          <cell r="E3434" t="str">
            <v>FlexMod_4</v>
          </cell>
          <cell r="F3434">
            <v>135</v>
          </cell>
        </row>
        <row r="3435">
          <cell r="A3435" t="str">
            <v>R00001161</v>
          </cell>
          <cell r="B3435" t="str">
            <v>CDMA</v>
          </cell>
          <cell r="C3435" t="str">
            <v>Service</v>
          </cell>
          <cell r="D3435" t="str">
            <v>Installation</v>
          </cell>
          <cell r="E3435" t="str">
            <v>FlexMod_4</v>
          </cell>
          <cell r="F3435">
            <v>993</v>
          </cell>
        </row>
        <row r="3436">
          <cell r="A3436" t="str">
            <v>R00001162</v>
          </cell>
          <cell r="B3436" t="str">
            <v>CDMA</v>
          </cell>
          <cell r="C3436" t="str">
            <v>Service</v>
          </cell>
          <cell r="D3436" t="str">
            <v>Installation</v>
          </cell>
          <cell r="E3436" t="str">
            <v>FlexMod_4</v>
          </cell>
          <cell r="F3436">
            <v>575</v>
          </cell>
        </row>
        <row r="3437">
          <cell r="A3437" t="str">
            <v>R00001163</v>
          </cell>
          <cell r="B3437" t="str">
            <v>CDMA</v>
          </cell>
          <cell r="C3437" t="str">
            <v>Service</v>
          </cell>
          <cell r="D3437" t="str">
            <v>Installation</v>
          </cell>
          <cell r="E3437" t="str">
            <v>FlexMod_4</v>
          </cell>
          <cell r="F3437">
            <v>2044</v>
          </cell>
        </row>
        <row r="3438">
          <cell r="A3438" t="str">
            <v>R00001164</v>
          </cell>
          <cell r="B3438" t="str">
            <v>CDMA</v>
          </cell>
          <cell r="C3438" t="str">
            <v>Service</v>
          </cell>
          <cell r="D3438" t="str">
            <v>Installation</v>
          </cell>
          <cell r="E3438" t="str">
            <v>FlexMod_4</v>
          </cell>
          <cell r="F3438">
            <v>575</v>
          </cell>
        </row>
        <row r="3439">
          <cell r="A3439" t="str">
            <v>R00001165</v>
          </cell>
          <cell r="B3439" t="str">
            <v>CDMA</v>
          </cell>
          <cell r="C3439" t="str">
            <v>Service</v>
          </cell>
          <cell r="D3439" t="str">
            <v>Engineering</v>
          </cell>
          <cell r="E3439" t="str">
            <v>FlexMod_4</v>
          </cell>
          <cell r="F3439">
            <v>10455</v>
          </cell>
        </row>
        <row r="3440">
          <cell r="A3440" t="str">
            <v>R00001166</v>
          </cell>
          <cell r="B3440" t="str">
            <v>CDMA</v>
          </cell>
          <cell r="C3440" t="str">
            <v>Service</v>
          </cell>
          <cell r="D3440" t="str">
            <v>Engineering</v>
          </cell>
          <cell r="E3440" t="str">
            <v>FlexMod_4</v>
          </cell>
          <cell r="F3440">
            <v>2150</v>
          </cell>
        </row>
        <row r="3441">
          <cell r="A3441" t="str">
            <v>R00001167</v>
          </cell>
          <cell r="B3441" t="str">
            <v>CDMA</v>
          </cell>
          <cell r="C3441" t="str">
            <v>Service</v>
          </cell>
          <cell r="D3441" t="str">
            <v>Engineering</v>
          </cell>
          <cell r="E3441" t="str">
            <v>FlexMod_4</v>
          </cell>
          <cell r="F3441">
            <v>3420</v>
          </cell>
        </row>
        <row r="3442">
          <cell r="A3442" t="str">
            <v>R00001168</v>
          </cell>
          <cell r="B3442" t="str">
            <v>CDMA</v>
          </cell>
          <cell r="C3442" t="str">
            <v>Service</v>
          </cell>
          <cell r="D3442" t="str">
            <v>Engineering</v>
          </cell>
          <cell r="E3442" t="str">
            <v>FlexMod_4</v>
          </cell>
          <cell r="F3442">
            <v>0</v>
          </cell>
        </row>
        <row r="3443">
          <cell r="A3443" t="str">
            <v>R00001169</v>
          </cell>
          <cell r="B3443" t="str">
            <v>CDMA</v>
          </cell>
          <cell r="C3443" t="str">
            <v>Service</v>
          </cell>
          <cell r="D3443" t="str">
            <v>Engineering</v>
          </cell>
          <cell r="E3443" t="str">
            <v>FlexMod_4</v>
          </cell>
          <cell r="F3443">
            <v>0</v>
          </cell>
        </row>
        <row r="3444">
          <cell r="A3444" t="str">
            <v>R00001170</v>
          </cell>
          <cell r="B3444" t="str">
            <v>CDMA</v>
          </cell>
          <cell r="C3444" t="str">
            <v>Service</v>
          </cell>
          <cell r="D3444" t="str">
            <v>Engineering</v>
          </cell>
          <cell r="E3444" t="str">
            <v>FlexMod_4</v>
          </cell>
          <cell r="F3444">
            <v>4200</v>
          </cell>
        </row>
        <row r="3445">
          <cell r="A3445" t="str">
            <v>R00001171</v>
          </cell>
          <cell r="B3445" t="str">
            <v>CDMA</v>
          </cell>
          <cell r="C3445" t="str">
            <v>Service</v>
          </cell>
          <cell r="D3445" t="str">
            <v>Engineering</v>
          </cell>
          <cell r="E3445" t="str">
            <v>FlexMod_4</v>
          </cell>
          <cell r="F3445">
            <v>4200</v>
          </cell>
        </row>
        <row r="3446">
          <cell r="A3446" t="str">
            <v>R00001172</v>
          </cell>
          <cell r="B3446" t="str">
            <v>CDMA</v>
          </cell>
          <cell r="C3446" t="str">
            <v>Service</v>
          </cell>
          <cell r="D3446" t="str">
            <v>Engineering</v>
          </cell>
          <cell r="E3446" t="str">
            <v>FlexMod_4</v>
          </cell>
          <cell r="F3446">
            <v>0</v>
          </cell>
        </row>
        <row r="3447">
          <cell r="A3447" t="str">
            <v>R00001173</v>
          </cell>
          <cell r="B3447" t="str">
            <v>CDMA</v>
          </cell>
          <cell r="C3447" t="str">
            <v>Service</v>
          </cell>
          <cell r="D3447" t="str">
            <v>Engineering</v>
          </cell>
          <cell r="E3447" t="str">
            <v>FlexMod_4</v>
          </cell>
          <cell r="F3447">
            <v>0</v>
          </cell>
        </row>
        <row r="3448">
          <cell r="A3448" t="str">
            <v>R00001174</v>
          </cell>
          <cell r="B3448" t="str">
            <v>CDMA</v>
          </cell>
          <cell r="C3448" t="str">
            <v>Service</v>
          </cell>
          <cell r="D3448" t="str">
            <v>Engineering</v>
          </cell>
          <cell r="E3448" t="str">
            <v>FlexMod_4</v>
          </cell>
          <cell r="F3448">
            <v>1500</v>
          </cell>
        </row>
        <row r="3449">
          <cell r="A3449" t="str">
            <v>R00001175</v>
          </cell>
          <cell r="B3449" t="str">
            <v>CDMA</v>
          </cell>
          <cell r="C3449" t="str">
            <v>Service</v>
          </cell>
          <cell r="D3449" t="str">
            <v>Engineering</v>
          </cell>
          <cell r="E3449" t="str">
            <v>FlexMod_4</v>
          </cell>
          <cell r="F3449">
            <v>0</v>
          </cell>
        </row>
        <row r="3450">
          <cell r="A3450" t="str">
            <v>R00001176</v>
          </cell>
          <cell r="B3450" t="str">
            <v>CDMA</v>
          </cell>
          <cell r="C3450" t="str">
            <v>Service</v>
          </cell>
          <cell r="D3450" t="str">
            <v>Engineering</v>
          </cell>
          <cell r="E3450" t="str">
            <v>FlexMod_4</v>
          </cell>
          <cell r="F3450">
            <v>0</v>
          </cell>
        </row>
        <row r="3451">
          <cell r="A3451" t="str">
            <v>R00001177</v>
          </cell>
          <cell r="B3451" t="str">
            <v>CDMA</v>
          </cell>
          <cell r="C3451" t="str">
            <v>Service</v>
          </cell>
          <cell r="D3451" t="str">
            <v>Engineering</v>
          </cell>
          <cell r="E3451" t="str">
            <v>FlexMod_4</v>
          </cell>
          <cell r="F3451">
            <v>0</v>
          </cell>
        </row>
        <row r="3452">
          <cell r="A3452" t="str">
            <v>R00001178</v>
          </cell>
          <cell r="B3452" t="str">
            <v>CDMA</v>
          </cell>
          <cell r="C3452" t="str">
            <v>Service</v>
          </cell>
          <cell r="D3452" t="str">
            <v>Engineering</v>
          </cell>
          <cell r="E3452" t="str">
            <v>FlexMod_4</v>
          </cell>
          <cell r="F3452">
            <v>0</v>
          </cell>
        </row>
        <row r="3453">
          <cell r="A3453" t="str">
            <v>R00001179</v>
          </cell>
          <cell r="B3453" t="str">
            <v>CDMA</v>
          </cell>
          <cell r="C3453" t="str">
            <v>Service</v>
          </cell>
          <cell r="D3453" t="str">
            <v>Engineering</v>
          </cell>
          <cell r="E3453" t="str">
            <v>FlexMod_4</v>
          </cell>
          <cell r="F3453">
            <v>0</v>
          </cell>
        </row>
        <row r="3454">
          <cell r="A3454" t="str">
            <v>R00001180</v>
          </cell>
          <cell r="B3454" t="str">
            <v>CDMA</v>
          </cell>
          <cell r="C3454" t="str">
            <v>Service</v>
          </cell>
          <cell r="D3454" t="str">
            <v>Engineering</v>
          </cell>
          <cell r="E3454" t="str">
            <v>FlexMod_4</v>
          </cell>
          <cell r="F3454">
            <v>0</v>
          </cell>
        </row>
        <row r="3455">
          <cell r="A3455" t="str">
            <v>R00001181</v>
          </cell>
          <cell r="B3455" t="str">
            <v>CDMA</v>
          </cell>
          <cell r="C3455" t="str">
            <v>Service</v>
          </cell>
          <cell r="D3455" t="str">
            <v>Engineering</v>
          </cell>
          <cell r="E3455" t="str">
            <v>FlexMod_4</v>
          </cell>
          <cell r="F3455">
            <v>0</v>
          </cell>
        </row>
        <row r="3456">
          <cell r="A3456" t="str">
            <v>R00001182</v>
          </cell>
          <cell r="B3456" t="str">
            <v>CDMA</v>
          </cell>
          <cell r="C3456" t="str">
            <v>Service</v>
          </cell>
          <cell r="D3456" t="str">
            <v>Engineering</v>
          </cell>
          <cell r="E3456" t="str">
            <v>FlexMod_4</v>
          </cell>
          <cell r="F3456">
            <v>0</v>
          </cell>
        </row>
        <row r="3457">
          <cell r="A3457" t="str">
            <v>R00001183</v>
          </cell>
          <cell r="B3457" t="str">
            <v>CDMA</v>
          </cell>
          <cell r="C3457" t="str">
            <v>Service</v>
          </cell>
          <cell r="D3457" t="str">
            <v>Engineering</v>
          </cell>
          <cell r="E3457" t="str">
            <v>FlexMod_4</v>
          </cell>
          <cell r="F3457">
            <v>0</v>
          </cell>
        </row>
        <row r="3458">
          <cell r="A3458" t="str">
            <v>R00001184</v>
          </cell>
          <cell r="B3458" t="str">
            <v>CDMA</v>
          </cell>
          <cell r="C3458" t="str">
            <v>Service</v>
          </cell>
          <cell r="D3458" t="str">
            <v>Engineering</v>
          </cell>
          <cell r="E3458" t="str">
            <v>FMS</v>
          </cell>
          <cell r="F3458">
            <v>0</v>
          </cell>
        </row>
        <row r="3459">
          <cell r="A3459" t="str">
            <v>R00001185</v>
          </cell>
          <cell r="B3459" t="str">
            <v>CDMA</v>
          </cell>
          <cell r="C3459" t="str">
            <v>Service</v>
          </cell>
          <cell r="D3459" t="str">
            <v>Engineering</v>
          </cell>
          <cell r="E3459" t="str">
            <v>FMS</v>
          </cell>
          <cell r="F3459">
            <v>3400</v>
          </cell>
        </row>
        <row r="3460">
          <cell r="A3460" t="str">
            <v>R00001186</v>
          </cell>
          <cell r="B3460" t="str">
            <v>CDMA</v>
          </cell>
          <cell r="C3460" t="str">
            <v>Service</v>
          </cell>
          <cell r="D3460" t="str">
            <v>Engineering</v>
          </cell>
          <cell r="E3460" t="str">
            <v>FMS</v>
          </cell>
          <cell r="F3460">
            <v>3400</v>
          </cell>
        </row>
        <row r="3461">
          <cell r="A3461" t="str">
            <v>R00001187</v>
          </cell>
          <cell r="B3461" t="str">
            <v>CDMA</v>
          </cell>
          <cell r="C3461" t="str">
            <v>Service</v>
          </cell>
          <cell r="D3461" t="str">
            <v>Engineering</v>
          </cell>
          <cell r="E3461" t="str">
            <v>FMS</v>
          </cell>
          <cell r="F3461">
            <v>3400</v>
          </cell>
        </row>
        <row r="3462">
          <cell r="A3462" t="str">
            <v>R00001188</v>
          </cell>
          <cell r="B3462" t="str">
            <v>CDMA</v>
          </cell>
          <cell r="C3462" t="str">
            <v>Service</v>
          </cell>
          <cell r="D3462" t="str">
            <v>Engineering</v>
          </cell>
          <cell r="E3462" t="str">
            <v>FMS</v>
          </cell>
          <cell r="F3462">
            <v>3400</v>
          </cell>
        </row>
        <row r="3463">
          <cell r="A3463" t="str">
            <v>R00001189</v>
          </cell>
          <cell r="B3463" t="str">
            <v>CDMA</v>
          </cell>
          <cell r="C3463" t="str">
            <v>Service</v>
          </cell>
          <cell r="D3463" t="str">
            <v>Engineering</v>
          </cell>
          <cell r="E3463" t="str">
            <v>FMS</v>
          </cell>
          <cell r="F3463">
            <v>3400</v>
          </cell>
        </row>
        <row r="3464">
          <cell r="A3464" t="str">
            <v>R00001190</v>
          </cell>
          <cell r="B3464" t="str">
            <v>CDMA</v>
          </cell>
          <cell r="C3464" t="str">
            <v>Service</v>
          </cell>
          <cell r="D3464" t="str">
            <v>Engineering</v>
          </cell>
          <cell r="E3464" t="str">
            <v>FMS</v>
          </cell>
          <cell r="F3464">
            <v>3400</v>
          </cell>
        </row>
        <row r="3465">
          <cell r="A3465" t="str">
            <v>R00001191</v>
          </cell>
          <cell r="B3465" t="str">
            <v>CDMA</v>
          </cell>
          <cell r="C3465" t="str">
            <v>Service</v>
          </cell>
          <cell r="D3465" t="str">
            <v>Engineering</v>
          </cell>
          <cell r="E3465" t="str">
            <v>FMS</v>
          </cell>
          <cell r="F3465">
            <v>4800</v>
          </cell>
        </row>
        <row r="3466">
          <cell r="A3466" t="str">
            <v>R00001192</v>
          </cell>
          <cell r="B3466" t="str">
            <v>CDMA</v>
          </cell>
          <cell r="C3466" t="str">
            <v>Service</v>
          </cell>
          <cell r="D3466" t="str">
            <v>Engineering</v>
          </cell>
          <cell r="E3466" t="str">
            <v>FMS</v>
          </cell>
          <cell r="F3466">
            <v>4720</v>
          </cell>
        </row>
        <row r="3467">
          <cell r="A3467" t="str">
            <v>R00001193</v>
          </cell>
          <cell r="B3467" t="str">
            <v>CDMA</v>
          </cell>
          <cell r="C3467" t="str">
            <v>Service</v>
          </cell>
          <cell r="D3467" t="str">
            <v>Engineering</v>
          </cell>
          <cell r="E3467" t="str">
            <v>FMS</v>
          </cell>
          <cell r="F3467">
            <v>3100</v>
          </cell>
        </row>
        <row r="3468">
          <cell r="A3468" t="str">
            <v>R00001194</v>
          </cell>
          <cell r="B3468" t="str">
            <v>CDMA</v>
          </cell>
          <cell r="C3468" t="str">
            <v>Service</v>
          </cell>
          <cell r="D3468" t="str">
            <v>Engineering</v>
          </cell>
          <cell r="E3468" t="str">
            <v>FMS</v>
          </cell>
          <cell r="F3468">
            <v>10557</v>
          </cell>
        </row>
        <row r="3469">
          <cell r="A3469" t="str">
            <v>R00001195</v>
          </cell>
          <cell r="B3469" t="str">
            <v>CDMA</v>
          </cell>
          <cell r="C3469" t="str">
            <v>Service</v>
          </cell>
          <cell r="D3469" t="str">
            <v>Engineering</v>
          </cell>
          <cell r="E3469" t="str">
            <v>FMS</v>
          </cell>
          <cell r="F3469">
            <v>3600</v>
          </cell>
        </row>
        <row r="3470">
          <cell r="A3470" t="str">
            <v>R00001196</v>
          </cell>
          <cell r="B3470" t="str">
            <v>CDMA</v>
          </cell>
          <cell r="C3470" t="str">
            <v>Service</v>
          </cell>
          <cell r="D3470" t="str">
            <v>Engineering</v>
          </cell>
          <cell r="E3470" t="str">
            <v>FMS</v>
          </cell>
          <cell r="F3470">
            <v>2900</v>
          </cell>
        </row>
        <row r="3471">
          <cell r="A3471" t="str">
            <v>R00001197</v>
          </cell>
          <cell r="B3471" t="str">
            <v>CDMA</v>
          </cell>
          <cell r="C3471" t="str">
            <v>Service</v>
          </cell>
          <cell r="D3471" t="str">
            <v>Engineering</v>
          </cell>
          <cell r="E3471" t="str">
            <v>FMS</v>
          </cell>
          <cell r="F3471">
            <v>0</v>
          </cell>
        </row>
        <row r="3472">
          <cell r="A3472" t="str">
            <v>R00001198</v>
          </cell>
          <cell r="B3472" t="str">
            <v>CDMA</v>
          </cell>
          <cell r="C3472" t="str">
            <v>Service</v>
          </cell>
          <cell r="D3472" t="str">
            <v>Engineering</v>
          </cell>
          <cell r="E3472" t="str">
            <v>FMS</v>
          </cell>
          <cell r="F3472">
            <v>0</v>
          </cell>
        </row>
        <row r="3473">
          <cell r="A3473" t="str">
            <v>R00001199</v>
          </cell>
          <cell r="B3473" t="str">
            <v>CDMA</v>
          </cell>
          <cell r="C3473" t="str">
            <v>Service</v>
          </cell>
          <cell r="D3473" t="str">
            <v>Engineering</v>
          </cell>
          <cell r="E3473" t="str">
            <v>FMS</v>
          </cell>
          <cell r="F3473">
            <v>0</v>
          </cell>
        </row>
        <row r="3474">
          <cell r="A3474" t="str">
            <v>R00001200</v>
          </cell>
          <cell r="B3474" t="str">
            <v>CDMA</v>
          </cell>
          <cell r="C3474" t="str">
            <v>Service</v>
          </cell>
          <cell r="D3474" t="str">
            <v>Engineering</v>
          </cell>
          <cell r="E3474" t="str">
            <v>FMS</v>
          </cell>
          <cell r="F3474">
            <v>0</v>
          </cell>
        </row>
        <row r="3475">
          <cell r="A3475" t="str">
            <v>R00001201</v>
          </cell>
          <cell r="B3475" t="str">
            <v>CDMA</v>
          </cell>
          <cell r="C3475" t="str">
            <v>Service</v>
          </cell>
          <cell r="D3475" t="str">
            <v>Engineering</v>
          </cell>
          <cell r="E3475" t="str">
            <v>APCC</v>
          </cell>
          <cell r="F3475">
            <v>0</v>
          </cell>
        </row>
        <row r="3476">
          <cell r="A3476" t="str">
            <v>R00001202</v>
          </cell>
          <cell r="B3476" t="str">
            <v>CDMA</v>
          </cell>
          <cell r="C3476" t="str">
            <v>Service</v>
          </cell>
          <cell r="D3476" t="str">
            <v>Engineering</v>
          </cell>
          <cell r="E3476" t="str">
            <v>FMS</v>
          </cell>
          <cell r="F3476">
            <v>0</v>
          </cell>
        </row>
        <row r="3477">
          <cell r="A3477" t="str">
            <v>R00001203</v>
          </cell>
          <cell r="B3477" t="str">
            <v>CDMA</v>
          </cell>
          <cell r="C3477" t="str">
            <v>Service</v>
          </cell>
          <cell r="D3477" t="str">
            <v>Engineering</v>
          </cell>
          <cell r="E3477" t="str">
            <v>FMS</v>
          </cell>
          <cell r="F3477">
            <v>0</v>
          </cell>
        </row>
        <row r="3478">
          <cell r="A3478" t="str">
            <v>R00001204</v>
          </cell>
          <cell r="B3478" t="str">
            <v>CDMA</v>
          </cell>
          <cell r="C3478" t="str">
            <v>Service</v>
          </cell>
          <cell r="D3478" t="str">
            <v>Engineering</v>
          </cell>
          <cell r="E3478" t="str">
            <v>FMS</v>
          </cell>
          <cell r="F3478">
            <v>2300</v>
          </cell>
        </row>
        <row r="3479">
          <cell r="A3479" t="str">
            <v>R00001205</v>
          </cell>
          <cell r="B3479" t="str">
            <v>CDMA</v>
          </cell>
          <cell r="C3479" t="str">
            <v>Service</v>
          </cell>
          <cell r="D3479" t="str">
            <v>Engineering</v>
          </cell>
          <cell r="E3479" t="str">
            <v>FMS</v>
          </cell>
          <cell r="F3479">
            <v>2040</v>
          </cell>
        </row>
        <row r="3480">
          <cell r="A3480" t="str">
            <v>R00001206</v>
          </cell>
          <cell r="B3480" t="str">
            <v>CDMA</v>
          </cell>
          <cell r="C3480" t="str">
            <v>Service</v>
          </cell>
          <cell r="D3480" t="str">
            <v>Engineering</v>
          </cell>
          <cell r="E3480" t="str">
            <v>5ESS</v>
          </cell>
          <cell r="F3480">
            <v>1500</v>
          </cell>
        </row>
        <row r="3481">
          <cell r="A3481" t="str">
            <v>R00001207</v>
          </cell>
          <cell r="B3481" t="str">
            <v>CDMA</v>
          </cell>
          <cell r="C3481" t="str">
            <v>Service</v>
          </cell>
          <cell r="D3481" t="str">
            <v>Engineering</v>
          </cell>
          <cell r="E3481" t="str">
            <v>5ESS</v>
          </cell>
          <cell r="F3481">
            <v>0</v>
          </cell>
        </row>
        <row r="3482">
          <cell r="A3482" t="str">
            <v>R00001208</v>
          </cell>
          <cell r="B3482" t="str">
            <v>CDMA</v>
          </cell>
          <cell r="C3482" t="str">
            <v>Service</v>
          </cell>
          <cell r="D3482" t="str">
            <v>Engineering</v>
          </cell>
          <cell r="E3482" t="str">
            <v>5ESS</v>
          </cell>
          <cell r="F3482">
            <v>911</v>
          </cell>
        </row>
        <row r="3483">
          <cell r="A3483" t="str">
            <v>R00001209</v>
          </cell>
          <cell r="B3483" t="str">
            <v>CDMA</v>
          </cell>
          <cell r="C3483" t="str">
            <v>Service</v>
          </cell>
          <cell r="D3483" t="str">
            <v>Engineering</v>
          </cell>
          <cell r="E3483" t="str">
            <v>APCC</v>
          </cell>
          <cell r="F3483">
            <v>3350</v>
          </cell>
        </row>
        <row r="3484">
          <cell r="A3484" t="str">
            <v>R00001210</v>
          </cell>
          <cell r="B3484" t="str">
            <v>CDMA</v>
          </cell>
          <cell r="C3484" t="str">
            <v>Service</v>
          </cell>
          <cell r="D3484" t="str">
            <v>Engineering</v>
          </cell>
          <cell r="E3484" t="str">
            <v>FlexMic_C</v>
          </cell>
          <cell r="F3484">
            <v>6075</v>
          </cell>
        </row>
        <row r="3485">
          <cell r="A3485" t="str">
            <v>R00001211</v>
          </cell>
          <cell r="B3485" t="str">
            <v>CDMA</v>
          </cell>
          <cell r="C3485" t="str">
            <v>Service</v>
          </cell>
          <cell r="D3485" t="str">
            <v>Engineering</v>
          </cell>
          <cell r="E3485" t="str">
            <v>DDGF</v>
          </cell>
          <cell r="F3485">
            <v>0</v>
          </cell>
        </row>
        <row r="3486">
          <cell r="A3486" t="str">
            <v>R00001212</v>
          </cell>
          <cell r="B3486" t="str">
            <v>CDMA</v>
          </cell>
          <cell r="C3486" t="str">
            <v>Service</v>
          </cell>
          <cell r="D3486" t="str">
            <v>Engineering</v>
          </cell>
          <cell r="E3486" t="str">
            <v>PCSC</v>
          </cell>
          <cell r="F3486">
            <v>0</v>
          </cell>
        </row>
        <row r="3487">
          <cell r="A3487" t="str">
            <v>R00001213</v>
          </cell>
          <cell r="B3487" t="str">
            <v>CDMA</v>
          </cell>
          <cell r="C3487" t="str">
            <v>Service</v>
          </cell>
          <cell r="D3487" t="str">
            <v>Engineering</v>
          </cell>
          <cell r="E3487" t="str">
            <v>SeriesII</v>
          </cell>
          <cell r="F3487">
            <v>0</v>
          </cell>
        </row>
        <row r="3488">
          <cell r="A3488" t="str">
            <v>R00001214</v>
          </cell>
          <cell r="B3488" t="str">
            <v>CDMA</v>
          </cell>
          <cell r="C3488" t="str">
            <v>Service</v>
          </cell>
          <cell r="D3488" t="str">
            <v>Engineering</v>
          </cell>
          <cell r="E3488" t="str">
            <v>SeriesII</v>
          </cell>
          <cell r="F3488">
            <v>0</v>
          </cell>
        </row>
        <row r="3489">
          <cell r="A3489" t="str">
            <v>R00001215</v>
          </cell>
          <cell r="B3489" t="str">
            <v>CDMA</v>
          </cell>
          <cell r="C3489" t="str">
            <v>Service</v>
          </cell>
          <cell r="D3489" t="str">
            <v>Engineering</v>
          </cell>
          <cell r="E3489" t="str">
            <v>FlexMic_C</v>
          </cell>
          <cell r="F3489">
            <v>0</v>
          </cell>
        </row>
        <row r="3490">
          <cell r="A3490" t="str">
            <v>R00001216</v>
          </cell>
          <cell r="B3490" t="str">
            <v>CDMA</v>
          </cell>
          <cell r="C3490" t="str">
            <v>Service</v>
          </cell>
          <cell r="D3490" t="str">
            <v>Engineering</v>
          </cell>
          <cell r="E3490" t="str">
            <v>FlexMod_C</v>
          </cell>
          <cell r="F3490">
            <v>0</v>
          </cell>
        </row>
        <row r="3491">
          <cell r="A3491" t="str">
            <v>R00001217</v>
          </cell>
          <cell r="B3491" t="str">
            <v>CDMA</v>
          </cell>
          <cell r="C3491" t="str">
            <v>Service</v>
          </cell>
          <cell r="D3491" t="str">
            <v>Engineering</v>
          </cell>
          <cell r="E3491" t="str">
            <v>FlexMic_C</v>
          </cell>
          <cell r="F3491">
            <v>0</v>
          </cell>
        </row>
        <row r="3492">
          <cell r="A3492" t="str">
            <v>R00001218</v>
          </cell>
          <cell r="B3492" t="str">
            <v>CDMA</v>
          </cell>
          <cell r="C3492" t="str">
            <v>Service</v>
          </cell>
          <cell r="D3492" t="str">
            <v>Engineering</v>
          </cell>
          <cell r="E3492" t="str">
            <v>PCST</v>
          </cell>
          <cell r="F3492">
            <v>0</v>
          </cell>
        </row>
        <row r="3493">
          <cell r="A3493" t="str">
            <v>R00001219</v>
          </cell>
          <cell r="B3493" t="str">
            <v>CDMA</v>
          </cell>
          <cell r="C3493" t="str">
            <v>Service</v>
          </cell>
          <cell r="D3493" t="str">
            <v>Engineering</v>
          </cell>
          <cell r="E3493" t="str">
            <v>FlexMic_T</v>
          </cell>
          <cell r="F3493">
            <v>0</v>
          </cell>
        </row>
        <row r="3494">
          <cell r="A3494" t="str">
            <v>R00001220</v>
          </cell>
          <cell r="B3494" t="str">
            <v>CDMA</v>
          </cell>
          <cell r="C3494" t="str">
            <v>Service</v>
          </cell>
          <cell r="D3494" t="str">
            <v>Engineering</v>
          </cell>
          <cell r="E3494" t="str">
            <v>ECP</v>
          </cell>
          <cell r="F3494">
            <v>0</v>
          </cell>
        </row>
        <row r="3495">
          <cell r="A3495" t="str">
            <v>R00001221</v>
          </cell>
          <cell r="B3495" t="str">
            <v>CDMA</v>
          </cell>
          <cell r="C3495" t="str">
            <v>Service</v>
          </cell>
          <cell r="D3495" t="str">
            <v>Engineering</v>
          </cell>
          <cell r="E3495" t="str">
            <v>PCST</v>
          </cell>
          <cell r="F3495">
            <v>0</v>
          </cell>
        </row>
        <row r="3496">
          <cell r="A3496" t="str">
            <v>RCVTRM</v>
          </cell>
          <cell r="B3496" t="str">
            <v>Common</v>
          </cell>
          <cell r="C3496" t="str">
            <v>Hardware</v>
          </cell>
          <cell r="D3496" t="str">
            <v/>
          </cell>
          <cell r="E3496">
            <v>2108</v>
          </cell>
          <cell r="F3496" t="str">
            <v>MFEE_SWITCH</v>
          </cell>
        </row>
        <row r="3497">
          <cell r="A3497" t="str">
            <v>REVPUL</v>
          </cell>
          <cell r="B3497" t="str">
            <v>Common</v>
          </cell>
          <cell r="C3497" t="str">
            <v>Software</v>
          </cell>
          <cell r="D3497" t="str">
            <v>Optional</v>
          </cell>
          <cell r="E3497">
            <v>4644</v>
          </cell>
          <cell r="F3497" t="str">
            <v>MFEE_CELL</v>
          </cell>
        </row>
        <row r="3498">
          <cell r="A3498" t="str">
            <v>RNCSP</v>
          </cell>
          <cell r="B3498" t="str">
            <v>Common</v>
          </cell>
          <cell r="C3498" t="str">
            <v>Spares</v>
          </cell>
          <cell r="D3498" t="str">
            <v/>
          </cell>
          <cell r="E3498">
            <v>18023</v>
          </cell>
          <cell r="F3498" t="str">
            <v>MFEE_CELL</v>
          </cell>
        </row>
        <row r="3499">
          <cell r="A3499" t="str">
            <v>RPCN30</v>
          </cell>
          <cell r="B3499" t="str">
            <v>Common</v>
          </cell>
          <cell r="C3499" t="str">
            <v>Hardware</v>
          </cell>
          <cell r="D3499" t="str">
            <v/>
          </cell>
          <cell r="E3499">
            <v>15298</v>
          </cell>
          <cell r="F3499" t="str">
            <v>MFEE_CELL</v>
          </cell>
        </row>
        <row r="3500">
          <cell r="A3500" t="str">
            <v>S1AMF</v>
          </cell>
          <cell r="B3500" t="str">
            <v>Common</v>
          </cell>
          <cell r="C3500" t="str">
            <v>Software</v>
          </cell>
          <cell r="D3500" t="str">
            <v>Annual</v>
          </cell>
          <cell r="E3500" t="str">
            <v>SeriesII</v>
          </cell>
          <cell r="F3500">
            <v>1000</v>
          </cell>
        </row>
        <row r="3501">
          <cell r="A3501" t="str">
            <v>SAS12FC</v>
          </cell>
          <cell r="B3501" t="str">
            <v>Common</v>
          </cell>
          <cell r="C3501" t="str">
            <v>Hardware</v>
          </cell>
          <cell r="D3501" t="str">
            <v/>
          </cell>
          <cell r="E3501">
            <v>788</v>
          </cell>
          <cell r="F3501" t="str">
            <v>MFEE_CELL</v>
          </cell>
        </row>
        <row r="3502">
          <cell r="A3502" t="str">
            <v>SAS25FC</v>
          </cell>
          <cell r="B3502" t="str">
            <v>Common</v>
          </cell>
          <cell r="C3502" t="str">
            <v>Hardware</v>
          </cell>
          <cell r="D3502" t="str">
            <v/>
          </cell>
          <cell r="E3502">
            <v>4084</v>
          </cell>
          <cell r="F3502" t="str">
            <v>MFEE_CELL</v>
          </cell>
        </row>
        <row r="3503">
          <cell r="A3503" t="str">
            <v>SASADLM</v>
          </cell>
          <cell r="B3503" t="str">
            <v>Common</v>
          </cell>
          <cell r="C3503" t="str">
            <v>Hardware</v>
          </cell>
          <cell r="D3503" t="str">
            <v/>
          </cell>
          <cell r="E3503" t="str">
            <v>SeriesII</v>
          </cell>
          <cell r="F3503">
            <v>1400</v>
          </cell>
        </row>
        <row r="3504">
          <cell r="A3504" t="str">
            <v>SASBASE</v>
          </cell>
          <cell r="B3504" t="str">
            <v>Common</v>
          </cell>
          <cell r="C3504" t="str">
            <v>Hardware</v>
          </cell>
          <cell r="D3504" t="str">
            <v/>
          </cell>
          <cell r="E3504">
            <v>19782</v>
          </cell>
          <cell r="F3504" t="str">
            <v>MFEE_CELL</v>
          </cell>
        </row>
        <row r="3505">
          <cell r="A3505" t="str">
            <v>SASMEM</v>
          </cell>
          <cell r="B3505" t="str">
            <v>Common</v>
          </cell>
          <cell r="C3505" t="str">
            <v>Hardware</v>
          </cell>
          <cell r="D3505" t="str">
            <v/>
          </cell>
          <cell r="E3505" t="str">
            <v>SeriesII</v>
          </cell>
          <cell r="F3505">
            <v>1400</v>
          </cell>
        </row>
        <row r="3506">
          <cell r="A3506" t="str">
            <v>SASSP</v>
          </cell>
          <cell r="B3506" t="str">
            <v>Common</v>
          </cell>
          <cell r="C3506" t="str">
            <v>Spares</v>
          </cell>
          <cell r="D3506" t="str">
            <v/>
          </cell>
          <cell r="E3506">
            <v>19910</v>
          </cell>
          <cell r="F3506" t="str">
            <v>POWER</v>
          </cell>
        </row>
        <row r="3507">
          <cell r="A3507" t="str">
            <v>SASTERM</v>
          </cell>
          <cell r="B3507" t="str">
            <v>Common</v>
          </cell>
          <cell r="C3507" t="str">
            <v>Hardware</v>
          </cell>
          <cell r="D3507" t="str">
            <v/>
          </cell>
          <cell r="E3507" t="str">
            <v>Energy</v>
          </cell>
          <cell r="F3507">
            <v>29000</v>
          </cell>
        </row>
        <row r="3508">
          <cell r="A3508" t="str">
            <v>SC21DSP</v>
          </cell>
          <cell r="B3508" t="str">
            <v>Common</v>
          </cell>
          <cell r="C3508" t="str">
            <v>Spares</v>
          </cell>
          <cell r="D3508" t="str">
            <v/>
          </cell>
          <cell r="E3508">
            <v>23465</v>
          </cell>
          <cell r="F3508" t="str">
            <v>POWER</v>
          </cell>
        </row>
        <row r="3509">
          <cell r="A3509" t="str">
            <v>SCSD</v>
          </cell>
          <cell r="B3509" t="str">
            <v>Common</v>
          </cell>
          <cell r="C3509" t="str">
            <v>Hardware</v>
          </cell>
          <cell r="D3509" t="str">
            <v/>
          </cell>
          <cell r="E3509" t="str">
            <v>Energy</v>
          </cell>
          <cell r="F3509">
            <v>2166</v>
          </cell>
        </row>
        <row r="3510">
          <cell r="A3510" t="str">
            <v>SCSD97</v>
          </cell>
          <cell r="B3510" t="str">
            <v>Common</v>
          </cell>
          <cell r="C3510" t="str">
            <v>Hardware</v>
          </cell>
          <cell r="D3510" t="str">
            <v/>
          </cell>
          <cell r="E3510">
            <v>1180</v>
          </cell>
          <cell r="F3510" t="str">
            <v>POWER</v>
          </cell>
        </row>
        <row r="3511">
          <cell r="A3511" t="str">
            <v>SM2K60M</v>
          </cell>
          <cell r="B3511" t="str">
            <v>Common</v>
          </cell>
          <cell r="C3511" t="str">
            <v>Hardware</v>
          </cell>
          <cell r="D3511" t="str">
            <v/>
          </cell>
          <cell r="E3511">
            <v>330000</v>
          </cell>
          <cell r="F3511" t="str">
            <v>POWER</v>
          </cell>
        </row>
        <row r="3512">
          <cell r="A3512" t="str">
            <v>SM2K64M</v>
          </cell>
          <cell r="B3512" t="str">
            <v>Common</v>
          </cell>
          <cell r="C3512" t="str">
            <v>Hardware</v>
          </cell>
          <cell r="D3512" t="str">
            <v/>
          </cell>
          <cell r="E3512">
            <v>67200</v>
          </cell>
          <cell r="F3512" t="str">
            <v>POWER</v>
          </cell>
        </row>
        <row r="3513">
          <cell r="A3513" t="str">
            <v>SM2KDN1</v>
          </cell>
          <cell r="B3513" t="str">
            <v>Common</v>
          </cell>
          <cell r="C3513" t="str">
            <v>Hardware</v>
          </cell>
          <cell r="D3513" t="str">
            <v/>
          </cell>
          <cell r="E3513">
            <v>100000</v>
          </cell>
          <cell r="F3513" t="str">
            <v>POWER</v>
          </cell>
        </row>
        <row r="3514">
          <cell r="A3514" t="str">
            <v>SM2KDN2</v>
          </cell>
          <cell r="B3514" t="str">
            <v>Common</v>
          </cell>
          <cell r="C3514" t="str">
            <v>Hardware</v>
          </cell>
          <cell r="D3514" t="str">
            <v/>
          </cell>
          <cell r="E3514">
            <v>90000</v>
          </cell>
          <cell r="F3514" t="str">
            <v>POWER</v>
          </cell>
        </row>
        <row r="3515">
          <cell r="A3515" t="str">
            <v>SM2KDN3</v>
          </cell>
          <cell r="B3515" t="str">
            <v>Common</v>
          </cell>
          <cell r="C3515" t="str">
            <v>Hardware</v>
          </cell>
          <cell r="D3515" t="str">
            <v/>
          </cell>
          <cell r="E3515">
            <v>80000</v>
          </cell>
          <cell r="F3515" t="str">
            <v>POWER</v>
          </cell>
        </row>
        <row r="3516">
          <cell r="A3516" t="str">
            <v>SM2KDSC</v>
          </cell>
          <cell r="B3516" t="str">
            <v>Common</v>
          </cell>
          <cell r="C3516" t="str">
            <v>Hardware</v>
          </cell>
          <cell r="D3516" t="str">
            <v/>
          </cell>
          <cell r="E3516">
            <v>9616</v>
          </cell>
          <cell r="F3516" t="str">
            <v>POWER</v>
          </cell>
        </row>
        <row r="3517">
          <cell r="A3517" t="str">
            <v>SM2KLTP</v>
          </cell>
          <cell r="B3517" t="str">
            <v>Common</v>
          </cell>
          <cell r="C3517" t="str">
            <v>Hardware</v>
          </cell>
          <cell r="D3517" t="str">
            <v/>
          </cell>
          <cell r="E3517">
            <v>6461</v>
          </cell>
          <cell r="F3517" t="str">
            <v>POWER</v>
          </cell>
        </row>
        <row r="3518">
          <cell r="A3518" t="str">
            <v>SM5MHSP</v>
          </cell>
          <cell r="B3518" t="str">
            <v>Common</v>
          </cell>
          <cell r="C3518" t="str">
            <v>Spares</v>
          </cell>
          <cell r="D3518" t="str">
            <v/>
          </cell>
          <cell r="E3518" t="str">
            <v>Energy</v>
          </cell>
          <cell r="F3518">
            <v>17500</v>
          </cell>
        </row>
        <row r="3519">
          <cell r="A3519" t="str">
            <v>SMC2000CAB</v>
          </cell>
          <cell r="B3519" t="str">
            <v>Common</v>
          </cell>
          <cell r="C3519" t="str">
            <v>Hardware</v>
          </cell>
          <cell r="D3519" t="str">
            <v/>
          </cell>
          <cell r="E3519" t="str">
            <v>Energy</v>
          </cell>
          <cell r="F3519">
            <v>22919</v>
          </cell>
        </row>
        <row r="3520">
          <cell r="A3520" t="str">
            <v>SMP65SP</v>
          </cell>
          <cell r="B3520" t="str">
            <v>Common</v>
          </cell>
          <cell r="C3520" t="str">
            <v>Spares</v>
          </cell>
          <cell r="D3520" t="str">
            <v/>
          </cell>
          <cell r="E3520">
            <v>112801</v>
          </cell>
          <cell r="F3520" t="str">
            <v>POWER</v>
          </cell>
        </row>
        <row r="3521">
          <cell r="A3521" t="str">
            <v>SMPU5CI</v>
          </cell>
          <cell r="B3521" t="str">
            <v>Common</v>
          </cell>
          <cell r="C3521" t="str">
            <v>Hardware</v>
          </cell>
          <cell r="D3521" t="str">
            <v/>
          </cell>
          <cell r="E3521">
            <v>3030</v>
          </cell>
          <cell r="F3521" t="str">
            <v>POWER</v>
          </cell>
        </row>
        <row r="3522">
          <cell r="A3522" t="str">
            <v>SMPU5MH</v>
          </cell>
          <cell r="B3522" t="str">
            <v>Common</v>
          </cell>
          <cell r="C3522" t="str">
            <v>Hardware</v>
          </cell>
          <cell r="D3522" t="str">
            <v/>
          </cell>
          <cell r="E3522">
            <v>35000</v>
          </cell>
          <cell r="F3522" t="str">
            <v>POWER</v>
          </cell>
        </row>
        <row r="3523">
          <cell r="A3523" t="str">
            <v>STINV1000VA</v>
          </cell>
          <cell r="B3523" t="str">
            <v>Common</v>
          </cell>
          <cell r="C3523" t="str">
            <v>Hardware</v>
          </cell>
          <cell r="D3523" t="str">
            <v/>
          </cell>
          <cell r="E3523" t="str">
            <v>Energy</v>
          </cell>
          <cell r="F3523">
            <v>17885</v>
          </cell>
        </row>
        <row r="3524">
          <cell r="A3524" t="str">
            <v>STRTCLK</v>
          </cell>
          <cell r="B3524" t="str">
            <v>Common</v>
          </cell>
          <cell r="C3524" t="str">
            <v>Hardware</v>
          </cell>
          <cell r="D3524" t="str">
            <v/>
          </cell>
          <cell r="E3524" t="str">
            <v>Energy</v>
          </cell>
          <cell r="F3524">
            <v>8110</v>
          </cell>
        </row>
        <row r="3525">
          <cell r="A3525" t="str">
            <v>SUPAUTO</v>
          </cell>
          <cell r="B3525" t="str">
            <v>Common</v>
          </cell>
          <cell r="C3525" t="str">
            <v>Software</v>
          </cell>
          <cell r="D3525" t="str">
            <v>Optional</v>
          </cell>
          <cell r="E3525" t="str">
            <v>Energy</v>
          </cell>
          <cell r="F3525">
            <v>7382</v>
          </cell>
        </row>
        <row r="3526">
          <cell r="A3526" t="str">
            <v>SYMPBLK</v>
          </cell>
          <cell r="B3526" t="str">
            <v>Common</v>
          </cell>
          <cell r="C3526" t="str">
            <v>Hardware</v>
          </cell>
          <cell r="D3526" t="str">
            <v/>
          </cell>
          <cell r="E3526" t="str">
            <v>Energy</v>
          </cell>
          <cell r="F3526">
            <v>75</v>
          </cell>
        </row>
        <row r="3527">
          <cell r="A3527" t="str">
            <v>SYMPH1</v>
          </cell>
          <cell r="B3527" t="str">
            <v>Common</v>
          </cell>
          <cell r="C3527" t="str">
            <v>Hardware</v>
          </cell>
          <cell r="D3527" t="str">
            <v/>
          </cell>
          <cell r="E3527" t="str">
            <v>Energy</v>
          </cell>
          <cell r="F3527">
            <v>10740</v>
          </cell>
        </row>
        <row r="3528">
          <cell r="A3528" t="str">
            <v>SYMPHEC</v>
          </cell>
          <cell r="B3528" t="str">
            <v>Common</v>
          </cell>
          <cell r="C3528" t="str">
            <v>Hardware</v>
          </cell>
          <cell r="D3528" t="str">
            <v/>
          </cell>
          <cell r="E3528" t="str">
            <v>Energy</v>
          </cell>
          <cell r="F3528">
            <v>4750</v>
          </cell>
        </row>
        <row r="3529">
          <cell r="A3529" t="str">
            <v>SYMPHSF</v>
          </cell>
          <cell r="B3529" t="str">
            <v>Common</v>
          </cell>
          <cell r="C3529" t="str">
            <v>Hardware</v>
          </cell>
          <cell r="D3529" t="str">
            <v/>
          </cell>
          <cell r="E3529" t="str">
            <v>Energy</v>
          </cell>
          <cell r="F3529">
            <v>8225</v>
          </cell>
        </row>
        <row r="3530">
          <cell r="A3530" t="str">
            <v>SYMSPAR</v>
          </cell>
          <cell r="B3530" t="str">
            <v>Common</v>
          </cell>
          <cell r="C3530" t="str">
            <v>Spares</v>
          </cell>
          <cell r="D3530" t="str">
            <v/>
          </cell>
          <cell r="E3530" t="str">
            <v>Energy</v>
          </cell>
          <cell r="F3530">
            <v>6315</v>
          </cell>
        </row>
        <row r="3531">
          <cell r="A3531" t="str">
            <v>T00000001</v>
          </cell>
          <cell r="B3531" t="str">
            <v>Common</v>
          </cell>
          <cell r="C3531" t="str">
            <v>Hardware</v>
          </cell>
          <cell r="D3531" t="str">
            <v/>
          </cell>
          <cell r="E3531" t="str">
            <v>Energy</v>
          </cell>
          <cell r="F3531">
            <v>2700</v>
          </cell>
        </row>
        <row r="3532">
          <cell r="A3532" t="str">
            <v>T00000002</v>
          </cell>
          <cell r="B3532" t="str">
            <v>Common</v>
          </cell>
          <cell r="C3532" t="str">
            <v>Hardware</v>
          </cell>
          <cell r="D3532" t="str">
            <v/>
          </cell>
          <cell r="E3532" t="str">
            <v>Energy</v>
          </cell>
          <cell r="F3532">
            <v>1240</v>
          </cell>
        </row>
        <row r="3533">
          <cell r="A3533" t="str">
            <v>T00000003</v>
          </cell>
          <cell r="B3533" t="str">
            <v>Common</v>
          </cell>
          <cell r="C3533" t="str">
            <v>Hardware</v>
          </cell>
          <cell r="D3533" t="str">
            <v/>
          </cell>
          <cell r="E3533" t="str">
            <v>Energy</v>
          </cell>
          <cell r="F3533">
            <v>1000</v>
          </cell>
        </row>
        <row r="3534">
          <cell r="A3534" t="str">
            <v>T00000004</v>
          </cell>
          <cell r="B3534" t="str">
            <v>Common</v>
          </cell>
          <cell r="C3534" t="str">
            <v>Hardware</v>
          </cell>
          <cell r="D3534" t="str">
            <v/>
          </cell>
          <cell r="E3534" t="str">
            <v>Energy</v>
          </cell>
          <cell r="F3534">
            <v>4000</v>
          </cell>
        </row>
        <row r="3535">
          <cell r="A3535" t="str">
            <v>T00000005</v>
          </cell>
          <cell r="B3535" t="str">
            <v>Common</v>
          </cell>
          <cell r="C3535" t="str">
            <v>Hardware</v>
          </cell>
          <cell r="D3535" t="str">
            <v/>
          </cell>
          <cell r="E3535" t="str">
            <v>Energy</v>
          </cell>
          <cell r="F3535">
            <v>260</v>
          </cell>
        </row>
        <row r="3536">
          <cell r="A3536" t="str">
            <v>T00000007</v>
          </cell>
          <cell r="B3536" t="str">
            <v>CDMA</v>
          </cell>
          <cell r="C3536" t="str">
            <v>Software</v>
          </cell>
          <cell r="D3536" t="str">
            <v>Initial</v>
          </cell>
          <cell r="E3536" t="str">
            <v>Energy</v>
          </cell>
          <cell r="F3536">
            <v>3000</v>
          </cell>
        </row>
        <row r="3537">
          <cell r="A3537" t="str">
            <v>T00000008</v>
          </cell>
          <cell r="B3537" t="str">
            <v>CDMA</v>
          </cell>
          <cell r="C3537" t="str">
            <v>Software</v>
          </cell>
          <cell r="D3537" t="str">
            <v>Initial</v>
          </cell>
          <cell r="E3537" t="str">
            <v>Energy</v>
          </cell>
          <cell r="F3537">
            <v>2500</v>
          </cell>
        </row>
        <row r="3538">
          <cell r="A3538" t="str">
            <v>T00000009</v>
          </cell>
          <cell r="B3538" t="str">
            <v>Common</v>
          </cell>
          <cell r="C3538" t="str">
            <v>Hardware</v>
          </cell>
          <cell r="D3538" t="str">
            <v/>
          </cell>
          <cell r="E3538" t="str">
            <v>Energy</v>
          </cell>
          <cell r="F3538">
            <v>597831</v>
          </cell>
        </row>
        <row r="3539">
          <cell r="A3539" t="str">
            <v>T00000010</v>
          </cell>
          <cell r="B3539" t="str">
            <v>Common</v>
          </cell>
          <cell r="C3539" t="str">
            <v>Hardware</v>
          </cell>
          <cell r="D3539" t="str">
            <v/>
          </cell>
          <cell r="E3539" t="str">
            <v>Energy</v>
          </cell>
          <cell r="F3539">
            <v>65396</v>
          </cell>
        </row>
        <row r="3540">
          <cell r="A3540" t="str">
            <v>T00000011</v>
          </cell>
          <cell r="B3540" t="str">
            <v>Common</v>
          </cell>
          <cell r="C3540" t="str">
            <v>Hardware</v>
          </cell>
          <cell r="D3540" t="str">
            <v/>
          </cell>
          <cell r="E3540" t="str">
            <v>Energy</v>
          </cell>
          <cell r="F3540">
            <v>7657</v>
          </cell>
        </row>
        <row r="3541">
          <cell r="A3541" t="str">
            <v>T00000012</v>
          </cell>
          <cell r="B3541" t="str">
            <v>Common</v>
          </cell>
          <cell r="C3541" t="str">
            <v>Hardware</v>
          </cell>
          <cell r="D3541" t="str">
            <v/>
          </cell>
          <cell r="E3541" t="str">
            <v>Energy</v>
          </cell>
          <cell r="F3541">
            <v>44552</v>
          </cell>
        </row>
        <row r="3542">
          <cell r="A3542" t="str">
            <v>T00000013</v>
          </cell>
          <cell r="B3542" t="str">
            <v>Common</v>
          </cell>
          <cell r="C3542" t="str">
            <v>Hardware</v>
          </cell>
          <cell r="D3542" t="str">
            <v/>
          </cell>
          <cell r="E3542" t="str">
            <v>Energy</v>
          </cell>
          <cell r="F3542">
            <v>1724</v>
          </cell>
        </row>
        <row r="3543">
          <cell r="A3543" t="str">
            <v>T00000014</v>
          </cell>
          <cell r="B3543" t="str">
            <v>Common</v>
          </cell>
          <cell r="C3543" t="str">
            <v>Hardware</v>
          </cell>
          <cell r="D3543" t="str">
            <v/>
          </cell>
          <cell r="E3543" t="str">
            <v>Energy</v>
          </cell>
          <cell r="F3543">
            <v>3192</v>
          </cell>
        </row>
        <row r="3544">
          <cell r="A3544" t="str">
            <v>T00000015</v>
          </cell>
          <cell r="B3544" t="str">
            <v>Common</v>
          </cell>
          <cell r="C3544" t="str">
            <v>Hardware</v>
          </cell>
          <cell r="D3544" t="str">
            <v/>
          </cell>
          <cell r="E3544" t="str">
            <v>Energy</v>
          </cell>
          <cell r="F3544">
            <v>1724</v>
          </cell>
        </row>
        <row r="3545">
          <cell r="A3545" t="str">
            <v>T00000016</v>
          </cell>
          <cell r="B3545" t="str">
            <v>Common</v>
          </cell>
          <cell r="C3545" t="str">
            <v>Hardware</v>
          </cell>
          <cell r="D3545" t="str">
            <v/>
          </cell>
          <cell r="E3545" t="str">
            <v>Energy</v>
          </cell>
          <cell r="F3545">
            <v>3192</v>
          </cell>
        </row>
        <row r="3546">
          <cell r="A3546" t="str">
            <v>T00000017</v>
          </cell>
          <cell r="B3546" t="str">
            <v>Common</v>
          </cell>
          <cell r="C3546" t="str">
            <v>Hardware</v>
          </cell>
          <cell r="D3546" t="str">
            <v/>
          </cell>
          <cell r="E3546" t="str">
            <v>Energy</v>
          </cell>
          <cell r="F3546">
            <v>2797</v>
          </cell>
        </row>
        <row r="3547">
          <cell r="A3547" t="str">
            <v>T00000018</v>
          </cell>
          <cell r="B3547" t="str">
            <v>Common</v>
          </cell>
          <cell r="C3547" t="str">
            <v>Hardware</v>
          </cell>
          <cell r="D3547" t="str">
            <v/>
          </cell>
          <cell r="E3547" t="str">
            <v>Energy</v>
          </cell>
          <cell r="F3547">
            <v>12305</v>
          </cell>
        </row>
        <row r="3548">
          <cell r="A3548" t="str">
            <v>T00000019</v>
          </cell>
          <cell r="B3548" t="str">
            <v>Common</v>
          </cell>
          <cell r="C3548" t="str">
            <v>Hardware</v>
          </cell>
          <cell r="D3548" t="str">
            <v/>
          </cell>
          <cell r="E3548" t="str">
            <v>Energy</v>
          </cell>
          <cell r="F3548">
            <v>7261</v>
          </cell>
        </row>
        <row r="3549">
          <cell r="A3549" t="str">
            <v>T00000020</v>
          </cell>
          <cell r="B3549" t="str">
            <v>Common</v>
          </cell>
          <cell r="C3549" t="str">
            <v>Hardware</v>
          </cell>
          <cell r="D3549" t="str">
            <v/>
          </cell>
          <cell r="E3549" t="str">
            <v>Energy</v>
          </cell>
          <cell r="F3549">
            <v>5581</v>
          </cell>
        </row>
        <row r="3550">
          <cell r="A3550" t="str">
            <v>T00000021</v>
          </cell>
          <cell r="B3550" t="str">
            <v>Common</v>
          </cell>
          <cell r="C3550" t="str">
            <v>Hardware</v>
          </cell>
          <cell r="D3550" t="str">
            <v/>
          </cell>
          <cell r="E3550" t="str">
            <v>Energy</v>
          </cell>
          <cell r="F3550">
            <v>24750</v>
          </cell>
        </row>
        <row r="3551">
          <cell r="A3551" t="str">
            <v>T00000022</v>
          </cell>
          <cell r="B3551" t="str">
            <v>Common</v>
          </cell>
          <cell r="C3551" t="str">
            <v>Hardware</v>
          </cell>
          <cell r="D3551" t="str">
            <v/>
          </cell>
          <cell r="E3551" t="str">
            <v>Energy</v>
          </cell>
          <cell r="F3551">
            <v>29275</v>
          </cell>
        </row>
        <row r="3552">
          <cell r="A3552" t="str">
            <v>T00000023</v>
          </cell>
          <cell r="B3552" t="str">
            <v>Common</v>
          </cell>
          <cell r="C3552" t="str">
            <v>Hardware</v>
          </cell>
          <cell r="D3552" t="str">
            <v/>
          </cell>
          <cell r="E3552" t="str">
            <v>Energy</v>
          </cell>
          <cell r="F3552">
            <v>17125</v>
          </cell>
        </row>
        <row r="3553">
          <cell r="A3553" t="str">
            <v>T00000024</v>
          </cell>
          <cell r="B3553" t="str">
            <v>Common</v>
          </cell>
          <cell r="C3553" t="str">
            <v>Hardware</v>
          </cell>
          <cell r="D3553" t="str">
            <v/>
          </cell>
          <cell r="E3553" t="str">
            <v>Energy</v>
          </cell>
          <cell r="F3553">
            <v>19625</v>
          </cell>
        </row>
        <row r="3554">
          <cell r="A3554" t="str">
            <v>T00000025</v>
          </cell>
          <cell r="B3554" t="str">
            <v>Common</v>
          </cell>
          <cell r="C3554" t="str">
            <v>Hardware</v>
          </cell>
          <cell r="D3554" t="str">
            <v/>
          </cell>
          <cell r="E3554" t="str">
            <v>Energy</v>
          </cell>
          <cell r="F3554">
            <v>7625</v>
          </cell>
        </row>
        <row r="3555">
          <cell r="A3555" t="str">
            <v>T00000026</v>
          </cell>
          <cell r="B3555" t="str">
            <v>Common</v>
          </cell>
          <cell r="C3555" t="str">
            <v>Hardware</v>
          </cell>
          <cell r="D3555" t="str">
            <v/>
          </cell>
          <cell r="E3555" t="str">
            <v>Energy</v>
          </cell>
          <cell r="F3555">
            <v>9650</v>
          </cell>
        </row>
        <row r="3556">
          <cell r="A3556" t="str">
            <v>T00000027</v>
          </cell>
          <cell r="B3556" t="str">
            <v>Common</v>
          </cell>
          <cell r="C3556" t="str">
            <v>Hardware</v>
          </cell>
          <cell r="D3556" t="str">
            <v/>
          </cell>
          <cell r="E3556" t="str">
            <v>Energy</v>
          </cell>
          <cell r="F3556">
            <v>88</v>
          </cell>
        </row>
        <row r="3557">
          <cell r="A3557" t="str">
            <v>T00000028</v>
          </cell>
          <cell r="B3557" t="str">
            <v>Common</v>
          </cell>
          <cell r="C3557" t="str">
            <v>Hardware</v>
          </cell>
          <cell r="D3557" t="str">
            <v/>
          </cell>
          <cell r="E3557" t="str">
            <v>Energy</v>
          </cell>
          <cell r="F3557">
            <v>22</v>
          </cell>
        </row>
        <row r="3558">
          <cell r="A3558" t="str">
            <v>T00000029</v>
          </cell>
          <cell r="B3558" t="str">
            <v>Common</v>
          </cell>
          <cell r="C3558" t="str">
            <v>Hardware</v>
          </cell>
          <cell r="D3558" t="str">
            <v/>
          </cell>
          <cell r="E3558" t="str">
            <v>Energy</v>
          </cell>
          <cell r="F3558">
            <v>17562</v>
          </cell>
        </row>
        <row r="3559">
          <cell r="A3559" t="str">
            <v>T00000030</v>
          </cell>
          <cell r="B3559" t="str">
            <v>Common</v>
          </cell>
          <cell r="C3559" t="str">
            <v>Hardware</v>
          </cell>
          <cell r="D3559" t="str">
            <v/>
          </cell>
          <cell r="E3559" t="str">
            <v>Energy</v>
          </cell>
          <cell r="F3559">
            <v>2119</v>
          </cell>
        </row>
        <row r="3560">
          <cell r="A3560" t="str">
            <v>T00000031</v>
          </cell>
          <cell r="B3560" t="str">
            <v>Common</v>
          </cell>
          <cell r="C3560" t="str">
            <v>Hardware</v>
          </cell>
          <cell r="D3560" t="str">
            <v/>
          </cell>
          <cell r="E3560" t="str">
            <v>Energy</v>
          </cell>
          <cell r="F3560">
            <v>10195</v>
          </cell>
        </row>
        <row r="3561">
          <cell r="A3561" t="str">
            <v>T00000032</v>
          </cell>
          <cell r="B3561" t="str">
            <v>Common</v>
          </cell>
          <cell r="C3561" t="str">
            <v>Hardware</v>
          </cell>
          <cell r="D3561" t="str">
            <v/>
          </cell>
          <cell r="E3561" t="str">
            <v>Energy</v>
          </cell>
          <cell r="F3561">
            <v>1500</v>
          </cell>
        </row>
        <row r="3562">
          <cell r="A3562" t="str">
            <v>T00000035</v>
          </cell>
          <cell r="B3562" t="str">
            <v>Common</v>
          </cell>
          <cell r="C3562" t="str">
            <v>Hardware</v>
          </cell>
          <cell r="D3562" t="str">
            <v/>
          </cell>
          <cell r="E3562" t="str">
            <v>Energy</v>
          </cell>
          <cell r="F3562">
            <v>48565</v>
          </cell>
        </row>
        <row r="3563">
          <cell r="A3563" t="str">
            <v>T00000042</v>
          </cell>
          <cell r="B3563" t="str">
            <v>Common</v>
          </cell>
          <cell r="C3563" t="str">
            <v>Hardware</v>
          </cell>
          <cell r="D3563" t="str">
            <v/>
          </cell>
          <cell r="E3563" t="str">
            <v>Energy</v>
          </cell>
          <cell r="F3563">
            <v>133161</v>
          </cell>
        </row>
        <row r="3564">
          <cell r="A3564" t="str">
            <v>T00000043</v>
          </cell>
          <cell r="B3564" t="str">
            <v>Common</v>
          </cell>
          <cell r="C3564" t="str">
            <v>Hardware</v>
          </cell>
          <cell r="D3564" t="str">
            <v/>
          </cell>
          <cell r="E3564" t="str">
            <v>Energy</v>
          </cell>
          <cell r="F3564">
            <v>138161</v>
          </cell>
        </row>
        <row r="3565">
          <cell r="A3565" t="str">
            <v>T00000044</v>
          </cell>
          <cell r="B3565" t="str">
            <v>Common</v>
          </cell>
          <cell r="C3565" t="str">
            <v>Hardware</v>
          </cell>
          <cell r="D3565" t="str">
            <v/>
          </cell>
          <cell r="E3565" t="str">
            <v>Energy</v>
          </cell>
          <cell r="F3565">
            <v>143161</v>
          </cell>
        </row>
        <row r="3566">
          <cell r="A3566" t="str">
            <v>T00000045</v>
          </cell>
          <cell r="B3566" t="str">
            <v>Common</v>
          </cell>
          <cell r="C3566" t="str">
            <v>Hardware</v>
          </cell>
          <cell r="D3566" t="str">
            <v/>
          </cell>
          <cell r="E3566" t="str">
            <v>Energy</v>
          </cell>
          <cell r="F3566">
            <v>148161</v>
          </cell>
        </row>
        <row r="3567">
          <cell r="A3567" t="str">
            <v>T00000046</v>
          </cell>
          <cell r="B3567" t="str">
            <v>Common</v>
          </cell>
          <cell r="C3567" t="str">
            <v>Hardware</v>
          </cell>
          <cell r="D3567" t="str">
            <v/>
          </cell>
          <cell r="E3567" t="str">
            <v>Energy</v>
          </cell>
          <cell r="F3567">
            <v>153161</v>
          </cell>
        </row>
        <row r="3568">
          <cell r="A3568" t="str">
            <v>T00000047</v>
          </cell>
          <cell r="B3568" t="str">
            <v>Common</v>
          </cell>
          <cell r="C3568" t="str">
            <v>Hardware</v>
          </cell>
          <cell r="D3568" t="str">
            <v/>
          </cell>
          <cell r="E3568" t="str">
            <v>Energy</v>
          </cell>
          <cell r="F3568">
            <v>193561</v>
          </cell>
        </row>
        <row r="3569">
          <cell r="A3569" t="str">
            <v>T00000054</v>
          </cell>
          <cell r="B3569" t="str">
            <v>Common</v>
          </cell>
          <cell r="C3569" t="str">
            <v>Hardware</v>
          </cell>
          <cell r="D3569" t="str">
            <v/>
          </cell>
          <cell r="E3569" t="str">
            <v>Energy</v>
          </cell>
          <cell r="F3569">
            <v>237</v>
          </cell>
        </row>
        <row r="3570">
          <cell r="A3570" t="str">
            <v>T00000055</v>
          </cell>
          <cell r="B3570" t="str">
            <v>Common</v>
          </cell>
          <cell r="C3570" t="str">
            <v>Hardware</v>
          </cell>
          <cell r="D3570" t="str">
            <v/>
          </cell>
          <cell r="E3570" t="str">
            <v>Energy</v>
          </cell>
          <cell r="F3570">
            <v>128204</v>
          </cell>
        </row>
        <row r="3571">
          <cell r="A3571" t="str">
            <v>T00000056</v>
          </cell>
          <cell r="B3571" t="str">
            <v>Common</v>
          </cell>
          <cell r="C3571" t="str">
            <v>Hardware</v>
          </cell>
          <cell r="D3571" t="str">
            <v/>
          </cell>
          <cell r="E3571" t="str">
            <v>Energy</v>
          </cell>
          <cell r="F3571">
            <v>111689</v>
          </cell>
        </row>
        <row r="3572">
          <cell r="A3572" t="str">
            <v>T00000057</v>
          </cell>
          <cell r="B3572" t="str">
            <v>Common</v>
          </cell>
          <cell r="C3572" t="str">
            <v>Software</v>
          </cell>
          <cell r="D3572" t="str">
            <v>Initial</v>
          </cell>
          <cell r="E3572" t="str">
            <v>Energy</v>
          </cell>
          <cell r="F3572">
            <v>345000</v>
          </cell>
        </row>
        <row r="3573">
          <cell r="A3573" t="str">
            <v>T00000058</v>
          </cell>
          <cell r="B3573" t="str">
            <v>CDMA</v>
          </cell>
          <cell r="C3573" t="str">
            <v>Software</v>
          </cell>
          <cell r="D3573" t="str">
            <v>Initial</v>
          </cell>
          <cell r="E3573" t="str">
            <v>Energy</v>
          </cell>
          <cell r="F3573">
            <v>55000</v>
          </cell>
        </row>
        <row r="3574">
          <cell r="A3574" t="str">
            <v>T00000060</v>
          </cell>
          <cell r="B3574" t="str">
            <v>Common</v>
          </cell>
          <cell r="C3574" t="str">
            <v>Hardware</v>
          </cell>
          <cell r="D3574" t="str">
            <v/>
          </cell>
          <cell r="E3574" t="str">
            <v>Energy</v>
          </cell>
          <cell r="F3574">
            <v>6500</v>
          </cell>
        </row>
        <row r="3575">
          <cell r="A3575" t="str">
            <v>T00000086</v>
          </cell>
          <cell r="B3575" t="str">
            <v>CDMA</v>
          </cell>
          <cell r="C3575" t="str">
            <v>Hardware</v>
          </cell>
          <cell r="D3575" t="str">
            <v/>
          </cell>
          <cell r="E3575" t="str">
            <v>Energy</v>
          </cell>
          <cell r="F3575">
            <v>204385</v>
          </cell>
        </row>
        <row r="3576">
          <cell r="A3576" t="str">
            <v>T00000087</v>
          </cell>
          <cell r="B3576" t="str">
            <v>CDMA</v>
          </cell>
          <cell r="C3576" t="str">
            <v>Hardware</v>
          </cell>
          <cell r="D3576" t="str">
            <v/>
          </cell>
          <cell r="E3576" t="str">
            <v>Energy</v>
          </cell>
          <cell r="F3576">
            <v>37715</v>
          </cell>
        </row>
        <row r="3577">
          <cell r="A3577" t="str">
            <v>T00000088</v>
          </cell>
          <cell r="B3577" t="str">
            <v>CDMA</v>
          </cell>
          <cell r="C3577" t="str">
            <v>Hardware</v>
          </cell>
          <cell r="D3577" t="str">
            <v/>
          </cell>
          <cell r="E3577" t="str">
            <v>Energy</v>
          </cell>
          <cell r="F3577">
            <v>22000</v>
          </cell>
        </row>
        <row r="3578">
          <cell r="A3578" t="str">
            <v>T00000089</v>
          </cell>
          <cell r="B3578" t="str">
            <v>CDMA</v>
          </cell>
          <cell r="C3578" t="str">
            <v>Software</v>
          </cell>
          <cell r="D3578" t="str">
            <v>Initial</v>
          </cell>
          <cell r="E3578" t="str">
            <v>Energy</v>
          </cell>
          <cell r="F3578">
            <v>150000</v>
          </cell>
        </row>
        <row r="3579">
          <cell r="A3579" t="str">
            <v>T00000090</v>
          </cell>
          <cell r="B3579" t="str">
            <v>Common</v>
          </cell>
          <cell r="C3579" t="str">
            <v>Spares</v>
          </cell>
          <cell r="D3579" t="str">
            <v/>
          </cell>
          <cell r="E3579" t="str">
            <v>Energy</v>
          </cell>
          <cell r="F3579">
            <v>47800</v>
          </cell>
        </row>
        <row r="3580">
          <cell r="A3580" t="str">
            <v>T00000091</v>
          </cell>
          <cell r="B3580" t="str">
            <v>Common</v>
          </cell>
          <cell r="C3580" t="str">
            <v>Spares</v>
          </cell>
          <cell r="D3580" t="str">
            <v/>
          </cell>
          <cell r="E3580" t="str">
            <v>Energy</v>
          </cell>
          <cell r="F3580">
            <v>86900</v>
          </cell>
        </row>
        <row r="3581">
          <cell r="A3581" t="str">
            <v>T00000092</v>
          </cell>
          <cell r="B3581" t="str">
            <v>Common</v>
          </cell>
          <cell r="C3581" t="str">
            <v>Spares</v>
          </cell>
          <cell r="D3581" t="str">
            <v/>
          </cell>
          <cell r="E3581" t="str">
            <v>Energy</v>
          </cell>
          <cell r="F3581">
            <v>208525</v>
          </cell>
        </row>
        <row r="3582">
          <cell r="A3582" t="str">
            <v>T00000093</v>
          </cell>
          <cell r="B3582" t="str">
            <v>CDMA</v>
          </cell>
          <cell r="C3582" t="str">
            <v>Hardware</v>
          </cell>
          <cell r="D3582" t="str">
            <v/>
          </cell>
          <cell r="E3582" t="str">
            <v>Energy</v>
          </cell>
          <cell r="F3582">
            <v>215000</v>
          </cell>
        </row>
        <row r="3583">
          <cell r="A3583" t="str">
            <v>T00000094</v>
          </cell>
          <cell r="B3583" t="str">
            <v>CDMA</v>
          </cell>
          <cell r="C3583" t="str">
            <v>Hardware</v>
          </cell>
          <cell r="D3583" t="str">
            <v/>
          </cell>
          <cell r="E3583" t="str">
            <v>Energy</v>
          </cell>
          <cell r="F3583">
            <v>215000</v>
          </cell>
        </row>
        <row r="3584">
          <cell r="A3584" t="str">
            <v>T00000095</v>
          </cell>
          <cell r="B3584" t="str">
            <v>CDMA</v>
          </cell>
          <cell r="C3584" t="str">
            <v>Hardware</v>
          </cell>
          <cell r="D3584" t="str">
            <v/>
          </cell>
          <cell r="E3584" t="str">
            <v>Energy</v>
          </cell>
          <cell r="F3584">
            <v>52000</v>
          </cell>
        </row>
        <row r="3585">
          <cell r="A3585" t="str">
            <v>T00000096</v>
          </cell>
          <cell r="B3585" t="str">
            <v>CDMA</v>
          </cell>
          <cell r="C3585" t="str">
            <v>Hardware</v>
          </cell>
          <cell r="D3585" t="str">
            <v/>
          </cell>
          <cell r="E3585" t="str">
            <v>Energy</v>
          </cell>
          <cell r="F3585">
            <v>52000</v>
          </cell>
        </row>
        <row r="3586">
          <cell r="A3586" t="str">
            <v>T00000097</v>
          </cell>
          <cell r="B3586" t="str">
            <v>CDMA</v>
          </cell>
          <cell r="C3586" t="str">
            <v>Hardware</v>
          </cell>
          <cell r="D3586" t="str">
            <v/>
          </cell>
          <cell r="E3586" t="str">
            <v>Energy</v>
          </cell>
          <cell r="F3586">
            <v>59000</v>
          </cell>
        </row>
        <row r="3587">
          <cell r="A3587" t="str">
            <v>T00000098</v>
          </cell>
          <cell r="B3587" t="str">
            <v>CDMA</v>
          </cell>
          <cell r="C3587" t="str">
            <v>Hardware</v>
          </cell>
          <cell r="D3587" t="str">
            <v/>
          </cell>
          <cell r="E3587" t="str">
            <v>Energy_MSC</v>
          </cell>
          <cell r="F3587">
            <v>286400</v>
          </cell>
        </row>
        <row r="3588">
          <cell r="A3588" t="str">
            <v>T00000099</v>
          </cell>
          <cell r="B3588" t="str">
            <v>CDMA</v>
          </cell>
          <cell r="C3588" t="str">
            <v>Hardware</v>
          </cell>
          <cell r="D3588" t="str">
            <v/>
          </cell>
          <cell r="E3588" t="str">
            <v>Energy_MSC</v>
          </cell>
          <cell r="F3588">
            <v>175000</v>
          </cell>
        </row>
        <row r="3589">
          <cell r="A3589" t="str">
            <v>T00000100</v>
          </cell>
          <cell r="B3589" t="str">
            <v>CDMA</v>
          </cell>
          <cell r="C3589" t="str">
            <v>Hardware</v>
          </cell>
          <cell r="D3589" t="str">
            <v/>
          </cell>
          <cell r="E3589" t="str">
            <v>Energy_MSC</v>
          </cell>
          <cell r="F3589">
            <v>175000</v>
          </cell>
        </row>
        <row r="3590">
          <cell r="A3590" t="str">
            <v>T00000101</v>
          </cell>
          <cell r="B3590" t="str">
            <v>CDMA</v>
          </cell>
          <cell r="C3590" t="str">
            <v>Hardware</v>
          </cell>
          <cell r="D3590" t="str">
            <v/>
          </cell>
          <cell r="E3590" t="str">
            <v>Energy_MSC</v>
          </cell>
          <cell r="F3590">
            <v>180000</v>
          </cell>
        </row>
        <row r="3591">
          <cell r="A3591" t="str">
            <v>T00000102</v>
          </cell>
          <cell r="B3591" t="str">
            <v>CDMA</v>
          </cell>
          <cell r="C3591" t="str">
            <v>Hardware</v>
          </cell>
          <cell r="D3591" t="str">
            <v/>
          </cell>
          <cell r="E3591" t="str">
            <v>Energy_MSC</v>
          </cell>
          <cell r="F3591">
            <v>180000</v>
          </cell>
        </row>
        <row r="3592">
          <cell r="A3592" t="str">
            <v>T00000103</v>
          </cell>
          <cell r="B3592" t="str">
            <v>CDMA</v>
          </cell>
          <cell r="C3592" t="str">
            <v>Hardware</v>
          </cell>
          <cell r="D3592" t="str">
            <v/>
          </cell>
          <cell r="E3592" t="str">
            <v>Energy_MSC</v>
          </cell>
          <cell r="F3592">
            <v>180000</v>
          </cell>
        </row>
        <row r="3593">
          <cell r="A3593" t="str">
            <v>T00000104</v>
          </cell>
          <cell r="B3593" t="str">
            <v>CDMA</v>
          </cell>
          <cell r="C3593" t="str">
            <v>Hardware</v>
          </cell>
          <cell r="D3593" t="str">
            <v/>
          </cell>
          <cell r="E3593" t="str">
            <v>Energy_MSC</v>
          </cell>
          <cell r="F3593">
            <v>332000</v>
          </cell>
        </row>
        <row r="3594">
          <cell r="A3594" t="str">
            <v>T00000105</v>
          </cell>
          <cell r="B3594" t="str">
            <v>CDMA</v>
          </cell>
          <cell r="C3594" t="str">
            <v>Hardware</v>
          </cell>
          <cell r="D3594" t="str">
            <v/>
          </cell>
          <cell r="E3594" t="str">
            <v>Energy_MSC</v>
          </cell>
          <cell r="F3594">
            <v>185500</v>
          </cell>
        </row>
        <row r="3595">
          <cell r="A3595" t="str">
            <v>T00000106</v>
          </cell>
          <cell r="B3595" t="str">
            <v>CDMA</v>
          </cell>
          <cell r="C3595" t="str">
            <v>Hardware</v>
          </cell>
          <cell r="D3595" t="str">
            <v/>
          </cell>
          <cell r="E3595" t="str">
            <v>Energy_MSC</v>
          </cell>
          <cell r="F3595">
            <v>185500</v>
          </cell>
        </row>
        <row r="3596">
          <cell r="A3596" t="str">
            <v>T00000107</v>
          </cell>
          <cell r="B3596" t="str">
            <v>CDMA</v>
          </cell>
          <cell r="C3596" t="str">
            <v>Hardware</v>
          </cell>
          <cell r="D3596" t="str">
            <v/>
          </cell>
          <cell r="E3596" t="str">
            <v>Energy_MSC</v>
          </cell>
          <cell r="F3596">
            <v>190500</v>
          </cell>
        </row>
        <row r="3597">
          <cell r="A3597" t="str">
            <v>T00000108</v>
          </cell>
          <cell r="B3597" t="str">
            <v>CDMA</v>
          </cell>
          <cell r="C3597" t="str">
            <v>Hardware</v>
          </cell>
          <cell r="D3597" t="str">
            <v/>
          </cell>
          <cell r="E3597" t="str">
            <v>Energy_MSC</v>
          </cell>
          <cell r="F3597">
            <v>190500</v>
          </cell>
        </row>
        <row r="3598">
          <cell r="A3598" t="str">
            <v>T00000109</v>
          </cell>
          <cell r="B3598" t="str">
            <v>CDMA</v>
          </cell>
          <cell r="C3598" t="str">
            <v>Hardware</v>
          </cell>
          <cell r="D3598" t="str">
            <v/>
          </cell>
          <cell r="E3598" t="str">
            <v>Energy_MSC</v>
          </cell>
          <cell r="F3598">
            <v>190500</v>
          </cell>
        </row>
        <row r="3599">
          <cell r="A3599" t="str">
            <v>T00000110</v>
          </cell>
          <cell r="B3599" t="str">
            <v>CDMA</v>
          </cell>
          <cell r="C3599" t="str">
            <v>Hardware</v>
          </cell>
          <cell r="D3599" t="str">
            <v/>
          </cell>
          <cell r="E3599" t="str">
            <v>Energy_MSC</v>
          </cell>
          <cell r="F3599">
            <v>286400</v>
          </cell>
        </row>
        <row r="3600">
          <cell r="A3600" t="str">
            <v>T00000111</v>
          </cell>
          <cell r="B3600" t="str">
            <v>CDMA</v>
          </cell>
          <cell r="C3600" t="str">
            <v>Hardware</v>
          </cell>
          <cell r="D3600" t="str">
            <v/>
          </cell>
          <cell r="E3600" t="str">
            <v>Energy_MSC</v>
          </cell>
          <cell r="F3600">
            <v>171500</v>
          </cell>
        </row>
        <row r="3601">
          <cell r="A3601" t="str">
            <v>T00000112</v>
          </cell>
          <cell r="B3601" t="str">
            <v>CDMA</v>
          </cell>
          <cell r="C3601" t="str">
            <v>Hardware</v>
          </cell>
          <cell r="D3601" t="str">
            <v/>
          </cell>
          <cell r="E3601" t="str">
            <v>Energy_MSC</v>
          </cell>
          <cell r="F3601">
            <v>167500</v>
          </cell>
        </row>
        <row r="3602">
          <cell r="A3602" t="str">
            <v>T00000113</v>
          </cell>
          <cell r="B3602" t="str">
            <v>CDMA</v>
          </cell>
          <cell r="C3602" t="str">
            <v>Hardware</v>
          </cell>
          <cell r="D3602" t="str">
            <v/>
          </cell>
          <cell r="E3602" t="str">
            <v>Energy_MSC</v>
          </cell>
          <cell r="F3602">
            <v>171500</v>
          </cell>
        </row>
        <row r="3603">
          <cell r="A3603" t="str">
            <v>T00000114</v>
          </cell>
          <cell r="B3603" t="str">
            <v>CDMA</v>
          </cell>
          <cell r="C3603" t="str">
            <v>Hardware</v>
          </cell>
          <cell r="D3603" t="str">
            <v/>
          </cell>
          <cell r="E3603" t="str">
            <v>Energy_MSC</v>
          </cell>
          <cell r="F3603">
            <v>167500</v>
          </cell>
        </row>
        <row r="3604">
          <cell r="A3604" t="str">
            <v>T00000115</v>
          </cell>
          <cell r="B3604" t="str">
            <v>CDMA</v>
          </cell>
          <cell r="C3604" t="str">
            <v>Hardware</v>
          </cell>
          <cell r="D3604" t="str">
            <v/>
          </cell>
          <cell r="E3604" t="str">
            <v>PDSNHA</v>
          </cell>
          <cell r="F3604">
            <v>171500</v>
          </cell>
        </row>
        <row r="3605">
          <cell r="A3605" t="str">
            <v>T00000116</v>
          </cell>
          <cell r="B3605" t="str">
            <v>CDMA</v>
          </cell>
          <cell r="C3605" t="str">
            <v>Hardware</v>
          </cell>
          <cell r="D3605" t="str">
            <v/>
          </cell>
          <cell r="E3605" t="str">
            <v>PDSNHA</v>
          </cell>
          <cell r="F3605">
            <v>332000</v>
          </cell>
        </row>
        <row r="3606">
          <cell r="A3606" t="str">
            <v>T00000117</v>
          </cell>
          <cell r="B3606" t="str">
            <v>CDMA</v>
          </cell>
          <cell r="C3606" t="str">
            <v>Hardware</v>
          </cell>
          <cell r="D3606" t="str">
            <v/>
          </cell>
          <cell r="E3606" t="str">
            <v>PDSNHA</v>
          </cell>
          <cell r="F3606">
            <v>182000</v>
          </cell>
        </row>
        <row r="3607">
          <cell r="A3607" t="str">
            <v>T00000118</v>
          </cell>
          <cell r="B3607" t="str">
            <v>CDMA</v>
          </cell>
          <cell r="C3607" t="str">
            <v>Hardware</v>
          </cell>
          <cell r="D3607" t="str">
            <v/>
          </cell>
          <cell r="E3607" t="str">
            <v>PDSNHA</v>
          </cell>
          <cell r="F3607">
            <v>178000</v>
          </cell>
        </row>
        <row r="3608">
          <cell r="A3608" t="str">
            <v>T00000119</v>
          </cell>
          <cell r="B3608" t="str">
            <v>CDMA</v>
          </cell>
          <cell r="C3608" t="str">
            <v>Hardware</v>
          </cell>
          <cell r="D3608" t="str">
            <v/>
          </cell>
          <cell r="E3608" t="str">
            <v>PDSNHA</v>
          </cell>
          <cell r="F3608">
            <v>182000</v>
          </cell>
        </row>
        <row r="3609">
          <cell r="A3609" t="str">
            <v>T00000120</v>
          </cell>
          <cell r="B3609" t="str">
            <v>CDMA</v>
          </cell>
          <cell r="C3609" t="str">
            <v>Hardware</v>
          </cell>
          <cell r="D3609" t="str">
            <v/>
          </cell>
          <cell r="E3609" t="str">
            <v>PDSNHA</v>
          </cell>
          <cell r="F3609">
            <v>178000</v>
          </cell>
        </row>
        <row r="3610">
          <cell r="A3610" t="str">
            <v>T00000121</v>
          </cell>
          <cell r="B3610" t="str">
            <v>CDMA</v>
          </cell>
          <cell r="C3610" t="str">
            <v>Hardware</v>
          </cell>
          <cell r="D3610" t="str">
            <v/>
          </cell>
          <cell r="E3610" t="str">
            <v>PDSNHA</v>
          </cell>
          <cell r="F3610">
            <v>182000</v>
          </cell>
        </row>
        <row r="3611">
          <cell r="A3611" t="str">
            <v>T00000122</v>
          </cell>
          <cell r="B3611" t="str">
            <v>CDMA</v>
          </cell>
          <cell r="C3611" t="str">
            <v>Hardware</v>
          </cell>
          <cell r="D3611" t="str">
            <v/>
          </cell>
          <cell r="E3611" t="str">
            <v>PDSNHA</v>
          </cell>
          <cell r="F3611">
            <v>7480</v>
          </cell>
        </row>
        <row r="3612">
          <cell r="A3612" t="str">
            <v>T00000123</v>
          </cell>
          <cell r="B3612" t="str">
            <v>CDMA</v>
          </cell>
          <cell r="C3612" t="str">
            <v>Hardware</v>
          </cell>
          <cell r="D3612" t="str">
            <v/>
          </cell>
          <cell r="E3612" t="str">
            <v>PDSNHA</v>
          </cell>
          <cell r="F3612">
            <v>11220</v>
          </cell>
        </row>
        <row r="3613">
          <cell r="A3613" t="str">
            <v>T00000124</v>
          </cell>
          <cell r="B3613" t="str">
            <v>CDMA</v>
          </cell>
          <cell r="C3613" t="str">
            <v>Hardware</v>
          </cell>
          <cell r="D3613" t="str">
            <v/>
          </cell>
          <cell r="E3613" t="str">
            <v>PDSNHA</v>
          </cell>
          <cell r="F3613">
            <v>6000</v>
          </cell>
        </row>
        <row r="3614">
          <cell r="A3614" t="str">
            <v>T00000125</v>
          </cell>
          <cell r="B3614" t="str">
            <v>CDMA</v>
          </cell>
          <cell r="C3614" t="str">
            <v>Hardware</v>
          </cell>
          <cell r="D3614" t="str">
            <v/>
          </cell>
          <cell r="E3614" t="str">
            <v>PDSNHA</v>
          </cell>
          <cell r="F3614">
            <v>9000</v>
          </cell>
        </row>
        <row r="3615">
          <cell r="A3615" t="str">
            <v>T00000126</v>
          </cell>
          <cell r="B3615" t="str">
            <v>CDMA</v>
          </cell>
          <cell r="C3615" t="str">
            <v>Hardware</v>
          </cell>
          <cell r="D3615" t="str">
            <v/>
          </cell>
          <cell r="E3615" t="str">
            <v>PDSNHA</v>
          </cell>
          <cell r="F3615">
            <v>22440</v>
          </cell>
        </row>
        <row r="3616">
          <cell r="A3616" t="str">
            <v>T00000127</v>
          </cell>
          <cell r="B3616" t="str">
            <v>CDMA</v>
          </cell>
          <cell r="C3616" t="str">
            <v>Hardware</v>
          </cell>
          <cell r="D3616" t="str">
            <v/>
          </cell>
          <cell r="E3616" t="str">
            <v>PDSNHA</v>
          </cell>
          <cell r="F3616">
            <v>1000</v>
          </cell>
        </row>
        <row r="3617">
          <cell r="A3617" t="str">
            <v>T00000128</v>
          </cell>
          <cell r="B3617" t="str">
            <v>CDMA</v>
          </cell>
          <cell r="C3617" t="str">
            <v>Hardware</v>
          </cell>
          <cell r="D3617" t="str">
            <v/>
          </cell>
          <cell r="E3617" t="str">
            <v>PDSNHA</v>
          </cell>
          <cell r="F3617">
            <v>4000</v>
          </cell>
        </row>
        <row r="3618">
          <cell r="A3618" t="str">
            <v>T00000129</v>
          </cell>
          <cell r="B3618" t="str">
            <v>CDMA</v>
          </cell>
          <cell r="C3618" t="str">
            <v>Hardware</v>
          </cell>
          <cell r="D3618" t="str">
            <v/>
          </cell>
          <cell r="E3618" t="str">
            <v>PDSNHA</v>
          </cell>
          <cell r="F3618">
            <v>2700</v>
          </cell>
        </row>
        <row r="3619">
          <cell r="A3619" t="str">
            <v>T00000130</v>
          </cell>
          <cell r="B3619" t="str">
            <v>CDMA</v>
          </cell>
          <cell r="C3619" t="str">
            <v>Hardware</v>
          </cell>
          <cell r="D3619" t="str">
            <v/>
          </cell>
          <cell r="E3619" t="str">
            <v>PDSNHA</v>
          </cell>
          <cell r="F3619">
            <v>15000</v>
          </cell>
        </row>
        <row r="3620">
          <cell r="A3620" t="str">
            <v>T00000131</v>
          </cell>
          <cell r="B3620" t="str">
            <v>CDMA</v>
          </cell>
          <cell r="C3620" t="str">
            <v>Hardware</v>
          </cell>
          <cell r="D3620" t="str">
            <v/>
          </cell>
          <cell r="E3620" t="str">
            <v>PDSNHA</v>
          </cell>
          <cell r="F3620">
            <v>10000</v>
          </cell>
        </row>
        <row r="3621">
          <cell r="A3621" t="str">
            <v>T00000132</v>
          </cell>
          <cell r="B3621" t="str">
            <v>CDMA</v>
          </cell>
          <cell r="C3621" t="str">
            <v>Hardware</v>
          </cell>
          <cell r="D3621" t="str">
            <v/>
          </cell>
          <cell r="E3621" t="str">
            <v>PDSNHA</v>
          </cell>
          <cell r="F3621">
            <v>10000</v>
          </cell>
        </row>
        <row r="3622">
          <cell r="A3622" t="str">
            <v>T00000133</v>
          </cell>
          <cell r="B3622" t="str">
            <v>CDMA</v>
          </cell>
          <cell r="C3622" t="str">
            <v>Hardware</v>
          </cell>
          <cell r="D3622" t="str">
            <v/>
          </cell>
          <cell r="E3622" t="str">
            <v>PDSNHA</v>
          </cell>
          <cell r="F3622">
            <v>20000</v>
          </cell>
        </row>
        <row r="3623">
          <cell r="A3623" t="str">
            <v>T00000134</v>
          </cell>
          <cell r="B3623" t="str">
            <v>CDMA</v>
          </cell>
          <cell r="C3623" t="str">
            <v>Hardware</v>
          </cell>
          <cell r="D3623" t="str">
            <v/>
          </cell>
          <cell r="E3623" t="str">
            <v>PDSNHA</v>
          </cell>
          <cell r="F3623">
            <v>20000</v>
          </cell>
        </row>
        <row r="3624">
          <cell r="A3624" t="str">
            <v>T00000135</v>
          </cell>
          <cell r="B3624" t="str">
            <v>CDMA</v>
          </cell>
          <cell r="C3624" t="str">
            <v>Hardware</v>
          </cell>
          <cell r="D3624" t="str">
            <v/>
          </cell>
          <cell r="E3624" t="str">
            <v>PDSNHA</v>
          </cell>
          <cell r="F3624">
            <v>30000</v>
          </cell>
        </row>
        <row r="3625">
          <cell r="A3625" t="str">
            <v>T00000136</v>
          </cell>
          <cell r="B3625" t="str">
            <v>CDMA</v>
          </cell>
          <cell r="C3625" t="str">
            <v>Hardware</v>
          </cell>
          <cell r="D3625" t="str">
            <v/>
          </cell>
          <cell r="E3625" t="str">
            <v>PDSNHA</v>
          </cell>
          <cell r="F3625">
            <v>30000</v>
          </cell>
        </row>
        <row r="3626">
          <cell r="A3626" t="str">
            <v>T00000137</v>
          </cell>
          <cell r="B3626" t="str">
            <v>CDMA</v>
          </cell>
          <cell r="C3626" t="str">
            <v>Hardware</v>
          </cell>
          <cell r="D3626" t="str">
            <v/>
          </cell>
          <cell r="E3626" t="str">
            <v>PDSNHA</v>
          </cell>
          <cell r="F3626">
            <v>10000</v>
          </cell>
        </row>
        <row r="3627">
          <cell r="A3627" t="str">
            <v>T00000138</v>
          </cell>
          <cell r="B3627" t="str">
            <v>CDMA</v>
          </cell>
          <cell r="C3627" t="str">
            <v>Hardware</v>
          </cell>
          <cell r="D3627" t="str">
            <v/>
          </cell>
          <cell r="E3627" t="str">
            <v>PDSNHA</v>
          </cell>
          <cell r="F3627">
            <v>12230</v>
          </cell>
        </row>
        <row r="3628">
          <cell r="A3628" t="str">
            <v>T00000139</v>
          </cell>
          <cell r="B3628" t="str">
            <v>CDMA</v>
          </cell>
          <cell r="C3628" t="str">
            <v>Hardware</v>
          </cell>
          <cell r="D3628" t="str">
            <v/>
          </cell>
          <cell r="E3628" t="str">
            <v>PDSNHA</v>
          </cell>
          <cell r="F3628">
            <v>12230</v>
          </cell>
        </row>
        <row r="3629">
          <cell r="A3629" t="str">
            <v>T00000140</v>
          </cell>
          <cell r="B3629" t="str">
            <v>CDMA</v>
          </cell>
          <cell r="C3629" t="str">
            <v>Hardware</v>
          </cell>
          <cell r="D3629" t="str">
            <v/>
          </cell>
          <cell r="E3629" t="str">
            <v>PDSNHA</v>
          </cell>
          <cell r="F3629">
            <v>20240</v>
          </cell>
        </row>
        <row r="3630">
          <cell r="A3630" t="str">
            <v>T00000141</v>
          </cell>
          <cell r="B3630" t="str">
            <v>CDMA</v>
          </cell>
          <cell r="C3630" t="str">
            <v>Hardware</v>
          </cell>
          <cell r="D3630" t="str">
            <v/>
          </cell>
          <cell r="E3630" t="str">
            <v>PDSNHA</v>
          </cell>
          <cell r="F3630">
            <v>20240</v>
          </cell>
        </row>
        <row r="3631">
          <cell r="A3631" t="str">
            <v>T00000142</v>
          </cell>
          <cell r="B3631" t="str">
            <v>CDMA</v>
          </cell>
          <cell r="C3631" t="str">
            <v>Hardware</v>
          </cell>
          <cell r="D3631" t="str">
            <v/>
          </cell>
          <cell r="E3631" t="str">
            <v>PDSNHA</v>
          </cell>
          <cell r="F3631">
            <v>28250</v>
          </cell>
        </row>
        <row r="3632">
          <cell r="A3632" t="str">
            <v>T00000143</v>
          </cell>
          <cell r="B3632" t="str">
            <v>CDMA</v>
          </cell>
          <cell r="C3632" t="str">
            <v>Hardware</v>
          </cell>
          <cell r="D3632" t="str">
            <v/>
          </cell>
          <cell r="E3632" t="str">
            <v>PDSNHA</v>
          </cell>
          <cell r="F3632">
            <v>28250</v>
          </cell>
        </row>
        <row r="3633">
          <cell r="A3633" t="str">
            <v>T00000144</v>
          </cell>
          <cell r="B3633" t="str">
            <v>CDMA</v>
          </cell>
          <cell r="C3633" t="str">
            <v>Hardware</v>
          </cell>
          <cell r="D3633" t="str">
            <v/>
          </cell>
          <cell r="E3633" t="str">
            <v>PDSNHA</v>
          </cell>
          <cell r="F3633">
            <v>10000</v>
          </cell>
        </row>
        <row r="3634">
          <cell r="A3634" t="str">
            <v>T00000145</v>
          </cell>
          <cell r="B3634" t="str">
            <v>Common</v>
          </cell>
          <cell r="C3634" t="str">
            <v>Hardware</v>
          </cell>
          <cell r="D3634" t="str">
            <v/>
          </cell>
          <cell r="E3634" t="str">
            <v>PDSNHA</v>
          </cell>
          <cell r="F3634">
            <v>22070</v>
          </cell>
        </row>
        <row r="3635">
          <cell r="A3635" t="str">
            <v>T00000146</v>
          </cell>
          <cell r="B3635" t="str">
            <v>Common</v>
          </cell>
          <cell r="C3635" t="str">
            <v>Hardware</v>
          </cell>
          <cell r="D3635" t="str">
            <v/>
          </cell>
          <cell r="E3635" t="str">
            <v>PDSNHA</v>
          </cell>
          <cell r="F3635">
            <v>26972</v>
          </cell>
        </row>
        <row r="3636">
          <cell r="A3636" t="str">
            <v>T00000147</v>
          </cell>
          <cell r="B3636" t="str">
            <v>Common</v>
          </cell>
          <cell r="C3636" t="str">
            <v>Hardware</v>
          </cell>
          <cell r="D3636" t="str">
            <v/>
          </cell>
          <cell r="E3636" t="str">
            <v>PDSNHA</v>
          </cell>
          <cell r="F3636">
            <v>18363</v>
          </cell>
        </row>
        <row r="3637">
          <cell r="A3637" t="str">
            <v>T00000148</v>
          </cell>
          <cell r="B3637" t="str">
            <v>Common</v>
          </cell>
          <cell r="C3637" t="str">
            <v>Hardware</v>
          </cell>
          <cell r="D3637" t="str">
            <v/>
          </cell>
          <cell r="E3637" t="str">
            <v>PDSNHA</v>
          </cell>
          <cell r="F3637">
            <v>3737</v>
          </cell>
        </row>
        <row r="3638">
          <cell r="A3638" t="str">
            <v>T00000149</v>
          </cell>
          <cell r="B3638" t="str">
            <v>Common</v>
          </cell>
          <cell r="C3638" t="str">
            <v>Hardware</v>
          </cell>
          <cell r="D3638" t="str">
            <v/>
          </cell>
          <cell r="E3638" t="str">
            <v>PDSNHA</v>
          </cell>
          <cell r="F3638">
            <v>2390</v>
          </cell>
        </row>
        <row r="3639">
          <cell r="A3639" t="str">
            <v>T00000150</v>
          </cell>
          <cell r="B3639" t="str">
            <v>Common</v>
          </cell>
          <cell r="C3639" t="str">
            <v>Hardware</v>
          </cell>
          <cell r="D3639" t="str">
            <v/>
          </cell>
          <cell r="E3639" t="str">
            <v>PDSNHA</v>
          </cell>
          <cell r="F3639">
            <v>14443</v>
          </cell>
        </row>
        <row r="3640">
          <cell r="A3640" t="str">
            <v>T00000151</v>
          </cell>
          <cell r="B3640" t="str">
            <v>Common</v>
          </cell>
          <cell r="C3640" t="str">
            <v>Hardware</v>
          </cell>
          <cell r="D3640" t="str">
            <v/>
          </cell>
          <cell r="E3640" t="str">
            <v>PDSNHA</v>
          </cell>
          <cell r="F3640">
            <v>3737</v>
          </cell>
        </row>
        <row r="3641">
          <cell r="A3641" t="str">
            <v>T00000152</v>
          </cell>
          <cell r="B3641" t="str">
            <v>Common</v>
          </cell>
          <cell r="C3641" t="str">
            <v>Hardware</v>
          </cell>
          <cell r="D3641" t="str">
            <v/>
          </cell>
          <cell r="E3641" t="str">
            <v>PDSNHA</v>
          </cell>
          <cell r="F3641">
            <v>2390</v>
          </cell>
        </row>
        <row r="3642">
          <cell r="A3642" t="str">
            <v>T00000153</v>
          </cell>
          <cell r="B3642" t="str">
            <v>Common</v>
          </cell>
          <cell r="C3642" t="str">
            <v>Hardware</v>
          </cell>
          <cell r="D3642" t="str">
            <v/>
          </cell>
          <cell r="E3642" t="str">
            <v>PDSNHA</v>
          </cell>
          <cell r="F3642">
            <v>2390</v>
          </cell>
        </row>
        <row r="3643">
          <cell r="A3643" t="str">
            <v>T00000154</v>
          </cell>
          <cell r="B3643" t="str">
            <v>Common</v>
          </cell>
          <cell r="C3643" t="str">
            <v>Hardware</v>
          </cell>
          <cell r="D3643" t="str">
            <v/>
          </cell>
          <cell r="E3643" t="str">
            <v>PDSNHA</v>
          </cell>
          <cell r="F3643">
            <v>1242</v>
          </cell>
        </row>
        <row r="3644">
          <cell r="A3644" t="str">
            <v>T00000155</v>
          </cell>
          <cell r="B3644" t="str">
            <v>Common</v>
          </cell>
          <cell r="C3644" t="str">
            <v>Hardware</v>
          </cell>
          <cell r="D3644" t="str">
            <v/>
          </cell>
          <cell r="E3644" t="str">
            <v>PDSNHA</v>
          </cell>
          <cell r="F3644">
            <v>955</v>
          </cell>
        </row>
        <row r="3645">
          <cell r="A3645" t="str">
            <v>T00000156</v>
          </cell>
          <cell r="B3645" t="str">
            <v>Common</v>
          </cell>
          <cell r="C3645" t="str">
            <v>Hardware</v>
          </cell>
          <cell r="D3645" t="str">
            <v/>
          </cell>
          <cell r="E3645" t="str">
            <v>PDSNHA</v>
          </cell>
          <cell r="F3645">
            <v>1500</v>
          </cell>
        </row>
        <row r="3646">
          <cell r="A3646" t="str">
            <v>T00000157</v>
          </cell>
          <cell r="B3646" t="str">
            <v>Common</v>
          </cell>
          <cell r="C3646" t="str">
            <v>Hardware</v>
          </cell>
          <cell r="D3646" t="str">
            <v/>
          </cell>
          <cell r="E3646" t="str">
            <v>PDSNHA</v>
          </cell>
          <cell r="F3646">
            <v>22070</v>
          </cell>
        </row>
        <row r="3647">
          <cell r="A3647" t="str">
            <v>T00000158</v>
          </cell>
          <cell r="B3647" t="str">
            <v>Common</v>
          </cell>
          <cell r="C3647" t="str">
            <v>Hardware</v>
          </cell>
          <cell r="D3647" t="str">
            <v/>
          </cell>
          <cell r="E3647" t="str">
            <v>PDSNHA</v>
          </cell>
          <cell r="F3647">
            <v>26972</v>
          </cell>
        </row>
        <row r="3648">
          <cell r="A3648" t="str">
            <v>T00000159</v>
          </cell>
          <cell r="B3648" t="str">
            <v>Common</v>
          </cell>
          <cell r="C3648" t="str">
            <v>Hardware</v>
          </cell>
          <cell r="D3648" t="str">
            <v/>
          </cell>
          <cell r="E3648" t="str">
            <v>PDSNHA</v>
          </cell>
          <cell r="F3648">
            <v>18363</v>
          </cell>
        </row>
        <row r="3649">
          <cell r="A3649" t="str">
            <v>T00000160</v>
          </cell>
          <cell r="B3649" t="str">
            <v>Common</v>
          </cell>
          <cell r="C3649" t="str">
            <v>Hardware</v>
          </cell>
          <cell r="D3649" t="str">
            <v/>
          </cell>
          <cell r="E3649" t="str">
            <v>PDSNHA</v>
          </cell>
          <cell r="F3649">
            <v>5137</v>
          </cell>
        </row>
        <row r="3650">
          <cell r="A3650" t="str">
            <v>T00000161</v>
          </cell>
          <cell r="B3650" t="str">
            <v>Common</v>
          </cell>
          <cell r="C3650" t="str">
            <v>Hardware</v>
          </cell>
          <cell r="D3650" t="str">
            <v/>
          </cell>
          <cell r="E3650" t="str">
            <v>PDSNHA</v>
          </cell>
          <cell r="F3650">
            <v>2390</v>
          </cell>
        </row>
        <row r="3651">
          <cell r="A3651" t="str">
            <v>T00000162</v>
          </cell>
          <cell r="B3651" t="str">
            <v>Common</v>
          </cell>
          <cell r="C3651" t="str">
            <v>Hardware</v>
          </cell>
          <cell r="D3651" t="str">
            <v/>
          </cell>
          <cell r="E3651" t="str">
            <v>PDSNHA</v>
          </cell>
          <cell r="F3651">
            <v>14443</v>
          </cell>
        </row>
        <row r="3652">
          <cell r="A3652" t="str">
            <v>T00000163</v>
          </cell>
          <cell r="B3652" t="str">
            <v>Common</v>
          </cell>
          <cell r="C3652" t="str">
            <v>Hardware</v>
          </cell>
          <cell r="D3652" t="str">
            <v/>
          </cell>
          <cell r="E3652" t="str">
            <v>PDSNHA</v>
          </cell>
          <cell r="F3652">
            <v>3737</v>
          </cell>
        </row>
        <row r="3653">
          <cell r="A3653" t="str">
            <v>T00000164</v>
          </cell>
          <cell r="B3653" t="str">
            <v>Common</v>
          </cell>
          <cell r="C3653" t="str">
            <v>Hardware</v>
          </cell>
          <cell r="D3653" t="str">
            <v/>
          </cell>
          <cell r="E3653" t="str">
            <v>PDSNHA</v>
          </cell>
          <cell r="F3653">
            <v>2390</v>
          </cell>
        </row>
        <row r="3654">
          <cell r="A3654" t="str">
            <v>T00000165</v>
          </cell>
          <cell r="B3654" t="str">
            <v>Common</v>
          </cell>
          <cell r="C3654" t="str">
            <v>Hardware</v>
          </cell>
          <cell r="D3654" t="str">
            <v/>
          </cell>
          <cell r="E3654" t="str">
            <v>PDSNHA</v>
          </cell>
          <cell r="F3654">
            <v>1242</v>
          </cell>
        </row>
        <row r="3655">
          <cell r="A3655" t="str">
            <v>T00000166</v>
          </cell>
          <cell r="B3655" t="str">
            <v>Common</v>
          </cell>
          <cell r="C3655" t="str">
            <v>Hardware</v>
          </cell>
          <cell r="D3655" t="str">
            <v/>
          </cell>
          <cell r="E3655" t="str">
            <v>PDSNHA</v>
          </cell>
          <cell r="F3655">
            <v>955</v>
          </cell>
        </row>
        <row r="3656">
          <cell r="A3656" t="str">
            <v>T00000167</v>
          </cell>
          <cell r="B3656" t="str">
            <v>Common</v>
          </cell>
          <cell r="C3656" t="str">
            <v>Hardware</v>
          </cell>
          <cell r="D3656" t="str">
            <v/>
          </cell>
          <cell r="E3656" t="str">
            <v>PDSNHA</v>
          </cell>
          <cell r="F3656">
            <v>11992</v>
          </cell>
        </row>
        <row r="3657">
          <cell r="A3657" t="str">
            <v>T00000168</v>
          </cell>
          <cell r="B3657" t="str">
            <v>Common</v>
          </cell>
          <cell r="C3657" t="str">
            <v>Hardware</v>
          </cell>
          <cell r="D3657" t="str">
            <v/>
          </cell>
          <cell r="E3657" t="str">
            <v>PDSNHA</v>
          </cell>
          <cell r="F3657">
            <v>12500</v>
          </cell>
        </row>
        <row r="3658">
          <cell r="A3658" t="str">
            <v>T00000169</v>
          </cell>
          <cell r="B3658" t="str">
            <v>Common</v>
          </cell>
          <cell r="C3658" t="str">
            <v>Hardware</v>
          </cell>
          <cell r="D3658" t="str">
            <v/>
          </cell>
          <cell r="E3658" t="str">
            <v>PDSNHA</v>
          </cell>
          <cell r="F3658">
            <v>642</v>
          </cell>
        </row>
        <row r="3659">
          <cell r="A3659" t="str">
            <v>T00000170</v>
          </cell>
          <cell r="B3659" t="str">
            <v>Common</v>
          </cell>
          <cell r="C3659" t="str">
            <v>Hardware</v>
          </cell>
          <cell r="D3659" t="str">
            <v/>
          </cell>
          <cell r="E3659" t="str">
            <v>PDSNHA</v>
          </cell>
          <cell r="F3659">
            <v>803</v>
          </cell>
        </row>
        <row r="3660">
          <cell r="A3660" t="str">
            <v>T00000171</v>
          </cell>
          <cell r="B3660" t="str">
            <v>CDMA</v>
          </cell>
          <cell r="C3660" t="str">
            <v>Hardware</v>
          </cell>
          <cell r="D3660" t="str">
            <v/>
          </cell>
          <cell r="E3660" t="str">
            <v>PDSNHA</v>
          </cell>
          <cell r="F3660">
            <v>4929</v>
          </cell>
        </row>
        <row r="3661">
          <cell r="A3661" t="str">
            <v>T00000172</v>
          </cell>
          <cell r="B3661" t="str">
            <v>CDMA</v>
          </cell>
          <cell r="C3661" t="str">
            <v>Hardware</v>
          </cell>
          <cell r="D3661" t="str">
            <v/>
          </cell>
          <cell r="E3661" t="str">
            <v>PDSNHA</v>
          </cell>
          <cell r="F3661">
            <v>5279</v>
          </cell>
        </row>
        <row r="3662">
          <cell r="A3662" t="str">
            <v>T00000173</v>
          </cell>
          <cell r="B3662" t="str">
            <v>CDMA</v>
          </cell>
          <cell r="C3662" t="str">
            <v>Hardware</v>
          </cell>
          <cell r="D3662" t="str">
            <v/>
          </cell>
          <cell r="E3662" t="str">
            <v>PDSNHA</v>
          </cell>
          <cell r="F3662">
            <v>5629</v>
          </cell>
        </row>
        <row r="3663">
          <cell r="A3663" t="str">
            <v>T00000174</v>
          </cell>
          <cell r="B3663" t="str">
            <v>CDMA</v>
          </cell>
          <cell r="C3663" t="str">
            <v>Hardware</v>
          </cell>
          <cell r="D3663" t="str">
            <v/>
          </cell>
          <cell r="E3663" t="str">
            <v>PDSNHA</v>
          </cell>
          <cell r="F3663">
            <v>3475</v>
          </cell>
        </row>
        <row r="3664">
          <cell r="A3664" t="str">
            <v>T00000175</v>
          </cell>
          <cell r="B3664" t="str">
            <v>CDMA</v>
          </cell>
          <cell r="C3664" t="str">
            <v>Hardware</v>
          </cell>
          <cell r="D3664" t="str">
            <v/>
          </cell>
          <cell r="E3664" t="str">
            <v>PDSNHA</v>
          </cell>
          <cell r="F3664">
            <v>3475</v>
          </cell>
        </row>
        <row r="3665">
          <cell r="A3665" t="str">
            <v>T00000176</v>
          </cell>
          <cell r="B3665" t="str">
            <v>CDMA</v>
          </cell>
          <cell r="C3665" t="str">
            <v>Hardware</v>
          </cell>
          <cell r="D3665" t="str">
            <v/>
          </cell>
          <cell r="E3665" t="str">
            <v>PDSNHA</v>
          </cell>
          <cell r="F3665">
            <v>3475</v>
          </cell>
        </row>
        <row r="3666">
          <cell r="A3666" t="str">
            <v>T00000177</v>
          </cell>
          <cell r="B3666" t="str">
            <v>CDMA</v>
          </cell>
          <cell r="C3666" t="str">
            <v>Hardware</v>
          </cell>
          <cell r="D3666" t="str">
            <v/>
          </cell>
          <cell r="E3666" t="str">
            <v>PDSNHA</v>
          </cell>
          <cell r="F3666">
            <v>3475</v>
          </cell>
        </row>
        <row r="3667">
          <cell r="A3667" t="str">
            <v>T00000178</v>
          </cell>
          <cell r="B3667" t="str">
            <v>CDMA</v>
          </cell>
          <cell r="C3667" t="str">
            <v>Hardware</v>
          </cell>
          <cell r="D3667" t="str">
            <v/>
          </cell>
          <cell r="E3667" t="str">
            <v>PDSNHA</v>
          </cell>
          <cell r="F3667">
            <v>3475</v>
          </cell>
        </row>
        <row r="3668">
          <cell r="A3668" t="str">
            <v>T00000179</v>
          </cell>
          <cell r="B3668" t="str">
            <v>CDMA</v>
          </cell>
          <cell r="C3668" t="str">
            <v>Hardware</v>
          </cell>
          <cell r="D3668" t="str">
            <v/>
          </cell>
          <cell r="E3668" t="str">
            <v>PDSNHA</v>
          </cell>
          <cell r="F3668">
            <v>1671</v>
          </cell>
        </row>
        <row r="3669">
          <cell r="A3669" t="str">
            <v>T00000180</v>
          </cell>
          <cell r="B3669" t="str">
            <v>CDMA</v>
          </cell>
          <cell r="C3669" t="str">
            <v>Software</v>
          </cell>
          <cell r="D3669" t="str">
            <v>Initial</v>
          </cell>
          <cell r="E3669" t="str">
            <v>PDSNHA</v>
          </cell>
          <cell r="F3669">
            <v>37500</v>
          </cell>
        </row>
        <row r="3670">
          <cell r="A3670" t="str">
            <v>T00000181</v>
          </cell>
          <cell r="B3670" t="str">
            <v>CDMA</v>
          </cell>
          <cell r="C3670" t="str">
            <v>Software</v>
          </cell>
          <cell r="D3670" t="str">
            <v>Initial</v>
          </cell>
          <cell r="E3670" t="str">
            <v>PDSNHA</v>
          </cell>
          <cell r="F3670">
            <v>5000</v>
          </cell>
        </row>
        <row r="3671">
          <cell r="A3671" t="str">
            <v>T00000182</v>
          </cell>
          <cell r="B3671" t="str">
            <v>CDMA</v>
          </cell>
          <cell r="C3671" t="str">
            <v>Software</v>
          </cell>
          <cell r="D3671" t="str">
            <v>Initial</v>
          </cell>
          <cell r="E3671" t="str">
            <v>PDSNHA</v>
          </cell>
          <cell r="F3671">
            <v>10000</v>
          </cell>
        </row>
        <row r="3672">
          <cell r="A3672" t="str">
            <v>T00000183</v>
          </cell>
          <cell r="B3672" t="str">
            <v>CDMA</v>
          </cell>
          <cell r="C3672" t="str">
            <v>Software</v>
          </cell>
          <cell r="D3672" t="str">
            <v>Initial</v>
          </cell>
          <cell r="E3672" t="str">
            <v>PDSNHA</v>
          </cell>
          <cell r="F3672">
            <v>15000</v>
          </cell>
        </row>
        <row r="3673">
          <cell r="A3673" t="str">
            <v>T00000184</v>
          </cell>
          <cell r="B3673" t="str">
            <v>CDMA</v>
          </cell>
          <cell r="C3673" t="str">
            <v>Software</v>
          </cell>
          <cell r="D3673" t="str">
            <v>Initial</v>
          </cell>
          <cell r="E3673" t="str">
            <v>PDSNHA</v>
          </cell>
          <cell r="F3673">
            <v>30000</v>
          </cell>
        </row>
        <row r="3674">
          <cell r="A3674" t="str">
            <v>T00000185</v>
          </cell>
          <cell r="B3674" t="str">
            <v>Common</v>
          </cell>
          <cell r="C3674" t="str">
            <v>Hardware</v>
          </cell>
          <cell r="D3674" t="str">
            <v/>
          </cell>
          <cell r="E3674" t="str">
            <v>PDSNHA</v>
          </cell>
          <cell r="F3674">
            <v>750</v>
          </cell>
        </row>
        <row r="3675">
          <cell r="A3675" t="str">
            <v>T00000186</v>
          </cell>
          <cell r="B3675" t="str">
            <v>Common</v>
          </cell>
          <cell r="C3675" t="str">
            <v>Hardware</v>
          </cell>
          <cell r="D3675" t="str">
            <v/>
          </cell>
          <cell r="E3675" t="str">
            <v>PDSNHA</v>
          </cell>
          <cell r="F3675">
            <v>2700</v>
          </cell>
        </row>
        <row r="3676">
          <cell r="A3676" t="str">
            <v>T00000187</v>
          </cell>
          <cell r="B3676" t="str">
            <v>Common</v>
          </cell>
          <cell r="C3676" t="str">
            <v>Hardware</v>
          </cell>
          <cell r="D3676" t="str">
            <v/>
          </cell>
          <cell r="E3676" t="str">
            <v>PDSNHA</v>
          </cell>
          <cell r="F3676">
            <v>1240</v>
          </cell>
        </row>
        <row r="3677">
          <cell r="A3677" t="str">
            <v>T00000188</v>
          </cell>
          <cell r="B3677" t="str">
            <v>Common</v>
          </cell>
          <cell r="C3677" t="str">
            <v>Hardware</v>
          </cell>
          <cell r="D3677" t="str">
            <v/>
          </cell>
          <cell r="E3677" t="str">
            <v>PDSNHA</v>
          </cell>
          <cell r="F3677">
            <v>1000</v>
          </cell>
        </row>
        <row r="3678">
          <cell r="A3678" t="str">
            <v>T00000189</v>
          </cell>
          <cell r="B3678" t="str">
            <v>Common</v>
          </cell>
          <cell r="C3678" t="str">
            <v>Hardware</v>
          </cell>
          <cell r="D3678" t="str">
            <v/>
          </cell>
          <cell r="E3678" t="str">
            <v>PDSNHA</v>
          </cell>
          <cell r="F3678">
            <v>8699</v>
          </cell>
        </row>
        <row r="3679">
          <cell r="A3679" t="str">
            <v>T00000190</v>
          </cell>
          <cell r="B3679" t="str">
            <v>CDMA</v>
          </cell>
          <cell r="C3679" t="str">
            <v>Hardware</v>
          </cell>
          <cell r="D3679" t="str">
            <v/>
          </cell>
          <cell r="E3679" t="str">
            <v>PDSNHA</v>
          </cell>
          <cell r="F3679">
            <v>0</v>
          </cell>
        </row>
        <row r="3680">
          <cell r="A3680" t="str">
            <v>T00000191</v>
          </cell>
          <cell r="B3680" t="str">
            <v>CDMA</v>
          </cell>
          <cell r="C3680" t="str">
            <v>Hardware</v>
          </cell>
          <cell r="D3680" t="str">
            <v/>
          </cell>
          <cell r="E3680" t="str">
            <v>PDSNHA</v>
          </cell>
          <cell r="F3680">
            <v>0</v>
          </cell>
        </row>
        <row r="3681">
          <cell r="A3681" t="str">
            <v>T00000192</v>
          </cell>
          <cell r="B3681" t="str">
            <v>CDMA</v>
          </cell>
          <cell r="C3681" t="str">
            <v>Hardware</v>
          </cell>
          <cell r="D3681" t="str">
            <v/>
          </cell>
          <cell r="E3681" t="str">
            <v>PDSNHA</v>
          </cell>
          <cell r="F3681">
            <v>8595</v>
          </cell>
        </row>
        <row r="3682">
          <cell r="A3682" t="str">
            <v>T00000193</v>
          </cell>
          <cell r="B3682" t="str">
            <v>CDMA</v>
          </cell>
          <cell r="C3682" t="str">
            <v>Software</v>
          </cell>
          <cell r="D3682" t="str">
            <v>Initial</v>
          </cell>
          <cell r="E3682" t="str">
            <v>PDSNHA</v>
          </cell>
          <cell r="F3682">
            <v>3000</v>
          </cell>
        </row>
        <row r="3683">
          <cell r="A3683" t="str">
            <v>T00000194</v>
          </cell>
          <cell r="B3683" t="str">
            <v>CDMA</v>
          </cell>
          <cell r="C3683" t="str">
            <v>Software</v>
          </cell>
          <cell r="D3683" t="str">
            <v>Initial</v>
          </cell>
          <cell r="E3683" t="str">
            <v>PDSNHA</v>
          </cell>
          <cell r="F3683">
            <v>2500</v>
          </cell>
        </row>
        <row r="3684">
          <cell r="A3684" t="str">
            <v>T00000195</v>
          </cell>
          <cell r="B3684" t="str">
            <v>CDMA</v>
          </cell>
          <cell r="C3684" t="str">
            <v>Hardware</v>
          </cell>
          <cell r="D3684" t="str">
            <v/>
          </cell>
          <cell r="E3684" t="str">
            <v>PDSNHA</v>
          </cell>
          <cell r="F3684">
            <v>22040</v>
          </cell>
        </row>
        <row r="3685">
          <cell r="A3685" t="str">
            <v>T00000196</v>
          </cell>
          <cell r="B3685" t="str">
            <v>CDMA</v>
          </cell>
          <cell r="C3685" t="str">
            <v>Hardware</v>
          </cell>
          <cell r="D3685" t="str">
            <v/>
          </cell>
          <cell r="E3685" t="str">
            <v>PDSNHA</v>
          </cell>
          <cell r="F3685">
            <v>37135</v>
          </cell>
        </row>
        <row r="3686">
          <cell r="A3686" t="str">
            <v>T00000197</v>
          </cell>
          <cell r="B3686" t="str">
            <v>CDMA</v>
          </cell>
          <cell r="C3686" t="str">
            <v>Hardware</v>
          </cell>
          <cell r="D3686" t="str">
            <v/>
          </cell>
          <cell r="E3686" t="str">
            <v>PDSNHA</v>
          </cell>
          <cell r="F3686">
            <v>52230</v>
          </cell>
        </row>
        <row r="3687">
          <cell r="A3687" t="str">
            <v>T00000199</v>
          </cell>
          <cell r="B3687" t="str">
            <v>CDMA</v>
          </cell>
          <cell r="C3687" t="str">
            <v>Software</v>
          </cell>
          <cell r="D3687" t="str">
            <v>Initial</v>
          </cell>
          <cell r="E3687" t="str">
            <v>PDSNHA</v>
          </cell>
          <cell r="F3687">
            <v>7500</v>
          </cell>
        </row>
        <row r="3688">
          <cell r="A3688" t="str">
            <v>T00000201</v>
          </cell>
          <cell r="B3688" t="str">
            <v>CDMA</v>
          </cell>
          <cell r="C3688" t="str">
            <v>Hardware</v>
          </cell>
          <cell r="D3688" t="str">
            <v/>
          </cell>
          <cell r="E3688" t="str">
            <v>PDSNHA</v>
          </cell>
          <cell r="F3688">
            <v>2905</v>
          </cell>
        </row>
        <row r="3689">
          <cell r="A3689" t="str">
            <v>T00000204</v>
          </cell>
          <cell r="B3689" t="str">
            <v>CDMA</v>
          </cell>
          <cell r="C3689" t="str">
            <v>Hardware</v>
          </cell>
          <cell r="D3689" t="str">
            <v/>
          </cell>
          <cell r="E3689" t="str">
            <v>PDSNHA</v>
          </cell>
          <cell r="F3689">
            <v>54230</v>
          </cell>
        </row>
        <row r="3690">
          <cell r="A3690" t="str">
            <v>T00000207</v>
          </cell>
          <cell r="B3690" t="str">
            <v>CDMA</v>
          </cell>
          <cell r="C3690" t="str">
            <v>Hardware</v>
          </cell>
          <cell r="D3690" t="str">
            <v/>
          </cell>
          <cell r="E3690" t="str">
            <v>PDSNHA</v>
          </cell>
          <cell r="F3690">
            <v>52230</v>
          </cell>
        </row>
        <row r="3691">
          <cell r="A3691" t="str">
            <v>T00000208</v>
          </cell>
          <cell r="B3691" t="str">
            <v>CDMA</v>
          </cell>
          <cell r="C3691" t="str">
            <v>Hardware</v>
          </cell>
          <cell r="D3691" t="str">
            <v/>
          </cell>
          <cell r="E3691" t="str">
            <v>PDSNHA</v>
          </cell>
          <cell r="F3691">
            <v>9482</v>
          </cell>
        </row>
        <row r="3692">
          <cell r="A3692" t="str">
            <v>T00000209</v>
          </cell>
          <cell r="B3692" t="str">
            <v>CDMA</v>
          </cell>
          <cell r="C3692" t="str">
            <v>Hardware</v>
          </cell>
          <cell r="D3692" t="str">
            <v/>
          </cell>
          <cell r="E3692" t="str">
            <v>PDSNHA</v>
          </cell>
          <cell r="F3692">
            <v>35023</v>
          </cell>
        </row>
        <row r="3693">
          <cell r="A3693" t="str">
            <v>T00000210</v>
          </cell>
          <cell r="B3693" t="str">
            <v>CDMA</v>
          </cell>
          <cell r="C3693" t="str">
            <v>Hardware</v>
          </cell>
          <cell r="D3693" t="str">
            <v/>
          </cell>
          <cell r="E3693" t="str">
            <v>PDSNHA</v>
          </cell>
          <cell r="F3693">
            <v>42618</v>
          </cell>
        </row>
        <row r="3694">
          <cell r="A3694" t="str">
            <v>T00000213</v>
          </cell>
          <cell r="B3694" t="str">
            <v>CDMA</v>
          </cell>
          <cell r="C3694" t="str">
            <v>Hardware</v>
          </cell>
          <cell r="D3694" t="str">
            <v/>
          </cell>
          <cell r="E3694" t="str">
            <v>PDSNHA</v>
          </cell>
          <cell r="F3694">
            <v>41435</v>
          </cell>
        </row>
        <row r="3695">
          <cell r="A3695" t="str">
            <v>T00000216</v>
          </cell>
          <cell r="B3695" t="str">
            <v>CDMA</v>
          </cell>
          <cell r="C3695" t="str">
            <v>Hardware</v>
          </cell>
          <cell r="D3695" t="str">
            <v/>
          </cell>
          <cell r="E3695" t="str">
            <v>PDSNHA</v>
          </cell>
          <cell r="F3695">
            <v>41435</v>
          </cell>
        </row>
        <row r="3696">
          <cell r="A3696" t="str">
            <v>T00000217</v>
          </cell>
          <cell r="B3696" t="str">
            <v>CDMA</v>
          </cell>
          <cell r="C3696" t="str">
            <v>Hardware</v>
          </cell>
          <cell r="D3696" t="str">
            <v/>
          </cell>
          <cell r="E3696" t="str">
            <v>PDSNHA</v>
          </cell>
          <cell r="F3696">
            <v>34642</v>
          </cell>
        </row>
        <row r="3697">
          <cell r="A3697" t="str">
            <v>T00000218</v>
          </cell>
          <cell r="B3697" t="str">
            <v>CDMA</v>
          </cell>
          <cell r="C3697" t="str">
            <v>Hardware</v>
          </cell>
          <cell r="D3697" t="str">
            <v/>
          </cell>
          <cell r="E3697" t="str">
            <v>PDSNHA</v>
          </cell>
          <cell r="F3697">
            <v>46737</v>
          </cell>
        </row>
        <row r="3698">
          <cell r="A3698" t="str">
            <v>T00000219</v>
          </cell>
          <cell r="B3698" t="str">
            <v>CDMA</v>
          </cell>
          <cell r="C3698" t="str">
            <v>Hardware</v>
          </cell>
          <cell r="D3698" t="str">
            <v/>
          </cell>
          <cell r="E3698" t="str">
            <v>PDSNHA</v>
          </cell>
          <cell r="F3698">
            <v>61832</v>
          </cell>
        </row>
        <row r="3699">
          <cell r="A3699" t="str">
            <v>T00000222</v>
          </cell>
          <cell r="B3699" t="str">
            <v>CDMA</v>
          </cell>
          <cell r="C3699" t="str">
            <v>Hardware</v>
          </cell>
          <cell r="D3699" t="str">
            <v/>
          </cell>
          <cell r="E3699" t="str">
            <v>PDSNHA</v>
          </cell>
          <cell r="F3699">
            <v>62192</v>
          </cell>
        </row>
        <row r="3700">
          <cell r="A3700" t="str">
            <v>T00000225</v>
          </cell>
          <cell r="B3700" t="str">
            <v>CDMA</v>
          </cell>
          <cell r="C3700" t="str">
            <v>Hardware</v>
          </cell>
          <cell r="D3700" t="str">
            <v/>
          </cell>
          <cell r="E3700" t="str">
            <v>PDSNHA</v>
          </cell>
          <cell r="F3700">
            <v>61832</v>
          </cell>
        </row>
        <row r="3701">
          <cell r="A3701" t="str">
            <v>T00000228</v>
          </cell>
          <cell r="B3701" t="str">
            <v>CDMA</v>
          </cell>
          <cell r="C3701" t="str">
            <v>Hardware</v>
          </cell>
          <cell r="D3701" t="str">
            <v/>
          </cell>
          <cell r="E3701" t="str">
            <v>PDSNHA</v>
          </cell>
          <cell r="F3701">
            <v>62157</v>
          </cell>
        </row>
        <row r="3702">
          <cell r="A3702" t="str">
            <v>T00000229</v>
          </cell>
          <cell r="B3702" t="str">
            <v>CDMA</v>
          </cell>
          <cell r="C3702" t="str">
            <v>Hardware</v>
          </cell>
          <cell r="D3702" t="str">
            <v/>
          </cell>
          <cell r="E3702" t="str">
            <v>PDSNHA</v>
          </cell>
          <cell r="F3702">
            <v>69752</v>
          </cell>
        </row>
        <row r="3703">
          <cell r="A3703" t="str">
            <v>T00000234</v>
          </cell>
          <cell r="B3703" t="str">
            <v>CDMA</v>
          </cell>
          <cell r="C3703" t="str">
            <v>Hardware</v>
          </cell>
          <cell r="D3703" t="str">
            <v/>
          </cell>
          <cell r="E3703" t="str">
            <v>PDSNHA</v>
          </cell>
          <cell r="F3703">
            <v>10895</v>
          </cell>
        </row>
        <row r="3704">
          <cell r="A3704" t="str">
            <v>T00000235</v>
          </cell>
          <cell r="B3704" t="str">
            <v>CDMA</v>
          </cell>
          <cell r="C3704" t="str">
            <v>Hardware</v>
          </cell>
          <cell r="D3704" t="str">
            <v/>
          </cell>
          <cell r="E3704" t="str">
            <v>PDSNHA</v>
          </cell>
          <cell r="F3704">
            <v>420</v>
          </cell>
        </row>
        <row r="3705">
          <cell r="A3705" t="str">
            <v>T00000236</v>
          </cell>
          <cell r="B3705" t="str">
            <v>CDMA</v>
          </cell>
          <cell r="C3705" t="str">
            <v>Hardware</v>
          </cell>
          <cell r="D3705" t="str">
            <v/>
          </cell>
          <cell r="E3705" t="str">
            <v>PDSNHA</v>
          </cell>
          <cell r="F3705">
            <v>820</v>
          </cell>
        </row>
        <row r="3706">
          <cell r="A3706" t="str">
            <v>T00000237</v>
          </cell>
          <cell r="B3706" t="str">
            <v>CDMA</v>
          </cell>
          <cell r="C3706" t="str">
            <v>Hardware</v>
          </cell>
          <cell r="D3706" t="str">
            <v/>
          </cell>
          <cell r="E3706" t="str">
            <v>PDSNHA</v>
          </cell>
          <cell r="F3706">
            <v>840</v>
          </cell>
        </row>
        <row r="3707">
          <cell r="A3707" t="str">
            <v>T00000238</v>
          </cell>
          <cell r="B3707" t="str">
            <v>CDMA</v>
          </cell>
          <cell r="C3707" t="str">
            <v>Hardware</v>
          </cell>
          <cell r="D3707" t="str">
            <v/>
          </cell>
          <cell r="E3707" t="str">
            <v>PDSNHA</v>
          </cell>
          <cell r="F3707">
            <v>1240</v>
          </cell>
        </row>
        <row r="3708">
          <cell r="A3708" t="str">
            <v>T00000239</v>
          </cell>
          <cell r="B3708" t="str">
            <v>CDMA</v>
          </cell>
          <cell r="C3708" t="str">
            <v>Hardware</v>
          </cell>
          <cell r="D3708" t="str">
            <v/>
          </cell>
          <cell r="E3708" t="str">
            <v>PDSNHA</v>
          </cell>
          <cell r="F3708">
            <v>1640</v>
          </cell>
        </row>
        <row r="3709">
          <cell r="A3709" t="str">
            <v>T00000240</v>
          </cell>
          <cell r="B3709" t="str">
            <v>CDMA</v>
          </cell>
          <cell r="C3709" t="str">
            <v>Hardware</v>
          </cell>
          <cell r="D3709" t="str">
            <v/>
          </cell>
          <cell r="E3709" t="str">
            <v>PDSNHA</v>
          </cell>
          <cell r="F3709">
            <v>22040</v>
          </cell>
        </row>
        <row r="3710">
          <cell r="A3710" t="str">
            <v>T00000241</v>
          </cell>
          <cell r="B3710" t="str">
            <v>CDMA</v>
          </cell>
          <cell r="C3710" t="str">
            <v>Hardware</v>
          </cell>
          <cell r="D3710" t="str">
            <v/>
          </cell>
          <cell r="E3710" t="str">
            <v>PDSNHA</v>
          </cell>
          <cell r="F3710">
            <v>37135</v>
          </cell>
        </row>
        <row r="3711">
          <cell r="A3711" t="str">
            <v>T00000242</v>
          </cell>
          <cell r="B3711" t="str">
            <v>CDMA</v>
          </cell>
          <cell r="C3711" t="str">
            <v>Hardware</v>
          </cell>
          <cell r="D3711" t="str">
            <v/>
          </cell>
          <cell r="E3711" t="str">
            <v>PDSNHA</v>
          </cell>
          <cell r="F3711">
            <v>52230</v>
          </cell>
        </row>
        <row r="3712">
          <cell r="A3712" t="str">
            <v>T00000245</v>
          </cell>
          <cell r="B3712" t="str">
            <v>CDMA</v>
          </cell>
          <cell r="C3712" t="str">
            <v>Hardware</v>
          </cell>
          <cell r="D3712" t="str">
            <v/>
          </cell>
          <cell r="E3712" t="str">
            <v>PDSNHA</v>
          </cell>
          <cell r="F3712">
            <v>52230</v>
          </cell>
        </row>
        <row r="3713">
          <cell r="A3713" t="str">
            <v>T00000248</v>
          </cell>
          <cell r="B3713" t="str">
            <v>CDMA</v>
          </cell>
          <cell r="C3713" t="str">
            <v>Hardware</v>
          </cell>
          <cell r="D3713" t="str">
            <v/>
          </cell>
          <cell r="E3713" t="str">
            <v>PDSNHA</v>
          </cell>
          <cell r="F3713">
            <v>52230</v>
          </cell>
        </row>
        <row r="3714">
          <cell r="A3714" t="str">
            <v>T00000249</v>
          </cell>
          <cell r="B3714" t="str">
            <v>TDMA</v>
          </cell>
          <cell r="C3714" t="str">
            <v>Hardware</v>
          </cell>
          <cell r="D3714" t="str">
            <v/>
          </cell>
          <cell r="E3714" t="str">
            <v>PDSNHA</v>
          </cell>
          <cell r="F3714">
            <v>585</v>
          </cell>
        </row>
        <row r="3715">
          <cell r="A3715" t="str">
            <v>T00000250</v>
          </cell>
          <cell r="B3715" t="str">
            <v>TDMA</v>
          </cell>
          <cell r="C3715" t="str">
            <v>Hardware</v>
          </cell>
          <cell r="D3715" t="str">
            <v/>
          </cell>
          <cell r="E3715" t="str">
            <v>PDSNHA</v>
          </cell>
          <cell r="F3715">
            <v>3611</v>
          </cell>
        </row>
        <row r="3716">
          <cell r="A3716" t="str">
            <v>T00000251</v>
          </cell>
          <cell r="B3716" t="str">
            <v>CDMA</v>
          </cell>
          <cell r="C3716" t="str">
            <v>Hardware</v>
          </cell>
          <cell r="D3716" t="str">
            <v/>
          </cell>
          <cell r="E3716" t="str">
            <v>PDSNHA</v>
          </cell>
          <cell r="F3716">
            <v>8595</v>
          </cell>
        </row>
        <row r="3717">
          <cell r="A3717" t="str">
            <v>T00000252</v>
          </cell>
          <cell r="B3717" t="str">
            <v>CDMA</v>
          </cell>
          <cell r="C3717" t="str">
            <v>Software</v>
          </cell>
          <cell r="D3717" t="str">
            <v>Initial</v>
          </cell>
          <cell r="E3717" t="str">
            <v>PDSNHA</v>
          </cell>
          <cell r="F3717">
            <v>3000</v>
          </cell>
        </row>
        <row r="3718">
          <cell r="A3718" t="str">
            <v>T00000253</v>
          </cell>
          <cell r="B3718" t="str">
            <v>CDMA</v>
          </cell>
          <cell r="C3718" t="str">
            <v>Software</v>
          </cell>
          <cell r="D3718" t="str">
            <v>Initial</v>
          </cell>
          <cell r="E3718" t="str">
            <v>SeriesII</v>
          </cell>
          <cell r="F3718">
            <v>2500</v>
          </cell>
        </row>
        <row r="3719">
          <cell r="A3719" t="str">
            <v>T00000254</v>
          </cell>
          <cell r="B3719" t="str">
            <v>CDMA</v>
          </cell>
          <cell r="C3719" t="str">
            <v>Hardware</v>
          </cell>
          <cell r="D3719" t="str">
            <v/>
          </cell>
          <cell r="E3719" t="str">
            <v>SeriesII</v>
          </cell>
          <cell r="F3719">
            <v>128128</v>
          </cell>
        </row>
        <row r="3720">
          <cell r="A3720" t="str">
            <v>T00000255</v>
          </cell>
          <cell r="B3720" t="str">
            <v>CDMA</v>
          </cell>
          <cell r="C3720" t="str">
            <v>Software</v>
          </cell>
          <cell r="D3720" t="str">
            <v>Initial</v>
          </cell>
          <cell r="E3720" t="str">
            <v>SeriesII</v>
          </cell>
          <cell r="F3720">
            <v>7500</v>
          </cell>
        </row>
        <row r="3721">
          <cell r="A3721" t="str">
            <v>T00000256</v>
          </cell>
          <cell r="B3721" t="str">
            <v>CDMA</v>
          </cell>
          <cell r="C3721" t="str">
            <v>Hardware</v>
          </cell>
          <cell r="D3721" t="str">
            <v/>
          </cell>
          <cell r="E3721" t="str">
            <v>SeriesII</v>
          </cell>
          <cell r="F3721">
            <v>2905</v>
          </cell>
        </row>
        <row r="3722">
          <cell r="A3722" t="str">
            <v>T00000257</v>
          </cell>
          <cell r="B3722" t="str">
            <v>CDMA</v>
          </cell>
          <cell r="C3722" t="str">
            <v>Hardware</v>
          </cell>
          <cell r="D3722" t="str">
            <v/>
          </cell>
          <cell r="E3722" t="str">
            <v>SeriesII</v>
          </cell>
          <cell r="F3722">
            <v>22040</v>
          </cell>
        </row>
        <row r="3723">
          <cell r="A3723" t="str">
            <v>T00000258</v>
          </cell>
          <cell r="B3723" t="str">
            <v>CDMA</v>
          </cell>
          <cell r="C3723" t="str">
            <v>Hardware</v>
          </cell>
          <cell r="D3723" t="str">
            <v/>
          </cell>
          <cell r="E3723" t="str">
            <v>SeriesII</v>
          </cell>
          <cell r="F3723">
            <v>37135</v>
          </cell>
        </row>
        <row r="3724">
          <cell r="A3724" t="str">
            <v>T00000259</v>
          </cell>
          <cell r="B3724" t="str">
            <v>CDMA</v>
          </cell>
          <cell r="C3724" t="str">
            <v>Hardware</v>
          </cell>
          <cell r="D3724" t="str">
            <v/>
          </cell>
          <cell r="E3724" t="str">
            <v>SeriesII</v>
          </cell>
          <cell r="F3724">
            <v>52230</v>
          </cell>
        </row>
        <row r="3725">
          <cell r="A3725" t="str">
            <v>T00000260</v>
          </cell>
          <cell r="B3725" t="str">
            <v>CDMA</v>
          </cell>
          <cell r="C3725" t="str">
            <v>Hardware</v>
          </cell>
          <cell r="D3725" t="str">
            <v/>
          </cell>
          <cell r="E3725" t="str">
            <v>SeriesII</v>
          </cell>
          <cell r="F3725">
            <v>23040</v>
          </cell>
        </row>
        <row r="3726">
          <cell r="A3726" t="str">
            <v>T00000261</v>
          </cell>
          <cell r="B3726" t="str">
            <v>CDMA</v>
          </cell>
          <cell r="C3726" t="str">
            <v>Hardware</v>
          </cell>
          <cell r="D3726" t="str">
            <v/>
          </cell>
          <cell r="E3726" t="str">
            <v>SeriesII</v>
          </cell>
          <cell r="F3726">
            <v>38135</v>
          </cell>
        </row>
        <row r="3727">
          <cell r="A3727" t="str">
            <v>T00000262</v>
          </cell>
          <cell r="B3727" t="str">
            <v>CDMA</v>
          </cell>
          <cell r="C3727" t="str">
            <v>Hardware</v>
          </cell>
          <cell r="D3727" t="str">
            <v/>
          </cell>
          <cell r="E3727" t="str">
            <v>SeriesII</v>
          </cell>
          <cell r="F3727">
            <v>53230</v>
          </cell>
        </row>
        <row r="3728">
          <cell r="A3728" t="str">
            <v>T00000263</v>
          </cell>
          <cell r="B3728" t="str">
            <v>CDMA</v>
          </cell>
          <cell r="C3728" t="str">
            <v>Hardware</v>
          </cell>
          <cell r="D3728" t="str">
            <v/>
          </cell>
          <cell r="E3728" t="str">
            <v>SeriesII</v>
          </cell>
          <cell r="F3728">
            <v>22040</v>
          </cell>
        </row>
        <row r="3729">
          <cell r="A3729" t="str">
            <v>T00000264</v>
          </cell>
          <cell r="B3729" t="str">
            <v>CDMA</v>
          </cell>
          <cell r="C3729" t="str">
            <v>Hardware</v>
          </cell>
          <cell r="D3729" t="str">
            <v/>
          </cell>
          <cell r="E3729" t="str">
            <v>SeriesII</v>
          </cell>
          <cell r="F3729">
            <v>37135</v>
          </cell>
        </row>
        <row r="3730">
          <cell r="A3730" t="str">
            <v>T00000265</v>
          </cell>
          <cell r="B3730" t="str">
            <v>CDMA</v>
          </cell>
          <cell r="C3730" t="str">
            <v>Hardware</v>
          </cell>
          <cell r="D3730" t="str">
            <v/>
          </cell>
          <cell r="E3730" t="str">
            <v>SeriesII</v>
          </cell>
          <cell r="F3730">
            <v>52230</v>
          </cell>
        </row>
        <row r="3731">
          <cell r="A3731" t="str">
            <v>T00000266</v>
          </cell>
          <cell r="B3731" t="str">
            <v>CDMA</v>
          </cell>
          <cell r="C3731" t="str">
            <v>Hardware</v>
          </cell>
          <cell r="D3731" t="str">
            <v/>
          </cell>
          <cell r="E3731" t="str">
            <v>SeriesII</v>
          </cell>
          <cell r="F3731">
            <v>9428</v>
          </cell>
        </row>
        <row r="3732">
          <cell r="A3732" t="str">
            <v>T00000267</v>
          </cell>
          <cell r="B3732" t="str">
            <v>CDMA</v>
          </cell>
          <cell r="C3732" t="str">
            <v>Hardware</v>
          </cell>
          <cell r="D3732" t="str">
            <v/>
          </cell>
          <cell r="E3732" t="str">
            <v>SeriesII</v>
          </cell>
          <cell r="F3732">
            <v>27523</v>
          </cell>
        </row>
        <row r="3733">
          <cell r="A3733" t="str">
            <v>T00000268</v>
          </cell>
          <cell r="B3733" t="str">
            <v>CDMA</v>
          </cell>
          <cell r="C3733" t="str">
            <v>Hardware</v>
          </cell>
          <cell r="D3733" t="str">
            <v/>
          </cell>
          <cell r="E3733" t="str">
            <v>SeriesII</v>
          </cell>
          <cell r="F3733">
            <v>42618</v>
          </cell>
        </row>
        <row r="3734">
          <cell r="A3734" t="str">
            <v>T00000269</v>
          </cell>
          <cell r="B3734" t="str">
            <v>CDMA</v>
          </cell>
          <cell r="C3734" t="str">
            <v>Hardware</v>
          </cell>
          <cell r="D3734" t="str">
            <v/>
          </cell>
          <cell r="E3734" t="str">
            <v>SeriesII</v>
          </cell>
          <cell r="F3734">
            <v>9245</v>
          </cell>
        </row>
        <row r="3735">
          <cell r="A3735" t="str">
            <v>T00000270</v>
          </cell>
          <cell r="B3735" t="str">
            <v>CDMA</v>
          </cell>
          <cell r="C3735" t="str">
            <v>Hardware</v>
          </cell>
          <cell r="D3735" t="str">
            <v/>
          </cell>
          <cell r="E3735" t="str">
            <v>SeriesII</v>
          </cell>
          <cell r="F3735">
            <v>27340</v>
          </cell>
        </row>
        <row r="3736">
          <cell r="A3736" t="str">
            <v>T00000271</v>
          </cell>
          <cell r="B3736" t="str">
            <v>CDMA</v>
          </cell>
          <cell r="C3736" t="str">
            <v>Hardware</v>
          </cell>
          <cell r="D3736" t="str">
            <v/>
          </cell>
          <cell r="E3736" t="str">
            <v>SeriesII</v>
          </cell>
          <cell r="F3736">
            <v>42435</v>
          </cell>
        </row>
        <row r="3737">
          <cell r="A3737" t="str">
            <v>T00000272</v>
          </cell>
          <cell r="B3737" t="str">
            <v>CDMA</v>
          </cell>
          <cell r="C3737" t="str">
            <v>Hardware</v>
          </cell>
          <cell r="D3737" t="str">
            <v/>
          </cell>
          <cell r="E3737" t="str">
            <v>SeriesII</v>
          </cell>
          <cell r="F3737">
            <v>12428</v>
          </cell>
        </row>
        <row r="3738">
          <cell r="A3738" t="str">
            <v>T00000273</v>
          </cell>
          <cell r="B3738" t="str">
            <v>CDMA</v>
          </cell>
          <cell r="C3738" t="str">
            <v>Hardware</v>
          </cell>
          <cell r="D3738" t="str">
            <v/>
          </cell>
          <cell r="E3738" t="str">
            <v>SeriesII</v>
          </cell>
          <cell r="F3738">
            <v>27523</v>
          </cell>
        </row>
        <row r="3739">
          <cell r="A3739" t="str">
            <v>T00000274</v>
          </cell>
          <cell r="B3739" t="str">
            <v>CDMA</v>
          </cell>
          <cell r="C3739" t="str">
            <v>Hardware</v>
          </cell>
          <cell r="D3739" t="str">
            <v/>
          </cell>
          <cell r="E3739" t="str">
            <v>SeriesII</v>
          </cell>
          <cell r="F3739">
            <v>42618</v>
          </cell>
        </row>
        <row r="3740">
          <cell r="A3740" t="str">
            <v>T00000275</v>
          </cell>
          <cell r="B3740" t="str">
            <v>CDMA</v>
          </cell>
          <cell r="C3740" t="str">
            <v>Hardware</v>
          </cell>
          <cell r="D3740" t="str">
            <v/>
          </cell>
          <cell r="E3740" t="str">
            <v>SeriesII</v>
          </cell>
          <cell r="F3740">
            <v>34642</v>
          </cell>
        </row>
        <row r="3741">
          <cell r="A3741" t="str">
            <v>T00000276</v>
          </cell>
          <cell r="B3741" t="str">
            <v>CDMA</v>
          </cell>
          <cell r="C3741" t="str">
            <v>Hardware</v>
          </cell>
          <cell r="D3741" t="str">
            <v/>
          </cell>
          <cell r="E3741" t="str">
            <v>SeriesII</v>
          </cell>
          <cell r="F3741">
            <v>46737</v>
          </cell>
        </row>
        <row r="3742">
          <cell r="A3742" t="str">
            <v>T00000277</v>
          </cell>
          <cell r="B3742" t="str">
            <v>CDMA</v>
          </cell>
          <cell r="C3742" t="str">
            <v>Hardware</v>
          </cell>
          <cell r="D3742" t="str">
            <v/>
          </cell>
          <cell r="E3742" t="str">
            <v>SeriesII</v>
          </cell>
          <cell r="F3742">
            <v>61832</v>
          </cell>
        </row>
        <row r="3743">
          <cell r="A3743" t="str">
            <v>T00000278</v>
          </cell>
          <cell r="B3743" t="str">
            <v>CDMA</v>
          </cell>
          <cell r="C3743" t="str">
            <v>Hardware</v>
          </cell>
          <cell r="D3743" t="str">
            <v/>
          </cell>
          <cell r="E3743" t="str">
            <v>SeriesII</v>
          </cell>
          <cell r="F3743">
            <v>34642</v>
          </cell>
        </row>
        <row r="3744">
          <cell r="A3744" t="str">
            <v>T00000279</v>
          </cell>
          <cell r="B3744" t="str">
            <v>CDMA</v>
          </cell>
          <cell r="C3744" t="str">
            <v>Hardware</v>
          </cell>
          <cell r="D3744" t="str">
            <v/>
          </cell>
          <cell r="E3744" t="str">
            <v>SeriesII</v>
          </cell>
          <cell r="F3744">
            <v>46737</v>
          </cell>
        </row>
        <row r="3745">
          <cell r="A3745" t="str">
            <v>T00000280</v>
          </cell>
          <cell r="B3745" t="str">
            <v>CDMA</v>
          </cell>
          <cell r="C3745" t="str">
            <v>Hardware</v>
          </cell>
          <cell r="D3745" t="str">
            <v/>
          </cell>
          <cell r="E3745" t="str">
            <v>SeriesII</v>
          </cell>
          <cell r="F3745">
            <v>61832</v>
          </cell>
        </row>
        <row r="3746">
          <cell r="A3746" t="str">
            <v>T00000281</v>
          </cell>
          <cell r="B3746" t="str">
            <v>CDMA</v>
          </cell>
          <cell r="C3746" t="str">
            <v>Hardware</v>
          </cell>
          <cell r="D3746" t="str">
            <v/>
          </cell>
          <cell r="E3746" t="str">
            <v>SeriesII</v>
          </cell>
          <cell r="F3746">
            <v>31642</v>
          </cell>
        </row>
        <row r="3747">
          <cell r="A3747" t="str">
            <v>T00000282</v>
          </cell>
          <cell r="B3747" t="str">
            <v>CDMA</v>
          </cell>
          <cell r="C3747" t="str">
            <v>Hardware</v>
          </cell>
          <cell r="D3747" t="str">
            <v/>
          </cell>
          <cell r="E3747" t="str">
            <v>SeriesII</v>
          </cell>
          <cell r="F3747">
            <v>46737</v>
          </cell>
        </row>
        <row r="3748">
          <cell r="A3748" t="str">
            <v>T00000283</v>
          </cell>
          <cell r="B3748" t="str">
            <v>CDMA</v>
          </cell>
          <cell r="C3748" t="str">
            <v>Hardware</v>
          </cell>
          <cell r="D3748" t="str">
            <v/>
          </cell>
          <cell r="E3748" t="str">
            <v>SeriesII</v>
          </cell>
          <cell r="F3748">
            <v>59832</v>
          </cell>
        </row>
        <row r="3749">
          <cell r="A3749" t="str">
            <v>T00000284</v>
          </cell>
          <cell r="B3749" t="str">
            <v>CDMA</v>
          </cell>
          <cell r="C3749" t="str">
            <v>Hardware</v>
          </cell>
          <cell r="D3749" t="str">
            <v/>
          </cell>
          <cell r="E3749" t="str">
            <v>SeriesII</v>
          </cell>
          <cell r="F3749">
            <v>24595</v>
          </cell>
        </row>
        <row r="3750">
          <cell r="A3750" t="str">
            <v>T00000285</v>
          </cell>
          <cell r="B3750" t="str">
            <v>CDMA</v>
          </cell>
          <cell r="C3750" t="str">
            <v>Hardware</v>
          </cell>
          <cell r="D3750" t="str">
            <v/>
          </cell>
          <cell r="E3750" t="str">
            <v>SeriesII</v>
          </cell>
          <cell r="F3750">
            <v>10895</v>
          </cell>
        </row>
        <row r="3751">
          <cell r="A3751" t="str">
            <v>T00000286</v>
          </cell>
          <cell r="B3751" t="str">
            <v>CDMA</v>
          </cell>
          <cell r="C3751" t="str">
            <v>Hardware</v>
          </cell>
          <cell r="D3751" t="str">
            <v/>
          </cell>
          <cell r="E3751" t="str">
            <v>SeriesII</v>
          </cell>
          <cell r="F3751">
            <v>0</v>
          </cell>
        </row>
        <row r="3752">
          <cell r="A3752" t="str">
            <v>T00000287</v>
          </cell>
          <cell r="B3752" t="str">
            <v>CDMA</v>
          </cell>
          <cell r="C3752" t="str">
            <v>Hardware</v>
          </cell>
          <cell r="D3752" t="str">
            <v/>
          </cell>
          <cell r="E3752" t="str">
            <v>SeriesII</v>
          </cell>
          <cell r="F3752">
            <v>0</v>
          </cell>
        </row>
        <row r="3753">
          <cell r="A3753" t="str">
            <v>T00000288</v>
          </cell>
          <cell r="B3753" t="str">
            <v>CDMA</v>
          </cell>
          <cell r="C3753" t="str">
            <v>Hardware</v>
          </cell>
          <cell r="D3753" t="str">
            <v/>
          </cell>
          <cell r="E3753" t="str">
            <v>SeriesII</v>
          </cell>
          <cell r="F3753">
            <v>52230</v>
          </cell>
        </row>
        <row r="3754">
          <cell r="A3754" t="str">
            <v>T00000289</v>
          </cell>
          <cell r="B3754" t="str">
            <v>CDMA</v>
          </cell>
          <cell r="C3754" t="str">
            <v>Hardware</v>
          </cell>
          <cell r="D3754" t="str">
            <v/>
          </cell>
          <cell r="E3754" t="str">
            <v>SeriesII</v>
          </cell>
          <cell r="F3754">
            <v>22040</v>
          </cell>
        </row>
        <row r="3755">
          <cell r="A3755" t="str">
            <v>T00000290</v>
          </cell>
          <cell r="B3755" t="str">
            <v>CDMA</v>
          </cell>
          <cell r="C3755" t="str">
            <v>Hardware</v>
          </cell>
          <cell r="D3755" t="str">
            <v/>
          </cell>
          <cell r="E3755" t="str">
            <v>SeriesII</v>
          </cell>
          <cell r="F3755">
            <v>37135</v>
          </cell>
        </row>
        <row r="3756">
          <cell r="A3756" t="str">
            <v>T00000291</v>
          </cell>
          <cell r="B3756" t="str">
            <v>CDMA</v>
          </cell>
          <cell r="C3756" t="str">
            <v>Hardware</v>
          </cell>
          <cell r="D3756" t="str">
            <v/>
          </cell>
          <cell r="E3756" t="str">
            <v>SeriesII</v>
          </cell>
          <cell r="F3756">
            <v>52230</v>
          </cell>
        </row>
        <row r="3757">
          <cell r="A3757" t="str">
            <v>T00000292</v>
          </cell>
          <cell r="B3757" t="str">
            <v>CDMA</v>
          </cell>
          <cell r="C3757" t="str">
            <v>Hardware</v>
          </cell>
          <cell r="D3757" t="str">
            <v/>
          </cell>
          <cell r="E3757" t="str">
            <v>SeriesII</v>
          </cell>
          <cell r="F3757">
            <v>22040</v>
          </cell>
        </row>
        <row r="3758">
          <cell r="A3758" t="str">
            <v>T00000293</v>
          </cell>
          <cell r="B3758" t="str">
            <v>CDMA</v>
          </cell>
          <cell r="C3758" t="str">
            <v>Hardware</v>
          </cell>
          <cell r="D3758" t="str">
            <v/>
          </cell>
          <cell r="E3758" t="str">
            <v>SeriesII</v>
          </cell>
          <cell r="F3758">
            <v>37135</v>
          </cell>
        </row>
        <row r="3759">
          <cell r="A3759" t="str">
            <v>T00000294</v>
          </cell>
          <cell r="B3759" t="str">
            <v>CDMA</v>
          </cell>
          <cell r="C3759" t="str">
            <v>Hardware</v>
          </cell>
          <cell r="D3759" t="str">
            <v/>
          </cell>
          <cell r="E3759" t="str">
            <v>SeriesII</v>
          </cell>
          <cell r="F3759">
            <v>52230</v>
          </cell>
        </row>
        <row r="3760">
          <cell r="A3760" t="str">
            <v>T00000295</v>
          </cell>
          <cell r="B3760" t="str">
            <v>CDMA</v>
          </cell>
          <cell r="C3760" t="str">
            <v>Hardware</v>
          </cell>
          <cell r="D3760" t="str">
            <v/>
          </cell>
          <cell r="E3760" t="str">
            <v>SeriesII</v>
          </cell>
          <cell r="F3760">
            <v>22040</v>
          </cell>
        </row>
        <row r="3761">
          <cell r="A3761" t="str">
            <v>T00000296</v>
          </cell>
          <cell r="B3761" t="str">
            <v>CDMA</v>
          </cell>
          <cell r="C3761" t="str">
            <v>Hardware</v>
          </cell>
          <cell r="D3761" t="str">
            <v/>
          </cell>
          <cell r="E3761" t="str">
            <v>SeriesII</v>
          </cell>
          <cell r="F3761">
            <v>37135</v>
          </cell>
        </row>
        <row r="3762">
          <cell r="A3762" t="str">
            <v>T00000297</v>
          </cell>
          <cell r="B3762" t="str">
            <v>CDMA</v>
          </cell>
          <cell r="C3762" t="str">
            <v>Hardware</v>
          </cell>
          <cell r="D3762" t="str">
            <v/>
          </cell>
          <cell r="E3762" t="str">
            <v>SeriesII</v>
          </cell>
          <cell r="F3762">
            <v>52230</v>
          </cell>
        </row>
        <row r="3763">
          <cell r="A3763" t="str">
            <v>T00000298</v>
          </cell>
          <cell r="B3763" t="str">
            <v>CDMA</v>
          </cell>
          <cell r="C3763" t="str">
            <v>Hardware</v>
          </cell>
          <cell r="D3763" t="str">
            <v/>
          </cell>
          <cell r="E3763" t="str">
            <v>SeriesII</v>
          </cell>
          <cell r="F3763">
            <v>0</v>
          </cell>
        </row>
        <row r="3764">
          <cell r="A3764" t="str">
            <v>T00000299</v>
          </cell>
          <cell r="B3764" t="str">
            <v>CDMA</v>
          </cell>
          <cell r="C3764" t="str">
            <v>Hardware</v>
          </cell>
          <cell r="D3764" t="str">
            <v/>
          </cell>
          <cell r="E3764" t="str">
            <v>SeriesII</v>
          </cell>
          <cell r="F3764">
            <v>0</v>
          </cell>
        </row>
        <row r="3765">
          <cell r="A3765" t="str">
            <v>T00000300</v>
          </cell>
          <cell r="B3765" t="str">
            <v>CDMA</v>
          </cell>
          <cell r="C3765" t="str">
            <v>Hardware</v>
          </cell>
          <cell r="D3765" t="str">
            <v/>
          </cell>
          <cell r="E3765" t="str">
            <v>SeriesII</v>
          </cell>
          <cell r="F3765">
            <v>52230</v>
          </cell>
        </row>
        <row r="3766">
          <cell r="A3766" t="str">
            <v>T00000301</v>
          </cell>
          <cell r="B3766" t="str">
            <v>CDMA</v>
          </cell>
          <cell r="C3766" t="str">
            <v>Hardware</v>
          </cell>
          <cell r="D3766" t="str">
            <v/>
          </cell>
          <cell r="E3766" t="str">
            <v>SeriesII</v>
          </cell>
          <cell r="F3766">
            <v>0</v>
          </cell>
        </row>
        <row r="3767">
          <cell r="A3767" t="str">
            <v>T00000302</v>
          </cell>
          <cell r="B3767" t="str">
            <v>CDMA</v>
          </cell>
          <cell r="C3767" t="str">
            <v>Hardware</v>
          </cell>
          <cell r="D3767" t="str">
            <v/>
          </cell>
          <cell r="E3767" t="str">
            <v>SeriesII</v>
          </cell>
          <cell r="F3767">
            <v>0</v>
          </cell>
        </row>
        <row r="3768">
          <cell r="A3768" t="str">
            <v>T00000303</v>
          </cell>
          <cell r="B3768" t="str">
            <v>CDMA</v>
          </cell>
          <cell r="C3768" t="str">
            <v>Hardware</v>
          </cell>
          <cell r="D3768" t="str">
            <v/>
          </cell>
          <cell r="E3768" t="str">
            <v>SeriesII</v>
          </cell>
          <cell r="F3768">
            <v>0</v>
          </cell>
        </row>
        <row r="3769">
          <cell r="A3769" t="str">
            <v>T00000304</v>
          </cell>
          <cell r="B3769" t="str">
            <v>CDMA</v>
          </cell>
          <cell r="C3769" t="str">
            <v>Hardware</v>
          </cell>
          <cell r="D3769" t="str">
            <v/>
          </cell>
          <cell r="E3769" t="str">
            <v>SeriesII</v>
          </cell>
          <cell r="F3769">
            <v>0</v>
          </cell>
        </row>
        <row r="3770">
          <cell r="A3770" t="str">
            <v>T00000305</v>
          </cell>
          <cell r="B3770" t="str">
            <v>CDMA</v>
          </cell>
          <cell r="C3770" t="str">
            <v>Hardware</v>
          </cell>
          <cell r="D3770" t="str">
            <v/>
          </cell>
          <cell r="E3770" t="str">
            <v>SeriesII</v>
          </cell>
          <cell r="F3770">
            <v>0</v>
          </cell>
        </row>
        <row r="3771">
          <cell r="A3771" t="str">
            <v>T00000306</v>
          </cell>
          <cell r="B3771" t="str">
            <v>CDMA</v>
          </cell>
          <cell r="C3771" t="str">
            <v>Hardware</v>
          </cell>
          <cell r="D3771" t="str">
            <v/>
          </cell>
          <cell r="E3771" t="str">
            <v>SeriesII</v>
          </cell>
          <cell r="F3771">
            <v>0</v>
          </cell>
        </row>
        <row r="3772">
          <cell r="A3772" t="str">
            <v>T00000307</v>
          </cell>
          <cell r="B3772" t="str">
            <v>CDMA</v>
          </cell>
          <cell r="C3772" t="str">
            <v>Hardware</v>
          </cell>
          <cell r="D3772" t="str">
            <v/>
          </cell>
          <cell r="E3772" t="str">
            <v>SeriesII</v>
          </cell>
          <cell r="F3772">
            <v>0</v>
          </cell>
        </row>
        <row r="3773">
          <cell r="A3773" t="str">
            <v>T00000308</v>
          </cell>
          <cell r="B3773" t="str">
            <v>CDMA</v>
          </cell>
          <cell r="C3773" t="str">
            <v>Hardware</v>
          </cell>
          <cell r="D3773" t="str">
            <v/>
          </cell>
          <cell r="E3773" t="str">
            <v>SeriesII</v>
          </cell>
          <cell r="F3773">
            <v>0</v>
          </cell>
        </row>
        <row r="3774">
          <cell r="A3774" t="str">
            <v>T00000309</v>
          </cell>
          <cell r="B3774" t="str">
            <v>CDMA</v>
          </cell>
          <cell r="C3774" t="str">
            <v>Hardware</v>
          </cell>
          <cell r="D3774" t="str">
            <v/>
          </cell>
          <cell r="E3774" t="str">
            <v>SeriesII</v>
          </cell>
          <cell r="F3774">
            <v>0</v>
          </cell>
        </row>
        <row r="3775">
          <cell r="A3775" t="str">
            <v>T00000310</v>
          </cell>
          <cell r="B3775" t="str">
            <v>CDMA</v>
          </cell>
          <cell r="C3775" t="str">
            <v>Hardware</v>
          </cell>
          <cell r="D3775" t="str">
            <v/>
          </cell>
          <cell r="E3775" t="str">
            <v>SeriesII</v>
          </cell>
          <cell r="F3775">
            <v>4200</v>
          </cell>
        </row>
        <row r="3776">
          <cell r="A3776" t="str">
            <v>T00000311</v>
          </cell>
          <cell r="B3776" t="str">
            <v>CDMA</v>
          </cell>
          <cell r="C3776" t="str">
            <v>Hardware</v>
          </cell>
          <cell r="D3776" t="str">
            <v/>
          </cell>
          <cell r="E3776" t="str">
            <v>S2E</v>
          </cell>
          <cell r="F3776">
            <v>4200</v>
          </cell>
        </row>
        <row r="3777">
          <cell r="A3777" t="str">
            <v>T00000312</v>
          </cell>
          <cell r="B3777" t="str">
            <v>CDMA</v>
          </cell>
          <cell r="C3777" t="str">
            <v>Hardware</v>
          </cell>
          <cell r="D3777" t="str">
            <v/>
          </cell>
          <cell r="E3777" t="str">
            <v>S2E</v>
          </cell>
          <cell r="F3777">
            <v>24000</v>
          </cell>
        </row>
        <row r="3778">
          <cell r="A3778" t="str">
            <v>T00000313</v>
          </cell>
          <cell r="B3778" t="str">
            <v>CDMA</v>
          </cell>
          <cell r="C3778" t="str">
            <v>Hardware</v>
          </cell>
          <cell r="D3778" t="str">
            <v/>
          </cell>
          <cell r="E3778" t="str">
            <v>S2E</v>
          </cell>
          <cell r="F3778">
            <v>24000</v>
          </cell>
        </row>
        <row r="3779">
          <cell r="A3779" t="str">
            <v>T00000314</v>
          </cell>
          <cell r="B3779" t="str">
            <v>CDMA</v>
          </cell>
          <cell r="C3779" t="str">
            <v>Hardware</v>
          </cell>
          <cell r="D3779" t="str">
            <v/>
          </cell>
          <cell r="E3779" t="str">
            <v>S2E</v>
          </cell>
          <cell r="F3779">
            <v>7000</v>
          </cell>
        </row>
        <row r="3780">
          <cell r="A3780" t="str">
            <v>T00000315</v>
          </cell>
          <cell r="B3780" t="str">
            <v>CDMA</v>
          </cell>
          <cell r="C3780" t="str">
            <v>Hardware</v>
          </cell>
          <cell r="D3780" t="str">
            <v/>
          </cell>
          <cell r="E3780" t="str">
            <v>S2E</v>
          </cell>
          <cell r="F3780">
            <v>65566</v>
          </cell>
        </row>
        <row r="3781">
          <cell r="A3781" t="str">
            <v>T00000317</v>
          </cell>
          <cell r="B3781" t="str">
            <v>CDMA</v>
          </cell>
          <cell r="C3781" t="str">
            <v>Hardware</v>
          </cell>
          <cell r="D3781" t="str">
            <v/>
          </cell>
          <cell r="E3781" t="str">
            <v>S2E</v>
          </cell>
          <cell r="F3781">
            <v>59605</v>
          </cell>
        </row>
        <row r="3782">
          <cell r="A3782" t="str">
            <v>T00000319</v>
          </cell>
          <cell r="B3782" t="str">
            <v>CDMA</v>
          </cell>
          <cell r="C3782" t="str">
            <v>Hardware</v>
          </cell>
          <cell r="D3782" t="str">
            <v/>
          </cell>
          <cell r="E3782" t="str">
            <v>S2E</v>
          </cell>
          <cell r="F3782">
            <v>615</v>
          </cell>
        </row>
        <row r="3783">
          <cell r="A3783" t="str">
            <v>T00000320</v>
          </cell>
          <cell r="B3783" t="str">
            <v>CDMA</v>
          </cell>
          <cell r="C3783" t="str">
            <v>Hardware</v>
          </cell>
          <cell r="D3783" t="str">
            <v/>
          </cell>
          <cell r="E3783" t="str">
            <v>S2E</v>
          </cell>
          <cell r="F3783">
            <v>25000</v>
          </cell>
        </row>
        <row r="3784">
          <cell r="A3784" t="str">
            <v>T00000321</v>
          </cell>
          <cell r="B3784" t="str">
            <v>CDMA</v>
          </cell>
          <cell r="C3784" t="str">
            <v>Hardware</v>
          </cell>
          <cell r="D3784" t="str">
            <v/>
          </cell>
          <cell r="E3784" t="str">
            <v>S2E</v>
          </cell>
          <cell r="F3784">
            <v>24595</v>
          </cell>
        </row>
        <row r="3785">
          <cell r="A3785" t="str">
            <v>T00000322</v>
          </cell>
          <cell r="B3785" t="str">
            <v>CDMA</v>
          </cell>
          <cell r="C3785" t="str">
            <v>Hardware</v>
          </cell>
          <cell r="D3785" t="str">
            <v/>
          </cell>
          <cell r="E3785" t="str">
            <v>S2E</v>
          </cell>
          <cell r="F3785">
            <v>12000</v>
          </cell>
        </row>
        <row r="3786">
          <cell r="A3786" t="str">
            <v>T00000323</v>
          </cell>
          <cell r="B3786" t="str">
            <v>CDMA</v>
          </cell>
          <cell r="C3786" t="str">
            <v>Hardware</v>
          </cell>
          <cell r="D3786" t="str">
            <v/>
          </cell>
          <cell r="E3786" t="str">
            <v>S2E</v>
          </cell>
          <cell r="F3786">
            <v>59030</v>
          </cell>
        </row>
        <row r="3787">
          <cell r="A3787" t="str">
            <v>T00000324</v>
          </cell>
          <cell r="B3787" t="str">
            <v>CDMA</v>
          </cell>
          <cell r="C3787" t="str">
            <v>Hardware</v>
          </cell>
          <cell r="D3787" t="str">
            <v/>
          </cell>
          <cell r="E3787" t="str">
            <v>S2E</v>
          </cell>
          <cell r="F3787">
            <v>52230</v>
          </cell>
        </row>
        <row r="3788">
          <cell r="A3788" t="str">
            <v>T00000325</v>
          </cell>
          <cell r="B3788" t="str">
            <v>CDMA</v>
          </cell>
          <cell r="C3788" t="str">
            <v>Hardware</v>
          </cell>
          <cell r="D3788" t="str">
            <v/>
          </cell>
          <cell r="E3788" t="str">
            <v>S2E</v>
          </cell>
          <cell r="F3788">
            <v>52230</v>
          </cell>
        </row>
        <row r="3789">
          <cell r="A3789" t="str">
            <v>T00000326</v>
          </cell>
          <cell r="B3789" t="str">
            <v>CDMA</v>
          </cell>
          <cell r="C3789" t="str">
            <v>Hardware</v>
          </cell>
          <cell r="D3789" t="str">
            <v/>
          </cell>
          <cell r="E3789" t="str">
            <v>S2E</v>
          </cell>
          <cell r="F3789">
            <v>8595</v>
          </cell>
        </row>
        <row r="3790">
          <cell r="A3790" t="str">
            <v>T00000327</v>
          </cell>
          <cell r="B3790" t="str">
            <v>CDMA</v>
          </cell>
          <cell r="C3790" t="str">
            <v>Hardware</v>
          </cell>
          <cell r="D3790" t="str">
            <v/>
          </cell>
          <cell r="E3790" t="str">
            <v>S2E</v>
          </cell>
          <cell r="F3790">
            <v>8595</v>
          </cell>
        </row>
        <row r="3791">
          <cell r="A3791" t="str">
            <v>T00000328</v>
          </cell>
          <cell r="B3791" t="str">
            <v>CDMA</v>
          </cell>
          <cell r="C3791" t="str">
            <v>Hardware</v>
          </cell>
          <cell r="D3791" t="str">
            <v/>
          </cell>
          <cell r="E3791" t="str">
            <v>S2E</v>
          </cell>
          <cell r="F3791">
            <v>91859</v>
          </cell>
        </row>
        <row r="3792">
          <cell r="A3792" t="str">
            <v>T00000329</v>
          </cell>
          <cell r="B3792" t="str">
            <v>CDMA</v>
          </cell>
          <cell r="C3792" t="str">
            <v>Hardware</v>
          </cell>
          <cell r="D3792" t="str">
            <v/>
          </cell>
          <cell r="E3792" t="str">
            <v>S2E</v>
          </cell>
          <cell r="F3792">
            <v>4250</v>
          </cell>
        </row>
        <row r="3793">
          <cell r="A3793" t="str">
            <v>T00000330</v>
          </cell>
          <cell r="B3793" t="str">
            <v>CDMA</v>
          </cell>
          <cell r="C3793" t="str">
            <v>Hardware</v>
          </cell>
          <cell r="D3793" t="str">
            <v/>
          </cell>
          <cell r="E3793" t="str">
            <v>S2E</v>
          </cell>
          <cell r="F3793">
            <v>4250</v>
          </cell>
        </row>
        <row r="3794">
          <cell r="A3794" t="str">
            <v>T00000331</v>
          </cell>
          <cell r="B3794" t="str">
            <v>CDMA</v>
          </cell>
          <cell r="C3794" t="str">
            <v>Software</v>
          </cell>
          <cell r="D3794" t="str">
            <v>Initial</v>
          </cell>
          <cell r="E3794" t="str">
            <v>S2E</v>
          </cell>
          <cell r="F3794">
            <v>1000</v>
          </cell>
        </row>
        <row r="3795">
          <cell r="A3795" t="str">
            <v>T00000332</v>
          </cell>
          <cell r="B3795" t="str">
            <v>CDMA</v>
          </cell>
          <cell r="C3795" t="str">
            <v>Software</v>
          </cell>
          <cell r="D3795" t="str">
            <v>Initial</v>
          </cell>
          <cell r="E3795" t="str">
            <v>S2E</v>
          </cell>
          <cell r="F3795">
            <v>833</v>
          </cell>
        </row>
        <row r="3796">
          <cell r="A3796" t="str">
            <v>T00000333</v>
          </cell>
          <cell r="B3796" t="str">
            <v>CDMA</v>
          </cell>
          <cell r="C3796" t="str">
            <v>Hardware</v>
          </cell>
          <cell r="D3796" t="str">
            <v/>
          </cell>
          <cell r="E3796" t="str">
            <v>S2E</v>
          </cell>
          <cell r="F3796">
            <v>110633</v>
          </cell>
        </row>
        <row r="3797">
          <cell r="A3797" t="str">
            <v>T00000335</v>
          </cell>
          <cell r="B3797" t="str">
            <v>CDMA</v>
          </cell>
          <cell r="C3797" t="str">
            <v>Software</v>
          </cell>
          <cell r="D3797" t="str">
            <v>Initial</v>
          </cell>
          <cell r="E3797" t="str">
            <v>S2E</v>
          </cell>
          <cell r="F3797">
            <v>7500</v>
          </cell>
        </row>
        <row r="3798">
          <cell r="A3798" t="str">
            <v>T00000336</v>
          </cell>
          <cell r="B3798" t="str">
            <v>CDMA</v>
          </cell>
          <cell r="C3798" t="str">
            <v>Software</v>
          </cell>
          <cell r="D3798" t="str">
            <v>Initial</v>
          </cell>
          <cell r="E3798" t="str">
            <v>S2E</v>
          </cell>
          <cell r="F3798">
            <v>3000</v>
          </cell>
        </row>
        <row r="3799">
          <cell r="A3799" t="str">
            <v>T00000337</v>
          </cell>
          <cell r="B3799" t="str">
            <v>CDMA</v>
          </cell>
          <cell r="C3799" t="str">
            <v>Software</v>
          </cell>
          <cell r="D3799" t="str">
            <v>Initial</v>
          </cell>
          <cell r="E3799" t="str">
            <v>S2E</v>
          </cell>
          <cell r="F3799">
            <v>2500</v>
          </cell>
        </row>
        <row r="3800">
          <cell r="A3800" t="str">
            <v>T00000338</v>
          </cell>
          <cell r="B3800" t="str">
            <v>CDMA</v>
          </cell>
          <cell r="C3800" t="str">
            <v>Hardware</v>
          </cell>
          <cell r="D3800" t="str">
            <v/>
          </cell>
          <cell r="E3800" t="str">
            <v>S2E</v>
          </cell>
          <cell r="F3800">
            <v>29815</v>
          </cell>
        </row>
        <row r="3801">
          <cell r="A3801" t="str">
            <v>T00000339</v>
          </cell>
          <cell r="B3801" t="str">
            <v>CDMA</v>
          </cell>
          <cell r="C3801" t="str">
            <v>Hardware</v>
          </cell>
          <cell r="D3801" t="str">
            <v/>
          </cell>
          <cell r="E3801" t="str">
            <v>S2E</v>
          </cell>
          <cell r="F3801">
            <v>44910</v>
          </cell>
        </row>
        <row r="3802">
          <cell r="A3802" t="str">
            <v>T00000340</v>
          </cell>
          <cell r="B3802" t="str">
            <v>CDMA</v>
          </cell>
          <cell r="C3802" t="str">
            <v>Hardware</v>
          </cell>
          <cell r="D3802" t="str">
            <v/>
          </cell>
          <cell r="E3802" t="str">
            <v>S2E</v>
          </cell>
          <cell r="F3802">
            <v>60005</v>
          </cell>
        </row>
        <row r="3803">
          <cell r="A3803" t="str">
            <v>T00000341</v>
          </cell>
          <cell r="B3803" t="str">
            <v>CDMA</v>
          </cell>
          <cell r="C3803" t="str">
            <v>Hardware</v>
          </cell>
          <cell r="D3803" t="str">
            <v/>
          </cell>
          <cell r="E3803" t="str">
            <v>S2E</v>
          </cell>
          <cell r="F3803">
            <v>2905</v>
          </cell>
        </row>
        <row r="3804">
          <cell r="A3804" t="str">
            <v>T00000358</v>
          </cell>
          <cell r="B3804" t="str">
            <v>Common</v>
          </cell>
          <cell r="C3804" t="str">
            <v>Hardware</v>
          </cell>
          <cell r="D3804" t="str">
            <v/>
          </cell>
          <cell r="E3804" t="str">
            <v>S2E</v>
          </cell>
          <cell r="F3804">
            <v>7625</v>
          </cell>
        </row>
        <row r="3805">
          <cell r="A3805" t="str">
            <v>T00000359</v>
          </cell>
          <cell r="B3805" t="str">
            <v>Common</v>
          </cell>
          <cell r="C3805" t="str">
            <v>Hardware</v>
          </cell>
          <cell r="D3805" t="str">
            <v/>
          </cell>
          <cell r="E3805" t="str">
            <v>S2E</v>
          </cell>
          <cell r="F3805">
            <v>9650</v>
          </cell>
        </row>
        <row r="3806">
          <cell r="A3806" t="str">
            <v>T00000381</v>
          </cell>
          <cell r="B3806" t="str">
            <v>Common</v>
          </cell>
          <cell r="C3806" t="str">
            <v>Hardware</v>
          </cell>
          <cell r="D3806" t="str">
            <v/>
          </cell>
          <cell r="E3806" t="str">
            <v>S2E</v>
          </cell>
          <cell r="F3806">
            <v>128204</v>
          </cell>
        </row>
        <row r="3807">
          <cell r="A3807" t="str">
            <v>T00000382</v>
          </cell>
          <cell r="B3807" t="str">
            <v>Common</v>
          </cell>
          <cell r="C3807" t="str">
            <v>Hardware</v>
          </cell>
          <cell r="D3807" t="str">
            <v/>
          </cell>
          <cell r="E3807" t="str">
            <v>S2E</v>
          </cell>
          <cell r="F3807">
            <v>111689</v>
          </cell>
        </row>
        <row r="3808">
          <cell r="A3808" t="str">
            <v>T00000385</v>
          </cell>
          <cell r="B3808" t="str">
            <v>Common</v>
          </cell>
          <cell r="C3808" t="str">
            <v>Hardware</v>
          </cell>
          <cell r="D3808" t="str">
            <v/>
          </cell>
          <cell r="E3808" t="str">
            <v>S2E</v>
          </cell>
          <cell r="F3808">
            <v>6500</v>
          </cell>
        </row>
        <row r="3809">
          <cell r="A3809" t="str">
            <v>T00000388</v>
          </cell>
          <cell r="B3809" t="str">
            <v>CDMA</v>
          </cell>
          <cell r="C3809" t="str">
            <v>Hardware</v>
          </cell>
          <cell r="D3809" t="str">
            <v/>
          </cell>
          <cell r="E3809" t="str">
            <v>S2E</v>
          </cell>
          <cell r="F3809">
            <v>1310</v>
          </cell>
        </row>
        <row r="3810">
          <cell r="A3810" t="str">
            <v>T00000389</v>
          </cell>
          <cell r="B3810" t="str">
            <v>CDMA</v>
          </cell>
          <cell r="C3810" t="str">
            <v>Hardware</v>
          </cell>
          <cell r="D3810" t="str">
            <v/>
          </cell>
          <cell r="E3810" t="str">
            <v>S2E</v>
          </cell>
          <cell r="F3810">
            <v>1250</v>
          </cell>
        </row>
        <row r="3811">
          <cell r="A3811" t="str">
            <v>T00000392</v>
          </cell>
          <cell r="B3811" t="str">
            <v>CDMA</v>
          </cell>
          <cell r="C3811" t="str">
            <v>Hardware</v>
          </cell>
          <cell r="D3811" t="str">
            <v/>
          </cell>
          <cell r="E3811" t="str">
            <v>S2E</v>
          </cell>
          <cell r="F3811">
            <v>900</v>
          </cell>
        </row>
        <row r="3812">
          <cell r="A3812" t="str">
            <v>T00000393</v>
          </cell>
          <cell r="B3812" t="str">
            <v>CDMA</v>
          </cell>
          <cell r="C3812" t="str">
            <v>Hardware</v>
          </cell>
          <cell r="D3812" t="str">
            <v/>
          </cell>
          <cell r="E3812" t="str">
            <v>S2E</v>
          </cell>
          <cell r="F3812">
            <v>900</v>
          </cell>
        </row>
        <row r="3813">
          <cell r="A3813" t="str">
            <v>T00000394</v>
          </cell>
          <cell r="B3813" t="str">
            <v>CDMA</v>
          </cell>
          <cell r="C3813" t="str">
            <v>Hardware</v>
          </cell>
          <cell r="D3813" t="str">
            <v/>
          </cell>
          <cell r="E3813" t="str">
            <v>S2E</v>
          </cell>
          <cell r="F3813">
            <v>900</v>
          </cell>
        </row>
        <row r="3814">
          <cell r="A3814" t="str">
            <v>T00000395</v>
          </cell>
          <cell r="B3814" t="str">
            <v>CDMA</v>
          </cell>
          <cell r="C3814" t="str">
            <v>Hardware</v>
          </cell>
          <cell r="D3814" t="str">
            <v/>
          </cell>
          <cell r="E3814" t="str">
            <v>S2E</v>
          </cell>
          <cell r="F3814">
            <v>900</v>
          </cell>
        </row>
        <row r="3815">
          <cell r="A3815" t="str">
            <v>T00000396</v>
          </cell>
          <cell r="B3815" t="str">
            <v>CDMA</v>
          </cell>
          <cell r="C3815" t="str">
            <v>Hardware</v>
          </cell>
          <cell r="D3815" t="str">
            <v/>
          </cell>
          <cell r="E3815" t="str">
            <v>S2E</v>
          </cell>
          <cell r="F3815">
            <v>11495</v>
          </cell>
        </row>
        <row r="3816">
          <cell r="A3816" t="str">
            <v>T00000397</v>
          </cell>
          <cell r="B3816" t="str">
            <v>CDMA</v>
          </cell>
          <cell r="C3816" t="str">
            <v>Hardware</v>
          </cell>
          <cell r="D3816" t="str">
            <v/>
          </cell>
          <cell r="E3816" t="str">
            <v>S2E</v>
          </cell>
          <cell r="F3816">
            <v>2905</v>
          </cell>
        </row>
        <row r="3817">
          <cell r="A3817" t="str">
            <v>T00000398</v>
          </cell>
          <cell r="B3817" t="str">
            <v>CDMA</v>
          </cell>
          <cell r="C3817" t="str">
            <v>Software</v>
          </cell>
          <cell r="D3817" t="str">
            <v>Initial</v>
          </cell>
          <cell r="E3817" t="str">
            <v>S2E</v>
          </cell>
          <cell r="F3817">
            <v>3000</v>
          </cell>
        </row>
        <row r="3818">
          <cell r="A3818" t="str">
            <v>T00000399</v>
          </cell>
          <cell r="B3818" t="str">
            <v>CDMA</v>
          </cell>
          <cell r="C3818" t="str">
            <v>Software</v>
          </cell>
          <cell r="D3818" t="str">
            <v>Initial</v>
          </cell>
          <cell r="E3818" t="str">
            <v>S2E</v>
          </cell>
          <cell r="F3818">
            <v>2500</v>
          </cell>
        </row>
        <row r="3819">
          <cell r="A3819" t="str">
            <v>T00000402</v>
          </cell>
          <cell r="B3819" t="str">
            <v>CDMA</v>
          </cell>
          <cell r="C3819" t="str">
            <v>Hardware</v>
          </cell>
          <cell r="D3819" t="str">
            <v/>
          </cell>
          <cell r="E3819" t="str">
            <v>S2E</v>
          </cell>
          <cell r="F3819">
            <v>4504</v>
          </cell>
        </row>
        <row r="3820">
          <cell r="A3820" t="str">
            <v>T00000403</v>
          </cell>
          <cell r="B3820" t="str">
            <v>CDMA</v>
          </cell>
          <cell r="C3820" t="str">
            <v>Hardware</v>
          </cell>
          <cell r="D3820" t="str">
            <v/>
          </cell>
          <cell r="E3820" t="str">
            <v>S2E</v>
          </cell>
          <cell r="F3820">
            <v>23224</v>
          </cell>
        </row>
        <row r="3821">
          <cell r="A3821" t="str">
            <v>T00000404</v>
          </cell>
          <cell r="B3821" t="str">
            <v>Common</v>
          </cell>
          <cell r="C3821" t="str">
            <v>Hardware</v>
          </cell>
          <cell r="D3821" t="str">
            <v/>
          </cell>
          <cell r="E3821" t="str">
            <v>S2E</v>
          </cell>
          <cell r="F3821">
            <v>13799</v>
          </cell>
        </row>
        <row r="3822">
          <cell r="A3822" t="str">
            <v>T00000405</v>
          </cell>
          <cell r="B3822" t="str">
            <v>Common</v>
          </cell>
          <cell r="C3822" t="str">
            <v>Hardware</v>
          </cell>
          <cell r="D3822" t="str">
            <v/>
          </cell>
          <cell r="E3822" t="str">
            <v>S2E</v>
          </cell>
          <cell r="F3822">
            <v>5460</v>
          </cell>
        </row>
        <row r="3823">
          <cell r="A3823" t="str">
            <v>T00000406</v>
          </cell>
          <cell r="B3823" t="str">
            <v>CDMA</v>
          </cell>
          <cell r="C3823" t="str">
            <v>Software</v>
          </cell>
          <cell r="D3823" t="str">
            <v>Initial</v>
          </cell>
          <cell r="E3823" t="str">
            <v>S2E</v>
          </cell>
          <cell r="F3823">
            <v>110000</v>
          </cell>
        </row>
        <row r="3824">
          <cell r="A3824" t="str">
            <v>T00000407</v>
          </cell>
          <cell r="B3824" t="str">
            <v>CDMA</v>
          </cell>
          <cell r="C3824" t="str">
            <v>Software</v>
          </cell>
          <cell r="D3824" t="str">
            <v>Initial</v>
          </cell>
          <cell r="E3824" t="str">
            <v>S2E</v>
          </cell>
          <cell r="F3824">
            <v>100000</v>
          </cell>
        </row>
        <row r="3825">
          <cell r="A3825" t="str">
            <v>T00000408</v>
          </cell>
          <cell r="B3825" t="str">
            <v>CDMA</v>
          </cell>
          <cell r="C3825" t="str">
            <v>Software</v>
          </cell>
          <cell r="D3825" t="str">
            <v>Initial</v>
          </cell>
          <cell r="E3825" t="str">
            <v>S2E</v>
          </cell>
          <cell r="F3825">
            <v>10000</v>
          </cell>
        </row>
        <row r="3826">
          <cell r="A3826" t="str">
            <v>T00000409</v>
          </cell>
          <cell r="B3826" t="str">
            <v>CDMA</v>
          </cell>
          <cell r="C3826" t="str">
            <v>Hardware</v>
          </cell>
          <cell r="D3826" t="str">
            <v/>
          </cell>
          <cell r="E3826" t="str">
            <v>S2E</v>
          </cell>
          <cell r="F3826">
            <v>204385</v>
          </cell>
        </row>
        <row r="3827">
          <cell r="A3827" t="str">
            <v>T00000410</v>
          </cell>
          <cell r="B3827" t="str">
            <v>CDMA</v>
          </cell>
          <cell r="C3827" t="str">
            <v>Hardware</v>
          </cell>
          <cell r="D3827" t="str">
            <v/>
          </cell>
          <cell r="E3827" t="str">
            <v>S2E</v>
          </cell>
          <cell r="F3827">
            <v>37715</v>
          </cell>
        </row>
        <row r="3828">
          <cell r="A3828" t="str">
            <v>T00000411</v>
          </cell>
          <cell r="B3828" t="str">
            <v>CDMA</v>
          </cell>
          <cell r="C3828" t="str">
            <v>Hardware</v>
          </cell>
          <cell r="D3828" t="str">
            <v/>
          </cell>
          <cell r="E3828" t="str">
            <v>S2E</v>
          </cell>
          <cell r="F3828">
            <v>22000</v>
          </cell>
        </row>
        <row r="3829">
          <cell r="A3829" t="str">
            <v>T00000412</v>
          </cell>
          <cell r="B3829" t="str">
            <v>CDMA</v>
          </cell>
          <cell r="C3829" t="str">
            <v>Software</v>
          </cell>
          <cell r="D3829" t="str">
            <v>Initial</v>
          </cell>
          <cell r="E3829" t="str">
            <v>S2E</v>
          </cell>
          <cell r="F3829">
            <v>150000</v>
          </cell>
        </row>
        <row r="3830">
          <cell r="A3830" t="str">
            <v>T00000413</v>
          </cell>
          <cell r="B3830" t="str">
            <v>Common</v>
          </cell>
          <cell r="C3830" t="str">
            <v>Hardware</v>
          </cell>
          <cell r="D3830" t="str">
            <v/>
          </cell>
          <cell r="E3830" t="str">
            <v>S2E</v>
          </cell>
          <cell r="F3830">
            <v>69462</v>
          </cell>
        </row>
        <row r="3831">
          <cell r="A3831" t="str">
            <v>T00000414</v>
          </cell>
          <cell r="B3831" t="str">
            <v>CDMA</v>
          </cell>
          <cell r="C3831" t="str">
            <v>Hardware</v>
          </cell>
          <cell r="D3831" t="str">
            <v/>
          </cell>
          <cell r="E3831" t="str">
            <v>S2E</v>
          </cell>
          <cell r="F3831">
            <v>5995</v>
          </cell>
        </row>
        <row r="3832">
          <cell r="A3832" t="str">
            <v>T00000415</v>
          </cell>
          <cell r="B3832" t="str">
            <v>CDMA</v>
          </cell>
          <cell r="C3832" t="str">
            <v>Hardware</v>
          </cell>
          <cell r="D3832" t="str">
            <v/>
          </cell>
          <cell r="E3832" t="str">
            <v>S2E</v>
          </cell>
          <cell r="F3832">
            <v>8495</v>
          </cell>
        </row>
        <row r="3833">
          <cell r="A3833" t="str">
            <v>T00000416</v>
          </cell>
          <cell r="B3833" t="str">
            <v>CDMA</v>
          </cell>
          <cell r="C3833" t="str">
            <v>Hardware</v>
          </cell>
          <cell r="D3833" t="str">
            <v/>
          </cell>
          <cell r="E3833" t="str">
            <v>S2E</v>
          </cell>
          <cell r="F3833">
            <v>495</v>
          </cell>
        </row>
        <row r="3834">
          <cell r="A3834" t="str">
            <v>T00000417</v>
          </cell>
          <cell r="B3834" t="str">
            <v>CDMA</v>
          </cell>
          <cell r="C3834" t="str">
            <v>Hardware</v>
          </cell>
          <cell r="D3834" t="str">
            <v/>
          </cell>
          <cell r="E3834" t="str">
            <v>5ESS</v>
          </cell>
          <cell r="F3834">
            <v>17550</v>
          </cell>
        </row>
        <row r="3835">
          <cell r="A3835" t="str">
            <v>T00000418</v>
          </cell>
          <cell r="B3835" t="str">
            <v>CDMA</v>
          </cell>
          <cell r="C3835" t="str">
            <v>Hardware</v>
          </cell>
          <cell r="D3835" t="str">
            <v/>
          </cell>
          <cell r="E3835" t="str">
            <v>5ESS</v>
          </cell>
          <cell r="F3835">
            <v>12500</v>
          </cell>
        </row>
        <row r="3836">
          <cell r="A3836" t="str">
            <v>T00000419</v>
          </cell>
          <cell r="B3836" t="str">
            <v>CDMA</v>
          </cell>
          <cell r="C3836" t="str">
            <v>Hardware</v>
          </cell>
          <cell r="D3836" t="str">
            <v/>
          </cell>
          <cell r="E3836" t="str">
            <v>5ESS</v>
          </cell>
          <cell r="F3836">
            <v>6250</v>
          </cell>
        </row>
        <row r="3837">
          <cell r="A3837" t="str">
            <v>T00000420</v>
          </cell>
          <cell r="B3837" t="str">
            <v>CDMA</v>
          </cell>
          <cell r="C3837" t="str">
            <v>Hardware</v>
          </cell>
          <cell r="D3837" t="str">
            <v/>
          </cell>
          <cell r="E3837" t="str">
            <v>5ESS</v>
          </cell>
          <cell r="F3837">
            <v>12500</v>
          </cell>
        </row>
        <row r="3838">
          <cell r="A3838" t="str">
            <v>T00000421</v>
          </cell>
          <cell r="B3838" t="str">
            <v>CDMA</v>
          </cell>
          <cell r="C3838" t="str">
            <v>Hardware</v>
          </cell>
          <cell r="D3838" t="str">
            <v/>
          </cell>
          <cell r="E3838" t="str">
            <v>5ESS</v>
          </cell>
          <cell r="F3838">
            <v>7500</v>
          </cell>
        </row>
        <row r="3839">
          <cell r="A3839" t="str">
            <v>T00000422</v>
          </cell>
          <cell r="B3839" t="str">
            <v>CDMA</v>
          </cell>
          <cell r="C3839" t="str">
            <v>Hardware</v>
          </cell>
          <cell r="D3839" t="str">
            <v/>
          </cell>
          <cell r="E3839" t="str">
            <v>5ESS</v>
          </cell>
          <cell r="F3839">
            <v>4125</v>
          </cell>
        </row>
        <row r="3840">
          <cell r="A3840" t="str">
            <v>T00000423</v>
          </cell>
          <cell r="B3840" t="str">
            <v>CDMA</v>
          </cell>
          <cell r="C3840" t="str">
            <v>Hardware</v>
          </cell>
          <cell r="D3840" t="str">
            <v/>
          </cell>
          <cell r="E3840" t="str">
            <v>5ESS</v>
          </cell>
          <cell r="F3840">
            <v>4745</v>
          </cell>
        </row>
        <row r="3841">
          <cell r="A3841" t="str">
            <v>T00000424</v>
          </cell>
          <cell r="B3841" t="str">
            <v>CDMA</v>
          </cell>
          <cell r="C3841" t="str">
            <v>Hardware</v>
          </cell>
          <cell r="D3841" t="str">
            <v/>
          </cell>
          <cell r="E3841" t="str">
            <v>5ESS</v>
          </cell>
          <cell r="F3841">
            <v>8995</v>
          </cell>
        </row>
        <row r="3842">
          <cell r="A3842" t="str">
            <v>T00000425</v>
          </cell>
          <cell r="B3842" t="str">
            <v>CDMA</v>
          </cell>
          <cell r="C3842" t="str">
            <v>Hardware</v>
          </cell>
          <cell r="D3842" t="str">
            <v/>
          </cell>
          <cell r="E3842" t="str">
            <v>5ESS</v>
          </cell>
          <cell r="F3842">
            <v>1025</v>
          </cell>
        </row>
        <row r="3843">
          <cell r="A3843" t="str">
            <v>T00000426</v>
          </cell>
          <cell r="B3843" t="str">
            <v>CDMA</v>
          </cell>
          <cell r="C3843" t="str">
            <v>Hardware</v>
          </cell>
          <cell r="D3843" t="str">
            <v/>
          </cell>
          <cell r="E3843" t="str">
            <v>5ESS</v>
          </cell>
          <cell r="F3843">
            <v>64064</v>
          </cell>
        </row>
        <row r="3844">
          <cell r="A3844" t="str">
            <v>T00000427</v>
          </cell>
          <cell r="B3844" t="str">
            <v>CDMA</v>
          </cell>
          <cell r="C3844" t="str">
            <v>Hardware</v>
          </cell>
          <cell r="D3844" t="str">
            <v/>
          </cell>
          <cell r="E3844" t="str">
            <v>5ESS</v>
          </cell>
          <cell r="F3844">
            <v>3350</v>
          </cell>
        </row>
        <row r="3845">
          <cell r="A3845" t="str">
            <v>T00000428</v>
          </cell>
          <cell r="B3845" t="str">
            <v>CDMA</v>
          </cell>
          <cell r="C3845" t="str">
            <v>Hardware</v>
          </cell>
          <cell r="D3845" t="str">
            <v/>
          </cell>
          <cell r="E3845" t="str">
            <v>5ESS</v>
          </cell>
          <cell r="F3845">
            <v>64064</v>
          </cell>
        </row>
        <row r="3846">
          <cell r="A3846" t="str">
            <v>T00000429</v>
          </cell>
          <cell r="B3846" t="str">
            <v>CDMA</v>
          </cell>
          <cell r="C3846" t="str">
            <v>Hardware</v>
          </cell>
          <cell r="D3846" t="str">
            <v/>
          </cell>
          <cell r="E3846" t="str">
            <v>5ESS</v>
          </cell>
          <cell r="F3846">
            <v>115315</v>
          </cell>
        </row>
        <row r="3847">
          <cell r="A3847" t="str">
            <v>T00000430</v>
          </cell>
          <cell r="B3847" t="str">
            <v>CDMA</v>
          </cell>
          <cell r="C3847" t="str">
            <v>Hardware</v>
          </cell>
          <cell r="D3847" t="str">
            <v/>
          </cell>
          <cell r="E3847" t="str">
            <v>5ESS</v>
          </cell>
          <cell r="F3847">
            <v>86</v>
          </cell>
        </row>
        <row r="3848">
          <cell r="A3848" t="str">
            <v>T00000431</v>
          </cell>
          <cell r="B3848" t="str">
            <v>CDMA</v>
          </cell>
          <cell r="C3848" t="str">
            <v>Hardware</v>
          </cell>
          <cell r="D3848" t="str">
            <v/>
          </cell>
          <cell r="E3848" t="str">
            <v>5ESS</v>
          </cell>
          <cell r="F3848">
            <v>150</v>
          </cell>
        </row>
        <row r="3849">
          <cell r="A3849" t="str">
            <v>T00000432</v>
          </cell>
          <cell r="B3849" t="str">
            <v>CDMA</v>
          </cell>
          <cell r="C3849" t="str">
            <v>Hardware</v>
          </cell>
          <cell r="D3849" t="str">
            <v/>
          </cell>
          <cell r="E3849" t="str">
            <v>5ESS</v>
          </cell>
          <cell r="F3849">
            <v>98</v>
          </cell>
        </row>
        <row r="3850">
          <cell r="A3850" t="str">
            <v>T00000433</v>
          </cell>
          <cell r="B3850" t="str">
            <v>CDMA</v>
          </cell>
          <cell r="C3850" t="str">
            <v>Hardware</v>
          </cell>
          <cell r="D3850" t="str">
            <v/>
          </cell>
          <cell r="E3850" t="str">
            <v>5ESS</v>
          </cell>
          <cell r="F3850">
            <v>138</v>
          </cell>
        </row>
        <row r="3851">
          <cell r="A3851" t="str">
            <v>T00000434</v>
          </cell>
          <cell r="B3851" t="str">
            <v>CDMA</v>
          </cell>
          <cell r="C3851" t="str">
            <v>Hardware</v>
          </cell>
          <cell r="D3851" t="str">
            <v/>
          </cell>
          <cell r="E3851" t="str">
            <v>5ESS</v>
          </cell>
          <cell r="F3851">
            <v>50</v>
          </cell>
        </row>
        <row r="3852">
          <cell r="A3852" t="str">
            <v>T00000435</v>
          </cell>
          <cell r="B3852" t="str">
            <v>CDMA</v>
          </cell>
          <cell r="C3852" t="str">
            <v>Hardware</v>
          </cell>
          <cell r="D3852" t="str">
            <v/>
          </cell>
          <cell r="E3852" t="str">
            <v>5ESS</v>
          </cell>
          <cell r="F3852">
            <v>81</v>
          </cell>
        </row>
        <row r="3853">
          <cell r="A3853" t="str">
            <v>T00000436</v>
          </cell>
          <cell r="B3853" t="str">
            <v>CDMA</v>
          </cell>
          <cell r="C3853" t="str">
            <v>Hardware</v>
          </cell>
          <cell r="D3853" t="str">
            <v/>
          </cell>
          <cell r="E3853" t="str">
            <v>5ESS</v>
          </cell>
          <cell r="F3853">
            <v>120</v>
          </cell>
        </row>
        <row r="3854">
          <cell r="A3854" t="str">
            <v>T00000437</v>
          </cell>
          <cell r="B3854" t="str">
            <v>CDMA</v>
          </cell>
          <cell r="C3854" t="str">
            <v>Hardware</v>
          </cell>
          <cell r="D3854" t="str">
            <v/>
          </cell>
          <cell r="E3854" t="str">
            <v>5ESS</v>
          </cell>
          <cell r="F3854">
            <v>81</v>
          </cell>
        </row>
        <row r="3855">
          <cell r="A3855" t="str">
            <v>T00000438</v>
          </cell>
          <cell r="B3855" t="str">
            <v>CDMA</v>
          </cell>
          <cell r="C3855" t="str">
            <v>Hardware</v>
          </cell>
          <cell r="D3855" t="str">
            <v/>
          </cell>
          <cell r="E3855" t="str">
            <v>5ESS</v>
          </cell>
          <cell r="F3855">
            <v>495</v>
          </cell>
        </row>
        <row r="3856">
          <cell r="A3856" t="str">
            <v>T00000439</v>
          </cell>
          <cell r="B3856" t="str">
            <v>CDMA</v>
          </cell>
          <cell r="C3856" t="str">
            <v>Hardware</v>
          </cell>
          <cell r="D3856" t="str">
            <v/>
          </cell>
          <cell r="E3856" t="str">
            <v>5ESS</v>
          </cell>
          <cell r="F3856">
            <v>110</v>
          </cell>
        </row>
        <row r="3857">
          <cell r="A3857" t="str">
            <v>T00000440</v>
          </cell>
          <cell r="B3857" t="str">
            <v>CDMA</v>
          </cell>
          <cell r="C3857" t="str">
            <v>Hardware</v>
          </cell>
          <cell r="D3857" t="str">
            <v/>
          </cell>
          <cell r="E3857" t="str">
            <v>5ESS</v>
          </cell>
          <cell r="F3857">
            <v>92</v>
          </cell>
        </row>
        <row r="3858">
          <cell r="A3858" t="str">
            <v>T00000441</v>
          </cell>
          <cell r="B3858" t="str">
            <v>CDMA</v>
          </cell>
          <cell r="C3858" t="str">
            <v>Hardware</v>
          </cell>
          <cell r="D3858" t="str">
            <v/>
          </cell>
          <cell r="E3858" t="str">
            <v>5ESS</v>
          </cell>
          <cell r="F3858">
            <v>10</v>
          </cell>
        </row>
        <row r="3859">
          <cell r="A3859" t="str">
            <v>T00000442</v>
          </cell>
          <cell r="B3859" t="str">
            <v>CDMA</v>
          </cell>
          <cell r="C3859" t="str">
            <v>Software</v>
          </cell>
          <cell r="D3859" t="str">
            <v>Initial</v>
          </cell>
          <cell r="E3859" t="str">
            <v>5ESS</v>
          </cell>
          <cell r="F3859">
            <v>44000</v>
          </cell>
        </row>
        <row r="3860">
          <cell r="A3860" t="str">
            <v>T00000443</v>
          </cell>
          <cell r="B3860" t="str">
            <v>CDMA</v>
          </cell>
          <cell r="C3860" t="str">
            <v>Hardware</v>
          </cell>
          <cell r="D3860" t="str">
            <v/>
          </cell>
          <cell r="E3860" t="str">
            <v>5ESS</v>
          </cell>
          <cell r="F3860">
            <v>495</v>
          </cell>
        </row>
        <row r="3861">
          <cell r="A3861" t="str">
            <v>T00000445</v>
          </cell>
          <cell r="B3861" t="str">
            <v>CDMA</v>
          </cell>
          <cell r="C3861" t="str">
            <v>Hardware</v>
          </cell>
          <cell r="D3861" t="str">
            <v/>
          </cell>
          <cell r="E3861" t="str">
            <v>5ESS</v>
          </cell>
          <cell r="F3861">
            <v>900</v>
          </cell>
        </row>
        <row r="3862">
          <cell r="A3862" t="str">
            <v>T00000446</v>
          </cell>
          <cell r="B3862" t="str">
            <v>CDMA</v>
          </cell>
          <cell r="C3862" t="str">
            <v>Hardware</v>
          </cell>
          <cell r="D3862" t="str">
            <v/>
          </cell>
          <cell r="E3862" t="str">
            <v>5ESS</v>
          </cell>
          <cell r="F3862">
            <v>175</v>
          </cell>
        </row>
        <row r="3863">
          <cell r="A3863" t="str">
            <v>T00000447</v>
          </cell>
          <cell r="B3863" t="str">
            <v>CDMA</v>
          </cell>
          <cell r="C3863" t="str">
            <v>Software</v>
          </cell>
          <cell r="D3863" t="str">
            <v>Initial</v>
          </cell>
          <cell r="E3863" t="str">
            <v>5ESS</v>
          </cell>
          <cell r="F3863">
            <v>3000</v>
          </cell>
        </row>
        <row r="3864">
          <cell r="A3864" t="str">
            <v>T00000448</v>
          </cell>
          <cell r="B3864" t="str">
            <v>CDMA</v>
          </cell>
          <cell r="C3864" t="str">
            <v>Software</v>
          </cell>
          <cell r="D3864" t="str">
            <v>Initial</v>
          </cell>
          <cell r="E3864" t="str">
            <v>5ESS</v>
          </cell>
          <cell r="F3864">
            <v>2500</v>
          </cell>
        </row>
        <row r="3865">
          <cell r="A3865" t="str">
            <v>T00000449</v>
          </cell>
          <cell r="B3865" t="str">
            <v>CDMA</v>
          </cell>
          <cell r="C3865" t="str">
            <v>Software</v>
          </cell>
          <cell r="D3865" t="str">
            <v>Initial</v>
          </cell>
          <cell r="E3865" t="str">
            <v>5ESS</v>
          </cell>
          <cell r="F3865">
            <v>7500</v>
          </cell>
        </row>
        <row r="3866">
          <cell r="A3866" t="str">
            <v>T00000450</v>
          </cell>
          <cell r="B3866" t="str">
            <v>CDMA</v>
          </cell>
          <cell r="C3866" t="str">
            <v>Hardware</v>
          </cell>
          <cell r="D3866" t="str">
            <v/>
          </cell>
          <cell r="E3866" t="str">
            <v>5ESS</v>
          </cell>
          <cell r="F3866">
            <v>14995</v>
          </cell>
        </row>
        <row r="3867">
          <cell r="A3867" t="str">
            <v>T00000457</v>
          </cell>
          <cell r="B3867" t="str">
            <v>CDMA</v>
          </cell>
          <cell r="C3867" t="str">
            <v>Hardware</v>
          </cell>
          <cell r="D3867" t="str">
            <v/>
          </cell>
          <cell r="E3867" t="str">
            <v>5ESS</v>
          </cell>
          <cell r="F3867">
            <v>7500</v>
          </cell>
        </row>
        <row r="3868">
          <cell r="A3868" t="str">
            <v>T00000471</v>
          </cell>
          <cell r="B3868" t="str">
            <v>CDMA</v>
          </cell>
          <cell r="C3868" t="str">
            <v>Hardware</v>
          </cell>
          <cell r="D3868" t="str">
            <v/>
          </cell>
          <cell r="E3868" t="str">
            <v>5ESS</v>
          </cell>
          <cell r="F3868">
            <v>1250</v>
          </cell>
        </row>
        <row r="3869">
          <cell r="A3869" t="str">
            <v>T00000472</v>
          </cell>
          <cell r="B3869" t="str">
            <v>CDMA</v>
          </cell>
          <cell r="C3869" t="str">
            <v>Hardware</v>
          </cell>
          <cell r="D3869" t="str">
            <v/>
          </cell>
          <cell r="E3869" t="str">
            <v>5ESS</v>
          </cell>
          <cell r="F3869">
            <v>1250</v>
          </cell>
        </row>
        <row r="3870">
          <cell r="A3870" t="str">
            <v>T00000473</v>
          </cell>
          <cell r="B3870" t="str">
            <v>CDMA</v>
          </cell>
          <cell r="C3870" t="str">
            <v>Hardware</v>
          </cell>
          <cell r="D3870" t="str">
            <v/>
          </cell>
          <cell r="E3870" t="str">
            <v>5ESS</v>
          </cell>
          <cell r="F3870">
            <v>400</v>
          </cell>
        </row>
        <row r="3871">
          <cell r="A3871" t="str">
            <v>T00000474</v>
          </cell>
          <cell r="B3871" t="str">
            <v>CDMA</v>
          </cell>
          <cell r="C3871" t="str">
            <v>Hardware</v>
          </cell>
          <cell r="D3871" t="str">
            <v/>
          </cell>
          <cell r="E3871" t="str">
            <v>5ESS</v>
          </cell>
          <cell r="F3871">
            <v>400</v>
          </cell>
        </row>
        <row r="3872">
          <cell r="A3872" t="str">
            <v>T00000475</v>
          </cell>
          <cell r="B3872" t="str">
            <v>CDMA</v>
          </cell>
          <cell r="C3872" t="str">
            <v>Hardware</v>
          </cell>
          <cell r="D3872" t="str">
            <v/>
          </cell>
          <cell r="E3872" t="str">
            <v>5ESS</v>
          </cell>
          <cell r="F3872">
            <v>10595</v>
          </cell>
        </row>
        <row r="3873">
          <cell r="A3873" t="str">
            <v>T00000476</v>
          </cell>
          <cell r="B3873" t="str">
            <v>CDMA</v>
          </cell>
          <cell r="C3873" t="str">
            <v>Hardware</v>
          </cell>
          <cell r="D3873" t="str">
            <v/>
          </cell>
          <cell r="E3873" t="str">
            <v>5ESS</v>
          </cell>
          <cell r="F3873">
            <v>8595</v>
          </cell>
        </row>
        <row r="3874">
          <cell r="A3874" t="str">
            <v>T00000477</v>
          </cell>
          <cell r="B3874" t="str">
            <v>CDMA</v>
          </cell>
          <cell r="C3874" t="str">
            <v>Hardware</v>
          </cell>
          <cell r="D3874" t="str">
            <v/>
          </cell>
          <cell r="E3874" t="str">
            <v>5ESS</v>
          </cell>
          <cell r="F3874">
            <v>10595</v>
          </cell>
        </row>
        <row r="3875">
          <cell r="A3875" t="str">
            <v>T00000478</v>
          </cell>
          <cell r="B3875" t="str">
            <v>CDMA</v>
          </cell>
          <cell r="C3875" t="str">
            <v>Hardware</v>
          </cell>
          <cell r="D3875" t="str">
            <v/>
          </cell>
          <cell r="E3875" t="str">
            <v>5ESS</v>
          </cell>
          <cell r="F3875">
            <v>8595</v>
          </cell>
        </row>
        <row r="3876">
          <cell r="A3876" t="str">
            <v>T00000485</v>
          </cell>
          <cell r="B3876" t="str">
            <v>Common</v>
          </cell>
          <cell r="C3876" t="str">
            <v>Hardware</v>
          </cell>
          <cell r="D3876" t="str">
            <v/>
          </cell>
          <cell r="E3876" t="str">
            <v>5ESS</v>
          </cell>
          <cell r="F3876">
            <v>18750</v>
          </cell>
        </row>
        <row r="3877">
          <cell r="A3877" t="str">
            <v>T00000486</v>
          </cell>
          <cell r="B3877" t="str">
            <v>Common</v>
          </cell>
          <cell r="C3877" t="str">
            <v>Hardware</v>
          </cell>
          <cell r="D3877" t="str">
            <v/>
          </cell>
          <cell r="E3877" t="str">
            <v>5ESS</v>
          </cell>
          <cell r="F3877">
            <v>45000</v>
          </cell>
        </row>
        <row r="3878">
          <cell r="A3878" t="str">
            <v>T00000487</v>
          </cell>
          <cell r="B3878" t="str">
            <v>Common</v>
          </cell>
          <cell r="C3878" t="str">
            <v>Hardware</v>
          </cell>
          <cell r="D3878" t="str">
            <v/>
          </cell>
          <cell r="E3878" t="str">
            <v>ECP</v>
          </cell>
          <cell r="F3878">
            <v>59430</v>
          </cell>
        </row>
        <row r="3879">
          <cell r="A3879" t="str">
            <v>T00000488</v>
          </cell>
          <cell r="B3879" t="str">
            <v>Common</v>
          </cell>
          <cell r="C3879" t="str">
            <v>Hardware</v>
          </cell>
          <cell r="D3879" t="str">
            <v/>
          </cell>
          <cell r="E3879" t="str">
            <v>ECP</v>
          </cell>
          <cell r="F3879">
            <v>75000</v>
          </cell>
        </row>
        <row r="3880">
          <cell r="A3880" t="str">
            <v>T00000489</v>
          </cell>
          <cell r="B3880" t="str">
            <v>Common</v>
          </cell>
          <cell r="C3880" t="str">
            <v>Hardware</v>
          </cell>
          <cell r="D3880" t="str">
            <v/>
          </cell>
          <cell r="E3880" t="str">
            <v>ECP</v>
          </cell>
          <cell r="F3880">
            <v>14430</v>
          </cell>
        </row>
        <row r="3881">
          <cell r="A3881" t="str">
            <v>T00000490</v>
          </cell>
          <cell r="B3881" t="str">
            <v>Common</v>
          </cell>
          <cell r="C3881" t="str">
            <v>Hardware</v>
          </cell>
          <cell r="D3881" t="str">
            <v/>
          </cell>
          <cell r="E3881" t="str">
            <v>ECP</v>
          </cell>
          <cell r="F3881">
            <v>15570</v>
          </cell>
        </row>
        <row r="3882">
          <cell r="A3882" t="str">
            <v>T00000491</v>
          </cell>
          <cell r="B3882" t="str">
            <v>Common</v>
          </cell>
          <cell r="C3882" t="str">
            <v>Hardware</v>
          </cell>
          <cell r="D3882" t="str">
            <v/>
          </cell>
          <cell r="E3882" t="str">
            <v>ECP</v>
          </cell>
          <cell r="F3882">
            <v>42000</v>
          </cell>
        </row>
        <row r="3883">
          <cell r="A3883" t="str">
            <v>T00000492</v>
          </cell>
          <cell r="B3883" t="str">
            <v>Common</v>
          </cell>
          <cell r="C3883" t="str">
            <v>Hardware</v>
          </cell>
          <cell r="D3883" t="str">
            <v/>
          </cell>
          <cell r="E3883" t="str">
            <v>ECP</v>
          </cell>
          <cell r="F3883">
            <v>10000</v>
          </cell>
        </row>
        <row r="3884">
          <cell r="A3884" t="str">
            <v>T00000493</v>
          </cell>
          <cell r="B3884" t="str">
            <v>Common</v>
          </cell>
          <cell r="C3884" t="str">
            <v>Hardware</v>
          </cell>
          <cell r="D3884" t="str">
            <v/>
          </cell>
          <cell r="E3884" t="str">
            <v>ECP</v>
          </cell>
          <cell r="F3884">
            <v>12000</v>
          </cell>
        </row>
        <row r="3885">
          <cell r="A3885" t="str">
            <v>T00000494</v>
          </cell>
          <cell r="B3885" t="str">
            <v>Common</v>
          </cell>
          <cell r="C3885" t="str">
            <v>Hardware</v>
          </cell>
          <cell r="D3885" t="str">
            <v/>
          </cell>
          <cell r="E3885" t="str">
            <v>ECP</v>
          </cell>
          <cell r="F3885">
            <v>15</v>
          </cell>
        </row>
        <row r="3886">
          <cell r="A3886" t="str">
            <v>T00000495</v>
          </cell>
          <cell r="B3886" t="str">
            <v>Common</v>
          </cell>
          <cell r="C3886" t="str">
            <v>Hardware</v>
          </cell>
          <cell r="D3886" t="str">
            <v/>
          </cell>
          <cell r="E3886" t="str">
            <v>ECP</v>
          </cell>
          <cell r="F3886">
            <v>6000</v>
          </cell>
        </row>
        <row r="3887">
          <cell r="A3887" t="str">
            <v>T00000496</v>
          </cell>
          <cell r="B3887" t="str">
            <v>Common</v>
          </cell>
          <cell r="C3887" t="str">
            <v>Hardware</v>
          </cell>
          <cell r="D3887" t="str">
            <v/>
          </cell>
          <cell r="E3887" t="str">
            <v>ECP</v>
          </cell>
          <cell r="F3887">
            <v>15000</v>
          </cell>
        </row>
        <row r="3888">
          <cell r="A3888" t="str">
            <v>T00000497</v>
          </cell>
          <cell r="B3888" t="str">
            <v>Common</v>
          </cell>
          <cell r="C3888" t="str">
            <v>Hardware</v>
          </cell>
          <cell r="D3888" t="str">
            <v/>
          </cell>
          <cell r="E3888" t="str">
            <v>FMS</v>
          </cell>
          <cell r="F3888">
            <v>3250</v>
          </cell>
        </row>
        <row r="3889">
          <cell r="A3889" t="str">
            <v>T00000498</v>
          </cell>
          <cell r="B3889" t="str">
            <v>Common</v>
          </cell>
          <cell r="C3889" t="str">
            <v>Hardware</v>
          </cell>
          <cell r="D3889" t="str">
            <v/>
          </cell>
          <cell r="E3889" t="str">
            <v>FMS</v>
          </cell>
          <cell r="F3889">
            <v>4000</v>
          </cell>
        </row>
        <row r="3890">
          <cell r="A3890" t="str">
            <v>T00000499</v>
          </cell>
          <cell r="B3890" t="str">
            <v>Common</v>
          </cell>
          <cell r="C3890" t="str">
            <v>Hardware</v>
          </cell>
          <cell r="D3890" t="str">
            <v/>
          </cell>
          <cell r="E3890" t="str">
            <v>FMS</v>
          </cell>
          <cell r="F3890">
            <v>14000</v>
          </cell>
        </row>
        <row r="3891">
          <cell r="A3891" t="str">
            <v>T00000500</v>
          </cell>
          <cell r="B3891" t="str">
            <v>Common</v>
          </cell>
          <cell r="C3891" t="str">
            <v>Hardware</v>
          </cell>
          <cell r="D3891" t="str">
            <v/>
          </cell>
          <cell r="E3891" t="str">
            <v>FMS</v>
          </cell>
          <cell r="F3891">
            <v>10000</v>
          </cell>
        </row>
        <row r="3892">
          <cell r="A3892" t="str">
            <v>T00000501</v>
          </cell>
          <cell r="B3892" t="str">
            <v>Common</v>
          </cell>
          <cell r="C3892" t="str">
            <v>Hardware</v>
          </cell>
          <cell r="D3892" t="str">
            <v/>
          </cell>
          <cell r="E3892" t="str">
            <v>FMS</v>
          </cell>
          <cell r="F3892">
            <v>12000</v>
          </cell>
        </row>
        <row r="3893">
          <cell r="A3893" t="str">
            <v>T00000502</v>
          </cell>
          <cell r="B3893" t="str">
            <v>Common</v>
          </cell>
          <cell r="C3893" t="str">
            <v>Hardware</v>
          </cell>
          <cell r="D3893" t="str">
            <v/>
          </cell>
          <cell r="E3893" t="str">
            <v>FMS</v>
          </cell>
          <cell r="F3893">
            <v>1500</v>
          </cell>
        </row>
        <row r="3894">
          <cell r="A3894" t="str">
            <v>T00000503</v>
          </cell>
          <cell r="B3894" t="str">
            <v>Common</v>
          </cell>
          <cell r="C3894" t="str">
            <v>Hardware</v>
          </cell>
          <cell r="D3894" t="str">
            <v/>
          </cell>
          <cell r="E3894" t="str">
            <v>FMS</v>
          </cell>
          <cell r="F3894">
            <v>55000</v>
          </cell>
        </row>
        <row r="3895">
          <cell r="A3895" t="str">
            <v>T00000504</v>
          </cell>
          <cell r="B3895" t="str">
            <v>Common</v>
          </cell>
          <cell r="C3895" t="str">
            <v>Hardware</v>
          </cell>
          <cell r="D3895" t="str">
            <v/>
          </cell>
          <cell r="E3895" t="str">
            <v>FMS</v>
          </cell>
          <cell r="F3895">
            <v>10000</v>
          </cell>
        </row>
        <row r="3896">
          <cell r="A3896" t="str">
            <v>T00000505</v>
          </cell>
          <cell r="B3896" t="str">
            <v>Common</v>
          </cell>
          <cell r="C3896" t="str">
            <v>Hardware</v>
          </cell>
          <cell r="D3896" t="str">
            <v/>
          </cell>
          <cell r="E3896" t="str">
            <v>FMS</v>
          </cell>
          <cell r="F3896">
            <v>12000</v>
          </cell>
        </row>
        <row r="3897">
          <cell r="A3897" t="str">
            <v>T00000506</v>
          </cell>
          <cell r="B3897" t="str">
            <v>Common</v>
          </cell>
          <cell r="C3897" t="str">
            <v>Hardware</v>
          </cell>
          <cell r="D3897" t="str">
            <v/>
          </cell>
          <cell r="E3897" t="str">
            <v>FMS</v>
          </cell>
          <cell r="F3897">
            <v>15</v>
          </cell>
        </row>
        <row r="3898">
          <cell r="A3898" t="str">
            <v>T00000507</v>
          </cell>
          <cell r="B3898" t="str">
            <v>Common</v>
          </cell>
          <cell r="C3898" t="str">
            <v>Hardware</v>
          </cell>
          <cell r="D3898" t="str">
            <v/>
          </cell>
          <cell r="E3898" t="str">
            <v>FMS</v>
          </cell>
          <cell r="F3898">
            <v>6000</v>
          </cell>
        </row>
        <row r="3899">
          <cell r="A3899" t="str">
            <v>T00000508</v>
          </cell>
          <cell r="B3899" t="str">
            <v>Common</v>
          </cell>
          <cell r="C3899" t="str">
            <v>Hardware</v>
          </cell>
          <cell r="D3899" t="str">
            <v/>
          </cell>
          <cell r="E3899" t="str">
            <v>FMS</v>
          </cell>
          <cell r="F3899">
            <v>15000</v>
          </cell>
        </row>
        <row r="3900">
          <cell r="A3900" t="str">
            <v>T00000509</v>
          </cell>
          <cell r="B3900" t="str">
            <v>Common</v>
          </cell>
          <cell r="C3900" t="str">
            <v>Hardware</v>
          </cell>
          <cell r="D3900" t="str">
            <v/>
          </cell>
          <cell r="E3900" t="str">
            <v>IMS</v>
          </cell>
          <cell r="F3900">
            <v>3250</v>
          </cell>
        </row>
        <row r="3901">
          <cell r="A3901" t="str">
            <v>T00000510</v>
          </cell>
          <cell r="B3901" t="str">
            <v>Common</v>
          </cell>
          <cell r="C3901" t="str">
            <v>Hardware</v>
          </cell>
          <cell r="D3901" t="str">
            <v/>
          </cell>
          <cell r="E3901" t="str">
            <v>IMS</v>
          </cell>
          <cell r="F3901">
            <v>4000</v>
          </cell>
        </row>
        <row r="3902">
          <cell r="A3902" t="str">
            <v>T00000511</v>
          </cell>
          <cell r="B3902" t="str">
            <v>Common</v>
          </cell>
          <cell r="C3902" t="str">
            <v>Hardware</v>
          </cell>
          <cell r="D3902" t="str">
            <v/>
          </cell>
          <cell r="E3902" t="str">
            <v>IMS</v>
          </cell>
          <cell r="F3902">
            <v>14000</v>
          </cell>
        </row>
        <row r="3903">
          <cell r="A3903" t="str">
            <v>T00000512</v>
          </cell>
          <cell r="B3903" t="str">
            <v>Common</v>
          </cell>
          <cell r="C3903" t="str">
            <v>Hardware</v>
          </cell>
          <cell r="D3903" t="str">
            <v/>
          </cell>
          <cell r="E3903" t="str">
            <v>IMS</v>
          </cell>
          <cell r="F3903">
            <v>10000</v>
          </cell>
        </row>
        <row r="3904">
          <cell r="A3904" t="str">
            <v>T00000513</v>
          </cell>
          <cell r="B3904" t="str">
            <v>Common</v>
          </cell>
          <cell r="C3904" t="str">
            <v>Hardware</v>
          </cell>
          <cell r="D3904" t="str">
            <v/>
          </cell>
          <cell r="E3904" t="str">
            <v>IMS</v>
          </cell>
          <cell r="F3904">
            <v>12000</v>
          </cell>
        </row>
        <row r="3905">
          <cell r="A3905" t="str">
            <v>T00000514</v>
          </cell>
          <cell r="B3905" t="str">
            <v>Common</v>
          </cell>
          <cell r="C3905" t="str">
            <v>Hardware</v>
          </cell>
          <cell r="D3905" t="str">
            <v/>
          </cell>
          <cell r="E3905" t="str">
            <v>IMS</v>
          </cell>
          <cell r="F3905">
            <v>1500</v>
          </cell>
        </row>
        <row r="3906">
          <cell r="A3906" t="str">
            <v>T00000515</v>
          </cell>
          <cell r="B3906" t="str">
            <v>Common</v>
          </cell>
          <cell r="C3906" t="str">
            <v>Hardware</v>
          </cell>
          <cell r="D3906" t="str">
            <v/>
          </cell>
          <cell r="E3906" t="str">
            <v>IMS</v>
          </cell>
          <cell r="F3906">
            <v>78000</v>
          </cell>
        </row>
        <row r="3907">
          <cell r="A3907" t="str">
            <v>T00000516</v>
          </cell>
          <cell r="B3907" t="str">
            <v>Common</v>
          </cell>
          <cell r="C3907" t="str">
            <v>Hardware</v>
          </cell>
          <cell r="D3907" t="str">
            <v/>
          </cell>
          <cell r="E3907" t="str">
            <v>IMS</v>
          </cell>
          <cell r="F3907">
            <v>12000</v>
          </cell>
        </row>
        <row r="3908">
          <cell r="A3908" t="str">
            <v>T00000517</v>
          </cell>
          <cell r="B3908" t="str">
            <v>Common</v>
          </cell>
          <cell r="C3908" t="str">
            <v>Hardware</v>
          </cell>
          <cell r="D3908" t="str">
            <v/>
          </cell>
          <cell r="E3908" t="str">
            <v>IMS</v>
          </cell>
          <cell r="F3908">
            <v>5000</v>
          </cell>
        </row>
        <row r="3909">
          <cell r="A3909" t="str">
            <v>T00000518</v>
          </cell>
          <cell r="B3909" t="str">
            <v>Common</v>
          </cell>
          <cell r="C3909" t="str">
            <v>Hardware</v>
          </cell>
          <cell r="D3909" t="str">
            <v/>
          </cell>
          <cell r="E3909" t="str">
            <v>IMS</v>
          </cell>
          <cell r="F3909">
            <v>40000</v>
          </cell>
        </row>
        <row r="3910">
          <cell r="A3910" t="str">
            <v>T00000519</v>
          </cell>
          <cell r="B3910" t="str">
            <v>Common</v>
          </cell>
          <cell r="C3910" t="str">
            <v>Hardware</v>
          </cell>
          <cell r="D3910" t="str">
            <v/>
          </cell>
          <cell r="E3910" t="str">
            <v>IMS</v>
          </cell>
          <cell r="F3910">
            <v>15000</v>
          </cell>
        </row>
        <row r="3911">
          <cell r="A3911" t="str">
            <v>T00000520</v>
          </cell>
          <cell r="B3911" t="str">
            <v>Common</v>
          </cell>
          <cell r="C3911" t="str">
            <v>Hardware</v>
          </cell>
          <cell r="D3911" t="str">
            <v/>
          </cell>
          <cell r="E3911" t="str">
            <v>IMS</v>
          </cell>
          <cell r="F3911">
            <v>12000</v>
          </cell>
        </row>
        <row r="3912">
          <cell r="A3912" t="str">
            <v>T00000521</v>
          </cell>
          <cell r="B3912" t="str">
            <v>Common</v>
          </cell>
          <cell r="C3912" t="str">
            <v>Hardware</v>
          </cell>
          <cell r="D3912" t="str">
            <v/>
          </cell>
          <cell r="E3912" t="str">
            <v>IMS</v>
          </cell>
          <cell r="F3912">
            <v>5000</v>
          </cell>
        </row>
        <row r="3913">
          <cell r="A3913" t="str">
            <v>T00000522</v>
          </cell>
          <cell r="B3913" t="str">
            <v>Common</v>
          </cell>
          <cell r="C3913" t="str">
            <v>Hardware</v>
          </cell>
          <cell r="D3913" t="str">
            <v/>
          </cell>
          <cell r="E3913" t="str">
            <v>IMS</v>
          </cell>
          <cell r="F3913">
            <v>40000</v>
          </cell>
        </row>
        <row r="3914">
          <cell r="A3914" t="str">
            <v>T00000523</v>
          </cell>
          <cell r="B3914" t="str">
            <v>CDMA</v>
          </cell>
          <cell r="C3914" t="str">
            <v>Software</v>
          </cell>
          <cell r="D3914" t="str">
            <v>Initial</v>
          </cell>
          <cell r="E3914" t="str">
            <v>IMS</v>
          </cell>
          <cell r="F3914">
            <v>7500</v>
          </cell>
        </row>
        <row r="3915">
          <cell r="A3915" t="str">
            <v>T00000524</v>
          </cell>
          <cell r="B3915" t="str">
            <v>CDMA</v>
          </cell>
          <cell r="C3915" t="str">
            <v>Software</v>
          </cell>
          <cell r="D3915" t="str">
            <v>Initial</v>
          </cell>
          <cell r="E3915" t="str">
            <v>IMS</v>
          </cell>
          <cell r="F3915">
            <v>3000</v>
          </cell>
        </row>
        <row r="3916">
          <cell r="A3916" t="str">
            <v>T00000525</v>
          </cell>
          <cell r="B3916" t="str">
            <v>CDMA</v>
          </cell>
          <cell r="C3916" t="str">
            <v>Software</v>
          </cell>
          <cell r="D3916" t="str">
            <v>Initial</v>
          </cell>
          <cell r="E3916" t="str">
            <v>IMS</v>
          </cell>
          <cell r="F3916">
            <v>2500</v>
          </cell>
        </row>
        <row r="3917">
          <cell r="A3917" t="str">
            <v>T00000526</v>
          </cell>
          <cell r="B3917" t="str">
            <v>CDMA</v>
          </cell>
          <cell r="C3917" t="str">
            <v>Hardware</v>
          </cell>
          <cell r="D3917" t="str">
            <v/>
          </cell>
          <cell r="E3917" t="str">
            <v>IMS</v>
          </cell>
          <cell r="F3917">
            <v>131828</v>
          </cell>
        </row>
        <row r="3918">
          <cell r="A3918" t="str">
            <v>T00000527</v>
          </cell>
          <cell r="B3918" t="str">
            <v>CDMA</v>
          </cell>
          <cell r="C3918" t="str">
            <v>Hardware</v>
          </cell>
          <cell r="D3918" t="str">
            <v/>
          </cell>
          <cell r="E3918" t="str">
            <v>IMS</v>
          </cell>
          <cell r="F3918">
            <v>131828</v>
          </cell>
        </row>
        <row r="3919">
          <cell r="A3919" t="str">
            <v>T00000528</v>
          </cell>
          <cell r="B3919" t="str">
            <v>CDMA</v>
          </cell>
          <cell r="C3919" t="str">
            <v>Hardware</v>
          </cell>
          <cell r="D3919" t="str">
            <v/>
          </cell>
          <cell r="E3919" t="str">
            <v>IMS</v>
          </cell>
          <cell r="F3919">
            <v>131828</v>
          </cell>
        </row>
        <row r="3920">
          <cell r="A3920" t="str">
            <v>T00000529</v>
          </cell>
          <cell r="B3920" t="str">
            <v>CDMA</v>
          </cell>
          <cell r="C3920" t="str">
            <v>Hardware</v>
          </cell>
          <cell r="D3920" t="str">
            <v/>
          </cell>
          <cell r="E3920" t="str">
            <v>IMS</v>
          </cell>
          <cell r="F3920">
            <v>131828</v>
          </cell>
        </row>
        <row r="3921">
          <cell r="A3921" t="str">
            <v>T00000530</v>
          </cell>
          <cell r="B3921" t="str">
            <v>CDMA</v>
          </cell>
          <cell r="C3921" t="str">
            <v>Hardware</v>
          </cell>
          <cell r="D3921" t="str">
            <v/>
          </cell>
          <cell r="E3921" t="str">
            <v>IMS</v>
          </cell>
          <cell r="F3921">
            <v>8595</v>
          </cell>
        </row>
        <row r="3922">
          <cell r="A3922" t="str">
            <v>T00000531</v>
          </cell>
          <cell r="B3922" t="str">
            <v>CDMA</v>
          </cell>
          <cell r="C3922" t="str">
            <v>Hardware</v>
          </cell>
          <cell r="D3922" t="str">
            <v/>
          </cell>
          <cell r="E3922" t="str">
            <v>IMS</v>
          </cell>
          <cell r="F3922">
            <v>2905</v>
          </cell>
        </row>
        <row r="3923">
          <cell r="A3923" t="str">
            <v>T00000532</v>
          </cell>
          <cell r="B3923" t="str">
            <v>CDMA</v>
          </cell>
          <cell r="C3923" t="str">
            <v>Hardware</v>
          </cell>
          <cell r="D3923" t="str">
            <v/>
          </cell>
          <cell r="E3923" t="str">
            <v>IMS</v>
          </cell>
          <cell r="F3923">
            <v>8595</v>
          </cell>
        </row>
        <row r="3924">
          <cell r="A3924" t="str">
            <v>T00000533</v>
          </cell>
          <cell r="B3924" t="str">
            <v>CDMA</v>
          </cell>
          <cell r="C3924" t="str">
            <v>Software</v>
          </cell>
          <cell r="D3924" t="str">
            <v>Initial</v>
          </cell>
          <cell r="E3924" t="str">
            <v>IMS</v>
          </cell>
          <cell r="F3924">
            <v>3000</v>
          </cell>
        </row>
        <row r="3925">
          <cell r="A3925" t="str">
            <v>T00000534</v>
          </cell>
          <cell r="B3925" t="str">
            <v>CDMA</v>
          </cell>
          <cell r="C3925" t="str">
            <v>Software</v>
          </cell>
          <cell r="D3925" t="str">
            <v>Initial</v>
          </cell>
          <cell r="E3925" t="str">
            <v>IMS</v>
          </cell>
          <cell r="F3925">
            <v>2500</v>
          </cell>
        </row>
        <row r="3926">
          <cell r="A3926" t="str">
            <v>T00000535</v>
          </cell>
          <cell r="B3926" t="str">
            <v>CDMA</v>
          </cell>
          <cell r="C3926" t="str">
            <v>Hardware</v>
          </cell>
          <cell r="D3926" t="str">
            <v/>
          </cell>
          <cell r="E3926" t="str">
            <v>MSC_Power</v>
          </cell>
          <cell r="F3926">
            <v>22440</v>
          </cell>
        </row>
        <row r="3927">
          <cell r="A3927" t="str">
            <v>T00000536</v>
          </cell>
          <cell r="B3927" t="str">
            <v>CDMA</v>
          </cell>
          <cell r="C3927" t="str">
            <v>Hardware</v>
          </cell>
          <cell r="D3927" t="str">
            <v/>
          </cell>
          <cell r="E3927" t="str">
            <v>MSC_Power</v>
          </cell>
          <cell r="F3927">
            <v>37535</v>
          </cell>
        </row>
        <row r="3928">
          <cell r="A3928" t="str">
            <v>T00000537</v>
          </cell>
          <cell r="B3928" t="str">
            <v>CDMA</v>
          </cell>
          <cell r="C3928" t="str">
            <v>Hardware</v>
          </cell>
          <cell r="D3928" t="str">
            <v/>
          </cell>
          <cell r="E3928" t="str">
            <v>MSC_Power</v>
          </cell>
          <cell r="F3928">
            <v>59605</v>
          </cell>
        </row>
        <row r="3929">
          <cell r="A3929" t="str">
            <v>T00000539</v>
          </cell>
          <cell r="B3929" t="str">
            <v>CDMA</v>
          </cell>
          <cell r="C3929" t="str">
            <v>Software</v>
          </cell>
          <cell r="D3929" t="str">
            <v>Initial</v>
          </cell>
          <cell r="E3929" t="str">
            <v>MSC_Power</v>
          </cell>
          <cell r="F3929">
            <v>7500</v>
          </cell>
        </row>
        <row r="3930">
          <cell r="A3930" t="str">
            <v>T00000540</v>
          </cell>
          <cell r="B3930" t="str">
            <v>CDMA</v>
          </cell>
          <cell r="C3930" t="str">
            <v>Hardware</v>
          </cell>
          <cell r="D3930" t="str">
            <v/>
          </cell>
          <cell r="E3930" t="str">
            <v>MSC_Power</v>
          </cell>
          <cell r="F3930">
            <v>14828</v>
          </cell>
        </row>
        <row r="3931">
          <cell r="A3931" t="str">
            <v>T00000541</v>
          </cell>
          <cell r="B3931" t="str">
            <v>CDMA</v>
          </cell>
          <cell r="C3931" t="str">
            <v>Hardware</v>
          </cell>
          <cell r="D3931" t="str">
            <v/>
          </cell>
          <cell r="E3931" t="str">
            <v>MSC_Power</v>
          </cell>
          <cell r="F3931">
            <v>0</v>
          </cell>
        </row>
        <row r="3932">
          <cell r="A3932" t="str">
            <v>T00000542</v>
          </cell>
          <cell r="B3932" t="str">
            <v>CDMA</v>
          </cell>
          <cell r="C3932" t="str">
            <v>Hardware</v>
          </cell>
          <cell r="D3932" t="str">
            <v/>
          </cell>
          <cell r="E3932" t="str">
            <v>MSC_Power</v>
          </cell>
          <cell r="F3932">
            <v>2905</v>
          </cell>
        </row>
        <row r="3933">
          <cell r="A3933" t="str">
            <v>T00000543</v>
          </cell>
          <cell r="B3933" t="str">
            <v>CDMA</v>
          </cell>
          <cell r="C3933" t="str">
            <v>Hardware</v>
          </cell>
          <cell r="D3933" t="str">
            <v/>
          </cell>
          <cell r="E3933" t="str">
            <v>MSC_Power</v>
          </cell>
          <cell r="F3933">
            <v>24595</v>
          </cell>
        </row>
        <row r="3934">
          <cell r="A3934" t="str">
            <v>T00000545</v>
          </cell>
          <cell r="B3934" t="str">
            <v>Common</v>
          </cell>
          <cell r="C3934" t="str">
            <v>Spares</v>
          </cell>
          <cell r="D3934" t="str">
            <v/>
          </cell>
          <cell r="E3934" t="str">
            <v>OMP-FX</v>
          </cell>
          <cell r="F3934">
            <v>19</v>
          </cell>
        </row>
        <row r="3935">
          <cell r="A3935" t="str">
            <v>T00000546</v>
          </cell>
          <cell r="B3935" t="str">
            <v>CDMA</v>
          </cell>
          <cell r="C3935" t="str">
            <v>Hardware</v>
          </cell>
          <cell r="D3935" t="str">
            <v/>
          </cell>
          <cell r="E3935" t="str">
            <v>OMP-FX</v>
          </cell>
          <cell r="F3935">
            <v>32300</v>
          </cell>
        </row>
        <row r="3936">
          <cell r="A3936" t="str">
            <v>T00000548</v>
          </cell>
          <cell r="B3936" t="str">
            <v>CDMA</v>
          </cell>
          <cell r="C3936" t="str">
            <v>Hardware</v>
          </cell>
          <cell r="D3936" t="str">
            <v/>
          </cell>
          <cell r="E3936" t="str">
            <v>OMP-FX</v>
          </cell>
          <cell r="F3936">
            <v>32300</v>
          </cell>
        </row>
        <row r="3937">
          <cell r="A3937" t="str">
            <v>T00000552</v>
          </cell>
          <cell r="B3937" t="str">
            <v>CDMA</v>
          </cell>
          <cell r="C3937" t="str">
            <v>Software</v>
          </cell>
          <cell r="D3937" t="str">
            <v>Initial</v>
          </cell>
          <cell r="E3937" t="str">
            <v>OMP-FX</v>
          </cell>
          <cell r="F3937">
            <v>0</v>
          </cell>
        </row>
        <row r="3938">
          <cell r="A3938" t="str">
            <v>T00000553</v>
          </cell>
          <cell r="B3938" t="str">
            <v>CDMA</v>
          </cell>
          <cell r="C3938" t="str">
            <v>Software</v>
          </cell>
          <cell r="D3938" t="str">
            <v>Initial</v>
          </cell>
          <cell r="E3938" t="str">
            <v>PacData - BM3</v>
          </cell>
          <cell r="F3938">
            <v>0</v>
          </cell>
        </row>
        <row r="3939">
          <cell r="A3939" t="str">
            <v>T00000561</v>
          </cell>
          <cell r="B3939" t="str">
            <v>CDMA</v>
          </cell>
          <cell r="C3939" t="str">
            <v>Hardware</v>
          </cell>
          <cell r="D3939" t="str">
            <v/>
          </cell>
          <cell r="E3939" t="str">
            <v>PacData - BM2</v>
          </cell>
          <cell r="F3939">
            <v>9995</v>
          </cell>
        </row>
        <row r="3940">
          <cell r="A3940" t="str">
            <v>T00000562</v>
          </cell>
          <cell r="B3940" t="str">
            <v>CDMA</v>
          </cell>
          <cell r="C3940" t="str">
            <v>Hardware</v>
          </cell>
          <cell r="D3940" t="str">
            <v/>
          </cell>
          <cell r="E3940" t="str">
            <v>PacData - BM2</v>
          </cell>
          <cell r="F3940">
            <v>9995</v>
          </cell>
        </row>
        <row r="3941">
          <cell r="A3941" t="str">
            <v>T00000563</v>
          </cell>
          <cell r="B3941" t="str">
            <v>CDMA</v>
          </cell>
          <cell r="C3941" t="str">
            <v>Hardware</v>
          </cell>
          <cell r="D3941" t="str">
            <v/>
          </cell>
          <cell r="E3941" t="str">
            <v>MSC_Power</v>
          </cell>
          <cell r="F3941">
            <v>4200</v>
          </cell>
        </row>
        <row r="3942">
          <cell r="A3942" t="str">
            <v>T00000564</v>
          </cell>
          <cell r="B3942" t="str">
            <v>CDMA</v>
          </cell>
          <cell r="C3942" t="str">
            <v>Hardware</v>
          </cell>
          <cell r="D3942" t="str">
            <v/>
          </cell>
          <cell r="E3942" t="str">
            <v>PacData - BM3</v>
          </cell>
          <cell r="F3942">
            <v>14995</v>
          </cell>
        </row>
        <row r="3943">
          <cell r="A3943" t="str">
            <v>T00000565</v>
          </cell>
          <cell r="B3943" t="str">
            <v>CDMA</v>
          </cell>
          <cell r="C3943" t="str">
            <v>Hardware</v>
          </cell>
          <cell r="D3943" t="str">
            <v/>
          </cell>
          <cell r="E3943" t="str">
            <v>PacData - BM3</v>
          </cell>
          <cell r="F3943">
            <v>2400</v>
          </cell>
        </row>
        <row r="3944">
          <cell r="A3944" t="str">
            <v>T00000566</v>
          </cell>
          <cell r="B3944" t="str">
            <v>CDMA</v>
          </cell>
          <cell r="C3944" t="str">
            <v>Hardware</v>
          </cell>
          <cell r="D3944" t="str">
            <v/>
          </cell>
          <cell r="E3944" t="str">
            <v>PacData - BM2</v>
          </cell>
          <cell r="F3944">
            <v>7000</v>
          </cell>
        </row>
        <row r="3945">
          <cell r="A3945" t="str">
            <v>T00000567</v>
          </cell>
          <cell r="B3945" t="str">
            <v>CDMA</v>
          </cell>
          <cell r="C3945" t="str">
            <v>Hardware</v>
          </cell>
          <cell r="D3945" t="str">
            <v/>
          </cell>
          <cell r="E3945" t="str">
            <v>PacData - BM2</v>
          </cell>
          <cell r="F3945">
            <v>530</v>
          </cell>
        </row>
        <row r="3946">
          <cell r="A3946" t="str">
            <v>T00000568</v>
          </cell>
          <cell r="B3946" t="str">
            <v>CDMA</v>
          </cell>
          <cell r="C3946" t="str">
            <v>Hardware</v>
          </cell>
          <cell r="D3946" t="str">
            <v/>
          </cell>
          <cell r="E3946" t="str">
            <v>MSC_Power</v>
          </cell>
          <cell r="F3946">
            <v>12500</v>
          </cell>
        </row>
        <row r="3947">
          <cell r="A3947" t="str">
            <v>T00000569</v>
          </cell>
          <cell r="B3947" t="str">
            <v>CDMA</v>
          </cell>
          <cell r="C3947" t="str">
            <v>Hardware</v>
          </cell>
          <cell r="D3947" t="str">
            <v/>
          </cell>
          <cell r="E3947" t="str">
            <v>PacData - BM3</v>
          </cell>
          <cell r="F3947">
            <v>12500</v>
          </cell>
        </row>
        <row r="3948">
          <cell r="A3948" t="str">
            <v>T00000570</v>
          </cell>
          <cell r="B3948" t="str">
            <v>CDMA</v>
          </cell>
          <cell r="C3948" t="str">
            <v>Hardware</v>
          </cell>
          <cell r="D3948" t="str">
            <v/>
          </cell>
          <cell r="E3948" t="str">
            <v>5ESS</v>
          </cell>
          <cell r="F3948">
            <v>4125</v>
          </cell>
        </row>
        <row r="3949">
          <cell r="A3949" t="str">
            <v>T00000571</v>
          </cell>
          <cell r="B3949" t="str">
            <v>CDMA</v>
          </cell>
          <cell r="C3949" t="str">
            <v>Hardware</v>
          </cell>
          <cell r="D3949" t="str">
            <v/>
          </cell>
          <cell r="E3949" t="str">
            <v>5ESS</v>
          </cell>
          <cell r="F3949">
            <v>4745</v>
          </cell>
        </row>
        <row r="3950">
          <cell r="A3950" t="str">
            <v>T00000572</v>
          </cell>
          <cell r="B3950" t="str">
            <v>CDMA</v>
          </cell>
          <cell r="C3950" t="str">
            <v>Hardware</v>
          </cell>
          <cell r="D3950" t="str">
            <v/>
          </cell>
          <cell r="E3950" t="str">
            <v>5ESS</v>
          </cell>
          <cell r="F3950">
            <v>8995</v>
          </cell>
        </row>
        <row r="3951">
          <cell r="A3951" t="str">
            <v>T00000573</v>
          </cell>
          <cell r="B3951" t="str">
            <v>CDMA</v>
          </cell>
          <cell r="C3951" t="str">
            <v>Hardware</v>
          </cell>
          <cell r="D3951" t="str">
            <v/>
          </cell>
          <cell r="E3951" t="str">
            <v>5ESS</v>
          </cell>
          <cell r="F3951">
            <v>7000</v>
          </cell>
        </row>
        <row r="3952">
          <cell r="A3952" t="str">
            <v>T00000574</v>
          </cell>
          <cell r="B3952" t="str">
            <v>CDMA</v>
          </cell>
          <cell r="C3952" t="str">
            <v>Hardware</v>
          </cell>
          <cell r="D3952" t="str">
            <v/>
          </cell>
          <cell r="E3952" t="str">
            <v>5ESS</v>
          </cell>
          <cell r="F3952">
            <v>8595</v>
          </cell>
        </row>
        <row r="3953">
          <cell r="A3953" t="str">
            <v>T00000575</v>
          </cell>
          <cell r="B3953" t="str">
            <v>CDMA</v>
          </cell>
          <cell r="C3953" t="str">
            <v>Hardware</v>
          </cell>
          <cell r="D3953" t="str">
            <v/>
          </cell>
          <cell r="E3953" t="str">
            <v>5ESS</v>
          </cell>
          <cell r="F3953">
            <v>8595</v>
          </cell>
        </row>
        <row r="3954">
          <cell r="A3954" t="str">
            <v>T00000576</v>
          </cell>
          <cell r="B3954" t="str">
            <v>CDMA</v>
          </cell>
          <cell r="C3954" t="str">
            <v>Hardware</v>
          </cell>
          <cell r="D3954" t="str">
            <v/>
          </cell>
          <cell r="E3954" t="str">
            <v>5ESS</v>
          </cell>
          <cell r="F3954">
            <v>8595</v>
          </cell>
        </row>
        <row r="3955">
          <cell r="A3955" t="str">
            <v>T00000577</v>
          </cell>
          <cell r="B3955" t="str">
            <v>CDMA</v>
          </cell>
          <cell r="C3955" t="str">
            <v>Hardware</v>
          </cell>
          <cell r="D3955" t="str">
            <v/>
          </cell>
          <cell r="E3955" t="str">
            <v>5ESS</v>
          </cell>
          <cell r="F3955">
            <v>24595</v>
          </cell>
        </row>
        <row r="3956">
          <cell r="A3956" t="str">
            <v>T00000578</v>
          </cell>
          <cell r="B3956" t="str">
            <v>CDMA</v>
          </cell>
          <cell r="C3956" t="str">
            <v>Hardware</v>
          </cell>
          <cell r="D3956" t="str">
            <v/>
          </cell>
          <cell r="E3956" t="str">
            <v>5ESS</v>
          </cell>
          <cell r="F3956">
            <v>20595</v>
          </cell>
        </row>
        <row r="3957">
          <cell r="A3957" t="str">
            <v>T00000579</v>
          </cell>
          <cell r="B3957" t="str">
            <v>CDMA</v>
          </cell>
          <cell r="C3957" t="str">
            <v>Hardware</v>
          </cell>
          <cell r="D3957" t="str">
            <v/>
          </cell>
          <cell r="E3957" t="str">
            <v>5ESS</v>
          </cell>
          <cell r="F3957">
            <v>64064</v>
          </cell>
        </row>
        <row r="3958">
          <cell r="A3958" t="str">
            <v>T00000580</v>
          </cell>
          <cell r="B3958" t="str">
            <v>CDMA</v>
          </cell>
          <cell r="C3958" t="str">
            <v>Hardware</v>
          </cell>
          <cell r="D3958" t="str">
            <v/>
          </cell>
          <cell r="E3958" t="str">
            <v>5ESS</v>
          </cell>
          <cell r="F3958">
            <v>115315</v>
          </cell>
        </row>
        <row r="3959">
          <cell r="A3959" t="str">
            <v>T00000581</v>
          </cell>
          <cell r="B3959" t="str">
            <v>CDMA</v>
          </cell>
          <cell r="C3959" t="str">
            <v>Hardware</v>
          </cell>
          <cell r="D3959" t="str">
            <v/>
          </cell>
          <cell r="E3959" t="str">
            <v>5ESS</v>
          </cell>
          <cell r="F3959">
            <v>2500</v>
          </cell>
        </row>
        <row r="3960">
          <cell r="A3960" t="str">
            <v>T00000582</v>
          </cell>
          <cell r="B3960" t="str">
            <v>CDMA</v>
          </cell>
          <cell r="C3960" t="str">
            <v>Hardware</v>
          </cell>
          <cell r="D3960" t="str">
            <v/>
          </cell>
          <cell r="E3960" t="str">
            <v>5ESS</v>
          </cell>
          <cell r="F3960">
            <v>3550</v>
          </cell>
        </row>
        <row r="3961">
          <cell r="A3961" t="str">
            <v>T00000583</v>
          </cell>
          <cell r="B3961" t="str">
            <v>CDMA</v>
          </cell>
          <cell r="C3961" t="str">
            <v>Hardware</v>
          </cell>
          <cell r="D3961" t="str">
            <v/>
          </cell>
          <cell r="E3961" t="str">
            <v>5ESS</v>
          </cell>
          <cell r="F3961">
            <v>1140</v>
          </cell>
        </row>
        <row r="3962">
          <cell r="A3962" t="str">
            <v>T00000584</v>
          </cell>
          <cell r="B3962" t="str">
            <v>CDMA</v>
          </cell>
          <cell r="C3962" t="str">
            <v>Hardware</v>
          </cell>
          <cell r="D3962" t="str">
            <v/>
          </cell>
          <cell r="E3962" t="str">
            <v>5ESS</v>
          </cell>
          <cell r="F3962">
            <v>900</v>
          </cell>
        </row>
        <row r="3963">
          <cell r="A3963" t="str">
            <v>T00000585</v>
          </cell>
          <cell r="B3963" t="str">
            <v>CDMA</v>
          </cell>
          <cell r="C3963" t="str">
            <v>Hardware</v>
          </cell>
          <cell r="D3963" t="str">
            <v/>
          </cell>
          <cell r="E3963" t="str">
            <v>5ESS</v>
          </cell>
          <cell r="F3963">
            <v>2800</v>
          </cell>
        </row>
        <row r="3964">
          <cell r="A3964" t="str">
            <v>T00000586</v>
          </cell>
          <cell r="B3964" t="str">
            <v>CDMA</v>
          </cell>
          <cell r="C3964" t="str">
            <v>Hardware</v>
          </cell>
          <cell r="D3964" t="str">
            <v/>
          </cell>
          <cell r="E3964" t="str">
            <v>5ESS</v>
          </cell>
          <cell r="F3964">
            <v>2485</v>
          </cell>
        </row>
        <row r="3965">
          <cell r="A3965" t="str">
            <v>T00000587</v>
          </cell>
          <cell r="B3965" t="str">
            <v>CDMA</v>
          </cell>
          <cell r="C3965" t="str">
            <v>Hardware</v>
          </cell>
          <cell r="D3965" t="str">
            <v/>
          </cell>
          <cell r="E3965" t="str">
            <v>5ESS</v>
          </cell>
          <cell r="F3965">
            <v>2250</v>
          </cell>
        </row>
        <row r="3966">
          <cell r="A3966" t="str">
            <v>T00000588</v>
          </cell>
          <cell r="B3966" t="str">
            <v>CDMA</v>
          </cell>
          <cell r="C3966" t="str">
            <v>Hardware</v>
          </cell>
          <cell r="D3966" t="str">
            <v/>
          </cell>
          <cell r="E3966" t="str">
            <v>5ESS</v>
          </cell>
          <cell r="F3966">
            <v>2150</v>
          </cell>
        </row>
        <row r="3967">
          <cell r="A3967" t="str">
            <v>T00000589</v>
          </cell>
          <cell r="B3967" t="str">
            <v>CDMA</v>
          </cell>
          <cell r="C3967" t="str">
            <v>Hardware</v>
          </cell>
          <cell r="D3967" t="str">
            <v/>
          </cell>
          <cell r="E3967" t="str">
            <v>5ESS</v>
          </cell>
          <cell r="F3967">
            <v>900</v>
          </cell>
        </row>
        <row r="3968">
          <cell r="A3968" t="str">
            <v>T00000590</v>
          </cell>
          <cell r="B3968" t="str">
            <v>CDMA</v>
          </cell>
          <cell r="C3968" t="str">
            <v>Hardware</v>
          </cell>
          <cell r="D3968" t="str">
            <v/>
          </cell>
          <cell r="E3968" t="str">
            <v>5ESS</v>
          </cell>
          <cell r="F3968">
            <v>3350</v>
          </cell>
        </row>
        <row r="3969">
          <cell r="A3969" t="str">
            <v>T00000591</v>
          </cell>
          <cell r="B3969" t="str">
            <v>CDMA</v>
          </cell>
          <cell r="C3969" t="str">
            <v>Hardware</v>
          </cell>
          <cell r="D3969" t="str">
            <v/>
          </cell>
          <cell r="E3969" t="str">
            <v>5ESS</v>
          </cell>
          <cell r="F3969">
            <v>1025</v>
          </cell>
        </row>
        <row r="3970">
          <cell r="A3970" t="str">
            <v>T00000592</v>
          </cell>
          <cell r="B3970" t="str">
            <v>CDMA</v>
          </cell>
          <cell r="C3970" t="str">
            <v>Hardware</v>
          </cell>
          <cell r="D3970" t="str">
            <v/>
          </cell>
          <cell r="E3970" t="str">
            <v>5ESS</v>
          </cell>
          <cell r="F3970">
            <v>17550</v>
          </cell>
        </row>
        <row r="3971">
          <cell r="A3971" t="str">
            <v>T00000593</v>
          </cell>
          <cell r="B3971" t="str">
            <v>CDMA</v>
          </cell>
          <cell r="C3971" t="str">
            <v>Hardware</v>
          </cell>
          <cell r="D3971" t="str">
            <v/>
          </cell>
          <cell r="E3971" t="str">
            <v>5ESS</v>
          </cell>
          <cell r="F3971">
            <v>4400</v>
          </cell>
        </row>
        <row r="3972">
          <cell r="A3972" t="str">
            <v>T00000594</v>
          </cell>
          <cell r="B3972" t="str">
            <v>CDMA</v>
          </cell>
          <cell r="C3972" t="str">
            <v>Hardware</v>
          </cell>
          <cell r="D3972" t="str">
            <v/>
          </cell>
          <cell r="E3972" t="str">
            <v>5ESS</v>
          </cell>
          <cell r="F3972">
            <v>86</v>
          </cell>
        </row>
        <row r="3973">
          <cell r="A3973" t="str">
            <v>T00000595</v>
          </cell>
          <cell r="B3973" t="str">
            <v>CDMA</v>
          </cell>
          <cell r="C3973" t="str">
            <v>Hardware</v>
          </cell>
          <cell r="D3973" t="str">
            <v/>
          </cell>
          <cell r="E3973" t="str">
            <v>5ESS</v>
          </cell>
          <cell r="F3973">
            <v>178</v>
          </cell>
        </row>
        <row r="3974">
          <cell r="A3974" t="str">
            <v>T00000596</v>
          </cell>
          <cell r="B3974" t="str">
            <v>CDMA</v>
          </cell>
          <cell r="C3974" t="str">
            <v>Hardware</v>
          </cell>
          <cell r="D3974" t="str">
            <v/>
          </cell>
          <cell r="E3974" t="str">
            <v>5ESS</v>
          </cell>
          <cell r="F3974">
            <v>354</v>
          </cell>
        </row>
        <row r="3975">
          <cell r="A3975" t="str">
            <v>T00000597</v>
          </cell>
          <cell r="B3975" t="str">
            <v>CDMA</v>
          </cell>
          <cell r="C3975" t="str">
            <v>Hardware</v>
          </cell>
          <cell r="D3975" t="str">
            <v/>
          </cell>
          <cell r="E3975" t="str">
            <v>5ESS</v>
          </cell>
          <cell r="F3975">
            <v>80</v>
          </cell>
        </row>
        <row r="3976">
          <cell r="A3976" t="str">
            <v>T00000598</v>
          </cell>
          <cell r="B3976" t="str">
            <v>CDMA</v>
          </cell>
          <cell r="C3976" t="str">
            <v>Hardware</v>
          </cell>
          <cell r="D3976" t="str">
            <v/>
          </cell>
          <cell r="E3976" t="str">
            <v>5ESS</v>
          </cell>
          <cell r="F3976">
            <v>409</v>
          </cell>
        </row>
        <row r="3977">
          <cell r="A3977" t="str">
            <v>T00000599</v>
          </cell>
          <cell r="B3977" t="str">
            <v>CDMA</v>
          </cell>
          <cell r="C3977" t="str">
            <v>Hardware</v>
          </cell>
          <cell r="D3977" t="str">
            <v/>
          </cell>
          <cell r="E3977" t="str">
            <v>5ESS</v>
          </cell>
          <cell r="F3977">
            <v>407</v>
          </cell>
        </row>
        <row r="3978">
          <cell r="A3978" t="str">
            <v>T00000600</v>
          </cell>
          <cell r="B3978" t="str">
            <v>CDMA</v>
          </cell>
          <cell r="C3978" t="str">
            <v>Hardware</v>
          </cell>
          <cell r="D3978" t="str">
            <v/>
          </cell>
          <cell r="E3978" t="str">
            <v>5ESS</v>
          </cell>
          <cell r="F3978">
            <v>980</v>
          </cell>
        </row>
        <row r="3979">
          <cell r="A3979" t="str">
            <v>T00000601</v>
          </cell>
          <cell r="B3979" t="str">
            <v>CDMA</v>
          </cell>
          <cell r="C3979" t="str">
            <v>Hardware</v>
          </cell>
          <cell r="D3979" t="str">
            <v/>
          </cell>
          <cell r="E3979" t="str">
            <v>5ESS</v>
          </cell>
          <cell r="F3979">
            <v>440</v>
          </cell>
        </row>
        <row r="3980">
          <cell r="A3980" t="str">
            <v>T00000602</v>
          </cell>
          <cell r="B3980" t="str">
            <v>CDMA</v>
          </cell>
          <cell r="C3980" t="str">
            <v>Hardware</v>
          </cell>
          <cell r="D3980" t="str">
            <v/>
          </cell>
          <cell r="E3980" t="str">
            <v>5ESS</v>
          </cell>
          <cell r="F3980">
            <v>98</v>
          </cell>
        </row>
        <row r="3981">
          <cell r="A3981" t="str">
            <v>T00000604</v>
          </cell>
          <cell r="B3981" t="str">
            <v>CDMA</v>
          </cell>
          <cell r="C3981" t="str">
            <v>Hardware</v>
          </cell>
          <cell r="D3981" t="str">
            <v/>
          </cell>
          <cell r="E3981" t="str">
            <v>5ESS</v>
          </cell>
          <cell r="F3981">
            <v>12000</v>
          </cell>
        </row>
        <row r="3982">
          <cell r="A3982" t="str">
            <v>T00000605</v>
          </cell>
          <cell r="B3982" t="str">
            <v>CDMA</v>
          </cell>
          <cell r="C3982" t="str">
            <v>Hardware</v>
          </cell>
          <cell r="D3982" t="str">
            <v/>
          </cell>
          <cell r="E3982" t="str">
            <v>5ESS</v>
          </cell>
          <cell r="F3982">
            <v>15000</v>
          </cell>
        </row>
        <row r="3983">
          <cell r="A3983" t="str">
            <v>T00000606</v>
          </cell>
          <cell r="B3983" t="str">
            <v>CDMA</v>
          </cell>
          <cell r="C3983" t="str">
            <v>Software</v>
          </cell>
          <cell r="D3983" t="str">
            <v>Initial</v>
          </cell>
          <cell r="E3983" t="str">
            <v>5ESS</v>
          </cell>
          <cell r="F3983">
            <v>37500</v>
          </cell>
        </row>
        <row r="3984">
          <cell r="A3984" t="str">
            <v>T00000607</v>
          </cell>
          <cell r="B3984" t="str">
            <v>CDMA</v>
          </cell>
          <cell r="C3984" t="str">
            <v>Software</v>
          </cell>
          <cell r="D3984" t="str">
            <v>Initial</v>
          </cell>
          <cell r="E3984" t="str">
            <v>FlexMod_C</v>
          </cell>
          <cell r="F3984">
            <v>3000</v>
          </cell>
        </row>
        <row r="3985">
          <cell r="A3985" t="str">
            <v>T00000608</v>
          </cell>
          <cell r="B3985" t="str">
            <v>CDMA</v>
          </cell>
          <cell r="C3985" t="str">
            <v>Software</v>
          </cell>
          <cell r="D3985" t="str">
            <v>Initial</v>
          </cell>
          <cell r="E3985" t="str">
            <v>FlexMod_C</v>
          </cell>
          <cell r="F3985">
            <v>2500</v>
          </cell>
        </row>
        <row r="3986">
          <cell r="A3986" t="str">
            <v>T00000609</v>
          </cell>
          <cell r="B3986" t="str">
            <v>CDMA</v>
          </cell>
          <cell r="C3986" t="str">
            <v>Software</v>
          </cell>
          <cell r="D3986" t="str">
            <v>Initial</v>
          </cell>
          <cell r="E3986" t="str">
            <v>FlexMod_C</v>
          </cell>
          <cell r="F3986">
            <v>7500</v>
          </cell>
        </row>
        <row r="3987">
          <cell r="A3987" t="str">
            <v>T00000610</v>
          </cell>
          <cell r="B3987" t="str">
            <v>CDMA</v>
          </cell>
          <cell r="C3987" t="str">
            <v>Hardware</v>
          </cell>
          <cell r="D3987" t="str">
            <v/>
          </cell>
          <cell r="E3987" t="str">
            <v>FlexMod_C</v>
          </cell>
          <cell r="F3987">
            <v>323350</v>
          </cell>
        </row>
        <row r="3988">
          <cell r="A3988" t="str">
            <v>T00000611</v>
          </cell>
          <cell r="B3988" t="str">
            <v>CDMA</v>
          </cell>
          <cell r="C3988" t="str">
            <v>Hardware</v>
          </cell>
          <cell r="D3988" t="str">
            <v/>
          </cell>
          <cell r="E3988" t="str">
            <v>FlexMod_C</v>
          </cell>
          <cell r="F3988">
            <v>323350</v>
          </cell>
        </row>
        <row r="3989">
          <cell r="A3989" t="str">
            <v>T00000612</v>
          </cell>
          <cell r="B3989" t="str">
            <v>CDMA</v>
          </cell>
          <cell r="C3989" t="str">
            <v>Hardware</v>
          </cell>
          <cell r="D3989" t="str">
            <v/>
          </cell>
          <cell r="E3989" t="str">
            <v>FlexMod_C</v>
          </cell>
          <cell r="F3989">
            <v>115315</v>
          </cell>
        </row>
        <row r="3990">
          <cell r="A3990" t="str">
            <v>T00000613</v>
          </cell>
          <cell r="B3990" t="str">
            <v>CDMA</v>
          </cell>
          <cell r="C3990" t="str">
            <v>Software</v>
          </cell>
          <cell r="D3990" t="str">
            <v>Initial</v>
          </cell>
          <cell r="E3990" t="str">
            <v>FlexMod_C</v>
          </cell>
          <cell r="F3990">
            <v>37500</v>
          </cell>
        </row>
        <row r="3991">
          <cell r="A3991" t="str">
            <v>T00000614</v>
          </cell>
          <cell r="B3991" t="str">
            <v>CDMA</v>
          </cell>
          <cell r="C3991" t="str">
            <v>Software</v>
          </cell>
          <cell r="D3991" t="str">
            <v>Optional</v>
          </cell>
          <cell r="E3991" t="str">
            <v>FlexMod_C</v>
          </cell>
          <cell r="F3991">
            <v>20000</v>
          </cell>
        </row>
        <row r="3992">
          <cell r="A3992" t="str">
            <v>T00000615</v>
          </cell>
          <cell r="B3992" t="str">
            <v>CDMA</v>
          </cell>
          <cell r="C3992" t="str">
            <v>Software</v>
          </cell>
          <cell r="D3992" t="str">
            <v>Optional</v>
          </cell>
          <cell r="E3992" t="str">
            <v>FlexMod_C</v>
          </cell>
          <cell r="F3992">
            <v>20000</v>
          </cell>
        </row>
        <row r="3993">
          <cell r="A3993" t="str">
            <v>T00000616</v>
          </cell>
          <cell r="B3993" t="str">
            <v>CDMA</v>
          </cell>
          <cell r="C3993" t="str">
            <v>Hardware</v>
          </cell>
          <cell r="D3993" t="str">
            <v/>
          </cell>
          <cell r="E3993" t="str">
            <v>FlexMod_C</v>
          </cell>
          <cell r="F3993">
            <v>86000</v>
          </cell>
        </row>
        <row r="3994">
          <cell r="A3994" t="str">
            <v>T00000617</v>
          </cell>
          <cell r="B3994" t="str">
            <v>CDMA</v>
          </cell>
          <cell r="C3994" t="str">
            <v>Hardware</v>
          </cell>
          <cell r="D3994" t="str">
            <v/>
          </cell>
          <cell r="E3994" t="str">
            <v>FlexMod_C</v>
          </cell>
          <cell r="F3994">
            <v>73000</v>
          </cell>
        </row>
        <row r="3995">
          <cell r="A3995" t="str">
            <v>T00000618</v>
          </cell>
          <cell r="B3995" t="str">
            <v>CDMA</v>
          </cell>
          <cell r="C3995" t="str">
            <v>Hardware</v>
          </cell>
          <cell r="D3995" t="str">
            <v/>
          </cell>
          <cell r="E3995" t="str">
            <v>FlexMod_C</v>
          </cell>
          <cell r="F3995">
            <v>33000</v>
          </cell>
        </row>
        <row r="3996">
          <cell r="A3996" t="str">
            <v>T00000619</v>
          </cell>
          <cell r="B3996" t="str">
            <v>CDMA</v>
          </cell>
          <cell r="C3996" t="str">
            <v>Hardware</v>
          </cell>
          <cell r="D3996" t="str">
            <v/>
          </cell>
          <cell r="E3996" t="str">
            <v>FlexMod_C</v>
          </cell>
          <cell r="F3996">
            <v>5000</v>
          </cell>
        </row>
        <row r="3997">
          <cell r="A3997" t="str">
            <v>T00000620</v>
          </cell>
          <cell r="B3997" t="str">
            <v>CDMA</v>
          </cell>
          <cell r="C3997" t="str">
            <v>Hardware</v>
          </cell>
          <cell r="D3997" t="str">
            <v/>
          </cell>
          <cell r="E3997" t="str">
            <v>FlexMod_C</v>
          </cell>
          <cell r="F3997">
            <v>104000</v>
          </cell>
        </row>
        <row r="3998">
          <cell r="A3998" t="str">
            <v>T00000621</v>
          </cell>
          <cell r="B3998" t="str">
            <v>CDMA</v>
          </cell>
          <cell r="C3998" t="str">
            <v>Hardware</v>
          </cell>
          <cell r="D3998" t="str">
            <v/>
          </cell>
          <cell r="E3998" t="str">
            <v>FlexMod_C</v>
          </cell>
          <cell r="F3998">
            <v>92000</v>
          </cell>
        </row>
        <row r="3999">
          <cell r="A3999" t="str">
            <v>T00000622</v>
          </cell>
          <cell r="B3999" t="str">
            <v>CDMA</v>
          </cell>
          <cell r="C3999" t="str">
            <v>Hardware</v>
          </cell>
          <cell r="D3999" t="str">
            <v/>
          </cell>
          <cell r="E3999" t="str">
            <v>FlexMod_C</v>
          </cell>
          <cell r="F3999">
            <v>40000</v>
          </cell>
        </row>
        <row r="4000">
          <cell r="A4000" t="str">
            <v>T00000623</v>
          </cell>
          <cell r="B4000" t="str">
            <v>CDMA</v>
          </cell>
          <cell r="C4000" t="str">
            <v>Hardware</v>
          </cell>
          <cell r="D4000" t="str">
            <v/>
          </cell>
          <cell r="E4000" t="str">
            <v>FlexMod_C</v>
          </cell>
          <cell r="F4000">
            <v>5000</v>
          </cell>
        </row>
        <row r="4001">
          <cell r="A4001" t="str">
            <v>T00000624</v>
          </cell>
          <cell r="B4001" t="str">
            <v>CDMA</v>
          </cell>
          <cell r="C4001" t="str">
            <v>Hardware</v>
          </cell>
          <cell r="D4001" t="str">
            <v/>
          </cell>
          <cell r="E4001" t="str">
            <v>FlexMod_C</v>
          </cell>
          <cell r="F4001">
            <v>9200</v>
          </cell>
        </row>
        <row r="4002">
          <cell r="A4002" t="str">
            <v>T00000625</v>
          </cell>
          <cell r="B4002" t="str">
            <v>CDMA</v>
          </cell>
          <cell r="C4002" t="str">
            <v>Hardware</v>
          </cell>
          <cell r="D4002" t="str">
            <v/>
          </cell>
          <cell r="E4002" t="str">
            <v>FlexMod_C</v>
          </cell>
          <cell r="F4002">
            <v>2000</v>
          </cell>
        </row>
        <row r="4003">
          <cell r="A4003" t="str">
            <v>T00000626</v>
          </cell>
          <cell r="B4003" t="str">
            <v>CDMA</v>
          </cell>
          <cell r="C4003" t="str">
            <v>Hardware</v>
          </cell>
          <cell r="D4003" t="str">
            <v/>
          </cell>
          <cell r="E4003" t="str">
            <v>FlexMod_C</v>
          </cell>
          <cell r="F4003">
            <v>1000</v>
          </cell>
        </row>
        <row r="4004">
          <cell r="A4004" t="str">
            <v>T00000627</v>
          </cell>
          <cell r="B4004" t="str">
            <v>CDMA</v>
          </cell>
          <cell r="C4004" t="str">
            <v>Hardware</v>
          </cell>
          <cell r="D4004" t="str">
            <v/>
          </cell>
          <cell r="E4004" t="str">
            <v>FlexMod_C</v>
          </cell>
          <cell r="F4004">
            <v>34000</v>
          </cell>
        </row>
        <row r="4005">
          <cell r="A4005" t="str">
            <v>T00000628</v>
          </cell>
          <cell r="B4005" t="str">
            <v>CDMA</v>
          </cell>
          <cell r="C4005" t="str">
            <v>Hardware</v>
          </cell>
          <cell r="D4005" t="str">
            <v/>
          </cell>
          <cell r="E4005" t="str">
            <v>FlexMod_C</v>
          </cell>
          <cell r="F4005">
            <v>9000</v>
          </cell>
        </row>
        <row r="4006">
          <cell r="A4006" t="str">
            <v>T00000629</v>
          </cell>
          <cell r="B4006" t="str">
            <v>CDMA</v>
          </cell>
          <cell r="C4006" t="str">
            <v>Hardware</v>
          </cell>
          <cell r="D4006" t="str">
            <v/>
          </cell>
          <cell r="E4006" t="str">
            <v>FlexMod_C</v>
          </cell>
          <cell r="F4006">
            <v>8000</v>
          </cell>
        </row>
        <row r="4007">
          <cell r="A4007" t="str">
            <v>T00000630</v>
          </cell>
          <cell r="B4007" t="str">
            <v>CDMA</v>
          </cell>
          <cell r="C4007" t="str">
            <v>Hardware</v>
          </cell>
          <cell r="D4007" t="str">
            <v/>
          </cell>
          <cell r="E4007" t="str">
            <v>FlexMod_C</v>
          </cell>
          <cell r="F4007">
            <v>50000</v>
          </cell>
        </row>
        <row r="4008">
          <cell r="A4008" t="str">
            <v>T00000631</v>
          </cell>
          <cell r="B4008" t="str">
            <v>CDMA</v>
          </cell>
          <cell r="C4008" t="str">
            <v>Hardware</v>
          </cell>
          <cell r="D4008" t="str">
            <v/>
          </cell>
          <cell r="E4008" t="str">
            <v>FlexMod_C</v>
          </cell>
          <cell r="F4008">
            <v>19000</v>
          </cell>
        </row>
        <row r="4009">
          <cell r="A4009" t="str">
            <v>T00000632</v>
          </cell>
          <cell r="B4009" t="str">
            <v>CDMA</v>
          </cell>
          <cell r="C4009" t="str">
            <v>Hardware</v>
          </cell>
          <cell r="D4009" t="str">
            <v/>
          </cell>
          <cell r="E4009" t="str">
            <v>FlexMod_C</v>
          </cell>
          <cell r="F4009">
            <v>18000</v>
          </cell>
        </row>
        <row r="4010">
          <cell r="A4010" t="str">
            <v>T00000633</v>
          </cell>
          <cell r="B4010" t="str">
            <v>CDMA</v>
          </cell>
          <cell r="C4010" t="str">
            <v>Hardware</v>
          </cell>
          <cell r="D4010" t="str">
            <v/>
          </cell>
          <cell r="E4010" t="str">
            <v>FlexMod_C</v>
          </cell>
          <cell r="F4010">
            <v>59000</v>
          </cell>
        </row>
        <row r="4011">
          <cell r="A4011" t="str">
            <v>T00000634</v>
          </cell>
          <cell r="B4011" t="str">
            <v>CDMA</v>
          </cell>
          <cell r="C4011" t="str">
            <v>Hardware</v>
          </cell>
          <cell r="D4011" t="str">
            <v/>
          </cell>
          <cell r="E4011" t="str">
            <v>FlexMod_C</v>
          </cell>
          <cell r="F4011">
            <v>21000</v>
          </cell>
        </row>
        <row r="4012">
          <cell r="A4012" t="str">
            <v>T00000635</v>
          </cell>
          <cell r="B4012" t="str">
            <v>CDMA</v>
          </cell>
          <cell r="C4012" t="str">
            <v>Hardware</v>
          </cell>
          <cell r="D4012" t="str">
            <v/>
          </cell>
          <cell r="E4012" t="str">
            <v>FlexMod_C</v>
          </cell>
          <cell r="F4012">
            <v>20000</v>
          </cell>
        </row>
        <row r="4013">
          <cell r="A4013" t="str">
            <v>T00000636</v>
          </cell>
          <cell r="B4013" t="str">
            <v>CDMA</v>
          </cell>
          <cell r="C4013" t="str">
            <v>Hardware</v>
          </cell>
          <cell r="D4013" t="str">
            <v/>
          </cell>
          <cell r="E4013" t="str">
            <v>FlexMod_C</v>
          </cell>
          <cell r="F4013">
            <v>70000</v>
          </cell>
        </row>
        <row r="4014">
          <cell r="A4014" t="str">
            <v>T00000637</v>
          </cell>
          <cell r="B4014" t="str">
            <v>CDMA</v>
          </cell>
          <cell r="C4014" t="str">
            <v>Hardware</v>
          </cell>
          <cell r="D4014" t="str">
            <v/>
          </cell>
          <cell r="E4014" t="str">
            <v>FlexMod_C</v>
          </cell>
          <cell r="F4014">
            <v>26000</v>
          </cell>
        </row>
        <row r="4015">
          <cell r="A4015" t="str">
            <v>T00000638</v>
          </cell>
          <cell r="B4015" t="str">
            <v>CDMA</v>
          </cell>
          <cell r="C4015" t="str">
            <v>Hardware</v>
          </cell>
          <cell r="D4015" t="str">
            <v/>
          </cell>
          <cell r="E4015" t="str">
            <v>FlexMod_C</v>
          </cell>
          <cell r="F4015">
            <v>24000</v>
          </cell>
        </row>
        <row r="4016">
          <cell r="A4016" t="str">
            <v>T00000639</v>
          </cell>
          <cell r="B4016" t="str">
            <v>CDMA</v>
          </cell>
          <cell r="C4016" t="str">
            <v>Hardware</v>
          </cell>
          <cell r="D4016" t="str">
            <v/>
          </cell>
          <cell r="E4016" t="str">
            <v>FlexMod_C</v>
          </cell>
          <cell r="F4016">
            <v>85000</v>
          </cell>
        </row>
        <row r="4017">
          <cell r="A4017" t="str">
            <v>T00000640</v>
          </cell>
          <cell r="B4017" t="str">
            <v>CDMA</v>
          </cell>
          <cell r="C4017" t="str">
            <v>Hardware</v>
          </cell>
          <cell r="D4017" t="str">
            <v/>
          </cell>
          <cell r="E4017" t="str">
            <v>FlexMod_C</v>
          </cell>
          <cell r="F4017">
            <v>31000</v>
          </cell>
        </row>
        <row r="4018">
          <cell r="A4018" t="str">
            <v>T00000641</v>
          </cell>
          <cell r="B4018" t="str">
            <v>CDMA</v>
          </cell>
          <cell r="C4018" t="str">
            <v>Hardware</v>
          </cell>
          <cell r="D4018" t="str">
            <v/>
          </cell>
          <cell r="E4018" t="str">
            <v>FlexMod_C</v>
          </cell>
          <cell r="F4018">
            <v>29000</v>
          </cell>
        </row>
        <row r="4019">
          <cell r="A4019" t="str">
            <v>T00000642</v>
          </cell>
          <cell r="B4019" t="str">
            <v>CDMA</v>
          </cell>
          <cell r="C4019" t="str">
            <v>Hardware</v>
          </cell>
          <cell r="D4019" t="str">
            <v/>
          </cell>
          <cell r="E4019" t="str">
            <v>FlexMod_C</v>
          </cell>
          <cell r="F4019">
            <v>15995</v>
          </cell>
        </row>
        <row r="4020">
          <cell r="A4020" t="str">
            <v>T00000643</v>
          </cell>
          <cell r="B4020" t="str">
            <v>CDMA</v>
          </cell>
          <cell r="C4020" t="str">
            <v>Hardware</v>
          </cell>
          <cell r="D4020" t="str">
            <v/>
          </cell>
          <cell r="E4020" t="str">
            <v>FlexMod_C</v>
          </cell>
          <cell r="F4020">
            <v>68995</v>
          </cell>
        </row>
        <row r="4021">
          <cell r="A4021" t="str">
            <v>T00000644</v>
          </cell>
          <cell r="B4021" t="str">
            <v>CDMA</v>
          </cell>
          <cell r="C4021" t="str">
            <v>Hardware</v>
          </cell>
          <cell r="D4021" t="str">
            <v/>
          </cell>
          <cell r="E4021" t="str">
            <v>FlexMod_C</v>
          </cell>
          <cell r="F4021">
            <v>27992</v>
          </cell>
        </row>
        <row r="4022">
          <cell r="A4022" t="str">
            <v>T00000645</v>
          </cell>
          <cell r="B4022" t="str">
            <v>CDMA</v>
          </cell>
          <cell r="C4022" t="str">
            <v>Hardware</v>
          </cell>
          <cell r="D4022" t="str">
            <v/>
          </cell>
          <cell r="E4022" t="str">
            <v>FlexMod_C</v>
          </cell>
          <cell r="F4022">
            <v>95995</v>
          </cell>
        </row>
        <row r="4023">
          <cell r="A4023" t="str">
            <v>T00000646</v>
          </cell>
          <cell r="B4023" t="str">
            <v>CDMA</v>
          </cell>
          <cell r="C4023" t="str">
            <v>Hardware</v>
          </cell>
          <cell r="D4023" t="str">
            <v/>
          </cell>
          <cell r="E4023" t="str">
            <v>FlexMod_C</v>
          </cell>
          <cell r="F4023">
            <v>46795</v>
          </cell>
        </row>
        <row r="4024">
          <cell r="A4024" t="str">
            <v>T00000647</v>
          </cell>
          <cell r="B4024" t="str">
            <v>CDMA</v>
          </cell>
          <cell r="C4024" t="str">
            <v>Hardware</v>
          </cell>
          <cell r="D4024" t="str">
            <v/>
          </cell>
          <cell r="E4024" t="str">
            <v>FlexMod_C</v>
          </cell>
          <cell r="F4024">
            <v>19995</v>
          </cell>
        </row>
        <row r="4025">
          <cell r="A4025" t="str">
            <v>T00000648</v>
          </cell>
          <cell r="B4025" t="str">
            <v>CDMA</v>
          </cell>
          <cell r="C4025" t="str">
            <v>Hardware</v>
          </cell>
          <cell r="D4025" t="str">
            <v/>
          </cell>
          <cell r="E4025" t="str">
            <v>FlexMod_C</v>
          </cell>
          <cell r="F4025">
            <v>110</v>
          </cell>
        </row>
        <row r="4026">
          <cell r="A4026" t="str">
            <v>T00000649</v>
          </cell>
          <cell r="B4026" t="str">
            <v>CDMA</v>
          </cell>
          <cell r="C4026" t="str">
            <v>Hardware</v>
          </cell>
          <cell r="D4026" t="str">
            <v/>
          </cell>
          <cell r="E4026" t="str">
            <v>FlexMod_C</v>
          </cell>
          <cell r="F4026">
            <v>124</v>
          </cell>
        </row>
        <row r="4027">
          <cell r="A4027" t="str">
            <v>T00000650</v>
          </cell>
          <cell r="B4027" t="str">
            <v>CDMA</v>
          </cell>
          <cell r="C4027" t="str">
            <v>Hardware</v>
          </cell>
          <cell r="D4027" t="str">
            <v/>
          </cell>
          <cell r="E4027" t="str">
            <v>FlexMod_C</v>
          </cell>
          <cell r="F4027">
            <v>63</v>
          </cell>
        </row>
        <row r="4028">
          <cell r="A4028" t="str">
            <v>T00000651</v>
          </cell>
          <cell r="B4028" t="str">
            <v>CDMA</v>
          </cell>
          <cell r="C4028" t="str">
            <v>Hardware</v>
          </cell>
          <cell r="D4028" t="str">
            <v/>
          </cell>
          <cell r="E4028" t="str">
            <v>FlexMod_C</v>
          </cell>
          <cell r="F4028">
            <v>5169</v>
          </cell>
        </row>
        <row r="4029">
          <cell r="A4029" t="str">
            <v>T00000652</v>
          </cell>
          <cell r="B4029" t="str">
            <v>CDMA</v>
          </cell>
          <cell r="C4029" t="str">
            <v>Hardware</v>
          </cell>
          <cell r="D4029" t="str">
            <v/>
          </cell>
          <cell r="E4029" t="str">
            <v>FlexMod_C</v>
          </cell>
          <cell r="F4029">
            <v>3160</v>
          </cell>
        </row>
        <row r="4030">
          <cell r="A4030" t="str">
            <v>T00000653</v>
          </cell>
          <cell r="B4030" t="str">
            <v>CDMA</v>
          </cell>
          <cell r="C4030" t="str">
            <v>Hardware</v>
          </cell>
          <cell r="D4030" t="str">
            <v/>
          </cell>
          <cell r="E4030" t="str">
            <v>FlexMod_C</v>
          </cell>
          <cell r="F4030">
            <v>16500</v>
          </cell>
        </row>
        <row r="4031">
          <cell r="A4031" t="str">
            <v>T00000654</v>
          </cell>
          <cell r="B4031" t="str">
            <v>CDMA</v>
          </cell>
          <cell r="C4031" t="str">
            <v>Hardware</v>
          </cell>
          <cell r="D4031" t="str">
            <v/>
          </cell>
          <cell r="E4031" t="str">
            <v>FlexMod_C</v>
          </cell>
          <cell r="F4031">
            <v>8000</v>
          </cell>
        </row>
        <row r="4032">
          <cell r="A4032" t="str">
            <v>T00000655</v>
          </cell>
          <cell r="B4032" t="str">
            <v>CDMA</v>
          </cell>
          <cell r="C4032" t="str">
            <v>Hardware</v>
          </cell>
          <cell r="D4032" t="str">
            <v/>
          </cell>
          <cell r="E4032" t="str">
            <v>FlexMod_C</v>
          </cell>
          <cell r="F4032">
            <v>8050</v>
          </cell>
        </row>
        <row r="4033">
          <cell r="A4033" t="str">
            <v>T00000656</v>
          </cell>
          <cell r="B4033" t="str">
            <v>CDMA</v>
          </cell>
          <cell r="C4033" t="str">
            <v>Hardware</v>
          </cell>
          <cell r="D4033" t="str">
            <v/>
          </cell>
          <cell r="E4033" t="str">
            <v>FlexMod_C</v>
          </cell>
          <cell r="F4033">
            <v>18750</v>
          </cell>
        </row>
        <row r="4034">
          <cell r="A4034" t="str">
            <v>T00000657</v>
          </cell>
          <cell r="B4034" t="str">
            <v>CDMA</v>
          </cell>
          <cell r="C4034" t="str">
            <v>Hardware</v>
          </cell>
          <cell r="D4034" t="str">
            <v/>
          </cell>
          <cell r="E4034" t="str">
            <v>FlexMod_C</v>
          </cell>
          <cell r="F4034">
            <v>10000</v>
          </cell>
        </row>
        <row r="4035">
          <cell r="A4035" t="str">
            <v>T00000658</v>
          </cell>
          <cell r="B4035" t="str">
            <v>CDMA</v>
          </cell>
          <cell r="C4035" t="str">
            <v>Hardware</v>
          </cell>
          <cell r="D4035" t="str">
            <v/>
          </cell>
          <cell r="E4035" t="str">
            <v>FlexMod_C</v>
          </cell>
          <cell r="F4035">
            <v>8400</v>
          </cell>
        </row>
        <row r="4036">
          <cell r="A4036" t="str">
            <v>T00000659</v>
          </cell>
          <cell r="B4036" t="str">
            <v>CDMA</v>
          </cell>
          <cell r="C4036" t="str">
            <v>Hardware</v>
          </cell>
          <cell r="D4036" t="str">
            <v/>
          </cell>
          <cell r="E4036" t="str">
            <v>FlexMod_C</v>
          </cell>
          <cell r="F4036">
            <v>135000</v>
          </cell>
        </row>
        <row r="4037">
          <cell r="A4037" t="str">
            <v>T00000660</v>
          </cell>
          <cell r="B4037" t="str">
            <v>CDMA</v>
          </cell>
          <cell r="C4037" t="str">
            <v>Hardware</v>
          </cell>
          <cell r="D4037" t="str">
            <v/>
          </cell>
          <cell r="E4037" t="str">
            <v>FlexMod_C</v>
          </cell>
          <cell r="F4037">
            <v>168750</v>
          </cell>
        </row>
        <row r="4038">
          <cell r="A4038" t="str">
            <v>T00000661</v>
          </cell>
          <cell r="B4038" t="str">
            <v>CDMA</v>
          </cell>
          <cell r="C4038" t="str">
            <v>Hardware</v>
          </cell>
          <cell r="D4038" t="str">
            <v/>
          </cell>
          <cell r="E4038" t="str">
            <v>FlexMod_C</v>
          </cell>
          <cell r="F4038">
            <v>245000</v>
          </cell>
        </row>
        <row r="4039">
          <cell r="A4039" t="str">
            <v>T00000662</v>
          </cell>
          <cell r="B4039" t="str">
            <v>CDMA</v>
          </cell>
          <cell r="C4039" t="str">
            <v>Hardware</v>
          </cell>
          <cell r="D4039" t="str">
            <v/>
          </cell>
          <cell r="E4039" t="str">
            <v>FlexMod_C</v>
          </cell>
          <cell r="F4039">
            <v>306250</v>
          </cell>
        </row>
        <row r="4040">
          <cell r="A4040" t="str">
            <v>T00000663</v>
          </cell>
          <cell r="B4040" t="str">
            <v>CDMA</v>
          </cell>
          <cell r="C4040" t="str">
            <v>Hardware</v>
          </cell>
          <cell r="D4040" t="str">
            <v/>
          </cell>
          <cell r="E4040" t="str">
            <v>FlexMod_C</v>
          </cell>
          <cell r="F4040">
            <v>20000</v>
          </cell>
        </row>
        <row r="4041">
          <cell r="A4041" t="str">
            <v>T00000664</v>
          </cell>
          <cell r="B4041" t="str">
            <v>CDMA</v>
          </cell>
          <cell r="C4041" t="str">
            <v>Hardware</v>
          </cell>
          <cell r="D4041" t="str">
            <v/>
          </cell>
          <cell r="E4041" t="str">
            <v>FlexMod_C</v>
          </cell>
          <cell r="F4041">
            <v>25000</v>
          </cell>
        </row>
        <row r="4042">
          <cell r="A4042" t="str">
            <v>T00000665</v>
          </cell>
          <cell r="B4042" t="str">
            <v>CDMA</v>
          </cell>
          <cell r="C4042" t="str">
            <v>Hardware</v>
          </cell>
          <cell r="D4042" t="str">
            <v/>
          </cell>
          <cell r="E4042" t="str">
            <v>FlexMod_C</v>
          </cell>
          <cell r="F4042">
            <v>70000</v>
          </cell>
        </row>
        <row r="4043">
          <cell r="A4043" t="str">
            <v>T00000666</v>
          </cell>
          <cell r="B4043" t="str">
            <v>CDMA</v>
          </cell>
          <cell r="C4043" t="str">
            <v>Hardware</v>
          </cell>
          <cell r="D4043" t="str">
            <v/>
          </cell>
          <cell r="E4043" t="str">
            <v>FlexMod_C</v>
          </cell>
          <cell r="F4043">
            <v>87500</v>
          </cell>
        </row>
        <row r="4044">
          <cell r="A4044" t="str">
            <v>T00000667</v>
          </cell>
          <cell r="B4044" t="str">
            <v>CDMA</v>
          </cell>
          <cell r="C4044" t="str">
            <v>Hardware</v>
          </cell>
          <cell r="D4044" t="str">
            <v/>
          </cell>
          <cell r="E4044" t="str">
            <v>FlexMod_C</v>
          </cell>
          <cell r="F4044">
            <v>85000</v>
          </cell>
        </row>
        <row r="4045">
          <cell r="A4045" t="str">
            <v>T00000668</v>
          </cell>
          <cell r="B4045" t="str">
            <v>CDMA</v>
          </cell>
          <cell r="C4045" t="str">
            <v>Hardware</v>
          </cell>
          <cell r="D4045" t="str">
            <v/>
          </cell>
          <cell r="E4045" t="str">
            <v>FlexMod_C</v>
          </cell>
          <cell r="F4045">
            <v>106250</v>
          </cell>
        </row>
        <row r="4046">
          <cell r="A4046" t="str">
            <v>T00000669</v>
          </cell>
          <cell r="B4046" t="str">
            <v>CDMA</v>
          </cell>
          <cell r="C4046" t="str">
            <v>Hardware</v>
          </cell>
          <cell r="D4046" t="str">
            <v/>
          </cell>
          <cell r="E4046" t="str">
            <v>FlexMod_C</v>
          </cell>
          <cell r="F4046">
            <v>5000</v>
          </cell>
        </row>
        <row r="4047">
          <cell r="A4047" t="str">
            <v>T00000670</v>
          </cell>
          <cell r="B4047" t="str">
            <v>CDMA</v>
          </cell>
          <cell r="C4047" t="str">
            <v>Hardware</v>
          </cell>
          <cell r="D4047" t="str">
            <v/>
          </cell>
          <cell r="E4047" t="str">
            <v>FlexMod_C</v>
          </cell>
          <cell r="F4047">
            <v>6250</v>
          </cell>
        </row>
        <row r="4048">
          <cell r="A4048" t="str">
            <v>T00000671</v>
          </cell>
          <cell r="B4048" t="str">
            <v>CDMA</v>
          </cell>
          <cell r="C4048" t="str">
            <v>Hardware</v>
          </cell>
          <cell r="D4048" t="str">
            <v/>
          </cell>
          <cell r="E4048" t="str">
            <v>FlexMod_C</v>
          </cell>
          <cell r="F4048">
            <v>2000</v>
          </cell>
        </row>
        <row r="4049">
          <cell r="A4049" t="str">
            <v>T00000672</v>
          </cell>
          <cell r="B4049" t="str">
            <v>CDMA</v>
          </cell>
          <cell r="C4049" t="str">
            <v>Hardware</v>
          </cell>
          <cell r="D4049" t="str">
            <v/>
          </cell>
          <cell r="E4049" t="str">
            <v>FlexMod_C</v>
          </cell>
          <cell r="F4049">
            <v>15000</v>
          </cell>
        </row>
        <row r="4050">
          <cell r="A4050" t="str">
            <v>T00000673</v>
          </cell>
          <cell r="B4050" t="str">
            <v>CDMA</v>
          </cell>
          <cell r="C4050" t="str">
            <v>Hardware</v>
          </cell>
          <cell r="D4050" t="str">
            <v/>
          </cell>
          <cell r="E4050" t="str">
            <v>FlexMod_C</v>
          </cell>
          <cell r="F4050">
            <v>18750</v>
          </cell>
        </row>
        <row r="4051">
          <cell r="A4051" t="str">
            <v>T00000674</v>
          </cell>
          <cell r="B4051" t="str">
            <v>CDMA</v>
          </cell>
          <cell r="C4051" t="str">
            <v>Hardware</v>
          </cell>
          <cell r="D4051" t="str">
            <v/>
          </cell>
          <cell r="E4051" t="str">
            <v>FlexMod_C</v>
          </cell>
          <cell r="F4051">
            <v>6000</v>
          </cell>
        </row>
        <row r="4052">
          <cell r="A4052" t="str">
            <v>T00000675</v>
          </cell>
          <cell r="B4052" t="str">
            <v>CDMA</v>
          </cell>
          <cell r="C4052" t="str">
            <v>Hardware</v>
          </cell>
          <cell r="D4052" t="str">
            <v/>
          </cell>
          <cell r="E4052" t="str">
            <v>FlexMod_C</v>
          </cell>
          <cell r="F4052">
            <v>7500</v>
          </cell>
        </row>
        <row r="4053">
          <cell r="A4053" t="str">
            <v>T00000676</v>
          </cell>
          <cell r="B4053" t="str">
            <v>CDMA</v>
          </cell>
          <cell r="C4053" t="str">
            <v>Hardware</v>
          </cell>
          <cell r="D4053" t="str">
            <v/>
          </cell>
          <cell r="E4053" t="str">
            <v>FlexMod_C</v>
          </cell>
          <cell r="F4053">
            <v>13495</v>
          </cell>
        </row>
        <row r="4054">
          <cell r="A4054" t="str">
            <v>T00000677</v>
          </cell>
          <cell r="B4054" t="str">
            <v>CDMA</v>
          </cell>
          <cell r="C4054" t="str">
            <v>Hardware</v>
          </cell>
          <cell r="D4054" t="str">
            <v/>
          </cell>
          <cell r="E4054" t="str">
            <v>FlexMod_C</v>
          </cell>
          <cell r="F4054">
            <v>2000</v>
          </cell>
        </row>
        <row r="4055">
          <cell r="A4055" t="str">
            <v>T00000678</v>
          </cell>
          <cell r="B4055" t="str">
            <v>CDMA</v>
          </cell>
          <cell r="C4055" t="str">
            <v>Hardware</v>
          </cell>
          <cell r="D4055" t="str">
            <v/>
          </cell>
          <cell r="E4055" t="str">
            <v>FlexMod_C</v>
          </cell>
          <cell r="F4055">
            <v>3000</v>
          </cell>
        </row>
        <row r="4056">
          <cell r="A4056" t="str">
            <v>T00000679</v>
          </cell>
          <cell r="B4056" t="str">
            <v>CDMA</v>
          </cell>
          <cell r="C4056" t="str">
            <v>Hardware</v>
          </cell>
          <cell r="D4056" t="str">
            <v/>
          </cell>
          <cell r="E4056" t="str">
            <v>FlexMod_C</v>
          </cell>
          <cell r="F4056">
            <v>1000</v>
          </cell>
        </row>
        <row r="4057">
          <cell r="A4057" t="str">
            <v>T00000680</v>
          </cell>
          <cell r="B4057" t="str">
            <v>CDMA</v>
          </cell>
          <cell r="C4057" t="str">
            <v>Hardware</v>
          </cell>
          <cell r="D4057" t="str">
            <v/>
          </cell>
          <cell r="E4057" t="str">
            <v>FlexMod_C</v>
          </cell>
          <cell r="F4057">
            <v>39000</v>
          </cell>
        </row>
        <row r="4058">
          <cell r="A4058" t="str">
            <v>T00000681</v>
          </cell>
          <cell r="B4058" t="str">
            <v>CDMA</v>
          </cell>
          <cell r="C4058" t="str">
            <v>Hardware</v>
          </cell>
          <cell r="D4058" t="str">
            <v/>
          </cell>
          <cell r="E4058" t="str">
            <v>FlexMod_C</v>
          </cell>
          <cell r="F4058">
            <v>1000</v>
          </cell>
        </row>
        <row r="4059">
          <cell r="A4059" t="str">
            <v>T00000682</v>
          </cell>
          <cell r="B4059" t="str">
            <v>CDMA</v>
          </cell>
          <cell r="C4059" t="str">
            <v>Hardware</v>
          </cell>
          <cell r="D4059" t="str">
            <v/>
          </cell>
          <cell r="E4059" t="str">
            <v>FlexMod_C</v>
          </cell>
          <cell r="F4059">
            <v>1000</v>
          </cell>
        </row>
        <row r="4060">
          <cell r="A4060" t="str">
            <v>T00000683</v>
          </cell>
          <cell r="B4060" t="str">
            <v>CDMA</v>
          </cell>
          <cell r="C4060" t="str">
            <v>Hardware</v>
          </cell>
          <cell r="D4060" t="str">
            <v/>
          </cell>
          <cell r="E4060" t="str">
            <v>FlexMod_C</v>
          </cell>
          <cell r="F4060">
            <v>1250</v>
          </cell>
        </row>
        <row r="4061">
          <cell r="A4061" t="str">
            <v>T00000684</v>
          </cell>
          <cell r="B4061" t="str">
            <v>CDMA</v>
          </cell>
          <cell r="C4061" t="str">
            <v>Hardware</v>
          </cell>
          <cell r="D4061" t="str">
            <v/>
          </cell>
          <cell r="E4061" t="str">
            <v>FlexMod_C</v>
          </cell>
          <cell r="F4061">
            <v>8095</v>
          </cell>
        </row>
        <row r="4062">
          <cell r="A4062" t="str">
            <v>T00000685</v>
          </cell>
          <cell r="B4062" t="str">
            <v>CDMA</v>
          </cell>
          <cell r="C4062" t="str">
            <v>Hardware</v>
          </cell>
          <cell r="D4062" t="str">
            <v/>
          </cell>
          <cell r="E4062" t="str">
            <v>FlexMod_C</v>
          </cell>
          <cell r="F4062">
            <v>500</v>
          </cell>
        </row>
        <row r="4063">
          <cell r="A4063" t="str">
            <v>T00000686</v>
          </cell>
          <cell r="B4063" t="str">
            <v>CDMA</v>
          </cell>
          <cell r="C4063" t="str">
            <v>Hardware</v>
          </cell>
          <cell r="D4063" t="str">
            <v/>
          </cell>
          <cell r="E4063" t="str">
            <v>FlexMod_C</v>
          </cell>
          <cell r="F4063">
            <v>1000</v>
          </cell>
        </row>
        <row r="4064">
          <cell r="A4064" t="str">
            <v>T00000687</v>
          </cell>
          <cell r="B4064" t="str">
            <v>CDMA</v>
          </cell>
          <cell r="C4064" t="str">
            <v>Hardware</v>
          </cell>
          <cell r="D4064" t="str">
            <v/>
          </cell>
          <cell r="E4064" t="str">
            <v>FlexMod_C</v>
          </cell>
          <cell r="F4064">
            <v>39000</v>
          </cell>
        </row>
        <row r="4065">
          <cell r="A4065" t="str">
            <v>T00000688</v>
          </cell>
          <cell r="B4065" t="str">
            <v>CDMA</v>
          </cell>
          <cell r="C4065" t="str">
            <v>Hardware</v>
          </cell>
          <cell r="D4065" t="str">
            <v/>
          </cell>
          <cell r="E4065" t="str">
            <v>FlexMod_C</v>
          </cell>
          <cell r="F4065">
            <v>1000</v>
          </cell>
        </row>
        <row r="4066">
          <cell r="A4066" t="str">
            <v>T00000689</v>
          </cell>
          <cell r="B4066" t="str">
            <v>CDMA</v>
          </cell>
          <cell r="C4066" t="str">
            <v>Hardware</v>
          </cell>
          <cell r="D4066" t="str">
            <v/>
          </cell>
          <cell r="E4066" t="str">
            <v>FlexMod_C</v>
          </cell>
          <cell r="F4066">
            <v>1000</v>
          </cell>
        </row>
        <row r="4067">
          <cell r="A4067" t="str">
            <v>T00000690</v>
          </cell>
          <cell r="B4067" t="str">
            <v>CDMA</v>
          </cell>
          <cell r="C4067" t="str">
            <v>Hardware</v>
          </cell>
          <cell r="D4067" t="str">
            <v/>
          </cell>
          <cell r="E4067" t="str">
            <v>FlexMod_C</v>
          </cell>
          <cell r="F4067">
            <v>1250</v>
          </cell>
        </row>
        <row r="4068">
          <cell r="A4068" t="str">
            <v>T00000691</v>
          </cell>
          <cell r="B4068" t="str">
            <v>CDMA</v>
          </cell>
          <cell r="C4068" t="str">
            <v>Software</v>
          </cell>
          <cell r="D4068" t="str">
            <v>Initial</v>
          </cell>
          <cell r="E4068" t="str">
            <v>FlexMod_C</v>
          </cell>
          <cell r="F4068">
            <v>50000</v>
          </cell>
        </row>
        <row r="4069">
          <cell r="A4069" t="str">
            <v>T00000692</v>
          </cell>
          <cell r="B4069" t="str">
            <v>CDMA</v>
          </cell>
          <cell r="C4069" t="str">
            <v>Software</v>
          </cell>
          <cell r="D4069" t="str">
            <v>Initial</v>
          </cell>
          <cell r="E4069" t="str">
            <v>FlexMod_C</v>
          </cell>
          <cell r="F4069">
            <v>100000</v>
          </cell>
        </row>
        <row r="4070">
          <cell r="A4070" t="str">
            <v>T00000693</v>
          </cell>
          <cell r="B4070" t="str">
            <v>CDMA</v>
          </cell>
          <cell r="C4070" t="str">
            <v>Software</v>
          </cell>
          <cell r="D4070" t="str">
            <v>Initial</v>
          </cell>
          <cell r="E4070" t="str">
            <v>FlexMod_C</v>
          </cell>
          <cell r="F4070">
            <v>5500</v>
          </cell>
        </row>
        <row r="4071">
          <cell r="A4071" t="str">
            <v>T00000694</v>
          </cell>
          <cell r="B4071" t="str">
            <v>CDMA</v>
          </cell>
          <cell r="C4071" t="str">
            <v>Software</v>
          </cell>
          <cell r="D4071" t="str">
            <v>Initial</v>
          </cell>
          <cell r="E4071" t="str">
            <v>FlexMod_C</v>
          </cell>
          <cell r="F4071">
            <v>25000</v>
          </cell>
        </row>
        <row r="4072">
          <cell r="A4072" t="str">
            <v>T00000695</v>
          </cell>
          <cell r="B4072" t="str">
            <v>CDMA</v>
          </cell>
          <cell r="C4072" t="str">
            <v>Software</v>
          </cell>
          <cell r="D4072" t="str">
            <v>Initial</v>
          </cell>
          <cell r="E4072" t="str">
            <v>FlexMod_C</v>
          </cell>
          <cell r="F4072">
            <v>10000</v>
          </cell>
        </row>
        <row r="4073">
          <cell r="A4073" t="str">
            <v>T00000696</v>
          </cell>
          <cell r="B4073" t="str">
            <v>CDMA</v>
          </cell>
          <cell r="C4073" t="str">
            <v>Software</v>
          </cell>
          <cell r="D4073" t="str">
            <v>Initial</v>
          </cell>
          <cell r="E4073" t="str">
            <v>FlexMod_C</v>
          </cell>
          <cell r="F4073">
            <v>6250</v>
          </cell>
        </row>
        <row r="4074">
          <cell r="A4074" t="str">
            <v>T00000697</v>
          </cell>
          <cell r="B4074" t="str">
            <v>CDMA</v>
          </cell>
          <cell r="C4074" t="str">
            <v>Software</v>
          </cell>
          <cell r="D4074" t="str">
            <v>Initial</v>
          </cell>
          <cell r="E4074" t="str">
            <v>FlexMod_C</v>
          </cell>
          <cell r="F4074">
            <v>10000</v>
          </cell>
        </row>
        <row r="4075">
          <cell r="A4075" t="str">
            <v>T00000698</v>
          </cell>
          <cell r="B4075" t="str">
            <v>CDMA</v>
          </cell>
          <cell r="C4075" t="str">
            <v>Software</v>
          </cell>
          <cell r="D4075" t="str">
            <v>Initial</v>
          </cell>
          <cell r="E4075" t="str">
            <v>FlexMod_C</v>
          </cell>
          <cell r="F4075">
            <v>10000</v>
          </cell>
        </row>
        <row r="4076">
          <cell r="A4076" t="str">
            <v>T00000699</v>
          </cell>
          <cell r="B4076" t="str">
            <v>CDMA</v>
          </cell>
          <cell r="C4076" t="str">
            <v>Software</v>
          </cell>
          <cell r="D4076" t="str">
            <v>Optional</v>
          </cell>
          <cell r="E4076" t="str">
            <v>FlexMod_C</v>
          </cell>
          <cell r="F4076">
            <v>1800</v>
          </cell>
        </row>
        <row r="4077">
          <cell r="A4077" t="str">
            <v>T00000700</v>
          </cell>
          <cell r="B4077" t="str">
            <v>CDMA</v>
          </cell>
          <cell r="C4077" t="str">
            <v>Software</v>
          </cell>
          <cell r="D4077" t="str">
            <v>Optional</v>
          </cell>
          <cell r="E4077" t="str">
            <v>FlexMod_C</v>
          </cell>
          <cell r="F4077">
            <v>2250</v>
          </cell>
        </row>
        <row r="4078">
          <cell r="A4078" t="str">
            <v>T00000701</v>
          </cell>
          <cell r="B4078" t="str">
            <v>CDMA</v>
          </cell>
          <cell r="C4078" t="str">
            <v>Software</v>
          </cell>
          <cell r="D4078" t="str">
            <v>Optional</v>
          </cell>
          <cell r="E4078" t="str">
            <v>FlexMod_C</v>
          </cell>
          <cell r="F4078">
            <v>6300</v>
          </cell>
        </row>
        <row r="4079">
          <cell r="A4079" t="str">
            <v>T00000702</v>
          </cell>
          <cell r="B4079" t="str">
            <v>CDMA</v>
          </cell>
          <cell r="C4079" t="str">
            <v>Software</v>
          </cell>
          <cell r="D4079" t="str">
            <v>Optional</v>
          </cell>
          <cell r="E4079" t="str">
            <v>FlexMod_C</v>
          </cell>
          <cell r="F4079">
            <v>7875</v>
          </cell>
        </row>
        <row r="4080">
          <cell r="A4080" t="str">
            <v>T00000703</v>
          </cell>
          <cell r="B4080" t="str">
            <v>CDMA</v>
          </cell>
          <cell r="C4080" t="str">
            <v>Software</v>
          </cell>
          <cell r="D4080" t="str">
            <v>Optional</v>
          </cell>
          <cell r="E4080" t="str">
            <v>FlexMod_C</v>
          </cell>
          <cell r="F4080">
            <v>7650</v>
          </cell>
        </row>
        <row r="4081">
          <cell r="A4081" t="str">
            <v>T00000704</v>
          </cell>
          <cell r="B4081" t="str">
            <v>CDMA</v>
          </cell>
          <cell r="C4081" t="str">
            <v>Software</v>
          </cell>
          <cell r="D4081" t="str">
            <v>Optional</v>
          </cell>
          <cell r="E4081" t="str">
            <v>FlexMod_C</v>
          </cell>
          <cell r="F4081">
            <v>9562</v>
          </cell>
        </row>
        <row r="4082">
          <cell r="A4082" t="str">
            <v>T00000705</v>
          </cell>
          <cell r="B4082" t="str">
            <v>CDMA</v>
          </cell>
          <cell r="C4082" t="str">
            <v>Software</v>
          </cell>
          <cell r="D4082" t="str">
            <v>Initial</v>
          </cell>
          <cell r="E4082" t="str">
            <v>FlexMod_C</v>
          </cell>
          <cell r="F4082">
            <v>15000</v>
          </cell>
        </row>
        <row r="4083">
          <cell r="A4083" t="str">
            <v>T00000706</v>
          </cell>
          <cell r="B4083" t="str">
            <v>CDMA</v>
          </cell>
          <cell r="C4083" t="str">
            <v>Software</v>
          </cell>
          <cell r="D4083" t="str">
            <v>Initial</v>
          </cell>
          <cell r="E4083" t="str">
            <v>FlexMod_C</v>
          </cell>
          <cell r="F4083">
            <v>18750</v>
          </cell>
        </row>
        <row r="4084">
          <cell r="A4084" t="str">
            <v>T00000707</v>
          </cell>
          <cell r="B4084" t="str">
            <v>CDMA</v>
          </cell>
          <cell r="C4084" t="str">
            <v>Software</v>
          </cell>
          <cell r="D4084" t="str">
            <v>Optional</v>
          </cell>
          <cell r="E4084" t="str">
            <v>FlexMod_C</v>
          </cell>
          <cell r="F4084">
            <v>30000</v>
          </cell>
        </row>
        <row r="4085">
          <cell r="A4085" t="str">
            <v>T00000708</v>
          </cell>
          <cell r="B4085" t="str">
            <v>CDMA</v>
          </cell>
          <cell r="C4085" t="str">
            <v>Software</v>
          </cell>
          <cell r="D4085" t="str">
            <v>Optional</v>
          </cell>
          <cell r="E4085" t="str">
            <v>FlexMod_C</v>
          </cell>
          <cell r="F4085">
            <v>37500</v>
          </cell>
        </row>
        <row r="4086">
          <cell r="A4086" t="str">
            <v>T00000709</v>
          </cell>
          <cell r="B4086" t="str">
            <v>CDMA</v>
          </cell>
          <cell r="C4086" t="str">
            <v>Software</v>
          </cell>
          <cell r="D4086" t="str">
            <v>Initial</v>
          </cell>
          <cell r="E4086" t="str">
            <v>FlexMod_C</v>
          </cell>
          <cell r="F4086">
            <v>5000</v>
          </cell>
        </row>
        <row r="4087">
          <cell r="A4087" t="str">
            <v>T00000710</v>
          </cell>
          <cell r="B4087" t="str">
            <v>CDMA</v>
          </cell>
          <cell r="C4087" t="str">
            <v>Software</v>
          </cell>
          <cell r="D4087" t="str">
            <v>Initial</v>
          </cell>
          <cell r="E4087" t="str">
            <v>FlexMod_C</v>
          </cell>
          <cell r="F4087">
            <v>6250</v>
          </cell>
        </row>
        <row r="4088">
          <cell r="A4088" t="str">
            <v>T00000711</v>
          </cell>
          <cell r="B4088" t="str">
            <v>CDMA</v>
          </cell>
          <cell r="C4088" t="str">
            <v>Software</v>
          </cell>
          <cell r="D4088" t="str">
            <v>Optional</v>
          </cell>
          <cell r="E4088" t="str">
            <v>FlexMod_C</v>
          </cell>
          <cell r="F4088">
            <v>10000</v>
          </cell>
        </row>
        <row r="4089">
          <cell r="A4089" t="str">
            <v>T00000712</v>
          </cell>
          <cell r="B4089" t="str">
            <v>CDMA</v>
          </cell>
          <cell r="C4089" t="str">
            <v>Software</v>
          </cell>
          <cell r="D4089" t="str">
            <v>Optional</v>
          </cell>
          <cell r="E4089" t="str">
            <v>FlexMod_C</v>
          </cell>
          <cell r="F4089">
            <v>12500</v>
          </cell>
        </row>
        <row r="4090">
          <cell r="A4090" t="str">
            <v>T00000713</v>
          </cell>
          <cell r="B4090" t="str">
            <v>CDMA</v>
          </cell>
          <cell r="C4090" t="str">
            <v>Software</v>
          </cell>
          <cell r="D4090" t="str">
            <v>Initial</v>
          </cell>
          <cell r="E4090" t="str">
            <v>FlexMod_C</v>
          </cell>
          <cell r="F4090">
            <v>15000</v>
          </cell>
        </row>
        <row r="4091">
          <cell r="A4091" t="str">
            <v>T00000714</v>
          </cell>
          <cell r="B4091" t="str">
            <v>CDMA</v>
          </cell>
          <cell r="C4091" t="str">
            <v>Software</v>
          </cell>
          <cell r="D4091" t="str">
            <v>Initial</v>
          </cell>
          <cell r="E4091" t="str">
            <v>FlexMod_C</v>
          </cell>
          <cell r="F4091">
            <v>18750</v>
          </cell>
        </row>
        <row r="4092">
          <cell r="A4092" t="str">
            <v>T00000715</v>
          </cell>
          <cell r="B4092" t="str">
            <v>CDMA</v>
          </cell>
          <cell r="C4092" t="str">
            <v>Software</v>
          </cell>
          <cell r="D4092" t="str">
            <v>Optional</v>
          </cell>
          <cell r="E4092" t="str">
            <v>FlexMod_C</v>
          </cell>
          <cell r="F4092">
            <v>19500</v>
          </cell>
        </row>
        <row r="4093">
          <cell r="A4093" t="str">
            <v>T00000716</v>
          </cell>
          <cell r="B4093" t="str">
            <v>CDMA</v>
          </cell>
          <cell r="C4093" t="str">
            <v>Software</v>
          </cell>
          <cell r="D4093" t="str">
            <v>Optional</v>
          </cell>
          <cell r="E4093" t="str">
            <v>FlexMod_C</v>
          </cell>
          <cell r="F4093">
            <v>7500</v>
          </cell>
        </row>
        <row r="4094">
          <cell r="A4094" t="str">
            <v>T00000717</v>
          </cell>
          <cell r="B4094" t="str">
            <v>CDMA</v>
          </cell>
          <cell r="C4094" t="str">
            <v>Software</v>
          </cell>
          <cell r="D4094" t="str">
            <v>Optional</v>
          </cell>
          <cell r="E4094" t="str">
            <v>FlexMod_C</v>
          </cell>
          <cell r="F4094">
            <v>10000</v>
          </cell>
        </row>
        <row r="4095">
          <cell r="A4095" t="str">
            <v>T00000718</v>
          </cell>
          <cell r="B4095" t="str">
            <v>CDMA</v>
          </cell>
          <cell r="C4095" t="str">
            <v>Software</v>
          </cell>
          <cell r="D4095" t="str">
            <v>Optional</v>
          </cell>
          <cell r="E4095" t="str">
            <v>FlexMod_C</v>
          </cell>
          <cell r="F4095">
            <v>11000</v>
          </cell>
        </row>
        <row r="4096">
          <cell r="A4096" t="str">
            <v>T00000719</v>
          </cell>
          <cell r="B4096" t="str">
            <v>CDMA</v>
          </cell>
          <cell r="C4096" t="str">
            <v>Software</v>
          </cell>
          <cell r="D4096" t="str">
            <v>Optional</v>
          </cell>
          <cell r="E4096" t="str">
            <v>FlexMod_C</v>
          </cell>
          <cell r="F4096">
            <v>12000</v>
          </cell>
        </row>
        <row r="4097">
          <cell r="A4097" t="str">
            <v>T00000720</v>
          </cell>
          <cell r="B4097" t="str">
            <v>CDMA</v>
          </cell>
          <cell r="C4097" t="str">
            <v>Software</v>
          </cell>
          <cell r="D4097" t="str">
            <v>Optional</v>
          </cell>
          <cell r="E4097" t="str">
            <v>FlexMod_C</v>
          </cell>
          <cell r="F4097">
            <v>40000</v>
          </cell>
        </row>
        <row r="4098">
          <cell r="A4098" t="str">
            <v>T00000721</v>
          </cell>
          <cell r="B4098" t="str">
            <v>CDMA</v>
          </cell>
          <cell r="C4098" t="str">
            <v>Software</v>
          </cell>
          <cell r="D4098" t="str">
            <v>Optional</v>
          </cell>
          <cell r="E4098" t="str">
            <v>FlexMod_C</v>
          </cell>
          <cell r="F4098">
            <v>65000</v>
          </cell>
        </row>
        <row r="4099">
          <cell r="A4099" t="str">
            <v>T00000722</v>
          </cell>
          <cell r="B4099" t="str">
            <v>CDMA</v>
          </cell>
          <cell r="C4099" t="str">
            <v>Software</v>
          </cell>
          <cell r="D4099" t="str">
            <v>Optional</v>
          </cell>
          <cell r="E4099" t="str">
            <v>FlexMod_C</v>
          </cell>
          <cell r="F4099">
            <v>45000</v>
          </cell>
        </row>
        <row r="4100">
          <cell r="A4100" t="str">
            <v>T00000723</v>
          </cell>
          <cell r="B4100" t="str">
            <v>CDMA</v>
          </cell>
          <cell r="C4100" t="str">
            <v>Software</v>
          </cell>
          <cell r="D4100" t="str">
            <v>Optional</v>
          </cell>
          <cell r="E4100" t="str">
            <v>FlexMod_C</v>
          </cell>
          <cell r="F4100">
            <v>30000</v>
          </cell>
        </row>
        <row r="4101">
          <cell r="A4101" t="str">
            <v>T00000724</v>
          </cell>
          <cell r="B4101" t="str">
            <v>CDMA</v>
          </cell>
          <cell r="C4101" t="str">
            <v>Software</v>
          </cell>
          <cell r="D4101" t="str">
            <v>Optional</v>
          </cell>
          <cell r="E4101" t="str">
            <v>FlexMod_C</v>
          </cell>
          <cell r="F4101">
            <v>25000</v>
          </cell>
        </row>
        <row r="4102">
          <cell r="A4102" t="str">
            <v>T00000725</v>
          </cell>
          <cell r="B4102" t="str">
            <v>CDMA</v>
          </cell>
          <cell r="C4102" t="str">
            <v>Software</v>
          </cell>
          <cell r="D4102" t="str">
            <v>Optional</v>
          </cell>
          <cell r="E4102" t="str">
            <v>FlexMod_C</v>
          </cell>
          <cell r="F4102">
            <v>60000</v>
          </cell>
        </row>
        <row r="4103">
          <cell r="A4103" t="str">
            <v>T00000726</v>
          </cell>
          <cell r="B4103" t="str">
            <v>CDMA</v>
          </cell>
          <cell r="C4103" t="str">
            <v>Software</v>
          </cell>
          <cell r="D4103" t="str">
            <v>Optional</v>
          </cell>
          <cell r="E4103" t="str">
            <v>FlexMod_C</v>
          </cell>
          <cell r="F4103">
            <v>125000</v>
          </cell>
        </row>
        <row r="4104">
          <cell r="A4104" t="str">
            <v>T00000727</v>
          </cell>
          <cell r="B4104" t="str">
            <v>CDMA</v>
          </cell>
          <cell r="C4104" t="str">
            <v>Software</v>
          </cell>
          <cell r="D4104" t="str">
            <v>Optional</v>
          </cell>
          <cell r="E4104" t="str">
            <v>FlexMod_C</v>
          </cell>
          <cell r="F4104">
            <v>100000</v>
          </cell>
        </row>
        <row r="4105">
          <cell r="A4105" t="str">
            <v>T00000737</v>
          </cell>
          <cell r="B4105" t="str">
            <v>Common</v>
          </cell>
          <cell r="C4105" t="str">
            <v>Hardware</v>
          </cell>
          <cell r="D4105" t="str">
            <v/>
          </cell>
          <cell r="E4105" t="str">
            <v>FlexMod_C</v>
          </cell>
          <cell r="F4105">
            <v>6845</v>
          </cell>
        </row>
        <row r="4106">
          <cell r="A4106" t="str">
            <v>T00000738</v>
          </cell>
          <cell r="B4106" t="str">
            <v>Common</v>
          </cell>
          <cell r="C4106" t="str">
            <v>Hardware</v>
          </cell>
          <cell r="D4106" t="str">
            <v/>
          </cell>
          <cell r="E4106" t="str">
            <v>FlexMod_C</v>
          </cell>
          <cell r="F4106">
            <v>414</v>
          </cell>
        </row>
        <row r="4107">
          <cell r="A4107" t="str">
            <v>T00000739</v>
          </cell>
          <cell r="B4107" t="str">
            <v>Common</v>
          </cell>
          <cell r="C4107" t="str">
            <v>Hardware</v>
          </cell>
          <cell r="D4107" t="str">
            <v/>
          </cell>
          <cell r="E4107" t="str">
            <v>FlexMod_C</v>
          </cell>
          <cell r="F4107">
            <v>357</v>
          </cell>
        </row>
        <row r="4108">
          <cell r="A4108" t="str">
            <v>T00000740</v>
          </cell>
          <cell r="B4108" t="str">
            <v>Common</v>
          </cell>
          <cell r="C4108" t="str">
            <v>Hardware</v>
          </cell>
          <cell r="D4108" t="str">
            <v/>
          </cell>
          <cell r="E4108" t="str">
            <v>FlexMod_C</v>
          </cell>
          <cell r="F4108">
            <v>164</v>
          </cell>
        </row>
        <row r="4109">
          <cell r="A4109" t="str">
            <v>T00000741</v>
          </cell>
          <cell r="B4109" t="str">
            <v>Common</v>
          </cell>
          <cell r="C4109" t="str">
            <v>Hardware</v>
          </cell>
          <cell r="D4109" t="str">
            <v/>
          </cell>
          <cell r="E4109" t="str">
            <v>PCSC</v>
          </cell>
          <cell r="F4109">
            <v>0</v>
          </cell>
        </row>
        <row r="4110">
          <cell r="A4110" t="str">
            <v>T00000742</v>
          </cell>
          <cell r="B4110" t="str">
            <v>Common</v>
          </cell>
          <cell r="C4110" t="str">
            <v>Hardware</v>
          </cell>
          <cell r="D4110" t="str">
            <v/>
          </cell>
          <cell r="E4110" t="str">
            <v>ECP</v>
          </cell>
          <cell r="F4110">
            <v>15600</v>
          </cell>
        </row>
        <row r="4111">
          <cell r="A4111" t="str">
            <v>T00000744</v>
          </cell>
          <cell r="B4111" t="str">
            <v>Common</v>
          </cell>
          <cell r="C4111" t="str">
            <v>Hardware</v>
          </cell>
          <cell r="D4111" t="str">
            <v/>
          </cell>
          <cell r="E4111" t="str">
            <v>ECP</v>
          </cell>
          <cell r="F4111">
            <v>1900</v>
          </cell>
        </row>
        <row r="4112">
          <cell r="A4112" t="str">
            <v>T00000845</v>
          </cell>
          <cell r="B4112" t="str">
            <v>CDMA</v>
          </cell>
          <cell r="C4112" t="str">
            <v>Hardware</v>
          </cell>
          <cell r="D4112" t="str">
            <v/>
          </cell>
          <cell r="E4112" t="str">
            <v>ECP</v>
          </cell>
          <cell r="F4112">
            <v>5000</v>
          </cell>
        </row>
        <row r="4113">
          <cell r="A4113" t="str">
            <v>T00000847</v>
          </cell>
          <cell r="B4113" t="str">
            <v>CDMA</v>
          </cell>
          <cell r="C4113" t="str">
            <v>Hardware</v>
          </cell>
          <cell r="D4113" t="str">
            <v/>
          </cell>
          <cell r="E4113" t="str">
            <v>ECP</v>
          </cell>
          <cell r="F4113">
            <v>5250</v>
          </cell>
        </row>
        <row r="4114">
          <cell r="A4114" t="str">
            <v>T00000850</v>
          </cell>
          <cell r="B4114" t="str">
            <v>CDMA</v>
          </cell>
          <cell r="C4114" t="str">
            <v>Software</v>
          </cell>
          <cell r="D4114" t="str">
            <v>Initial</v>
          </cell>
          <cell r="E4114" t="str">
            <v>ECP</v>
          </cell>
          <cell r="F4114">
            <v>55000</v>
          </cell>
        </row>
        <row r="4115">
          <cell r="A4115" t="str">
            <v>T00000851</v>
          </cell>
          <cell r="B4115" t="str">
            <v>CDMA</v>
          </cell>
          <cell r="C4115" t="str">
            <v>Software</v>
          </cell>
          <cell r="D4115" t="str">
            <v>Initial</v>
          </cell>
          <cell r="E4115" t="str">
            <v>ECP</v>
          </cell>
          <cell r="F4115">
            <v>20000</v>
          </cell>
        </row>
        <row r="4116">
          <cell r="A4116" t="str">
            <v>T00000852</v>
          </cell>
          <cell r="B4116" t="str">
            <v>CDMA</v>
          </cell>
          <cell r="C4116" t="str">
            <v>Hardware</v>
          </cell>
          <cell r="D4116" t="str">
            <v/>
          </cell>
          <cell r="E4116" t="str">
            <v>ECP</v>
          </cell>
          <cell r="F4116">
            <v>10500</v>
          </cell>
        </row>
        <row r="4117">
          <cell r="A4117" t="str">
            <v>T00000853</v>
          </cell>
          <cell r="B4117" t="str">
            <v>CDMA</v>
          </cell>
          <cell r="C4117" t="str">
            <v>Hardware</v>
          </cell>
          <cell r="D4117" t="str">
            <v/>
          </cell>
          <cell r="E4117" t="str">
            <v>ECP</v>
          </cell>
          <cell r="F4117">
            <v>11200</v>
          </cell>
        </row>
        <row r="4118">
          <cell r="A4118" t="str">
            <v>T00000854</v>
          </cell>
          <cell r="B4118" t="str">
            <v>CDMA</v>
          </cell>
          <cell r="C4118" t="str">
            <v>Hardware</v>
          </cell>
          <cell r="D4118" t="str">
            <v/>
          </cell>
          <cell r="E4118" t="str">
            <v>ECP</v>
          </cell>
          <cell r="F4118">
            <v>64064</v>
          </cell>
        </row>
        <row r="4119">
          <cell r="A4119" t="str">
            <v>T00000855</v>
          </cell>
          <cell r="B4119" t="str">
            <v>CDMA</v>
          </cell>
          <cell r="C4119" t="str">
            <v>Hardware</v>
          </cell>
          <cell r="D4119" t="str">
            <v/>
          </cell>
          <cell r="E4119" t="str">
            <v>ECP</v>
          </cell>
          <cell r="F4119">
            <v>115315</v>
          </cell>
        </row>
        <row r="4120">
          <cell r="A4120" t="str">
            <v>T00000856</v>
          </cell>
          <cell r="B4120" t="str">
            <v>CDMA</v>
          </cell>
          <cell r="C4120" t="str">
            <v>Hardware</v>
          </cell>
          <cell r="D4120" t="str">
            <v/>
          </cell>
          <cell r="E4120" t="str">
            <v>ECP</v>
          </cell>
          <cell r="F4120">
            <v>2500</v>
          </cell>
        </row>
        <row r="4121">
          <cell r="A4121" t="str">
            <v>T00000857</v>
          </cell>
          <cell r="B4121" t="str">
            <v>CDMA</v>
          </cell>
          <cell r="C4121" t="str">
            <v>Hardware</v>
          </cell>
          <cell r="D4121" t="str">
            <v/>
          </cell>
          <cell r="E4121" t="str">
            <v>ECP</v>
          </cell>
          <cell r="F4121">
            <v>6200</v>
          </cell>
        </row>
        <row r="4122">
          <cell r="A4122" t="str">
            <v>T00000858</v>
          </cell>
          <cell r="B4122" t="str">
            <v>CDMA</v>
          </cell>
          <cell r="C4122" t="str">
            <v>Hardware</v>
          </cell>
          <cell r="D4122" t="str">
            <v/>
          </cell>
          <cell r="E4122" t="str">
            <v>ECP</v>
          </cell>
          <cell r="F4122">
            <v>6200</v>
          </cell>
        </row>
        <row r="4123">
          <cell r="A4123" t="str">
            <v>T00000859</v>
          </cell>
          <cell r="B4123" t="str">
            <v>CDMA</v>
          </cell>
          <cell r="C4123" t="str">
            <v>Hardware</v>
          </cell>
          <cell r="D4123" t="str">
            <v/>
          </cell>
          <cell r="E4123" t="str">
            <v>ECP</v>
          </cell>
          <cell r="F4123">
            <v>900</v>
          </cell>
        </row>
        <row r="4124">
          <cell r="A4124" t="str">
            <v>T00000860</v>
          </cell>
          <cell r="B4124" t="str">
            <v>CDMA</v>
          </cell>
          <cell r="C4124" t="str">
            <v>Hardware</v>
          </cell>
          <cell r="D4124" t="str">
            <v/>
          </cell>
          <cell r="E4124" t="str">
            <v>ECP</v>
          </cell>
          <cell r="F4124">
            <v>1800</v>
          </cell>
        </row>
        <row r="4125">
          <cell r="A4125" t="str">
            <v>T00000861</v>
          </cell>
          <cell r="B4125" t="str">
            <v>CDMA</v>
          </cell>
          <cell r="C4125" t="str">
            <v>Hardware</v>
          </cell>
          <cell r="D4125" t="str">
            <v/>
          </cell>
          <cell r="E4125" t="str">
            <v>ECP</v>
          </cell>
          <cell r="F4125">
            <v>1800</v>
          </cell>
        </row>
        <row r="4126">
          <cell r="A4126" t="str">
            <v>T00000862</v>
          </cell>
          <cell r="B4126" t="str">
            <v>CDMA</v>
          </cell>
          <cell r="C4126" t="str">
            <v>Hardware</v>
          </cell>
          <cell r="D4126" t="str">
            <v/>
          </cell>
          <cell r="E4126" t="str">
            <v>ECP</v>
          </cell>
          <cell r="F4126">
            <v>1800</v>
          </cell>
        </row>
        <row r="4127">
          <cell r="A4127" t="str">
            <v>T00000863</v>
          </cell>
          <cell r="B4127" t="str">
            <v>CDMA</v>
          </cell>
          <cell r="C4127" t="str">
            <v>Hardware</v>
          </cell>
          <cell r="D4127" t="str">
            <v/>
          </cell>
          <cell r="E4127" t="str">
            <v>ECP</v>
          </cell>
          <cell r="F4127">
            <v>8500</v>
          </cell>
        </row>
        <row r="4128">
          <cell r="A4128" t="str">
            <v>T00000864</v>
          </cell>
          <cell r="B4128" t="str">
            <v>CDMA</v>
          </cell>
          <cell r="C4128" t="str">
            <v>Hardware</v>
          </cell>
          <cell r="D4128" t="str">
            <v/>
          </cell>
          <cell r="E4128" t="str">
            <v>ECP</v>
          </cell>
          <cell r="F4128">
            <v>11500</v>
          </cell>
        </row>
        <row r="4129">
          <cell r="A4129" t="str">
            <v>T00000865</v>
          </cell>
          <cell r="B4129" t="str">
            <v>CDMA</v>
          </cell>
          <cell r="C4129" t="str">
            <v>Hardware</v>
          </cell>
          <cell r="D4129" t="str">
            <v/>
          </cell>
          <cell r="E4129" t="str">
            <v>ECP</v>
          </cell>
          <cell r="F4129">
            <v>14828</v>
          </cell>
        </row>
        <row r="4130">
          <cell r="A4130" t="str">
            <v>T00000866</v>
          </cell>
          <cell r="B4130" t="str">
            <v>CDMA</v>
          </cell>
          <cell r="C4130" t="str">
            <v>Hardware</v>
          </cell>
          <cell r="D4130" t="str">
            <v/>
          </cell>
          <cell r="E4130" t="str">
            <v>ECP</v>
          </cell>
          <cell r="F4130">
            <v>845</v>
          </cell>
        </row>
        <row r="4131">
          <cell r="A4131" t="str">
            <v>T00000867</v>
          </cell>
          <cell r="B4131" t="str">
            <v>CDMA</v>
          </cell>
          <cell r="C4131" t="str">
            <v>Hardware</v>
          </cell>
          <cell r="D4131" t="str">
            <v/>
          </cell>
          <cell r="E4131" t="str">
            <v>ECP</v>
          </cell>
          <cell r="F4131">
            <v>4200</v>
          </cell>
        </row>
        <row r="4132">
          <cell r="A4132" t="str">
            <v>T00000868</v>
          </cell>
          <cell r="B4132" t="str">
            <v>CDMA</v>
          </cell>
          <cell r="C4132" t="str">
            <v>Hardware</v>
          </cell>
          <cell r="D4132" t="str">
            <v/>
          </cell>
          <cell r="E4132" t="str">
            <v>ECP</v>
          </cell>
          <cell r="F4132">
            <v>4978</v>
          </cell>
        </row>
        <row r="4133">
          <cell r="A4133" t="str">
            <v>T00000869</v>
          </cell>
          <cell r="B4133" t="str">
            <v>CDMA</v>
          </cell>
          <cell r="C4133" t="str">
            <v>Hardware</v>
          </cell>
          <cell r="D4133" t="str">
            <v/>
          </cell>
          <cell r="E4133" t="str">
            <v>ECP</v>
          </cell>
          <cell r="F4133">
            <v>14700</v>
          </cell>
        </row>
        <row r="4134">
          <cell r="A4134" t="str">
            <v>T00000870</v>
          </cell>
          <cell r="B4134" t="str">
            <v>CDMA</v>
          </cell>
          <cell r="C4134" t="str">
            <v>Hardware</v>
          </cell>
          <cell r="D4134" t="str">
            <v/>
          </cell>
          <cell r="E4134" t="str">
            <v>ECP</v>
          </cell>
          <cell r="F4134">
            <v>4400</v>
          </cell>
        </row>
        <row r="4135">
          <cell r="A4135" t="str">
            <v>T00000871</v>
          </cell>
          <cell r="B4135" t="str">
            <v>CDMA</v>
          </cell>
          <cell r="C4135" t="str">
            <v>Hardware</v>
          </cell>
          <cell r="D4135" t="str">
            <v/>
          </cell>
          <cell r="E4135" t="str">
            <v>ECP</v>
          </cell>
          <cell r="F4135">
            <v>1030</v>
          </cell>
        </row>
        <row r="4136">
          <cell r="A4136" t="str">
            <v>T00000872</v>
          </cell>
          <cell r="B4136" t="str">
            <v>CDMA</v>
          </cell>
          <cell r="C4136" t="str">
            <v>Hardware</v>
          </cell>
          <cell r="D4136" t="str">
            <v/>
          </cell>
          <cell r="E4136" t="str">
            <v>ECP</v>
          </cell>
          <cell r="F4136">
            <v>2250</v>
          </cell>
        </row>
        <row r="4137">
          <cell r="A4137" t="str">
            <v>T00000873</v>
          </cell>
          <cell r="B4137" t="str">
            <v>CDMA</v>
          </cell>
          <cell r="C4137" t="str">
            <v>Hardware</v>
          </cell>
          <cell r="D4137" t="str">
            <v/>
          </cell>
          <cell r="E4137" t="str">
            <v>ECP</v>
          </cell>
          <cell r="F4137">
            <v>2150</v>
          </cell>
        </row>
        <row r="4138">
          <cell r="A4138" t="str">
            <v>T00000874</v>
          </cell>
          <cell r="B4138" t="str">
            <v>CDMA</v>
          </cell>
          <cell r="C4138" t="str">
            <v>Hardware</v>
          </cell>
          <cell r="D4138" t="str">
            <v/>
          </cell>
          <cell r="E4138" t="str">
            <v>ECP</v>
          </cell>
          <cell r="F4138">
            <v>2800</v>
          </cell>
        </row>
        <row r="4139">
          <cell r="A4139" t="str">
            <v>T00000875</v>
          </cell>
          <cell r="B4139" t="str">
            <v>CDMA</v>
          </cell>
          <cell r="C4139" t="str">
            <v>Hardware</v>
          </cell>
          <cell r="D4139" t="str">
            <v/>
          </cell>
          <cell r="E4139" t="str">
            <v>ECP</v>
          </cell>
          <cell r="F4139">
            <v>2485</v>
          </cell>
        </row>
        <row r="4140">
          <cell r="A4140" t="str">
            <v>T00000876</v>
          </cell>
          <cell r="B4140" t="str">
            <v>CDMA</v>
          </cell>
          <cell r="C4140" t="str">
            <v>Hardware</v>
          </cell>
          <cell r="D4140" t="str">
            <v/>
          </cell>
          <cell r="E4140" t="str">
            <v>ECP</v>
          </cell>
          <cell r="F4140">
            <v>1140</v>
          </cell>
        </row>
        <row r="4141">
          <cell r="A4141" t="str">
            <v>T00000877</v>
          </cell>
          <cell r="B4141" t="str">
            <v>CDMA</v>
          </cell>
          <cell r="C4141" t="str">
            <v>Hardware</v>
          </cell>
          <cell r="D4141" t="str">
            <v/>
          </cell>
          <cell r="E4141" t="str">
            <v>ECP</v>
          </cell>
          <cell r="F4141">
            <v>900</v>
          </cell>
        </row>
        <row r="4142">
          <cell r="A4142" t="str">
            <v>T00000878</v>
          </cell>
          <cell r="B4142" t="str">
            <v>CDMA</v>
          </cell>
          <cell r="C4142" t="str">
            <v>Hardware</v>
          </cell>
          <cell r="D4142" t="str">
            <v/>
          </cell>
          <cell r="E4142" t="str">
            <v>ECP</v>
          </cell>
          <cell r="F4142">
            <v>86</v>
          </cell>
        </row>
        <row r="4143">
          <cell r="A4143" t="str">
            <v>T00000879</v>
          </cell>
          <cell r="B4143" t="str">
            <v>CDMA</v>
          </cell>
          <cell r="C4143" t="str">
            <v>Hardware</v>
          </cell>
          <cell r="D4143" t="str">
            <v/>
          </cell>
          <cell r="E4143" t="str">
            <v>ECP</v>
          </cell>
          <cell r="F4143">
            <v>178</v>
          </cell>
        </row>
        <row r="4144">
          <cell r="A4144" t="str">
            <v>T00000880</v>
          </cell>
          <cell r="B4144" t="str">
            <v>CDMA</v>
          </cell>
          <cell r="C4144" t="str">
            <v>Hardware</v>
          </cell>
          <cell r="D4144" t="str">
            <v/>
          </cell>
          <cell r="E4144" t="str">
            <v>ECP</v>
          </cell>
          <cell r="F4144">
            <v>354</v>
          </cell>
        </row>
        <row r="4145">
          <cell r="A4145" t="str">
            <v>T00000881</v>
          </cell>
          <cell r="B4145" t="str">
            <v>CDMA</v>
          </cell>
          <cell r="C4145" t="str">
            <v>Hardware</v>
          </cell>
          <cell r="D4145" t="str">
            <v/>
          </cell>
          <cell r="E4145" t="str">
            <v>ECP</v>
          </cell>
          <cell r="F4145">
            <v>80</v>
          </cell>
        </row>
        <row r="4146">
          <cell r="A4146" t="str">
            <v>T00000882</v>
          </cell>
          <cell r="B4146" t="str">
            <v>CDMA</v>
          </cell>
          <cell r="C4146" t="str">
            <v>Hardware</v>
          </cell>
          <cell r="D4146" t="str">
            <v/>
          </cell>
          <cell r="E4146" t="str">
            <v>FMS</v>
          </cell>
          <cell r="F4146">
            <v>409</v>
          </cell>
        </row>
        <row r="4147">
          <cell r="A4147" t="str">
            <v>T00000883</v>
          </cell>
          <cell r="B4147" t="str">
            <v>CDMA</v>
          </cell>
          <cell r="C4147" t="str">
            <v>Hardware</v>
          </cell>
          <cell r="D4147" t="str">
            <v/>
          </cell>
          <cell r="E4147" t="str">
            <v>FMS</v>
          </cell>
          <cell r="F4147">
            <v>407</v>
          </cell>
        </row>
        <row r="4148">
          <cell r="A4148" t="str">
            <v>T00000884</v>
          </cell>
          <cell r="B4148" t="str">
            <v>CDMA</v>
          </cell>
          <cell r="C4148" t="str">
            <v>Hardware</v>
          </cell>
          <cell r="D4148" t="str">
            <v/>
          </cell>
          <cell r="E4148" t="str">
            <v>FMS</v>
          </cell>
          <cell r="F4148">
            <v>64064</v>
          </cell>
        </row>
        <row r="4149">
          <cell r="A4149" t="str">
            <v>T00000885</v>
          </cell>
          <cell r="B4149" t="str">
            <v>CDMA</v>
          </cell>
          <cell r="C4149" t="str">
            <v>Hardware</v>
          </cell>
          <cell r="D4149" t="str">
            <v/>
          </cell>
          <cell r="E4149" t="str">
            <v>FMS</v>
          </cell>
          <cell r="F4149">
            <v>115315</v>
          </cell>
        </row>
        <row r="4150">
          <cell r="A4150" t="str">
            <v>T00000886</v>
          </cell>
          <cell r="B4150" t="str">
            <v>CDMA</v>
          </cell>
          <cell r="C4150" t="str">
            <v>Hardware</v>
          </cell>
          <cell r="D4150" t="str">
            <v/>
          </cell>
          <cell r="E4150" t="str">
            <v>FMS</v>
          </cell>
          <cell r="F4150">
            <v>128128</v>
          </cell>
        </row>
        <row r="4151">
          <cell r="A4151" t="str">
            <v>T00000887</v>
          </cell>
          <cell r="B4151" t="str">
            <v>CDMA</v>
          </cell>
          <cell r="C4151" t="str">
            <v>Hardware</v>
          </cell>
          <cell r="D4151" t="str">
            <v/>
          </cell>
          <cell r="E4151" t="str">
            <v>FMS</v>
          </cell>
          <cell r="F4151">
            <v>4978</v>
          </cell>
        </row>
        <row r="4152">
          <cell r="A4152" t="str">
            <v>T00000888</v>
          </cell>
          <cell r="B4152" t="str">
            <v>CDMA</v>
          </cell>
          <cell r="C4152" t="str">
            <v>Hardware</v>
          </cell>
          <cell r="D4152" t="str">
            <v/>
          </cell>
          <cell r="E4152" t="str">
            <v>FMS</v>
          </cell>
          <cell r="F4152">
            <v>2400</v>
          </cell>
        </row>
        <row r="4153">
          <cell r="A4153" t="str">
            <v>T00000889</v>
          </cell>
          <cell r="B4153" t="str">
            <v>CDMA</v>
          </cell>
          <cell r="C4153" t="str">
            <v>Software</v>
          </cell>
          <cell r="D4153" t="str">
            <v>Initial</v>
          </cell>
          <cell r="E4153" t="str">
            <v>FMS</v>
          </cell>
          <cell r="F4153">
            <v>37500</v>
          </cell>
        </row>
        <row r="4154">
          <cell r="A4154" t="str">
            <v>T00000890</v>
          </cell>
          <cell r="B4154" t="str">
            <v>CDMA</v>
          </cell>
          <cell r="C4154" t="str">
            <v>Software</v>
          </cell>
          <cell r="D4154" t="str">
            <v>Initial</v>
          </cell>
          <cell r="E4154" t="str">
            <v>FMS</v>
          </cell>
          <cell r="F4154">
            <v>3000</v>
          </cell>
        </row>
        <row r="4155">
          <cell r="A4155" t="str">
            <v>T00000891</v>
          </cell>
          <cell r="B4155" t="str">
            <v>CDMA</v>
          </cell>
          <cell r="C4155" t="str">
            <v>Software</v>
          </cell>
          <cell r="D4155" t="str">
            <v>Initial</v>
          </cell>
          <cell r="E4155" t="str">
            <v>FMS</v>
          </cell>
          <cell r="F4155">
            <v>2500</v>
          </cell>
        </row>
        <row r="4156">
          <cell r="A4156" t="str">
            <v>T00000892</v>
          </cell>
          <cell r="B4156" t="str">
            <v>CDMA</v>
          </cell>
          <cell r="C4156" t="str">
            <v>Software</v>
          </cell>
          <cell r="D4156" t="str">
            <v>Initial</v>
          </cell>
          <cell r="E4156" t="str">
            <v>FMS</v>
          </cell>
          <cell r="F4156">
            <v>7500</v>
          </cell>
        </row>
        <row r="4157">
          <cell r="A4157" t="str">
            <v>T00000893</v>
          </cell>
          <cell r="B4157" t="str">
            <v>Common</v>
          </cell>
          <cell r="C4157" t="str">
            <v>Hardware</v>
          </cell>
          <cell r="D4157" t="str">
            <v/>
          </cell>
          <cell r="E4157" t="str">
            <v>FMS</v>
          </cell>
          <cell r="F4157">
            <v>120000</v>
          </cell>
        </row>
        <row r="4158">
          <cell r="A4158" t="str">
            <v>T00000894</v>
          </cell>
          <cell r="B4158" t="str">
            <v>Common</v>
          </cell>
          <cell r="C4158" t="str">
            <v>Hardware</v>
          </cell>
          <cell r="D4158" t="str">
            <v/>
          </cell>
          <cell r="E4158" t="str">
            <v>FMS</v>
          </cell>
          <cell r="F4158">
            <v>37715</v>
          </cell>
        </row>
        <row r="4159">
          <cell r="A4159" t="str">
            <v>T00000895</v>
          </cell>
          <cell r="B4159" t="str">
            <v>Common</v>
          </cell>
          <cell r="C4159" t="str">
            <v>Hardware</v>
          </cell>
          <cell r="D4159" t="str">
            <v/>
          </cell>
          <cell r="E4159" t="str">
            <v>FMS</v>
          </cell>
          <cell r="F4159">
            <v>15000</v>
          </cell>
        </row>
        <row r="4160">
          <cell r="A4160" t="str">
            <v>T00000896</v>
          </cell>
          <cell r="B4160" t="str">
            <v>Common</v>
          </cell>
          <cell r="C4160" t="str">
            <v>Hardware</v>
          </cell>
          <cell r="D4160" t="str">
            <v/>
          </cell>
          <cell r="E4160" t="str">
            <v>FMS</v>
          </cell>
          <cell r="F4160">
            <v>100000</v>
          </cell>
        </row>
        <row r="4161">
          <cell r="A4161" t="str">
            <v>T00000897</v>
          </cell>
          <cell r="B4161" t="str">
            <v>Common</v>
          </cell>
          <cell r="C4161" t="str">
            <v>Hardware</v>
          </cell>
          <cell r="D4161" t="str">
            <v/>
          </cell>
          <cell r="E4161" t="str">
            <v>FMS</v>
          </cell>
          <cell r="F4161">
            <v>7000</v>
          </cell>
        </row>
        <row r="4162">
          <cell r="A4162" t="str">
            <v>T00000898</v>
          </cell>
          <cell r="B4162" t="str">
            <v>Common</v>
          </cell>
          <cell r="C4162" t="str">
            <v>Hardware</v>
          </cell>
          <cell r="D4162" t="str">
            <v/>
          </cell>
          <cell r="E4162" t="str">
            <v>FMS</v>
          </cell>
          <cell r="F4162">
            <v>7295</v>
          </cell>
        </row>
        <row r="4163">
          <cell r="A4163" t="str">
            <v>T00000899</v>
          </cell>
          <cell r="B4163" t="str">
            <v>Common</v>
          </cell>
          <cell r="C4163" t="str">
            <v>Software</v>
          </cell>
          <cell r="D4163" t="str">
            <v>Initial</v>
          </cell>
          <cell r="E4163" t="str">
            <v>FMS</v>
          </cell>
          <cell r="F4163">
            <v>400000</v>
          </cell>
        </row>
        <row r="4164">
          <cell r="A4164" t="str">
            <v>T00000900</v>
          </cell>
          <cell r="B4164" t="str">
            <v>Common</v>
          </cell>
          <cell r="C4164" t="str">
            <v>Software</v>
          </cell>
          <cell r="D4164" t="str">
            <v>Initial</v>
          </cell>
          <cell r="E4164" t="str">
            <v>FMS</v>
          </cell>
          <cell r="F4164">
            <v>210000</v>
          </cell>
        </row>
        <row r="4165">
          <cell r="A4165" t="str">
            <v>T00000901</v>
          </cell>
          <cell r="B4165" t="str">
            <v>Common</v>
          </cell>
          <cell r="C4165" t="str">
            <v>Software</v>
          </cell>
          <cell r="D4165" t="str">
            <v>Initial</v>
          </cell>
          <cell r="E4165" t="str">
            <v>FMS</v>
          </cell>
          <cell r="F4165">
            <v>0</v>
          </cell>
        </row>
        <row r="4166">
          <cell r="A4166" t="str">
            <v>T00000902</v>
          </cell>
          <cell r="B4166" t="str">
            <v>Common</v>
          </cell>
          <cell r="C4166" t="str">
            <v>Software</v>
          </cell>
          <cell r="D4166" t="str">
            <v>Initial</v>
          </cell>
          <cell r="E4166" t="str">
            <v>FMS</v>
          </cell>
          <cell r="F4166">
            <v>0</v>
          </cell>
        </row>
        <row r="4167">
          <cell r="A4167" t="str">
            <v>T00000903</v>
          </cell>
          <cell r="B4167" t="str">
            <v>Common</v>
          </cell>
          <cell r="C4167" t="str">
            <v>Software</v>
          </cell>
          <cell r="D4167" t="str">
            <v>Initial</v>
          </cell>
          <cell r="E4167" t="str">
            <v>FMS</v>
          </cell>
          <cell r="F4167">
            <v>10000</v>
          </cell>
        </row>
        <row r="4168">
          <cell r="A4168" t="str">
            <v>T00000904</v>
          </cell>
          <cell r="B4168" t="str">
            <v>Common</v>
          </cell>
          <cell r="C4168" t="str">
            <v>Software</v>
          </cell>
          <cell r="D4168" t="str">
            <v>Initial</v>
          </cell>
          <cell r="E4168" t="str">
            <v>FMS</v>
          </cell>
          <cell r="F4168">
            <v>750000</v>
          </cell>
        </row>
        <row r="4169">
          <cell r="A4169" t="str">
            <v>T00000905</v>
          </cell>
          <cell r="B4169" t="str">
            <v>Common</v>
          </cell>
          <cell r="C4169" t="str">
            <v>Software</v>
          </cell>
          <cell r="D4169" t="str">
            <v>Initial</v>
          </cell>
          <cell r="E4169" t="str">
            <v>FMS</v>
          </cell>
          <cell r="F4169">
            <v>400000</v>
          </cell>
        </row>
        <row r="4170">
          <cell r="A4170" t="str">
            <v>T00000906</v>
          </cell>
          <cell r="B4170" t="str">
            <v>Common</v>
          </cell>
          <cell r="C4170" t="str">
            <v>Software</v>
          </cell>
          <cell r="D4170" t="str">
            <v>Initial</v>
          </cell>
          <cell r="E4170" t="str">
            <v>FMS</v>
          </cell>
          <cell r="F4170">
            <v>150000</v>
          </cell>
        </row>
        <row r="4171">
          <cell r="A4171" t="str">
            <v>T00000907</v>
          </cell>
          <cell r="B4171" t="str">
            <v>Common</v>
          </cell>
          <cell r="C4171" t="str">
            <v>Software</v>
          </cell>
          <cell r="D4171" t="str">
            <v>Initial</v>
          </cell>
          <cell r="E4171" t="str">
            <v>FMS</v>
          </cell>
          <cell r="F4171">
            <v>128000</v>
          </cell>
        </row>
        <row r="4172">
          <cell r="A4172" t="str">
            <v>T00000908</v>
          </cell>
          <cell r="B4172" t="str">
            <v>Common</v>
          </cell>
          <cell r="C4172" t="str">
            <v>Hardware</v>
          </cell>
          <cell r="D4172" t="str">
            <v/>
          </cell>
          <cell r="E4172" t="str">
            <v>FMS</v>
          </cell>
          <cell r="F4172">
            <v>208470</v>
          </cell>
        </row>
        <row r="4173">
          <cell r="A4173" t="str">
            <v>T00000909</v>
          </cell>
          <cell r="B4173" t="str">
            <v>Common</v>
          </cell>
          <cell r="C4173" t="str">
            <v>Hardware</v>
          </cell>
          <cell r="D4173" t="str">
            <v/>
          </cell>
          <cell r="E4173" t="str">
            <v>FMS</v>
          </cell>
          <cell r="F4173">
            <v>204385</v>
          </cell>
        </row>
        <row r="4174">
          <cell r="A4174" t="str">
            <v>T00000910</v>
          </cell>
          <cell r="B4174" t="str">
            <v>Common</v>
          </cell>
          <cell r="C4174" t="str">
            <v>Hardware</v>
          </cell>
          <cell r="D4174" t="str">
            <v/>
          </cell>
          <cell r="E4174" t="str">
            <v>FMS</v>
          </cell>
          <cell r="F4174">
            <v>37715</v>
          </cell>
        </row>
        <row r="4175">
          <cell r="A4175" t="str">
            <v>T00000911</v>
          </cell>
          <cell r="B4175" t="str">
            <v>Common</v>
          </cell>
          <cell r="C4175" t="str">
            <v>Hardware</v>
          </cell>
          <cell r="D4175" t="str">
            <v/>
          </cell>
          <cell r="E4175" t="str">
            <v>FMS</v>
          </cell>
          <cell r="F4175">
            <v>37715</v>
          </cell>
        </row>
        <row r="4176">
          <cell r="A4176" t="str">
            <v>T00000912</v>
          </cell>
          <cell r="B4176" t="str">
            <v>Common</v>
          </cell>
          <cell r="C4176" t="str">
            <v>Hardware</v>
          </cell>
          <cell r="D4176" t="str">
            <v/>
          </cell>
          <cell r="E4176" t="str">
            <v>FMS</v>
          </cell>
          <cell r="F4176">
            <v>50615</v>
          </cell>
        </row>
        <row r="4177">
          <cell r="A4177" t="str">
            <v>T00000913</v>
          </cell>
          <cell r="B4177" t="str">
            <v>Common</v>
          </cell>
          <cell r="C4177" t="str">
            <v>Hardware</v>
          </cell>
          <cell r="D4177" t="str">
            <v/>
          </cell>
          <cell r="E4177" t="str">
            <v>FMS</v>
          </cell>
          <cell r="F4177">
            <v>1995</v>
          </cell>
        </row>
        <row r="4178">
          <cell r="A4178" t="str">
            <v>T00000914</v>
          </cell>
          <cell r="B4178" t="str">
            <v>Common</v>
          </cell>
          <cell r="C4178" t="str">
            <v>Software</v>
          </cell>
          <cell r="D4178" t="str">
            <v>Initial</v>
          </cell>
          <cell r="E4178" t="str">
            <v>FMS</v>
          </cell>
          <cell r="F4178">
            <v>2000000</v>
          </cell>
        </row>
        <row r="4179">
          <cell r="A4179" t="str">
            <v>T00000915</v>
          </cell>
          <cell r="B4179" t="str">
            <v>Common</v>
          </cell>
          <cell r="C4179" t="str">
            <v>Software</v>
          </cell>
          <cell r="D4179" t="str">
            <v>Initial</v>
          </cell>
          <cell r="E4179" t="str">
            <v>FMS</v>
          </cell>
          <cell r="F4179">
            <v>150000</v>
          </cell>
        </row>
        <row r="4180">
          <cell r="A4180" t="str">
            <v>T00000916</v>
          </cell>
          <cell r="B4180" t="str">
            <v>Common</v>
          </cell>
          <cell r="C4180" t="str">
            <v>Software</v>
          </cell>
          <cell r="D4180" t="str">
            <v>Initial</v>
          </cell>
          <cell r="E4180" t="str">
            <v>FMS</v>
          </cell>
          <cell r="F4180">
            <v>300000</v>
          </cell>
        </row>
        <row r="4181">
          <cell r="A4181" t="str">
            <v>T00000917</v>
          </cell>
          <cell r="B4181" t="str">
            <v>Common</v>
          </cell>
          <cell r="C4181" t="str">
            <v>Software</v>
          </cell>
          <cell r="D4181" t="str">
            <v>Initial</v>
          </cell>
          <cell r="E4181" t="str">
            <v>FMS</v>
          </cell>
          <cell r="F4181">
            <v>100000</v>
          </cell>
        </row>
        <row r="4182">
          <cell r="A4182" t="str">
            <v>T00000918</v>
          </cell>
          <cell r="B4182" t="str">
            <v>Common</v>
          </cell>
          <cell r="C4182" t="str">
            <v>Hardware</v>
          </cell>
          <cell r="D4182" t="str">
            <v/>
          </cell>
          <cell r="E4182" t="str">
            <v>FlexMod_C</v>
          </cell>
          <cell r="F4182">
            <v>200000</v>
          </cell>
        </row>
        <row r="4183">
          <cell r="A4183" t="str">
            <v>T00000919</v>
          </cell>
          <cell r="B4183" t="str">
            <v>Common</v>
          </cell>
          <cell r="C4183" t="str">
            <v>Software</v>
          </cell>
          <cell r="D4183" t="str">
            <v>Initial</v>
          </cell>
          <cell r="E4183" t="str">
            <v>FlexMod_C</v>
          </cell>
          <cell r="F4183">
            <v>0</v>
          </cell>
        </row>
        <row r="4184">
          <cell r="A4184" t="str">
            <v>T00000920</v>
          </cell>
          <cell r="B4184" t="str">
            <v>Common</v>
          </cell>
          <cell r="C4184" t="str">
            <v>Hardware</v>
          </cell>
          <cell r="D4184" t="str">
            <v/>
          </cell>
          <cell r="E4184" t="str">
            <v>PCSC</v>
          </cell>
          <cell r="F4184">
            <v>10230</v>
          </cell>
        </row>
        <row r="4185">
          <cell r="A4185" t="str">
            <v>T00000921</v>
          </cell>
          <cell r="B4185" t="str">
            <v>Common</v>
          </cell>
          <cell r="C4185" t="str">
            <v>Hardware</v>
          </cell>
          <cell r="D4185" t="str">
            <v/>
          </cell>
          <cell r="E4185" t="str">
            <v>PCSC</v>
          </cell>
          <cell r="F4185">
            <v>6175</v>
          </cell>
        </row>
        <row r="4186">
          <cell r="A4186" t="str">
            <v>T00000922</v>
          </cell>
          <cell r="B4186" t="str">
            <v>Common</v>
          </cell>
          <cell r="C4186" t="str">
            <v>Hardware</v>
          </cell>
          <cell r="D4186" t="str">
            <v/>
          </cell>
          <cell r="E4186" t="str">
            <v>FlexMod_C</v>
          </cell>
          <cell r="F4186">
            <v>6175</v>
          </cell>
        </row>
        <row r="4187">
          <cell r="A4187" t="str">
            <v>T00000923</v>
          </cell>
          <cell r="B4187" t="str">
            <v>Common</v>
          </cell>
          <cell r="C4187" t="str">
            <v>Hardware</v>
          </cell>
          <cell r="D4187" t="str">
            <v/>
          </cell>
          <cell r="E4187" t="str">
            <v>PCSC</v>
          </cell>
          <cell r="F4187">
            <v>3995</v>
          </cell>
        </row>
        <row r="4188">
          <cell r="A4188" t="str">
            <v>T00000924</v>
          </cell>
          <cell r="B4188" t="str">
            <v>Common</v>
          </cell>
          <cell r="C4188" t="str">
            <v>Hardware</v>
          </cell>
          <cell r="D4188" t="str">
            <v/>
          </cell>
          <cell r="E4188" t="str">
            <v>IMS</v>
          </cell>
          <cell r="F4188">
            <v>15950</v>
          </cell>
        </row>
        <row r="4189">
          <cell r="A4189" t="str">
            <v>T00000925</v>
          </cell>
          <cell r="B4189" t="str">
            <v>Common</v>
          </cell>
          <cell r="C4189" t="str">
            <v>Hardware</v>
          </cell>
          <cell r="D4189" t="str">
            <v/>
          </cell>
          <cell r="E4189" t="str">
            <v>IMS</v>
          </cell>
          <cell r="F4189">
            <v>6335</v>
          </cell>
        </row>
        <row r="4190">
          <cell r="A4190" t="str">
            <v>T00000926</v>
          </cell>
          <cell r="B4190" t="str">
            <v>Common</v>
          </cell>
          <cell r="C4190" t="str">
            <v>Software</v>
          </cell>
          <cell r="D4190" t="str">
            <v>Initial</v>
          </cell>
          <cell r="E4190" t="str">
            <v>IMS</v>
          </cell>
          <cell r="F4190">
            <v>3088</v>
          </cell>
        </row>
        <row r="4191">
          <cell r="A4191" t="str">
            <v>T00000927</v>
          </cell>
          <cell r="B4191" t="str">
            <v>Common</v>
          </cell>
          <cell r="C4191" t="str">
            <v>Software</v>
          </cell>
          <cell r="D4191" t="str">
            <v>Initial</v>
          </cell>
          <cell r="E4191" t="str">
            <v>IMS</v>
          </cell>
          <cell r="F4191">
            <v>3088</v>
          </cell>
        </row>
        <row r="4192">
          <cell r="A4192" t="str">
            <v>T00000928</v>
          </cell>
          <cell r="B4192" t="str">
            <v>Common</v>
          </cell>
          <cell r="C4192" t="str">
            <v>Software</v>
          </cell>
          <cell r="D4192" t="str">
            <v>Initial</v>
          </cell>
          <cell r="E4192" t="str">
            <v>IMS</v>
          </cell>
          <cell r="F4192">
            <v>1998</v>
          </cell>
        </row>
        <row r="4193">
          <cell r="A4193" t="str">
            <v>T00000929</v>
          </cell>
          <cell r="B4193" t="str">
            <v>Common</v>
          </cell>
          <cell r="C4193" t="str">
            <v>Hardware</v>
          </cell>
          <cell r="D4193" t="str">
            <v/>
          </cell>
          <cell r="E4193" t="str">
            <v>IMS</v>
          </cell>
          <cell r="F4193">
            <v>14685</v>
          </cell>
        </row>
        <row r="4194">
          <cell r="A4194" t="str">
            <v>T00000932</v>
          </cell>
          <cell r="B4194" t="str">
            <v>Common</v>
          </cell>
          <cell r="C4194" t="str">
            <v>Hardware</v>
          </cell>
          <cell r="D4194" t="str">
            <v/>
          </cell>
          <cell r="E4194" t="str">
            <v>IMS</v>
          </cell>
          <cell r="F4194">
            <v>19508</v>
          </cell>
        </row>
        <row r="4195">
          <cell r="A4195" t="str">
            <v>T00000933</v>
          </cell>
          <cell r="B4195" t="str">
            <v>Common</v>
          </cell>
          <cell r="C4195" t="str">
            <v>Hardware</v>
          </cell>
          <cell r="D4195" t="str">
            <v/>
          </cell>
          <cell r="E4195" t="str">
            <v>IMS</v>
          </cell>
          <cell r="F4195">
            <v>27308</v>
          </cell>
        </row>
        <row r="4196">
          <cell r="A4196" t="str">
            <v>T00000935</v>
          </cell>
          <cell r="B4196" t="str">
            <v>Common</v>
          </cell>
          <cell r="C4196" t="str">
            <v>Hardware</v>
          </cell>
          <cell r="D4196" t="str">
            <v/>
          </cell>
          <cell r="E4196" t="str">
            <v>IMS</v>
          </cell>
          <cell r="F4196">
            <v>13006</v>
          </cell>
        </row>
        <row r="4197">
          <cell r="A4197" t="str">
            <v>T00000936</v>
          </cell>
          <cell r="B4197" t="str">
            <v>Common</v>
          </cell>
          <cell r="C4197" t="str">
            <v>Hardware</v>
          </cell>
          <cell r="D4197" t="str">
            <v/>
          </cell>
          <cell r="E4197" t="str">
            <v>IMS</v>
          </cell>
          <cell r="F4197">
            <v>11730</v>
          </cell>
        </row>
        <row r="4198">
          <cell r="A4198" t="str">
            <v>T00000937</v>
          </cell>
          <cell r="B4198" t="str">
            <v>Common</v>
          </cell>
          <cell r="C4198" t="str">
            <v>Hardware</v>
          </cell>
          <cell r="D4198" t="str">
            <v/>
          </cell>
          <cell r="E4198" t="str">
            <v>IMS</v>
          </cell>
          <cell r="F4198">
            <v>729</v>
          </cell>
        </row>
        <row r="4199">
          <cell r="A4199" t="str">
            <v>T00000940</v>
          </cell>
          <cell r="B4199" t="str">
            <v>Common</v>
          </cell>
          <cell r="C4199" t="str">
            <v>Hardware</v>
          </cell>
          <cell r="D4199" t="str">
            <v/>
          </cell>
          <cell r="E4199" t="str">
            <v>IMS</v>
          </cell>
          <cell r="F4199">
            <v>300</v>
          </cell>
        </row>
        <row r="4200">
          <cell r="A4200" t="str">
            <v>T00000941</v>
          </cell>
          <cell r="B4200" t="str">
            <v>Common</v>
          </cell>
          <cell r="C4200" t="str">
            <v>Hardware</v>
          </cell>
          <cell r="D4200" t="str">
            <v/>
          </cell>
          <cell r="E4200" t="str">
            <v>IMS</v>
          </cell>
          <cell r="F4200">
            <v>762</v>
          </cell>
        </row>
        <row r="4201">
          <cell r="A4201" t="str">
            <v>T00000942</v>
          </cell>
          <cell r="B4201" t="str">
            <v>Common</v>
          </cell>
          <cell r="C4201" t="str">
            <v>Hardware</v>
          </cell>
          <cell r="D4201" t="str">
            <v/>
          </cell>
          <cell r="E4201" t="str">
            <v>IMS</v>
          </cell>
          <cell r="F4201">
            <v>909</v>
          </cell>
        </row>
        <row r="4202">
          <cell r="A4202" t="str">
            <v>T00000943</v>
          </cell>
          <cell r="B4202" t="str">
            <v>Common</v>
          </cell>
          <cell r="C4202" t="str">
            <v>Hardware</v>
          </cell>
          <cell r="D4202" t="str">
            <v/>
          </cell>
          <cell r="E4202" t="str">
            <v>IMS</v>
          </cell>
          <cell r="F4202">
            <v>1200</v>
          </cell>
        </row>
        <row r="4203">
          <cell r="A4203" t="str">
            <v>T00000944</v>
          </cell>
          <cell r="B4203" t="str">
            <v>Common</v>
          </cell>
          <cell r="C4203" t="str">
            <v>Hardware</v>
          </cell>
          <cell r="D4203" t="str">
            <v/>
          </cell>
          <cell r="E4203" t="str">
            <v>IMS</v>
          </cell>
          <cell r="F4203">
            <v>2415</v>
          </cell>
        </row>
        <row r="4204">
          <cell r="A4204" t="str">
            <v>T00000945</v>
          </cell>
          <cell r="B4204" t="str">
            <v>Common</v>
          </cell>
          <cell r="C4204" t="str">
            <v>Hardware</v>
          </cell>
          <cell r="D4204" t="str">
            <v/>
          </cell>
          <cell r="E4204" t="str">
            <v>IMS</v>
          </cell>
          <cell r="F4204">
            <v>459</v>
          </cell>
        </row>
        <row r="4205">
          <cell r="A4205" t="str">
            <v>T00000946</v>
          </cell>
          <cell r="B4205" t="str">
            <v>Common</v>
          </cell>
          <cell r="C4205" t="str">
            <v>Hardware</v>
          </cell>
          <cell r="D4205" t="str">
            <v/>
          </cell>
          <cell r="E4205" t="str">
            <v>IMS</v>
          </cell>
          <cell r="F4205">
            <v>11826</v>
          </cell>
        </row>
        <row r="4206">
          <cell r="A4206" t="str">
            <v>T00000947</v>
          </cell>
          <cell r="B4206" t="str">
            <v>Common</v>
          </cell>
          <cell r="C4206" t="str">
            <v>Hardware</v>
          </cell>
          <cell r="D4206" t="str">
            <v/>
          </cell>
          <cell r="E4206" t="str">
            <v>IMS</v>
          </cell>
          <cell r="F4206">
            <v>26250</v>
          </cell>
        </row>
        <row r="4207">
          <cell r="A4207" t="str">
            <v>T00000948</v>
          </cell>
          <cell r="B4207" t="str">
            <v>Common</v>
          </cell>
          <cell r="C4207" t="str">
            <v>Hardware</v>
          </cell>
          <cell r="D4207" t="str">
            <v/>
          </cell>
          <cell r="E4207" t="str">
            <v>IMS</v>
          </cell>
          <cell r="F4207">
            <v>34050</v>
          </cell>
        </row>
        <row r="4208">
          <cell r="A4208" t="str">
            <v>T00000949</v>
          </cell>
          <cell r="B4208" t="str">
            <v>Common</v>
          </cell>
          <cell r="C4208" t="str">
            <v>Hardware</v>
          </cell>
          <cell r="D4208" t="str">
            <v/>
          </cell>
          <cell r="E4208" t="str">
            <v>IMS</v>
          </cell>
          <cell r="F4208">
            <v>31500</v>
          </cell>
        </row>
        <row r="4209">
          <cell r="A4209" t="str">
            <v>T00000950</v>
          </cell>
          <cell r="B4209" t="str">
            <v>Common</v>
          </cell>
          <cell r="C4209" t="str">
            <v>Hardware</v>
          </cell>
          <cell r="D4209" t="str">
            <v/>
          </cell>
          <cell r="E4209" t="str">
            <v>IMS</v>
          </cell>
          <cell r="F4209">
            <v>39300</v>
          </cell>
        </row>
        <row r="4210">
          <cell r="A4210" t="str">
            <v>T00000952</v>
          </cell>
          <cell r="B4210" t="str">
            <v>Common</v>
          </cell>
          <cell r="C4210" t="str">
            <v>Hardware</v>
          </cell>
          <cell r="D4210" t="str">
            <v/>
          </cell>
          <cell r="E4210" t="str">
            <v>IMS</v>
          </cell>
          <cell r="F4210">
            <v>21000</v>
          </cell>
        </row>
        <row r="4211">
          <cell r="A4211" t="str">
            <v>T00000953</v>
          </cell>
          <cell r="B4211" t="str">
            <v>Common</v>
          </cell>
          <cell r="C4211" t="str">
            <v>Hardware</v>
          </cell>
          <cell r="D4211" t="str">
            <v/>
          </cell>
          <cell r="E4211" t="str">
            <v>IMS</v>
          </cell>
          <cell r="F4211">
            <v>7096</v>
          </cell>
        </row>
        <row r="4212">
          <cell r="A4212" t="str">
            <v>T00000954</v>
          </cell>
          <cell r="B4212" t="str">
            <v>Common</v>
          </cell>
          <cell r="C4212" t="str">
            <v>Hardware</v>
          </cell>
          <cell r="D4212" t="str">
            <v/>
          </cell>
          <cell r="E4212" t="str">
            <v>IMS</v>
          </cell>
          <cell r="F4212">
            <v>729</v>
          </cell>
        </row>
        <row r="4213">
          <cell r="A4213" t="str">
            <v>T00000955</v>
          </cell>
          <cell r="B4213" t="str">
            <v>Common</v>
          </cell>
          <cell r="C4213" t="str">
            <v>Hardware</v>
          </cell>
          <cell r="D4213" t="str">
            <v/>
          </cell>
          <cell r="E4213" t="str">
            <v>IMS</v>
          </cell>
          <cell r="F4213">
            <v>957</v>
          </cell>
        </row>
        <row r="4214">
          <cell r="A4214" t="str">
            <v>T00000957</v>
          </cell>
          <cell r="B4214" t="str">
            <v>Common</v>
          </cell>
          <cell r="C4214" t="str">
            <v>Hardware</v>
          </cell>
          <cell r="D4214" t="str">
            <v/>
          </cell>
          <cell r="E4214" t="str">
            <v>IMS</v>
          </cell>
          <cell r="F4214">
            <v>300</v>
          </cell>
        </row>
        <row r="4215">
          <cell r="A4215" t="str">
            <v>T00000958</v>
          </cell>
          <cell r="B4215" t="str">
            <v>Common</v>
          </cell>
          <cell r="C4215" t="str">
            <v>Hardware</v>
          </cell>
          <cell r="D4215" t="str">
            <v/>
          </cell>
          <cell r="E4215" t="str">
            <v>IMS</v>
          </cell>
          <cell r="F4215">
            <v>762</v>
          </cell>
        </row>
        <row r="4216">
          <cell r="A4216" t="str">
            <v>T00000959</v>
          </cell>
          <cell r="B4216" t="str">
            <v>Common</v>
          </cell>
          <cell r="C4216" t="str">
            <v>Hardware</v>
          </cell>
          <cell r="D4216" t="str">
            <v/>
          </cell>
          <cell r="E4216" t="str">
            <v>IMS</v>
          </cell>
          <cell r="F4216">
            <v>909</v>
          </cell>
        </row>
        <row r="4217">
          <cell r="A4217" t="str">
            <v>T00000960</v>
          </cell>
          <cell r="B4217" t="str">
            <v>Common</v>
          </cell>
          <cell r="C4217" t="str">
            <v>Hardware</v>
          </cell>
          <cell r="D4217" t="str">
            <v/>
          </cell>
          <cell r="E4217" t="str">
            <v>IMS</v>
          </cell>
          <cell r="F4217">
            <v>1200</v>
          </cell>
        </row>
        <row r="4218">
          <cell r="A4218" t="str">
            <v>T00000961</v>
          </cell>
          <cell r="B4218" t="str">
            <v>Common</v>
          </cell>
          <cell r="C4218" t="str">
            <v>Hardware</v>
          </cell>
          <cell r="D4218" t="str">
            <v/>
          </cell>
          <cell r="E4218" t="str">
            <v>IMS</v>
          </cell>
          <cell r="F4218">
            <v>2415</v>
          </cell>
        </row>
        <row r="4219">
          <cell r="A4219" t="str">
            <v>T00000962</v>
          </cell>
          <cell r="B4219" t="str">
            <v>Common</v>
          </cell>
          <cell r="C4219" t="str">
            <v>Hardware</v>
          </cell>
          <cell r="D4219" t="str">
            <v/>
          </cell>
          <cell r="E4219" t="str">
            <v>IMS</v>
          </cell>
          <cell r="F4219">
            <v>459</v>
          </cell>
        </row>
        <row r="4220">
          <cell r="A4220" t="str">
            <v>T00000963</v>
          </cell>
          <cell r="B4220" t="str">
            <v>Common</v>
          </cell>
          <cell r="C4220" t="str">
            <v>Hardware</v>
          </cell>
          <cell r="D4220" t="str">
            <v/>
          </cell>
          <cell r="E4220" t="str">
            <v>IMS</v>
          </cell>
          <cell r="F4220">
            <v>200923</v>
          </cell>
        </row>
        <row r="4221">
          <cell r="A4221" t="str">
            <v>T00000964</v>
          </cell>
          <cell r="B4221" t="str">
            <v>Common</v>
          </cell>
          <cell r="C4221" t="str">
            <v>Hardware</v>
          </cell>
          <cell r="D4221" t="str">
            <v/>
          </cell>
          <cell r="E4221" t="str">
            <v>IMS</v>
          </cell>
          <cell r="F4221">
            <v>13979</v>
          </cell>
        </row>
        <row r="4222">
          <cell r="A4222" t="str">
            <v>T00000965</v>
          </cell>
          <cell r="B4222" t="str">
            <v>Common</v>
          </cell>
          <cell r="C4222" t="str">
            <v>Hardware</v>
          </cell>
          <cell r="D4222" t="str">
            <v/>
          </cell>
          <cell r="E4222" t="str">
            <v>IMS</v>
          </cell>
          <cell r="F4222">
            <v>15600</v>
          </cell>
        </row>
        <row r="4223">
          <cell r="A4223" t="str">
            <v>T00000966</v>
          </cell>
          <cell r="B4223" t="str">
            <v>Common</v>
          </cell>
          <cell r="C4223" t="str">
            <v>Hardware</v>
          </cell>
          <cell r="D4223" t="str">
            <v/>
          </cell>
          <cell r="E4223" t="str">
            <v>IMS</v>
          </cell>
          <cell r="F4223">
            <v>8525</v>
          </cell>
        </row>
        <row r="4224">
          <cell r="A4224" t="str">
            <v>T00000967</v>
          </cell>
          <cell r="B4224" t="str">
            <v>Common</v>
          </cell>
          <cell r="C4224" t="str">
            <v>Hardware</v>
          </cell>
          <cell r="D4224" t="str">
            <v/>
          </cell>
          <cell r="E4224" t="str">
            <v>FlexMod_C</v>
          </cell>
          <cell r="F4224">
            <v>8525</v>
          </cell>
        </row>
        <row r="4225">
          <cell r="A4225" t="str">
            <v>T00000968</v>
          </cell>
          <cell r="B4225" t="str">
            <v>Common</v>
          </cell>
          <cell r="C4225" t="str">
            <v>Hardware</v>
          </cell>
          <cell r="D4225" t="str">
            <v/>
          </cell>
          <cell r="E4225" t="str">
            <v>FlexMod_C</v>
          </cell>
          <cell r="F4225">
            <v>19892</v>
          </cell>
        </row>
        <row r="4226">
          <cell r="A4226" t="str">
            <v>T00000969</v>
          </cell>
          <cell r="B4226" t="str">
            <v>Common</v>
          </cell>
          <cell r="C4226" t="str">
            <v>Software</v>
          </cell>
          <cell r="D4226" t="str">
            <v>Initial</v>
          </cell>
          <cell r="E4226" t="str">
            <v>FlexMod_C</v>
          </cell>
          <cell r="F4226">
            <v>542000</v>
          </cell>
        </row>
        <row r="4227">
          <cell r="A4227" t="str">
            <v>T00000970</v>
          </cell>
          <cell r="B4227" t="str">
            <v>Common</v>
          </cell>
          <cell r="C4227" t="str">
            <v>Software</v>
          </cell>
          <cell r="D4227" t="str">
            <v>Initial</v>
          </cell>
          <cell r="E4227" t="str">
            <v>FlexMod_C</v>
          </cell>
          <cell r="F4227">
            <v>18855</v>
          </cell>
        </row>
        <row r="4228">
          <cell r="A4228" t="str">
            <v>T00000971</v>
          </cell>
          <cell r="B4228" t="str">
            <v>Common</v>
          </cell>
          <cell r="C4228" t="str">
            <v>Software</v>
          </cell>
          <cell r="D4228" t="str">
            <v>Initial</v>
          </cell>
          <cell r="E4228" t="str">
            <v>FlexMod_C</v>
          </cell>
          <cell r="F4228">
            <v>9188</v>
          </cell>
        </row>
        <row r="4229">
          <cell r="A4229" t="str">
            <v>T00000972</v>
          </cell>
          <cell r="B4229" t="str">
            <v>Common</v>
          </cell>
          <cell r="C4229" t="str">
            <v>Software</v>
          </cell>
          <cell r="D4229" t="str">
            <v>Initial</v>
          </cell>
          <cell r="E4229" t="str">
            <v>FlexMod_C</v>
          </cell>
          <cell r="F4229">
            <v>85250</v>
          </cell>
        </row>
        <row r="4230">
          <cell r="A4230" t="str">
            <v>T00000973</v>
          </cell>
          <cell r="B4230" t="str">
            <v>Common</v>
          </cell>
          <cell r="C4230" t="str">
            <v>Software</v>
          </cell>
          <cell r="D4230" t="str">
            <v>Initial</v>
          </cell>
          <cell r="E4230" t="str">
            <v>FlexMod_C</v>
          </cell>
          <cell r="F4230">
            <v>6352</v>
          </cell>
        </row>
        <row r="4231">
          <cell r="A4231" t="str">
            <v>T00000974</v>
          </cell>
          <cell r="B4231" t="str">
            <v>Common</v>
          </cell>
          <cell r="C4231" t="str">
            <v>Hardware</v>
          </cell>
          <cell r="D4231" t="str">
            <v/>
          </cell>
          <cell r="E4231" t="str">
            <v>FlexMod_C</v>
          </cell>
          <cell r="F4231">
            <v>136955</v>
          </cell>
        </row>
        <row r="4232">
          <cell r="A4232" t="str">
            <v>T00000975</v>
          </cell>
          <cell r="B4232" t="str">
            <v>Common</v>
          </cell>
          <cell r="C4232" t="str">
            <v>Hardware</v>
          </cell>
          <cell r="D4232" t="str">
            <v/>
          </cell>
          <cell r="E4232" t="str">
            <v>FlexMod_C</v>
          </cell>
          <cell r="F4232">
            <v>8043</v>
          </cell>
        </row>
        <row r="4233">
          <cell r="A4233" t="str">
            <v>T00000976</v>
          </cell>
          <cell r="B4233" t="str">
            <v>Common</v>
          </cell>
          <cell r="C4233" t="str">
            <v>Hardware</v>
          </cell>
          <cell r="D4233" t="str">
            <v/>
          </cell>
          <cell r="E4233" t="str">
            <v>FlexMod_C</v>
          </cell>
          <cell r="F4233">
            <v>7957</v>
          </cell>
        </row>
        <row r="4234">
          <cell r="A4234" t="str">
            <v>T00000977</v>
          </cell>
          <cell r="B4234" t="str">
            <v>Common</v>
          </cell>
          <cell r="C4234" t="str">
            <v>Software</v>
          </cell>
          <cell r="D4234" t="str">
            <v>Initial</v>
          </cell>
          <cell r="E4234" t="str">
            <v>FlexMod_C</v>
          </cell>
          <cell r="F4234">
            <v>15715</v>
          </cell>
        </row>
        <row r="4235">
          <cell r="A4235" t="str">
            <v>T00000978</v>
          </cell>
          <cell r="B4235" t="str">
            <v>Common</v>
          </cell>
          <cell r="C4235" t="str">
            <v>Software</v>
          </cell>
          <cell r="D4235" t="str">
            <v>Initial</v>
          </cell>
          <cell r="E4235" t="str">
            <v>FlexMod_C</v>
          </cell>
          <cell r="F4235">
            <v>4831</v>
          </cell>
        </row>
        <row r="4236">
          <cell r="A4236" t="str">
            <v>T00000979</v>
          </cell>
          <cell r="B4236" t="str">
            <v>Common</v>
          </cell>
          <cell r="C4236" t="str">
            <v>Software</v>
          </cell>
          <cell r="D4236" t="str">
            <v>Initial</v>
          </cell>
          <cell r="E4236" t="str">
            <v>FlexMod_C</v>
          </cell>
          <cell r="F4236">
            <v>4262</v>
          </cell>
        </row>
        <row r="4237">
          <cell r="A4237" t="str">
            <v>T00000980</v>
          </cell>
          <cell r="B4237" t="str">
            <v>Common</v>
          </cell>
          <cell r="C4237" t="str">
            <v>Hardware</v>
          </cell>
          <cell r="D4237" t="str">
            <v/>
          </cell>
          <cell r="E4237" t="str">
            <v>FlexMod_C</v>
          </cell>
          <cell r="F4237">
            <v>11367</v>
          </cell>
        </row>
        <row r="4238">
          <cell r="A4238" t="str">
            <v>T00000981</v>
          </cell>
          <cell r="B4238" t="str">
            <v>Common</v>
          </cell>
          <cell r="C4238" t="str">
            <v>Hardware</v>
          </cell>
          <cell r="D4238" t="str">
            <v/>
          </cell>
          <cell r="E4238" t="str">
            <v>FlexMod_C</v>
          </cell>
          <cell r="F4238">
            <v>165000</v>
          </cell>
        </row>
        <row r="4239">
          <cell r="A4239" t="str">
            <v>T00000982</v>
          </cell>
          <cell r="B4239" t="str">
            <v>Common</v>
          </cell>
          <cell r="C4239" t="str">
            <v>Hardware</v>
          </cell>
          <cell r="D4239" t="str">
            <v/>
          </cell>
          <cell r="E4239" t="str">
            <v>FlexMod_C</v>
          </cell>
          <cell r="F4239">
            <v>44995</v>
          </cell>
        </row>
        <row r="4240">
          <cell r="A4240" t="str">
            <v>T00000983</v>
          </cell>
          <cell r="B4240" t="str">
            <v>Common</v>
          </cell>
          <cell r="C4240" t="str">
            <v>Hardware</v>
          </cell>
          <cell r="D4240" t="str">
            <v/>
          </cell>
          <cell r="E4240" t="str">
            <v>FlexMod_C</v>
          </cell>
          <cell r="F4240">
            <v>9200</v>
          </cell>
        </row>
        <row r="4241">
          <cell r="A4241" t="str">
            <v>T00000984</v>
          </cell>
          <cell r="B4241" t="str">
            <v>Common</v>
          </cell>
          <cell r="C4241" t="str">
            <v>Hardware</v>
          </cell>
          <cell r="D4241" t="str">
            <v/>
          </cell>
          <cell r="E4241" t="str">
            <v>FlexMod_C</v>
          </cell>
          <cell r="F4241">
            <v>20000</v>
          </cell>
        </row>
        <row r="4242">
          <cell r="A4242" t="str">
            <v>T00000985</v>
          </cell>
          <cell r="B4242" t="str">
            <v>Common</v>
          </cell>
          <cell r="C4242" t="str">
            <v>Hardware</v>
          </cell>
          <cell r="D4242" t="str">
            <v/>
          </cell>
          <cell r="E4242" t="str">
            <v>FlexMod_C</v>
          </cell>
          <cell r="F4242">
            <v>20000</v>
          </cell>
        </row>
        <row r="4243">
          <cell r="A4243" t="str">
            <v>T00000986</v>
          </cell>
          <cell r="B4243" t="str">
            <v>Common</v>
          </cell>
          <cell r="C4243" t="str">
            <v>Software</v>
          </cell>
          <cell r="D4243" t="str">
            <v>Initial</v>
          </cell>
          <cell r="E4243" t="str">
            <v>FlexMod_C</v>
          </cell>
          <cell r="F4243">
            <v>90000</v>
          </cell>
        </row>
        <row r="4244">
          <cell r="A4244" t="str">
            <v>T00000987</v>
          </cell>
          <cell r="B4244" t="str">
            <v>Common</v>
          </cell>
          <cell r="C4244" t="str">
            <v>Software</v>
          </cell>
          <cell r="D4244" t="str">
            <v>Initial</v>
          </cell>
          <cell r="E4244" t="str">
            <v>FlexMod_C</v>
          </cell>
          <cell r="F4244">
            <v>120000</v>
          </cell>
        </row>
        <row r="4245">
          <cell r="A4245" t="str">
            <v>T00000988</v>
          </cell>
          <cell r="B4245" t="str">
            <v>Common</v>
          </cell>
          <cell r="C4245" t="str">
            <v>Software</v>
          </cell>
          <cell r="D4245" t="str">
            <v>Initial</v>
          </cell>
          <cell r="E4245" t="str">
            <v>FlexMod_C</v>
          </cell>
          <cell r="F4245">
            <v>31000</v>
          </cell>
        </row>
        <row r="4246">
          <cell r="A4246" t="str">
            <v>T00000989</v>
          </cell>
          <cell r="B4246" t="str">
            <v>Common</v>
          </cell>
          <cell r="C4246" t="str">
            <v>Software</v>
          </cell>
          <cell r="D4246" t="str">
            <v>Initial</v>
          </cell>
          <cell r="E4246" t="str">
            <v>FlexMod_C</v>
          </cell>
          <cell r="F4246">
            <v>1250</v>
          </cell>
        </row>
        <row r="4247">
          <cell r="A4247" t="str">
            <v>T00000990</v>
          </cell>
          <cell r="B4247" t="str">
            <v>Common</v>
          </cell>
          <cell r="C4247" t="str">
            <v>Hardware</v>
          </cell>
          <cell r="D4247" t="str">
            <v/>
          </cell>
          <cell r="E4247" t="str">
            <v>FlexMod_C</v>
          </cell>
          <cell r="F4247">
            <v>11367</v>
          </cell>
        </row>
        <row r="4248">
          <cell r="A4248" t="str">
            <v>T00000991</v>
          </cell>
          <cell r="B4248" t="str">
            <v>Common</v>
          </cell>
          <cell r="C4248" t="str">
            <v>Hardware</v>
          </cell>
          <cell r="D4248" t="str">
            <v/>
          </cell>
          <cell r="E4248" t="str">
            <v>FlexMod_C</v>
          </cell>
          <cell r="F4248">
            <v>165000</v>
          </cell>
        </row>
        <row r="4249">
          <cell r="A4249" t="str">
            <v>T00000992</v>
          </cell>
          <cell r="B4249" t="str">
            <v>Common</v>
          </cell>
          <cell r="C4249" t="str">
            <v>Hardware</v>
          </cell>
          <cell r="D4249" t="str">
            <v/>
          </cell>
          <cell r="E4249" t="str">
            <v>FlexMod_C</v>
          </cell>
          <cell r="F4249">
            <v>44995</v>
          </cell>
        </row>
        <row r="4250">
          <cell r="A4250" t="str">
            <v>T00000993</v>
          </cell>
          <cell r="B4250" t="str">
            <v>Common</v>
          </cell>
          <cell r="C4250" t="str">
            <v>Hardware</v>
          </cell>
          <cell r="D4250" t="str">
            <v/>
          </cell>
          <cell r="E4250" t="str">
            <v>FlexMod_C</v>
          </cell>
          <cell r="F4250">
            <v>9200</v>
          </cell>
        </row>
        <row r="4251">
          <cell r="A4251" t="str">
            <v>T00000994</v>
          </cell>
          <cell r="B4251" t="str">
            <v>Common</v>
          </cell>
          <cell r="C4251" t="str">
            <v>Hardware</v>
          </cell>
          <cell r="D4251" t="str">
            <v/>
          </cell>
          <cell r="E4251" t="str">
            <v>FlexMod_C</v>
          </cell>
          <cell r="F4251">
            <v>20000</v>
          </cell>
        </row>
        <row r="4252">
          <cell r="A4252" t="str">
            <v>T00000995</v>
          </cell>
          <cell r="B4252" t="str">
            <v>Common</v>
          </cell>
          <cell r="C4252" t="str">
            <v>Hardware</v>
          </cell>
          <cell r="D4252" t="str">
            <v/>
          </cell>
          <cell r="E4252" t="str">
            <v>FlexMod_C</v>
          </cell>
          <cell r="F4252">
            <v>20000</v>
          </cell>
        </row>
        <row r="4253">
          <cell r="A4253" t="str">
            <v>T00000996</v>
          </cell>
          <cell r="B4253" t="str">
            <v>Common</v>
          </cell>
          <cell r="C4253" t="str">
            <v>Software</v>
          </cell>
          <cell r="D4253" t="str">
            <v>Initial</v>
          </cell>
          <cell r="E4253" t="str">
            <v>FlexMod_C</v>
          </cell>
          <cell r="F4253">
            <v>90000</v>
          </cell>
        </row>
        <row r="4254">
          <cell r="A4254" t="str">
            <v>T00000997</v>
          </cell>
          <cell r="B4254" t="str">
            <v>Common</v>
          </cell>
          <cell r="C4254" t="str">
            <v>Software</v>
          </cell>
          <cell r="D4254" t="str">
            <v>Initial</v>
          </cell>
          <cell r="E4254" t="str">
            <v>FlexMod_C</v>
          </cell>
          <cell r="F4254">
            <v>120000</v>
          </cell>
        </row>
        <row r="4255">
          <cell r="A4255" t="str">
            <v>T00000998</v>
          </cell>
          <cell r="B4255" t="str">
            <v>Common</v>
          </cell>
          <cell r="C4255" t="str">
            <v>Software</v>
          </cell>
          <cell r="D4255" t="str">
            <v>Initial</v>
          </cell>
          <cell r="E4255" t="str">
            <v>FlexMod_C</v>
          </cell>
          <cell r="F4255">
            <v>31000</v>
          </cell>
        </row>
        <row r="4256">
          <cell r="A4256" t="str">
            <v>T00000999</v>
          </cell>
          <cell r="B4256" t="str">
            <v>Common</v>
          </cell>
          <cell r="C4256" t="str">
            <v>Hardware</v>
          </cell>
          <cell r="D4256" t="str">
            <v/>
          </cell>
          <cell r="E4256" t="str">
            <v>FlexMod_C</v>
          </cell>
          <cell r="F4256">
            <v>11367</v>
          </cell>
        </row>
        <row r="4257">
          <cell r="A4257" t="str">
            <v>T00001000</v>
          </cell>
          <cell r="B4257" t="str">
            <v>Common</v>
          </cell>
          <cell r="C4257" t="str">
            <v>Hardware</v>
          </cell>
          <cell r="D4257" t="str">
            <v/>
          </cell>
          <cell r="E4257" t="str">
            <v>FlexMod_C</v>
          </cell>
          <cell r="F4257">
            <v>165000</v>
          </cell>
        </row>
        <row r="4258">
          <cell r="A4258" t="str">
            <v>T00001001</v>
          </cell>
          <cell r="B4258" t="str">
            <v>Common</v>
          </cell>
          <cell r="C4258" t="str">
            <v>Hardware</v>
          </cell>
          <cell r="D4258" t="str">
            <v/>
          </cell>
          <cell r="E4258" t="str">
            <v>FlexMod_C</v>
          </cell>
          <cell r="F4258">
            <v>44995</v>
          </cell>
        </row>
        <row r="4259">
          <cell r="A4259" t="str">
            <v>T00001002</v>
          </cell>
          <cell r="B4259" t="str">
            <v>Common</v>
          </cell>
          <cell r="C4259" t="str">
            <v>Hardware</v>
          </cell>
          <cell r="D4259" t="str">
            <v/>
          </cell>
          <cell r="E4259" t="str">
            <v>FlexMod_C</v>
          </cell>
          <cell r="F4259">
            <v>9200</v>
          </cell>
        </row>
        <row r="4260">
          <cell r="A4260" t="str">
            <v>T00001003</v>
          </cell>
          <cell r="B4260" t="str">
            <v>Common</v>
          </cell>
          <cell r="C4260" t="str">
            <v>Hardware</v>
          </cell>
          <cell r="D4260" t="str">
            <v/>
          </cell>
          <cell r="E4260" t="str">
            <v>FlexMod_C</v>
          </cell>
          <cell r="F4260">
            <v>20000</v>
          </cell>
        </row>
        <row r="4261">
          <cell r="A4261" t="str">
            <v>T00001004</v>
          </cell>
          <cell r="B4261" t="str">
            <v>Common</v>
          </cell>
          <cell r="C4261" t="str">
            <v>Hardware</v>
          </cell>
          <cell r="D4261" t="str">
            <v/>
          </cell>
          <cell r="E4261" t="str">
            <v>FlexMod_C</v>
          </cell>
          <cell r="F4261">
            <v>20000</v>
          </cell>
        </row>
        <row r="4262">
          <cell r="A4262" t="str">
            <v>T00001005</v>
          </cell>
          <cell r="B4262" t="str">
            <v>Common</v>
          </cell>
          <cell r="C4262" t="str">
            <v>Software</v>
          </cell>
          <cell r="D4262" t="str">
            <v>Initial</v>
          </cell>
          <cell r="E4262" t="str">
            <v>FlexMod_C</v>
          </cell>
          <cell r="F4262">
            <v>90000</v>
          </cell>
        </row>
        <row r="4263">
          <cell r="A4263" t="str">
            <v>T00001006</v>
          </cell>
          <cell r="B4263" t="str">
            <v>Common</v>
          </cell>
          <cell r="C4263" t="str">
            <v>Software</v>
          </cell>
          <cell r="D4263" t="str">
            <v>Initial</v>
          </cell>
          <cell r="E4263" t="str">
            <v>FlexMod_C</v>
          </cell>
          <cell r="F4263">
            <v>120000</v>
          </cell>
        </row>
        <row r="4264">
          <cell r="A4264" t="str">
            <v>T00001007</v>
          </cell>
          <cell r="B4264" t="str">
            <v>Common</v>
          </cell>
          <cell r="C4264" t="str">
            <v>Software</v>
          </cell>
          <cell r="D4264" t="str">
            <v>Initial</v>
          </cell>
          <cell r="E4264" t="str">
            <v>FlexMod_C</v>
          </cell>
          <cell r="F4264">
            <v>31000</v>
          </cell>
        </row>
        <row r="4265">
          <cell r="A4265" t="str">
            <v>T00001008</v>
          </cell>
          <cell r="B4265" t="str">
            <v>Common</v>
          </cell>
          <cell r="C4265" t="str">
            <v>Hardware</v>
          </cell>
          <cell r="D4265" t="str">
            <v/>
          </cell>
          <cell r="E4265" t="str">
            <v>FlexMod_C</v>
          </cell>
          <cell r="F4265">
            <v>10230</v>
          </cell>
        </row>
        <row r="4266">
          <cell r="A4266" t="str">
            <v>T00001009</v>
          </cell>
          <cell r="B4266" t="str">
            <v>Common</v>
          </cell>
          <cell r="C4266" t="str">
            <v>Hardware</v>
          </cell>
          <cell r="D4266" t="str">
            <v/>
          </cell>
          <cell r="E4266" t="str">
            <v>FlexMod_C</v>
          </cell>
          <cell r="F4266">
            <v>6175</v>
          </cell>
        </row>
        <row r="4267">
          <cell r="A4267" t="str">
            <v>T00001010</v>
          </cell>
          <cell r="B4267" t="str">
            <v>Common</v>
          </cell>
          <cell r="C4267" t="str">
            <v>Hardware</v>
          </cell>
          <cell r="D4267" t="str">
            <v/>
          </cell>
          <cell r="E4267" t="str">
            <v>FlexMod_C</v>
          </cell>
          <cell r="F4267">
            <v>6175</v>
          </cell>
        </row>
        <row r="4268">
          <cell r="A4268" t="str">
            <v>T00001011</v>
          </cell>
          <cell r="B4268" t="str">
            <v>Common</v>
          </cell>
          <cell r="C4268" t="str">
            <v>Hardware</v>
          </cell>
          <cell r="D4268" t="str">
            <v/>
          </cell>
          <cell r="E4268" t="str">
            <v>FlexMod_C</v>
          </cell>
          <cell r="F4268">
            <v>3995</v>
          </cell>
        </row>
        <row r="4269">
          <cell r="A4269" t="str">
            <v>T00001012</v>
          </cell>
          <cell r="B4269" t="str">
            <v>Common</v>
          </cell>
          <cell r="C4269" t="str">
            <v>Hardware</v>
          </cell>
          <cell r="D4269" t="str">
            <v/>
          </cell>
          <cell r="E4269" t="str">
            <v>FlexMod_C</v>
          </cell>
          <cell r="F4269">
            <v>15950</v>
          </cell>
        </row>
        <row r="4270">
          <cell r="A4270" t="str">
            <v>T00001013</v>
          </cell>
          <cell r="B4270" t="str">
            <v>Common</v>
          </cell>
          <cell r="C4270" t="str">
            <v>Hardware</v>
          </cell>
          <cell r="D4270" t="str">
            <v/>
          </cell>
          <cell r="E4270" t="str">
            <v>FlexMod_C</v>
          </cell>
          <cell r="F4270">
            <v>6335</v>
          </cell>
        </row>
        <row r="4271">
          <cell r="A4271" t="str">
            <v>T00001014</v>
          </cell>
          <cell r="B4271" t="str">
            <v>Common</v>
          </cell>
          <cell r="C4271" t="str">
            <v>Software</v>
          </cell>
          <cell r="D4271" t="str">
            <v>Initial</v>
          </cell>
          <cell r="E4271" t="str">
            <v>FlexMod_C</v>
          </cell>
          <cell r="F4271">
            <v>3088</v>
          </cell>
        </row>
        <row r="4272">
          <cell r="A4272" t="str">
            <v>T00001015</v>
          </cell>
          <cell r="B4272" t="str">
            <v>Common</v>
          </cell>
          <cell r="C4272" t="str">
            <v>Software</v>
          </cell>
          <cell r="D4272" t="str">
            <v>Initial</v>
          </cell>
          <cell r="E4272" t="str">
            <v>FlexMod_C</v>
          </cell>
          <cell r="F4272">
            <v>3088</v>
          </cell>
        </row>
        <row r="4273">
          <cell r="A4273" t="str">
            <v>T00001016</v>
          </cell>
          <cell r="B4273" t="str">
            <v>Common</v>
          </cell>
          <cell r="C4273" t="str">
            <v>Software</v>
          </cell>
          <cell r="D4273" t="str">
            <v>Initial</v>
          </cell>
          <cell r="E4273" t="str">
            <v>FlexMod_C</v>
          </cell>
          <cell r="F4273">
            <v>1998</v>
          </cell>
        </row>
        <row r="4274">
          <cell r="A4274" t="str">
            <v>T00001039</v>
          </cell>
          <cell r="B4274" t="str">
            <v>Common</v>
          </cell>
          <cell r="C4274" t="str">
            <v>Hardware</v>
          </cell>
          <cell r="D4274" t="str">
            <v/>
          </cell>
          <cell r="E4274" t="str">
            <v>FlexMod_C</v>
          </cell>
          <cell r="F4274">
            <v>0</v>
          </cell>
        </row>
        <row r="4275">
          <cell r="A4275" t="str">
            <v>T00001080</v>
          </cell>
          <cell r="B4275" t="str">
            <v>CDMA</v>
          </cell>
          <cell r="C4275" t="str">
            <v>Hardware</v>
          </cell>
          <cell r="D4275" t="str">
            <v/>
          </cell>
          <cell r="E4275" t="str">
            <v>FlexMod_C</v>
          </cell>
          <cell r="F4275">
            <v>38000</v>
          </cell>
        </row>
        <row r="4276">
          <cell r="A4276" t="str">
            <v>T00001081</v>
          </cell>
          <cell r="B4276" t="str">
            <v>Common</v>
          </cell>
          <cell r="C4276" t="str">
            <v>Hardware</v>
          </cell>
          <cell r="D4276" t="str">
            <v/>
          </cell>
          <cell r="E4276" t="str">
            <v>FlexMod_C</v>
          </cell>
          <cell r="F4276">
            <v>44019</v>
          </cell>
        </row>
        <row r="4277">
          <cell r="A4277" t="str">
            <v>T00001082</v>
          </cell>
          <cell r="B4277" t="str">
            <v>CDMA</v>
          </cell>
          <cell r="C4277" t="str">
            <v>Hardware</v>
          </cell>
          <cell r="D4277" t="str">
            <v/>
          </cell>
          <cell r="E4277" t="str">
            <v>FlexMod_C</v>
          </cell>
          <cell r="F4277">
            <v>41200</v>
          </cell>
        </row>
        <row r="4278">
          <cell r="A4278" t="str">
            <v>T00001084</v>
          </cell>
          <cell r="B4278" t="str">
            <v>Common</v>
          </cell>
          <cell r="C4278" t="str">
            <v>Hardware</v>
          </cell>
          <cell r="D4278" t="str">
            <v/>
          </cell>
          <cell r="E4278" t="str">
            <v>FlexMod_C</v>
          </cell>
          <cell r="F4278">
            <v>32010</v>
          </cell>
        </row>
        <row r="4279">
          <cell r="A4279" t="str">
            <v>T00001085</v>
          </cell>
          <cell r="B4279" t="str">
            <v>Common</v>
          </cell>
          <cell r="C4279" t="str">
            <v>Hardware</v>
          </cell>
          <cell r="D4279" t="str">
            <v/>
          </cell>
          <cell r="E4279" t="str">
            <v>FlexMod_C</v>
          </cell>
          <cell r="F4279">
            <v>38029</v>
          </cell>
        </row>
        <row r="4280">
          <cell r="A4280" t="str">
            <v>T00001086</v>
          </cell>
          <cell r="B4280" t="str">
            <v>Common</v>
          </cell>
          <cell r="C4280" t="str">
            <v>Hardware</v>
          </cell>
          <cell r="D4280" t="str">
            <v/>
          </cell>
          <cell r="E4280" t="str">
            <v>FlexMod_C</v>
          </cell>
          <cell r="F4280">
            <v>32010</v>
          </cell>
        </row>
        <row r="4281">
          <cell r="A4281" t="str">
            <v>T00001087</v>
          </cell>
          <cell r="B4281" t="str">
            <v>Common</v>
          </cell>
          <cell r="C4281" t="str">
            <v>Hardware</v>
          </cell>
          <cell r="D4281" t="str">
            <v/>
          </cell>
          <cell r="E4281" t="str">
            <v>FlexMod_C</v>
          </cell>
          <cell r="F4281">
            <v>44019</v>
          </cell>
        </row>
        <row r="4282">
          <cell r="A4282" t="str">
            <v>T00001088</v>
          </cell>
          <cell r="B4282" t="str">
            <v>Common</v>
          </cell>
          <cell r="C4282" t="str">
            <v>Hardware</v>
          </cell>
          <cell r="D4282" t="str">
            <v/>
          </cell>
          <cell r="E4282" t="str">
            <v>FlexMod_C</v>
          </cell>
          <cell r="F4282">
            <v>32010</v>
          </cell>
        </row>
        <row r="4283">
          <cell r="A4283" t="str">
            <v>T00001089</v>
          </cell>
          <cell r="B4283" t="str">
            <v>Common</v>
          </cell>
          <cell r="C4283" t="str">
            <v>Hardware</v>
          </cell>
          <cell r="D4283" t="str">
            <v/>
          </cell>
          <cell r="E4283" t="str">
            <v>FlexMod_C</v>
          </cell>
          <cell r="F4283">
            <v>38029</v>
          </cell>
        </row>
        <row r="4284">
          <cell r="A4284" t="str">
            <v>T00001090</v>
          </cell>
          <cell r="B4284" t="str">
            <v>Common</v>
          </cell>
          <cell r="C4284" t="str">
            <v>Hardware</v>
          </cell>
          <cell r="D4284" t="str">
            <v/>
          </cell>
          <cell r="E4284" t="str">
            <v>FlexMod_C</v>
          </cell>
          <cell r="F4284">
            <v>41200</v>
          </cell>
        </row>
        <row r="4285">
          <cell r="A4285" t="str">
            <v>T00001091</v>
          </cell>
          <cell r="B4285" t="str">
            <v>Common</v>
          </cell>
          <cell r="C4285" t="str">
            <v>Hardware</v>
          </cell>
          <cell r="D4285" t="str">
            <v/>
          </cell>
          <cell r="E4285" t="str">
            <v>FlexMod_C</v>
          </cell>
          <cell r="F4285">
            <v>47219</v>
          </cell>
        </row>
        <row r="4286">
          <cell r="A4286" t="str">
            <v>T00001092</v>
          </cell>
          <cell r="B4286" t="str">
            <v>Common</v>
          </cell>
          <cell r="C4286" t="str">
            <v>Hardware</v>
          </cell>
          <cell r="D4286" t="str">
            <v/>
          </cell>
          <cell r="E4286" t="str">
            <v>FlexMod_C</v>
          </cell>
          <cell r="F4286">
            <v>41200</v>
          </cell>
        </row>
        <row r="4287">
          <cell r="A4287" t="str">
            <v>T00001093</v>
          </cell>
          <cell r="B4287" t="str">
            <v>Common</v>
          </cell>
          <cell r="C4287" t="str">
            <v>Hardware</v>
          </cell>
          <cell r="D4287" t="str">
            <v/>
          </cell>
          <cell r="E4287" t="str">
            <v>FlexMod_C</v>
          </cell>
          <cell r="F4287">
            <v>47219</v>
          </cell>
        </row>
        <row r="4288">
          <cell r="A4288" t="str">
            <v>T00001094</v>
          </cell>
          <cell r="B4288" t="str">
            <v>Common</v>
          </cell>
          <cell r="C4288" t="str">
            <v>Hardware</v>
          </cell>
          <cell r="D4288" t="str">
            <v/>
          </cell>
          <cell r="E4288" t="str">
            <v>FlexMod_C</v>
          </cell>
          <cell r="F4288">
            <v>41200</v>
          </cell>
        </row>
        <row r="4289">
          <cell r="A4289" t="str">
            <v>T00001095</v>
          </cell>
          <cell r="B4289" t="str">
            <v>Common</v>
          </cell>
          <cell r="C4289" t="str">
            <v>Hardware</v>
          </cell>
          <cell r="D4289" t="str">
            <v/>
          </cell>
          <cell r="E4289" t="str">
            <v>FlexMod_C</v>
          </cell>
          <cell r="F4289">
            <v>47219</v>
          </cell>
        </row>
        <row r="4290">
          <cell r="A4290" t="str">
            <v>T00001096</v>
          </cell>
          <cell r="B4290" t="str">
            <v>Common</v>
          </cell>
          <cell r="C4290" t="str">
            <v>Hardware</v>
          </cell>
          <cell r="D4290" t="str">
            <v/>
          </cell>
          <cell r="E4290" t="str">
            <v>FlexMod_C</v>
          </cell>
          <cell r="F4290">
            <v>17362</v>
          </cell>
        </row>
        <row r="4291">
          <cell r="A4291" t="str">
            <v>T00001098</v>
          </cell>
          <cell r="B4291" t="str">
            <v>Common</v>
          </cell>
          <cell r="C4291" t="str">
            <v>Hardware</v>
          </cell>
          <cell r="D4291" t="str">
            <v/>
          </cell>
          <cell r="E4291" t="str">
            <v>FlexMod_C</v>
          </cell>
          <cell r="F4291">
            <v>17362</v>
          </cell>
        </row>
        <row r="4292">
          <cell r="A4292" t="str">
            <v>T00001099</v>
          </cell>
          <cell r="B4292" t="str">
            <v>Common</v>
          </cell>
          <cell r="C4292" t="str">
            <v>Hardware</v>
          </cell>
          <cell r="D4292" t="str">
            <v/>
          </cell>
          <cell r="E4292" t="str">
            <v>FlexMod_C</v>
          </cell>
          <cell r="F4292">
            <v>17362</v>
          </cell>
        </row>
        <row r="4293">
          <cell r="A4293" t="str">
            <v>T00001100</v>
          </cell>
          <cell r="B4293" t="str">
            <v>Common</v>
          </cell>
          <cell r="C4293" t="str">
            <v>Hardware</v>
          </cell>
          <cell r="D4293" t="str">
            <v/>
          </cell>
          <cell r="E4293" t="str">
            <v>FlexMod_C</v>
          </cell>
          <cell r="F4293">
            <v>17362</v>
          </cell>
        </row>
        <row r="4294">
          <cell r="A4294" t="str">
            <v>T00001101</v>
          </cell>
          <cell r="B4294" t="str">
            <v>Common</v>
          </cell>
          <cell r="C4294" t="str">
            <v>Hardware</v>
          </cell>
          <cell r="D4294" t="str">
            <v/>
          </cell>
          <cell r="E4294" t="str">
            <v>FlexMod_C</v>
          </cell>
          <cell r="F4294">
            <v>18334</v>
          </cell>
        </row>
        <row r="4295">
          <cell r="A4295" t="str">
            <v>T00001102</v>
          </cell>
          <cell r="B4295" t="str">
            <v>Common</v>
          </cell>
          <cell r="C4295" t="str">
            <v>Hardware</v>
          </cell>
          <cell r="D4295" t="str">
            <v/>
          </cell>
          <cell r="E4295" t="str">
            <v>FlexMod_C</v>
          </cell>
          <cell r="F4295">
            <v>18334</v>
          </cell>
        </row>
        <row r="4296">
          <cell r="A4296" t="str">
            <v>T00001103</v>
          </cell>
          <cell r="B4296" t="str">
            <v>Common</v>
          </cell>
          <cell r="C4296" t="str">
            <v>Hardware</v>
          </cell>
          <cell r="D4296" t="str">
            <v/>
          </cell>
          <cell r="E4296" t="str">
            <v>FlexMod_C</v>
          </cell>
          <cell r="F4296">
            <v>18334</v>
          </cell>
        </row>
        <row r="4297">
          <cell r="A4297" t="str">
            <v>T00001104</v>
          </cell>
          <cell r="B4297" t="str">
            <v>Common</v>
          </cell>
          <cell r="C4297" t="str">
            <v>Hardware</v>
          </cell>
          <cell r="D4297" t="str">
            <v/>
          </cell>
          <cell r="E4297" t="str">
            <v>FlexMod_C</v>
          </cell>
          <cell r="F4297">
            <v>5460</v>
          </cell>
        </row>
        <row r="4298">
          <cell r="A4298" t="str">
            <v>T00001105</v>
          </cell>
          <cell r="B4298" t="str">
            <v>Common</v>
          </cell>
          <cell r="C4298" t="str">
            <v>Hardware</v>
          </cell>
          <cell r="D4298" t="str">
            <v/>
          </cell>
          <cell r="E4298" t="str">
            <v>FlexMod_C</v>
          </cell>
          <cell r="F4298">
            <v>2995</v>
          </cell>
        </row>
        <row r="4299">
          <cell r="A4299" t="str">
            <v>T00001106</v>
          </cell>
          <cell r="B4299" t="str">
            <v>Common</v>
          </cell>
          <cell r="C4299" t="str">
            <v>Hardware</v>
          </cell>
          <cell r="D4299" t="str">
            <v/>
          </cell>
          <cell r="E4299" t="str">
            <v>FlexMod_C</v>
          </cell>
          <cell r="F4299">
            <v>1997</v>
          </cell>
        </row>
        <row r="4300">
          <cell r="A4300" t="str">
            <v>T00001107</v>
          </cell>
          <cell r="B4300" t="str">
            <v>Common</v>
          </cell>
          <cell r="C4300" t="str">
            <v>Hardware</v>
          </cell>
          <cell r="D4300" t="str">
            <v/>
          </cell>
          <cell r="E4300" t="str">
            <v>FlexMod_C</v>
          </cell>
          <cell r="F4300">
            <v>1276</v>
          </cell>
        </row>
        <row r="4301">
          <cell r="A4301" t="str">
            <v>T00001108</v>
          </cell>
          <cell r="B4301" t="str">
            <v>Common</v>
          </cell>
          <cell r="C4301" t="str">
            <v>Hardware</v>
          </cell>
          <cell r="D4301" t="str">
            <v/>
          </cell>
          <cell r="E4301" t="str">
            <v>FlexMod_C</v>
          </cell>
          <cell r="F4301">
            <v>414</v>
          </cell>
        </row>
        <row r="4302">
          <cell r="A4302" t="str">
            <v>T00001109</v>
          </cell>
          <cell r="B4302" t="str">
            <v>Common</v>
          </cell>
          <cell r="C4302" t="str">
            <v>Hardware</v>
          </cell>
          <cell r="D4302" t="str">
            <v/>
          </cell>
          <cell r="E4302" t="str">
            <v>FlexMod_C</v>
          </cell>
          <cell r="F4302">
            <v>1222</v>
          </cell>
        </row>
        <row r="4303">
          <cell r="A4303" t="str">
            <v>T00001110</v>
          </cell>
          <cell r="B4303" t="str">
            <v>Common</v>
          </cell>
          <cell r="C4303" t="str">
            <v>Hardware</v>
          </cell>
          <cell r="D4303" t="str">
            <v/>
          </cell>
          <cell r="E4303" t="str">
            <v>FlexMod_C</v>
          </cell>
          <cell r="F4303">
            <v>1222</v>
          </cell>
        </row>
        <row r="4304">
          <cell r="A4304" t="str">
            <v>T00001111</v>
          </cell>
          <cell r="B4304" t="str">
            <v>Common</v>
          </cell>
          <cell r="C4304" t="str">
            <v>Hardware</v>
          </cell>
          <cell r="D4304" t="str">
            <v/>
          </cell>
          <cell r="E4304" t="str">
            <v>FlexMod_C</v>
          </cell>
          <cell r="F4304">
            <v>1222</v>
          </cell>
        </row>
        <row r="4305">
          <cell r="A4305" t="str">
            <v>T00001112</v>
          </cell>
          <cell r="B4305" t="str">
            <v>Common</v>
          </cell>
          <cell r="C4305" t="str">
            <v>Hardware</v>
          </cell>
          <cell r="D4305" t="str">
            <v/>
          </cell>
          <cell r="E4305" t="str">
            <v>FlexMod_C</v>
          </cell>
          <cell r="F4305">
            <v>80</v>
          </cell>
        </row>
        <row r="4306">
          <cell r="A4306" t="str">
            <v>T00001113</v>
          </cell>
          <cell r="B4306" t="str">
            <v>Common</v>
          </cell>
          <cell r="C4306" t="str">
            <v>Hardware</v>
          </cell>
          <cell r="D4306" t="str">
            <v/>
          </cell>
          <cell r="E4306" t="str">
            <v>FlexMod_C</v>
          </cell>
          <cell r="F4306">
            <v>80</v>
          </cell>
        </row>
        <row r="4307">
          <cell r="A4307" t="str">
            <v>T00001114</v>
          </cell>
          <cell r="B4307" t="str">
            <v>Common</v>
          </cell>
          <cell r="C4307" t="str">
            <v>Hardware</v>
          </cell>
          <cell r="D4307" t="str">
            <v/>
          </cell>
          <cell r="E4307" t="str">
            <v>FlexMod_C</v>
          </cell>
          <cell r="F4307">
            <v>80</v>
          </cell>
        </row>
        <row r="4308">
          <cell r="A4308" t="str">
            <v>T00001115</v>
          </cell>
          <cell r="B4308" t="str">
            <v>CDMA</v>
          </cell>
          <cell r="C4308" t="str">
            <v>Hardware</v>
          </cell>
          <cell r="D4308" t="str">
            <v/>
          </cell>
          <cell r="E4308" t="str">
            <v>PCSC</v>
          </cell>
          <cell r="F4308">
            <v>1576</v>
          </cell>
        </row>
        <row r="4309">
          <cell r="A4309" t="str">
            <v>T00001116</v>
          </cell>
          <cell r="B4309" t="str">
            <v>Common</v>
          </cell>
          <cell r="C4309" t="str">
            <v>Hardware</v>
          </cell>
          <cell r="D4309" t="str">
            <v/>
          </cell>
          <cell r="E4309" t="str">
            <v>PCSC</v>
          </cell>
          <cell r="F4309">
            <v>2350</v>
          </cell>
        </row>
        <row r="4310">
          <cell r="A4310" t="str">
            <v>T00001117</v>
          </cell>
          <cell r="B4310" t="str">
            <v>Common</v>
          </cell>
          <cell r="C4310" t="str">
            <v>Hardware</v>
          </cell>
          <cell r="D4310" t="str">
            <v/>
          </cell>
          <cell r="E4310" t="str">
            <v>PCSC</v>
          </cell>
          <cell r="F4310">
            <v>2350</v>
          </cell>
        </row>
        <row r="4311">
          <cell r="A4311" t="str">
            <v>T00001118</v>
          </cell>
          <cell r="B4311" t="str">
            <v>Common</v>
          </cell>
          <cell r="C4311" t="str">
            <v>Hardware</v>
          </cell>
          <cell r="D4311" t="str">
            <v/>
          </cell>
          <cell r="E4311" t="str">
            <v>PCSC</v>
          </cell>
          <cell r="F4311">
            <v>2350</v>
          </cell>
        </row>
        <row r="4312">
          <cell r="A4312" t="str">
            <v>T00001119</v>
          </cell>
          <cell r="B4312" t="str">
            <v>Common</v>
          </cell>
          <cell r="C4312" t="str">
            <v>Hardware</v>
          </cell>
          <cell r="D4312" t="str">
            <v/>
          </cell>
          <cell r="E4312" t="str">
            <v>PCSC</v>
          </cell>
          <cell r="F4312">
            <v>792</v>
          </cell>
        </row>
        <row r="4313">
          <cell r="A4313" t="str">
            <v>T00001120</v>
          </cell>
          <cell r="B4313" t="str">
            <v>Common</v>
          </cell>
          <cell r="C4313" t="str">
            <v>Hardware</v>
          </cell>
          <cell r="D4313" t="str">
            <v/>
          </cell>
          <cell r="E4313" t="str">
            <v>PCSC</v>
          </cell>
          <cell r="F4313">
            <v>792</v>
          </cell>
        </row>
        <row r="4314">
          <cell r="A4314" t="str">
            <v>T00001121</v>
          </cell>
          <cell r="B4314" t="str">
            <v>Common</v>
          </cell>
          <cell r="C4314" t="str">
            <v>Hardware</v>
          </cell>
          <cell r="D4314" t="str">
            <v/>
          </cell>
          <cell r="E4314" t="str">
            <v>PCSC</v>
          </cell>
          <cell r="F4314">
            <v>181</v>
          </cell>
        </row>
        <row r="4315">
          <cell r="A4315" t="str">
            <v>T00001122</v>
          </cell>
          <cell r="B4315" t="str">
            <v>Common</v>
          </cell>
          <cell r="C4315" t="str">
            <v>Hardware</v>
          </cell>
          <cell r="D4315" t="str">
            <v/>
          </cell>
          <cell r="E4315" t="str">
            <v>PCSC</v>
          </cell>
          <cell r="F4315">
            <v>45</v>
          </cell>
        </row>
        <row r="4316">
          <cell r="A4316" t="str">
            <v>T00001123</v>
          </cell>
          <cell r="B4316" t="str">
            <v>Common</v>
          </cell>
          <cell r="C4316" t="str">
            <v>Hardware</v>
          </cell>
          <cell r="D4316" t="str">
            <v/>
          </cell>
          <cell r="E4316" t="str">
            <v>PCSC</v>
          </cell>
          <cell r="F4316">
            <v>1401</v>
          </cell>
        </row>
        <row r="4317">
          <cell r="A4317" t="str">
            <v>T00001124</v>
          </cell>
          <cell r="B4317" t="str">
            <v>Common</v>
          </cell>
          <cell r="C4317" t="str">
            <v>Hardware</v>
          </cell>
          <cell r="D4317" t="str">
            <v/>
          </cell>
          <cell r="E4317" t="str">
            <v>PCSC</v>
          </cell>
          <cell r="F4317">
            <v>458</v>
          </cell>
        </row>
        <row r="4318">
          <cell r="A4318" t="str">
            <v>T00001125</v>
          </cell>
          <cell r="B4318" t="str">
            <v>Common</v>
          </cell>
          <cell r="C4318" t="str">
            <v>Hardware</v>
          </cell>
          <cell r="D4318" t="str">
            <v/>
          </cell>
          <cell r="E4318" t="str">
            <v>PCSC</v>
          </cell>
          <cell r="F4318">
            <v>6019</v>
          </cell>
        </row>
        <row r="4319">
          <cell r="A4319" t="str">
            <v>T00001126</v>
          </cell>
          <cell r="B4319" t="str">
            <v>Common</v>
          </cell>
          <cell r="C4319" t="str">
            <v>Hardware</v>
          </cell>
          <cell r="D4319" t="str">
            <v/>
          </cell>
          <cell r="E4319" t="str">
            <v>PCSC</v>
          </cell>
          <cell r="F4319">
            <v>1194</v>
          </cell>
        </row>
        <row r="4320">
          <cell r="A4320" t="str">
            <v>T00001127</v>
          </cell>
          <cell r="B4320" t="str">
            <v>Common</v>
          </cell>
          <cell r="C4320" t="str">
            <v>Hardware</v>
          </cell>
          <cell r="D4320" t="str">
            <v/>
          </cell>
          <cell r="E4320" t="str">
            <v>PCSC</v>
          </cell>
          <cell r="F4320">
            <v>1194</v>
          </cell>
        </row>
        <row r="4321">
          <cell r="A4321" t="str">
            <v>T00001128</v>
          </cell>
          <cell r="B4321" t="str">
            <v>Common</v>
          </cell>
          <cell r="C4321" t="str">
            <v>Hardware</v>
          </cell>
          <cell r="D4321" t="str">
            <v/>
          </cell>
          <cell r="E4321" t="str">
            <v>PCSC</v>
          </cell>
          <cell r="F4321">
            <v>1194</v>
          </cell>
        </row>
        <row r="4322">
          <cell r="A4322" t="str">
            <v>T00001129</v>
          </cell>
          <cell r="B4322" t="str">
            <v>Common</v>
          </cell>
          <cell r="C4322" t="str">
            <v>Hardware</v>
          </cell>
          <cell r="D4322" t="str">
            <v/>
          </cell>
          <cell r="E4322" t="str">
            <v>PCSC</v>
          </cell>
          <cell r="F4322">
            <v>1194</v>
          </cell>
        </row>
        <row r="4323">
          <cell r="A4323" t="str">
            <v>T00001130</v>
          </cell>
          <cell r="B4323" t="str">
            <v>Common</v>
          </cell>
          <cell r="C4323" t="str">
            <v>Hardware</v>
          </cell>
          <cell r="D4323" t="str">
            <v/>
          </cell>
          <cell r="E4323" t="str">
            <v>PCSC</v>
          </cell>
          <cell r="F4323">
            <v>1194</v>
          </cell>
        </row>
        <row r="4324">
          <cell r="A4324" t="str">
            <v>T00001131</v>
          </cell>
          <cell r="B4324" t="str">
            <v>Common</v>
          </cell>
          <cell r="C4324" t="str">
            <v>Hardware</v>
          </cell>
          <cell r="D4324" t="str">
            <v/>
          </cell>
          <cell r="E4324" t="str">
            <v>PCSC</v>
          </cell>
          <cell r="F4324">
            <v>1194</v>
          </cell>
        </row>
        <row r="4325">
          <cell r="A4325" t="str">
            <v>T00001132</v>
          </cell>
          <cell r="B4325" t="str">
            <v>Common</v>
          </cell>
          <cell r="C4325" t="str">
            <v>Hardware</v>
          </cell>
          <cell r="D4325" t="str">
            <v/>
          </cell>
          <cell r="E4325" t="str">
            <v>PCSC</v>
          </cell>
          <cell r="F4325">
            <v>0</v>
          </cell>
        </row>
        <row r="4326">
          <cell r="A4326" t="str">
            <v>T00001133</v>
          </cell>
          <cell r="B4326" t="str">
            <v>Common</v>
          </cell>
          <cell r="C4326" t="str">
            <v>Hardware</v>
          </cell>
          <cell r="D4326" t="str">
            <v/>
          </cell>
          <cell r="E4326" t="str">
            <v>PCSC</v>
          </cell>
          <cell r="F4326">
            <v>13799</v>
          </cell>
        </row>
        <row r="4327">
          <cell r="A4327" t="str">
            <v>T00001134</v>
          </cell>
          <cell r="B4327" t="str">
            <v>Common</v>
          </cell>
          <cell r="C4327" t="str">
            <v>Hardware</v>
          </cell>
          <cell r="D4327" t="str">
            <v/>
          </cell>
          <cell r="E4327" t="str">
            <v>PCSC</v>
          </cell>
          <cell r="F4327">
            <v>5460</v>
          </cell>
        </row>
        <row r="4328">
          <cell r="A4328" t="str">
            <v>T00001135</v>
          </cell>
          <cell r="B4328" t="str">
            <v>Common</v>
          </cell>
          <cell r="C4328" t="str">
            <v>Hardware</v>
          </cell>
          <cell r="D4328" t="str">
            <v/>
          </cell>
          <cell r="E4328" t="str">
            <v>PCSC</v>
          </cell>
          <cell r="F4328">
            <v>1222</v>
          </cell>
        </row>
        <row r="4329">
          <cell r="A4329" t="str">
            <v>T00001136</v>
          </cell>
          <cell r="B4329" t="str">
            <v>Common</v>
          </cell>
          <cell r="C4329" t="str">
            <v>Hardware</v>
          </cell>
          <cell r="D4329" t="str">
            <v/>
          </cell>
          <cell r="E4329" t="str">
            <v>PCSC</v>
          </cell>
          <cell r="F4329">
            <v>80</v>
          </cell>
        </row>
        <row r="4330">
          <cell r="A4330" t="str">
            <v>T00001137</v>
          </cell>
          <cell r="B4330" t="str">
            <v>Common</v>
          </cell>
          <cell r="C4330" t="str">
            <v>Hardware</v>
          </cell>
          <cell r="D4330" t="str">
            <v/>
          </cell>
          <cell r="E4330" t="str">
            <v>PCSC</v>
          </cell>
          <cell r="F4330">
            <v>764</v>
          </cell>
        </row>
        <row r="4331">
          <cell r="A4331" t="str">
            <v>T00001138</v>
          </cell>
          <cell r="B4331" t="str">
            <v>Common</v>
          </cell>
          <cell r="C4331" t="str">
            <v>Hardware</v>
          </cell>
          <cell r="D4331" t="str">
            <v/>
          </cell>
          <cell r="E4331" t="str">
            <v>PCSC</v>
          </cell>
          <cell r="F4331">
            <v>164</v>
          </cell>
        </row>
        <row r="4332">
          <cell r="A4332" t="str">
            <v>T00001139</v>
          </cell>
          <cell r="B4332" t="str">
            <v>Common</v>
          </cell>
          <cell r="C4332" t="str">
            <v>Hardware</v>
          </cell>
          <cell r="D4332" t="str">
            <v/>
          </cell>
          <cell r="E4332" t="str">
            <v>PCSC</v>
          </cell>
          <cell r="F4332">
            <v>6845</v>
          </cell>
        </row>
        <row r="4333">
          <cell r="A4333" t="str">
            <v>T00001143</v>
          </cell>
          <cell r="B4333" t="str">
            <v>Common</v>
          </cell>
          <cell r="C4333" t="str">
            <v>Hardware</v>
          </cell>
          <cell r="D4333" t="str">
            <v/>
          </cell>
          <cell r="E4333" t="str">
            <v>PCSC</v>
          </cell>
          <cell r="F4333">
            <v>421</v>
          </cell>
        </row>
        <row r="4334">
          <cell r="A4334" t="str">
            <v>T00001144</v>
          </cell>
          <cell r="B4334" t="str">
            <v>Common</v>
          </cell>
          <cell r="C4334" t="str">
            <v>Hardware</v>
          </cell>
          <cell r="D4334" t="str">
            <v/>
          </cell>
          <cell r="E4334" t="str">
            <v>PCSC</v>
          </cell>
          <cell r="F4334">
            <v>547</v>
          </cell>
        </row>
        <row r="4335">
          <cell r="A4335" t="str">
            <v>T00001145</v>
          </cell>
          <cell r="B4335" t="str">
            <v>Common</v>
          </cell>
          <cell r="C4335" t="str">
            <v>Hardware</v>
          </cell>
          <cell r="D4335" t="str">
            <v/>
          </cell>
          <cell r="E4335" t="str">
            <v>PCSC</v>
          </cell>
          <cell r="F4335">
            <v>181</v>
          </cell>
        </row>
        <row r="4336">
          <cell r="A4336" t="str">
            <v>T00001149</v>
          </cell>
          <cell r="B4336" t="str">
            <v>Common</v>
          </cell>
          <cell r="C4336" t="str">
            <v>Hardware</v>
          </cell>
          <cell r="D4336" t="str">
            <v/>
          </cell>
          <cell r="E4336" t="str">
            <v>PCSC</v>
          </cell>
          <cell r="F4336">
            <v>11826</v>
          </cell>
        </row>
        <row r="4337">
          <cell r="A4337" t="str">
            <v>T00001150</v>
          </cell>
          <cell r="B4337" t="str">
            <v>Common</v>
          </cell>
          <cell r="C4337" t="str">
            <v>Hardware</v>
          </cell>
          <cell r="D4337" t="str">
            <v/>
          </cell>
          <cell r="E4337" t="str">
            <v>PCSC</v>
          </cell>
          <cell r="F4337">
            <v>26250</v>
          </cell>
        </row>
        <row r="4338">
          <cell r="A4338" t="str">
            <v>T00001151</v>
          </cell>
          <cell r="B4338" t="str">
            <v>Common</v>
          </cell>
          <cell r="C4338" t="str">
            <v>Hardware</v>
          </cell>
          <cell r="D4338" t="str">
            <v/>
          </cell>
          <cell r="E4338" t="str">
            <v>PCSC</v>
          </cell>
          <cell r="F4338">
            <v>34050</v>
          </cell>
        </row>
        <row r="4339">
          <cell r="A4339" t="str">
            <v>T00001152</v>
          </cell>
          <cell r="B4339" t="str">
            <v>Common</v>
          </cell>
          <cell r="C4339" t="str">
            <v>Hardware</v>
          </cell>
          <cell r="D4339" t="str">
            <v/>
          </cell>
          <cell r="E4339" t="str">
            <v>PCSC</v>
          </cell>
          <cell r="F4339">
            <v>31500</v>
          </cell>
        </row>
        <row r="4340">
          <cell r="A4340" t="str">
            <v>T00001153</v>
          </cell>
          <cell r="B4340" t="str">
            <v>Common</v>
          </cell>
          <cell r="C4340" t="str">
            <v>Hardware</v>
          </cell>
          <cell r="D4340" t="str">
            <v/>
          </cell>
          <cell r="E4340" t="str">
            <v>PCSC</v>
          </cell>
          <cell r="F4340">
            <v>39300</v>
          </cell>
        </row>
        <row r="4341">
          <cell r="A4341" t="str">
            <v>T00001154</v>
          </cell>
          <cell r="B4341" t="str">
            <v>Common</v>
          </cell>
          <cell r="C4341" t="str">
            <v>Hardware</v>
          </cell>
          <cell r="D4341" t="str">
            <v/>
          </cell>
          <cell r="E4341" t="str">
            <v>PCSC</v>
          </cell>
          <cell r="F4341">
            <v>3300</v>
          </cell>
        </row>
        <row r="4342">
          <cell r="A4342" t="str">
            <v>T00001155</v>
          </cell>
          <cell r="B4342" t="str">
            <v>Common</v>
          </cell>
          <cell r="C4342" t="str">
            <v>Hardware</v>
          </cell>
          <cell r="D4342" t="str">
            <v/>
          </cell>
          <cell r="E4342" t="str">
            <v>PCSC</v>
          </cell>
          <cell r="F4342">
            <v>21000</v>
          </cell>
        </row>
        <row r="4343">
          <cell r="A4343" t="str">
            <v>T00001156</v>
          </cell>
          <cell r="B4343" t="str">
            <v>Common</v>
          </cell>
          <cell r="C4343" t="str">
            <v>Hardware</v>
          </cell>
          <cell r="D4343" t="str">
            <v/>
          </cell>
          <cell r="E4343" t="str">
            <v>PCSC</v>
          </cell>
          <cell r="F4343">
            <v>7096</v>
          </cell>
        </row>
        <row r="4344">
          <cell r="A4344" t="str">
            <v>T00001157</v>
          </cell>
          <cell r="B4344" t="str">
            <v>Common</v>
          </cell>
          <cell r="C4344" t="str">
            <v>Hardware</v>
          </cell>
          <cell r="D4344" t="str">
            <v/>
          </cell>
          <cell r="E4344" t="str">
            <v>PCSC</v>
          </cell>
          <cell r="F4344">
            <v>729</v>
          </cell>
        </row>
        <row r="4345">
          <cell r="A4345" t="str">
            <v>T00001158</v>
          </cell>
          <cell r="B4345" t="str">
            <v>Common</v>
          </cell>
          <cell r="C4345" t="str">
            <v>Hardware</v>
          </cell>
          <cell r="D4345" t="str">
            <v/>
          </cell>
          <cell r="E4345" t="str">
            <v>PCSC</v>
          </cell>
          <cell r="F4345">
            <v>645</v>
          </cell>
        </row>
        <row r="4346">
          <cell r="A4346" t="str">
            <v>T00001159</v>
          </cell>
          <cell r="B4346" t="str">
            <v>Common</v>
          </cell>
          <cell r="C4346" t="str">
            <v>Hardware</v>
          </cell>
          <cell r="D4346" t="str">
            <v/>
          </cell>
          <cell r="E4346" t="str">
            <v>PCSC</v>
          </cell>
          <cell r="F4346">
            <v>42</v>
          </cell>
        </row>
        <row r="4347">
          <cell r="A4347" t="str">
            <v>T00001160</v>
          </cell>
          <cell r="B4347" t="str">
            <v>Common</v>
          </cell>
          <cell r="C4347" t="str">
            <v>Hardware</v>
          </cell>
          <cell r="D4347" t="str">
            <v/>
          </cell>
          <cell r="E4347" t="str">
            <v>PCSC</v>
          </cell>
          <cell r="F4347">
            <v>300</v>
          </cell>
        </row>
        <row r="4348">
          <cell r="A4348" t="str">
            <v>T00001161</v>
          </cell>
          <cell r="B4348" t="str">
            <v>Common</v>
          </cell>
          <cell r="C4348" t="str">
            <v>Hardware</v>
          </cell>
          <cell r="D4348" t="str">
            <v/>
          </cell>
          <cell r="E4348" t="str">
            <v>PCSC</v>
          </cell>
          <cell r="F4348">
            <v>762</v>
          </cell>
        </row>
        <row r="4349">
          <cell r="A4349" t="str">
            <v>T00001162</v>
          </cell>
          <cell r="B4349" t="str">
            <v>Common</v>
          </cell>
          <cell r="C4349" t="str">
            <v>Hardware</v>
          </cell>
          <cell r="D4349" t="str">
            <v/>
          </cell>
          <cell r="E4349" t="str">
            <v>PCSC</v>
          </cell>
          <cell r="F4349">
            <v>909</v>
          </cell>
        </row>
        <row r="4350">
          <cell r="A4350" t="str">
            <v>T00001163</v>
          </cell>
          <cell r="B4350" t="str">
            <v>Common</v>
          </cell>
          <cell r="C4350" t="str">
            <v>Hardware</v>
          </cell>
          <cell r="D4350" t="str">
            <v/>
          </cell>
          <cell r="E4350" t="str">
            <v>PCSC</v>
          </cell>
          <cell r="F4350">
            <v>1200</v>
          </cell>
        </row>
        <row r="4351">
          <cell r="A4351" t="str">
            <v>T00001164</v>
          </cell>
          <cell r="B4351" t="str">
            <v>Common</v>
          </cell>
          <cell r="C4351" t="str">
            <v>Hardware</v>
          </cell>
          <cell r="D4351" t="str">
            <v/>
          </cell>
          <cell r="E4351" t="str">
            <v>PCSC</v>
          </cell>
          <cell r="F4351">
            <v>2415</v>
          </cell>
        </row>
        <row r="4352">
          <cell r="A4352" t="str">
            <v>T00001165</v>
          </cell>
          <cell r="B4352" t="str">
            <v>Common</v>
          </cell>
          <cell r="C4352" t="str">
            <v>Hardware</v>
          </cell>
          <cell r="D4352" t="str">
            <v/>
          </cell>
          <cell r="E4352" t="str">
            <v>PCSC</v>
          </cell>
          <cell r="F4352">
            <v>459</v>
          </cell>
        </row>
        <row r="4353">
          <cell r="A4353" t="str">
            <v>T00001192</v>
          </cell>
          <cell r="B4353" t="str">
            <v>Common</v>
          </cell>
          <cell r="C4353" t="str">
            <v>Hardware</v>
          </cell>
          <cell r="D4353" t="str">
            <v/>
          </cell>
          <cell r="E4353" t="str">
            <v>PCSC</v>
          </cell>
          <cell r="F4353">
            <v>1240</v>
          </cell>
        </row>
        <row r="4354">
          <cell r="A4354" t="str">
            <v>T00001193</v>
          </cell>
          <cell r="B4354" t="str">
            <v>Common</v>
          </cell>
          <cell r="C4354" t="str">
            <v>Hardware</v>
          </cell>
          <cell r="D4354" t="str">
            <v/>
          </cell>
          <cell r="E4354" t="str">
            <v>PCSC</v>
          </cell>
          <cell r="F4354">
            <v>1000</v>
          </cell>
        </row>
        <row r="4355">
          <cell r="A4355" t="str">
            <v>T00001194</v>
          </cell>
          <cell r="B4355" t="str">
            <v>CDMA</v>
          </cell>
          <cell r="C4355" t="str">
            <v>Hardware</v>
          </cell>
          <cell r="D4355" t="str">
            <v/>
          </cell>
          <cell r="E4355" t="str">
            <v>PCSC</v>
          </cell>
          <cell r="F4355">
            <v>400</v>
          </cell>
        </row>
        <row r="4356">
          <cell r="A4356" t="str">
            <v>T00001195</v>
          </cell>
          <cell r="B4356" t="str">
            <v>CDMA</v>
          </cell>
          <cell r="C4356" t="str">
            <v>Hardware</v>
          </cell>
          <cell r="D4356" t="str">
            <v/>
          </cell>
          <cell r="E4356" t="str">
            <v>PCSC</v>
          </cell>
          <cell r="F4356">
            <v>400</v>
          </cell>
        </row>
        <row r="4357">
          <cell r="A4357" t="str">
            <v>T00001196</v>
          </cell>
          <cell r="B4357" t="str">
            <v>CDMA</v>
          </cell>
          <cell r="C4357" t="str">
            <v>Hardware</v>
          </cell>
          <cell r="D4357" t="str">
            <v/>
          </cell>
          <cell r="E4357" t="str">
            <v>PCSC</v>
          </cell>
          <cell r="F4357">
            <v>240</v>
          </cell>
        </row>
        <row r="4358">
          <cell r="A4358" t="str">
            <v>T00001197</v>
          </cell>
          <cell r="B4358" t="str">
            <v>CDMA</v>
          </cell>
          <cell r="C4358" t="str">
            <v>Hardware</v>
          </cell>
          <cell r="D4358" t="str">
            <v/>
          </cell>
          <cell r="E4358" t="str">
            <v>PCSC</v>
          </cell>
          <cell r="F4358">
            <v>600</v>
          </cell>
        </row>
        <row r="4359">
          <cell r="A4359" t="str">
            <v>T00001198</v>
          </cell>
          <cell r="B4359" t="str">
            <v>CDMA</v>
          </cell>
          <cell r="C4359" t="str">
            <v>Hardware</v>
          </cell>
          <cell r="D4359" t="str">
            <v/>
          </cell>
          <cell r="E4359" t="str">
            <v>PCSC</v>
          </cell>
          <cell r="F4359">
            <v>40736</v>
          </cell>
        </row>
        <row r="4360">
          <cell r="A4360" t="str">
            <v>T00001199</v>
          </cell>
          <cell r="B4360" t="str">
            <v>CDMA</v>
          </cell>
          <cell r="C4360" t="str">
            <v>Hardware</v>
          </cell>
          <cell r="D4360" t="str">
            <v/>
          </cell>
          <cell r="E4360" t="str">
            <v>PCSC</v>
          </cell>
          <cell r="F4360">
            <v>14995</v>
          </cell>
        </row>
        <row r="4361">
          <cell r="A4361" t="str">
            <v>T00001201</v>
          </cell>
          <cell r="B4361" t="str">
            <v>CDMA</v>
          </cell>
          <cell r="C4361" t="str">
            <v>Hardware</v>
          </cell>
          <cell r="D4361" t="str">
            <v/>
          </cell>
          <cell r="E4361" t="str">
            <v>PCSC</v>
          </cell>
          <cell r="F4361">
            <v>2345</v>
          </cell>
        </row>
        <row r="4362">
          <cell r="A4362" t="str">
            <v>T00001202</v>
          </cell>
          <cell r="B4362" t="str">
            <v>CDMA</v>
          </cell>
          <cell r="C4362" t="str">
            <v>Hardware</v>
          </cell>
          <cell r="D4362" t="str">
            <v/>
          </cell>
          <cell r="E4362" t="str">
            <v>PCSC</v>
          </cell>
          <cell r="F4362">
            <v>6995</v>
          </cell>
        </row>
        <row r="4363">
          <cell r="A4363" t="str">
            <v>T00001203</v>
          </cell>
          <cell r="B4363" t="str">
            <v>CDMA</v>
          </cell>
          <cell r="C4363" t="str">
            <v>Hardware</v>
          </cell>
          <cell r="D4363" t="str">
            <v/>
          </cell>
          <cell r="E4363" t="str">
            <v>PCSC</v>
          </cell>
          <cell r="F4363">
            <v>1000</v>
          </cell>
        </row>
        <row r="4364">
          <cell r="A4364" t="str">
            <v>T00001204</v>
          </cell>
          <cell r="B4364" t="str">
            <v>CDMA</v>
          </cell>
          <cell r="C4364" t="str">
            <v>Hardware</v>
          </cell>
          <cell r="D4364" t="str">
            <v/>
          </cell>
          <cell r="E4364" t="str">
            <v>PCSC</v>
          </cell>
          <cell r="F4364">
            <v>6250</v>
          </cell>
        </row>
        <row r="4365">
          <cell r="A4365" t="str">
            <v>T00001205</v>
          </cell>
          <cell r="B4365" t="str">
            <v>CDMA</v>
          </cell>
          <cell r="C4365" t="str">
            <v>Hardware</v>
          </cell>
          <cell r="D4365" t="str">
            <v/>
          </cell>
          <cell r="E4365" t="str">
            <v>PCSC</v>
          </cell>
          <cell r="F4365">
            <v>7500</v>
          </cell>
        </row>
        <row r="4366">
          <cell r="A4366" t="str">
            <v>T00001206</v>
          </cell>
          <cell r="B4366" t="str">
            <v>CDMA</v>
          </cell>
          <cell r="C4366" t="str">
            <v>Hardware</v>
          </cell>
          <cell r="D4366" t="str">
            <v/>
          </cell>
          <cell r="E4366" t="str">
            <v>PCSC</v>
          </cell>
          <cell r="F4366">
            <v>8500</v>
          </cell>
        </row>
        <row r="4367">
          <cell r="A4367" t="str">
            <v>T00001207</v>
          </cell>
          <cell r="B4367" t="str">
            <v>CDMA</v>
          </cell>
          <cell r="C4367" t="str">
            <v>Hardware</v>
          </cell>
          <cell r="D4367" t="str">
            <v/>
          </cell>
          <cell r="E4367" t="str">
            <v>PCSC</v>
          </cell>
          <cell r="F4367">
            <v>8595</v>
          </cell>
        </row>
        <row r="4368">
          <cell r="A4368" t="str">
            <v>T00001208</v>
          </cell>
          <cell r="B4368" t="str">
            <v>CDMA</v>
          </cell>
          <cell r="C4368" t="str">
            <v>Hardware</v>
          </cell>
          <cell r="D4368" t="str">
            <v/>
          </cell>
          <cell r="E4368" t="str">
            <v>PCSC</v>
          </cell>
          <cell r="F4368">
            <v>8595</v>
          </cell>
        </row>
        <row r="4369">
          <cell r="A4369" t="str">
            <v>T00001209</v>
          </cell>
          <cell r="B4369" t="str">
            <v>CDMA</v>
          </cell>
          <cell r="C4369" t="str">
            <v>Hardware</v>
          </cell>
          <cell r="D4369" t="str">
            <v/>
          </cell>
          <cell r="E4369" t="str">
            <v>PCSC</v>
          </cell>
          <cell r="F4369">
            <v>1500</v>
          </cell>
        </row>
        <row r="4370">
          <cell r="A4370" t="str">
            <v>T00001210</v>
          </cell>
          <cell r="B4370" t="str">
            <v>CDMA</v>
          </cell>
          <cell r="C4370" t="str">
            <v>Hardware</v>
          </cell>
          <cell r="D4370" t="str">
            <v/>
          </cell>
          <cell r="E4370" t="str">
            <v>PCSC</v>
          </cell>
          <cell r="F4370">
            <v>400</v>
          </cell>
        </row>
        <row r="4371">
          <cell r="A4371" t="str">
            <v>T00001211</v>
          </cell>
          <cell r="B4371" t="str">
            <v>CDMA</v>
          </cell>
          <cell r="C4371" t="str">
            <v>Hardware</v>
          </cell>
          <cell r="D4371" t="str">
            <v/>
          </cell>
          <cell r="E4371" t="str">
            <v>PCSC</v>
          </cell>
          <cell r="F4371">
            <v>270</v>
          </cell>
        </row>
        <row r="4372">
          <cell r="A4372" t="str">
            <v>T00001212</v>
          </cell>
          <cell r="B4372" t="str">
            <v>CDMA</v>
          </cell>
          <cell r="C4372" t="str">
            <v>Hardware</v>
          </cell>
          <cell r="D4372" t="str">
            <v/>
          </cell>
          <cell r="E4372" t="str">
            <v>PCSC</v>
          </cell>
          <cell r="F4372">
            <v>325</v>
          </cell>
        </row>
        <row r="4373">
          <cell r="A4373" t="str">
            <v>T00001213</v>
          </cell>
          <cell r="B4373" t="str">
            <v>CDMA</v>
          </cell>
          <cell r="C4373" t="str">
            <v>Hardware</v>
          </cell>
          <cell r="D4373" t="str">
            <v/>
          </cell>
          <cell r="E4373" t="str">
            <v>PCSC</v>
          </cell>
          <cell r="F4373">
            <v>178</v>
          </cell>
        </row>
        <row r="4374">
          <cell r="A4374" t="str">
            <v>T00001214</v>
          </cell>
          <cell r="B4374" t="str">
            <v>CDMA</v>
          </cell>
          <cell r="C4374" t="str">
            <v>Hardware</v>
          </cell>
          <cell r="D4374" t="str">
            <v/>
          </cell>
          <cell r="E4374" t="str">
            <v>PCSC</v>
          </cell>
          <cell r="F4374">
            <v>20</v>
          </cell>
        </row>
        <row r="4375">
          <cell r="A4375" t="str">
            <v>T00001215</v>
          </cell>
          <cell r="B4375" t="str">
            <v>CDMA</v>
          </cell>
          <cell r="C4375" t="str">
            <v>Hardware</v>
          </cell>
          <cell r="D4375" t="str">
            <v/>
          </cell>
          <cell r="E4375" t="str">
            <v>PCSC</v>
          </cell>
          <cell r="F4375">
            <v>15695</v>
          </cell>
        </row>
        <row r="4376">
          <cell r="A4376" t="str">
            <v>T00001216</v>
          </cell>
          <cell r="B4376" t="str">
            <v>CDMA</v>
          </cell>
          <cell r="C4376" t="str">
            <v>Hardware</v>
          </cell>
          <cell r="D4376" t="str">
            <v/>
          </cell>
          <cell r="E4376" t="str">
            <v>PCSC</v>
          </cell>
          <cell r="F4376">
            <v>5000</v>
          </cell>
        </row>
        <row r="4377">
          <cell r="A4377" t="str">
            <v>T00001217</v>
          </cell>
          <cell r="B4377" t="str">
            <v>CDMA</v>
          </cell>
          <cell r="C4377" t="str">
            <v>Hardware</v>
          </cell>
          <cell r="D4377" t="str">
            <v/>
          </cell>
          <cell r="E4377" t="str">
            <v>PCSC</v>
          </cell>
          <cell r="F4377">
            <v>100</v>
          </cell>
        </row>
        <row r="4378">
          <cell r="A4378" t="str">
            <v>T00001218</v>
          </cell>
          <cell r="B4378" t="str">
            <v>CDMA</v>
          </cell>
          <cell r="C4378" t="str">
            <v>Hardware</v>
          </cell>
          <cell r="D4378" t="str">
            <v/>
          </cell>
          <cell r="E4378" t="str">
            <v>PCSC</v>
          </cell>
          <cell r="F4378">
            <v>3800</v>
          </cell>
        </row>
        <row r="4379">
          <cell r="A4379" t="str">
            <v>T00001219</v>
          </cell>
          <cell r="B4379" t="str">
            <v>CDMA</v>
          </cell>
          <cell r="C4379" t="str">
            <v>Hardware</v>
          </cell>
          <cell r="D4379" t="str">
            <v/>
          </cell>
          <cell r="E4379" t="str">
            <v>PCSC</v>
          </cell>
          <cell r="F4379">
            <v>1800</v>
          </cell>
        </row>
        <row r="4380">
          <cell r="A4380" t="str">
            <v>T00001220</v>
          </cell>
          <cell r="B4380" t="str">
            <v>CDMA</v>
          </cell>
          <cell r="C4380" t="str">
            <v>Hardware</v>
          </cell>
          <cell r="D4380" t="str">
            <v/>
          </cell>
          <cell r="E4380" t="str">
            <v>PCSC</v>
          </cell>
          <cell r="F4380">
            <v>7000</v>
          </cell>
        </row>
        <row r="4381">
          <cell r="A4381" t="str">
            <v>T00001221</v>
          </cell>
          <cell r="B4381" t="str">
            <v>CDMA</v>
          </cell>
          <cell r="C4381" t="str">
            <v>Hardware</v>
          </cell>
          <cell r="D4381" t="str">
            <v/>
          </cell>
          <cell r="E4381" t="str">
            <v>PCSC</v>
          </cell>
          <cell r="F4381">
            <v>24000</v>
          </cell>
        </row>
        <row r="4382">
          <cell r="A4382" t="str">
            <v>T00001222</v>
          </cell>
          <cell r="B4382" t="str">
            <v>CDMA</v>
          </cell>
          <cell r="C4382" t="str">
            <v>Hardware</v>
          </cell>
          <cell r="D4382" t="str">
            <v/>
          </cell>
          <cell r="E4382" t="str">
            <v>PCSC</v>
          </cell>
          <cell r="F4382">
            <v>4200</v>
          </cell>
        </row>
        <row r="4383">
          <cell r="A4383" t="str">
            <v>T00001223</v>
          </cell>
          <cell r="B4383" t="str">
            <v>CDMA</v>
          </cell>
          <cell r="C4383" t="str">
            <v>Hardware</v>
          </cell>
          <cell r="D4383" t="str">
            <v/>
          </cell>
          <cell r="E4383" t="str">
            <v>PCSC</v>
          </cell>
          <cell r="F4383">
            <v>59030</v>
          </cell>
        </row>
        <row r="4384">
          <cell r="A4384" t="str">
            <v>T00001224</v>
          </cell>
          <cell r="B4384" t="str">
            <v>CDMA</v>
          </cell>
          <cell r="C4384" t="str">
            <v>Hardware</v>
          </cell>
          <cell r="D4384" t="str">
            <v/>
          </cell>
          <cell r="E4384" t="str">
            <v>PCSC</v>
          </cell>
          <cell r="F4384">
            <v>52030</v>
          </cell>
        </row>
        <row r="4385">
          <cell r="A4385" t="str">
            <v>T00001225</v>
          </cell>
          <cell r="B4385" t="str">
            <v>CDMA</v>
          </cell>
          <cell r="C4385" t="str">
            <v>Hardware</v>
          </cell>
          <cell r="D4385" t="str">
            <v/>
          </cell>
          <cell r="E4385" t="str">
            <v>PCSC</v>
          </cell>
          <cell r="F4385">
            <v>52230</v>
          </cell>
        </row>
        <row r="4386">
          <cell r="A4386" t="str">
            <v>T00001227</v>
          </cell>
          <cell r="B4386" t="str">
            <v>CDMA</v>
          </cell>
          <cell r="C4386" t="str">
            <v>Hardware</v>
          </cell>
          <cell r="D4386" t="str">
            <v/>
          </cell>
          <cell r="E4386" t="str">
            <v>PCSC</v>
          </cell>
          <cell r="F4386">
            <v>20595</v>
          </cell>
        </row>
        <row r="4387">
          <cell r="A4387" t="str">
            <v>T00001228</v>
          </cell>
          <cell r="B4387" t="str">
            <v>CDMA</v>
          </cell>
          <cell r="C4387" t="str">
            <v>Hardware</v>
          </cell>
          <cell r="D4387" t="str">
            <v/>
          </cell>
          <cell r="E4387" t="str">
            <v>PCSC</v>
          </cell>
          <cell r="F4387">
            <v>20595</v>
          </cell>
        </row>
        <row r="4388">
          <cell r="A4388" t="str">
            <v>T00001229</v>
          </cell>
          <cell r="B4388" t="str">
            <v>CDMA</v>
          </cell>
          <cell r="C4388" t="str">
            <v>Hardware</v>
          </cell>
          <cell r="D4388" t="str">
            <v/>
          </cell>
          <cell r="E4388" t="str">
            <v>PCSC</v>
          </cell>
          <cell r="F4388">
            <v>8595</v>
          </cell>
        </row>
        <row r="4389">
          <cell r="A4389" t="str">
            <v>T00001230</v>
          </cell>
          <cell r="B4389" t="str">
            <v>CDMA</v>
          </cell>
          <cell r="C4389" t="str">
            <v>Hardware</v>
          </cell>
          <cell r="D4389" t="str">
            <v/>
          </cell>
          <cell r="E4389" t="str">
            <v>PCSC</v>
          </cell>
          <cell r="F4389">
            <v>8595</v>
          </cell>
        </row>
        <row r="4390">
          <cell r="A4390" t="str">
            <v>T00001231</v>
          </cell>
          <cell r="B4390" t="str">
            <v>CDMA</v>
          </cell>
          <cell r="C4390" t="str">
            <v>Hardware</v>
          </cell>
          <cell r="D4390" t="str">
            <v/>
          </cell>
          <cell r="E4390" t="str">
            <v>PCSC</v>
          </cell>
          <cell r="F4390">
            <v>400</v>
          </cell>
        </row>
        <row r="4391">
          <cell r="A4391" t="str">
            <v>T00001232</v>
          </cell>
          <cell r="B4391" t="str">
            <v>CDMA</v>
          </cell>
          <cell r="C4391" t="str">
            <v>Hardware</v>
          </cell>
          <cell r="D4391" t="str">
            <v/>
          </cell>
          <cell r="E4391" t="str">
            <v>PCSC</v>
          </cell>
          <cell r="F4391">
            <v>400</v>
          </cell>
        </row>
        <row r="4392">
          <cell r="A4392" t="str">
            <v>T00001233</v>
          </cell>
          <cell r="B4392" t="str">
            <v>CDMA</v>
          </cell>
          <cell r="C4392" t="str">
            <v>Hardware</v>
          </cell>
          <cell r="D4392" t="str">
            <v/>
          </cell>
          <cell r="E4392" t="str">
            <v>MSC_INT</v>
          </cell>
          <cell r="F4392">
            <v>400</v>
          </cell>
        </row>
        <row r="4393">
          <cell r="A4393" t="str">
            <v>T00001234</v>
          </cell>
          <cell r="B4393" t="str">
            <v>CDMA</v>
          </cell>
          <cell r="C4393" t="str">
            <v>Hardware</v>
          </cell>
          <cell r="D4393" t="str">
            <v/>
          </cell>
          <cell r="E4393" t="str">
            <v>MSC_INT</v>
          </cell>
          <cell r="F4393">
            <v>240</v>
          </cell>
        </row>
        <row r="4394">
          <cell r="A4394" t="str">
            <v>T00001235</v>
          </cell>
          <cell r="B4394" t="str">
            <v>CDMA</v>
          </cell>
          <cell r="C4394" t="str">
            <v>Hardware</v>
          </cell>
          <cell r="D4394" t="str">
            <v/>
          </cell>
          <cell r="E4394" t="str">
            <v>MSC_INT</v>
          </cell>
          <cell r="F4394">
            <v>600</v>
          </cell>
        </row>
        <row r="4395">
          <cell r="A4395" t="str">
            <v>T00001236</v>
          </cell>
          <cell r="B4395" t="str">
            <v>CDMA</v>
          </cell>
          <cell r="C4395" t="str">
            <v>Hardware</v>
          </cell>
          <cell r="D4395" t="str">
            <v/>
          </cell>
          <cell r="E4395" t="str">
            <v>MSC_INT</v>
          </cell>
          <cell r="F4395">
            <v>4200</v>
          </cell>
        </row>
        <row r="4396">
          <cell r="A4396" t="str">
            <v>T00001237</v>
          </cell>
          <cell r="B4396" t="str">
            <v>CDMA</v>
          </cell>
          <cell r="C4396" t="str">
            <v>Hardware</v>
          </cell>
          <cell r="D4396" t="str">
            <v/>
          </cell>
          <cell r="E4396" t="str">
            <v>MSC_INT</v>
          </cell>
          <cell r="F4396">
            <v>24000</v>
          </cell>
        </row>
        <row r="4397">
          <cell r="A4397" t="str">
            <v>T00001238</v>
          </cell>
          <cell r="B4397" t="str">
            <v>CDMA</v>
          </cell>
          <cell r="C4397" t="str">
            <v>Software</v>
          </cell>
          <cell r="D4397" t="str">
            <v>Optional</v>
          </cell>
          <cell r="E4397" t="str">
            <v>MSC_INT</v>
          </cell>
          <cell r="F4397">
            <v>250000</v>
          </cell>
        </row>
        <row r="4398">
          <cell r="A4398" t="str">
            <v>T00001239</v>
          </cell>
          <cell r="B4398" t="str">
            <v>CDMA</v>
          </cell>
          <cell r="C4398" t="str">
            <v>Hardware</v>
          </cell>
          <cell r="D4398" t="str">
            <v/>
          </cell>
          <cell r="E4398" t="str">
            <v>MSC_INT</v>
          </cell>
          <cell r="F4398">
            <v>204385</v>
          </cell>
        </row>
        <row r="4399">
          <cell r="A4399" t="str">
            <v>T00001240</v>
          </cell>
          <cell r="B4399" t="str">
            <v>CDMA</v>
          </cell>
          <cell r="C4399" t="str">
            <v>Hardware</v>
          </cell>
          <cell r="D4399" t="str">
            <v/>
          </cell>
          <cell r="E4399" t="str">
            <v>MSC_INT</v>
          </cell>
          <cell r="F4399">
            <v>37715</v>
          </cell>
        </row>
        <row r="4400">
          <cell r="A4400" t="str">
            <v>T00001241</v>
          </cell>
          <cell r="B4400" t="str">
            <v>CDMA</v>
          </cell>
          <cell r="C4400" t="str">
            <v>Hardware</v>
          </cell>
          <cell r="D4400" t="str">
            <v/>
          </cell>
          <cell r="E4400" t="str">
            <v>MSC_INT</v>
          </cell>
          <cell r="F4400">
            <v>22000</v>
          </cell>
        </row>
        <row r="4401">
          <cell r="A4401" t="str">
            <v>T00001242</v>
          </cell>
          <cell r="B4401" t="str">
            <v>CDMA</v>
          </cell>
          <cell r="C4401" t="str">
            <v>Hardware</v>
          </cell>
          <cell r="D4401" t="str">
            <v/>
          </cell>
          <cell r="E4401" t="str">
            <v>MSC_INT</v>
          </cell>
          <cell r="F4401">
            <v>208470</v>
          </cell>
        </row>
        <row r="4402">
          <cell r="A4402" t="str">
            <v>T00001243</v>
          </cell>
          <cell r="B4402" t="str">
            <v>CDMA</v>
          </cell>
          <cell r="C4402" t="str">
            <v>Hardware</v>
          </cell>
          <cell r="D4402" t="str">
            <v/>
          </cell>
          <cell r="E4402" t="str">
            <v>MSC_INT</v>
          </cell>
          <cell r="F4402">
            <v>37715</v>
          </cell>
        </row>
        <row r="4403">
          <cell r="A4403" t="str">
            <v>T00001244</v>
          </cell>
          <cell r="B4403" t="str">
            <v>CDMA</v>
          </cell>
          <cell r="C4403" t="str">
            <v>Hardware</v>
          </cell>
          <cell r="D4403" t="str">
            <v/>
          </cell>
          <cell r="E4403" t="str">
            <v>MSC_INT</v>
          </cell>
          <cell r="F4403">
            <v>37715</v>
          </cell>
        </row>
        <row r="4404">
          <cell r="A4404" t="str">
            <v>T00001245</v>
          </cell>
          <cell r="B4404" t="str">
            <v>CDMA</v>
          </cell>
          <cell r="C4404" t="str">
            <v>Hardware</v>
          </cell>
          <cell r="D4404" t="str">
            <v/>
          </cell>
          <cell r="E4404" t="str">
            <v>MSC_INT</v>
          </cell>
          <cell r="F4404">
            <v>37715</v>
          </cell>
        </row>
        <row r="4405">
          <cell r="A4405" t="str">
            <v>T00001246</v>
          </cell>
          <cell r="B4405" t="str">
            <v>CDMA</v>
          </cell>
          <cell r="C4405" t="str">
            <v>Software</v>
          </cell>
          <cell r="D4405" t="str">
            <v>Optional</v>
          </cell>
          <cell r="E4405" t="str">
            <v>MSC_INT</v>
          </cell>
          <cell r="F4405">
            <v>2000000</v>
          </cell>
        </row>
        <row r="4406">
          <cell r="A4406" t="str">
            <v>T00001247</v>
          </cell>
          <cell r="B4406" t="str">
            <v>CDMA</v>
          </cell>
          <cell r="C4406" t="str">
            <v>Software</v>
          </cell>
          <cell r="D4406" t="str">
            <v>Initial</v>
          </cell>
          <cell r="E4406" t="str">
            <v>MSC_INT</v>
          </cell>
          <cell r="F4406">
            <v>150000</v>
          </cell>
        </row>
        <row r="4407">
          <cell r="A4407" t="str">
            <v>T00001248</v>
          </cell>
          <cell r="B4407" t="str">
            <v>CDMA</v>
          </cell>
          <cell r="C4407" t="str">
            <v>Software</v>
          </cell>
          <cell r="D4407" t="str">
            <v>Initial</v>
          </cell>
          <cell r="E4407" t="str">
            <v>MSC_INT</v>
          </cell>
          <cell r="F4407">
            <v>100000</v>
          </cell>
        </row>
        <row r="4408">
          <cell r="A4408" t="str">
            <v>T00001249</v>
          </cell>
          <cell r="B4408" t="str">
            <v>CDMA</v>
          </cell>
          <cell r="C4408" t="str">
            <v>Software</v>
          </cell>
          <cell r="D4408" t="str">
            <v>Initial</v>
          </cell>
          <cell r="E4408" t="str">
            <v>MSC_INT</v>
          </cell>
          <cell r="F4408">
            <v>150000</v>
          </cell>
        </row>
        <row r="4409">
          <cell r="A4409" t="str">
            <v>T00001250</v>
          </cell>
          <cell r="B4409" t="str">
            <v>CDMA</v>
          </cell>
          <cell r="C4409" t="str">
            <v>Software</v>
          </cell>
          <cell r="D4409" t="str">
            <v>Initial</v>
          </cell>
          <cell r="E4409" t="str">
            <v>MSC_INT</v>
          </cell>
          <cell r="F4409">
            <v>150000</v>
          </cell>
        </row>
        <row r="4410">
          <cell r="A4410" t="str">
            <v>T00001251</v>
          </cell>
          <cell r="B4410" t="str">
            <v>CDMA</v>
          </cell>
          <cell r="C4410" t="str">
            <v>Hardware</v>
          </cell>
          <cell r="D4410" t="str">
            <v/>
          </cell>
          <cell r="E4410" t="str">
            <v>OMP-FX</v>
          </cell>
          <cell r="F4410">
            <v>37715</v>
          </cell>
        </row>
        <row r="4411">
          <cell r="A4411" t="str">
            <v>T00001252</v>
          </cell>
          <cell r="B4411" t="str">
            <v>CDMA</v>
          </cell>
          <cell r="C4411" t="str">
            <v>Software</v>
          </cell>
          <cell r="D4411" t="str">
            <v>Optional</v>
          </cell>
          <cell r="E4411" t="str">
            <v>OMP-FX</v>
          </cell>
          <cell r="F4411">
            <v>100000</v>
          </cell>
        </row>
        <row r="4412">
          <cell r="A4412" t="str">
            <v>T00001253</v>
          </cell>
          <cell r="B4412" t="str">
            <v>CDMA</v>
          </cell>
          <cell r="C4412" t="str">
            <v>Hardware</v>
          </cell>
          <cell r="D4412" t="str">
            <v/>
          </cell>
          <cell r="E4412" t="str">
            <v>OMP-FX</v>
          </cell>
          <cell r="F4412">
            <v>250000</v>
          </cell>
        </row>
        <row r="4413">
          <cell r="A4413" t="str">
            <v>T00001254</v>
          </cell>
          <cell r="B4413" t="str">
            <v>CDMA</v>
          </cell>
          <cell r="C4413" t="str">
            <v>Software</v>
          </cell>
          <cell r="D4413" t="str">
            <v>Initial</v>
          </cell>
          <cell r="E4413" t="str">
            <v>OMP-FX</v>
          </cell>
          <cell r="F4413">
            <v>10000</v>
          </cell>
        </row>
        <row r="4414">
          <cell r="A4414" t="str">
            <v>T00001255</v>
          </cell>
          <cell r="B4414" t="str">
            <v>CDMA</v>
          </cell>
          <cell r="C4414" t="str">
            <v>Software</v>
          </cell>
          <cell r="D4414" t="str">
            <v>Initial</v>
          </cell>
          <cell r="E4414" t="str">
            <v>OMP-FX</v>
          </cell>
          <cell r="F4414">
            <v>1000</v>
          </cell>
        </row>
        <row r="4415">
          <cell r="A4415" t="str">
            <v>T00001258</v>
          </cell>
          <cell r="B4415" t="str">
            <v>CDMA</v>
          </cell>
          <cell r="C4415" t="str">
            <v>Hardware</v>
          </cell>
          <cell r="D4415" t="str">
            <v/>
          </cell>
          <cell r="E4415" t="str">
            <v>OMP-FX</v>
          </cell>
          <cell r="F4415">
            <v>80000</v>
          </cell>
        </row>
        <row r="4416">
          <cell r="A4416" t="str">
            <v>T00001259</v>
          </cell>
          <cell r="B4416" t="str">
            <v>CDMA</v>
          </cell>
          <cell r="C4416" t="str">
            <v>Software</v>
          </cell>
          <cell r="D4416" t="str">
            <v>Optional</v>
          </cell>
          <cell r="E4416" t="str">
            <v>OMP-FX</v>
          </cell>
          <cell r="F4416">
            <v>406766</v>
          </cell>
        </row>
        <row r="4417">
          <cell r="A4417" t="str">
            <v>T00001260</v>
          </cell>
          <cell r="B4417" t="str">
            <v>CDMA</v>
          </cell>
          <cell r="C4417" t="str">
            <v>Software</v>
          </cell>
          <cell r="D4417" t="str">
            <v>Optional</v>
          </cell>
          <cell r="E4417" t="str">
            <v>OMP-FX</v>
          </cell>
          <cell r="F4417">
            <v>4975</v>
          </cell>
        </row>
        <row r="4418">
          <cell r="A4418" t="str">
            <v>T00001261</v>
          </cell>
          <cell r="B4418" t="str">
            <v>Common</v>
          </cell>
          <cell r="C4418" t="str">
            <v>Hardware</v>
          </cell>
          <cell r="D4418" t="str">
            <v/>
          </cell>
          <cell r="E4418" t="str">
            <v>OMP-FX</v>
          </cell>
          <cell r="F4418">
            <v>2700</v>
          </cell>
        </row>
        <row r="4419">
          <cell r="A4419" t="str">
            <v>T00001262</v>
          </cell>
          <cell r="B4419" t="str">
            <v>Common</v>
          </cell>
          <cell r="C4419" t="str">
            <v>Hardware</v>
          </cell>
          <cell r="D4419" t="str">
            <v/>
          </cell>
          <cell r="E4419" t="str">
            <v>OMP-FX</v>
          </cell>
          <cell r="F4419">
            <v>1240</v>
          </cell>
        </row>
        <row r="4420">
          <cell r="A4420" t="str">
            <v>T00001264</v>
          </cell>
          <cell r="B4420" t="str">
            <v>Common</v>
          </cell>
          <cell r="C4420" t="str">
            <v>Hardware</v>
          </cell>
          <cell r="D4420" t="str">
            <v/>
          </cell>
          <cell r="E4420" t="str">
            <v>OMP-FX</v>
          </cell>
          <cell r="F4420">
            <v>4000</v>
          </cell>
        </row>
        <row r="4421">
          <cell r="A4421" t="str">
            <v>T00001265</v>
          </cell>
          <cell r="B4421" t="str">
            <v>Common</v>
          </cell>
          <cell r="C4421" t="str">
            <v>Hardware</v>
          </cell>
          <cell r="D4421" t="str">
            <v/>
          </cell>
          <cell r="E4421" t="str">
            <v>OMP-FX</v>
          </cell>
          <cell r="F4421">
            <v>260</v>
          </cell>
        </row>
        <row r="4422">
          <cell r="A4422" t="str">
            <v>T00001267</v>
          </cell>
          <cell r="B4422" t="str">
            <v>Common</v>
          </cell>
          <cell r="C4422" t="str">
            <v>Hardware</v>
          </cell>
          <cell r="D4422" t="str">
            <v/>
          </cell>
          <cell r="E4422" t="str">
            <v>OMP-FX</v>
          </cell>
          <cell r="F4422">
            <v>176</v>
          </cell>
        </row>
        <row r="4423">
          <cell r="A4423" t="str">
            <v>T00001269</v>
          </cell>
          <cell r="B4423" t="str">
            <v>CDMA</v>
          </cell>
          <cell r="C4423" t="str">
            <v>Hardware</v>
          </cell>
          <cell r="D4423" t="str">
            <v/>
          </cell>
          <cell r="E4423" t="str">
            <v>OMP-FX</v>
          </cell>
          <cell r="F4423">
            <v>90000</v>
          </cell>
        </row>
        <row r="4424">
          <cell r="A4424" t="str">
            <v>T00001270</v>
          </cell>
          <cell r="B4424" t="str">
            <v>CDMA</v>
          </cell>
          <cell r="C4424" t="str">
            <v>Spares</v>
          </cell>
          <cell r="D4424" t="str">
            <v/>
          </cell>
          <cell r="E4424" t="str">
            <v>OMP-FX</v>
          </cell>
          <cell r="F4424">
            <v>90000</v>
          </cell>
        </row>
        <row r="4425">
          <cell r="A4425" t="str">
            <v>T00001271</v>
          </cell>
          <cell r="B4425" t="str">
            <v>CDMA</v>
          </cell>
          <cell r="C4425" t="str">
            <v>Spares</v>
          </cell>
          <cell r="D4425" t="str">
            <v/>
          </cell>
          <cell r="E4425" t="str">
            <v>OMP-FX</v>
          </cell>
          <cell r="F4425">
            <v>20000</v>
          </cell>
        </row>
        <row r="4426">
          <cell r="A4426" t="str">
            <v>T00001272</v>
          </cell>
          <cell r="B4426" t="str">
            <v>CDMA</v>
          </cell>
          <cell r="C4426" t="str">
            <v>Spares</v>
          </cell>
          <cell r="D4426" t="str">
            <v/>
          </cell>
          <cell r="E4426" t="str">
            <v>OMP-FX</v>
          </cell>
          <cell r="F4426">
            <v>70000</v>
          </cell>
        </row>
        <row r="4427">
          <cell r="A4427" t="str">
            <v>T00001273</v>
          </cell>
          <cell r="B4427" t="str">
            <v>CDMA</v>
          </cell>
          <cell r="C4427" t="str">
            <v>Spares</v>
          </cell>
          <cell r="D4427" t="str">
            <v/>
          </cell>
          <cell r="E4427" t="str">
            <v>OMP-FX</v>
          </cell>
          <cell r="F4427">
            <v>100</v>
          </cell>
        </row>
        <row r="4428">
          <cell r="A4428" t="str">
            <v>T00001274</v>
          </cell>
          <cell r="B4428" t="str">
            <v>CDMA</v>
          </cell>
          <cell r="C4428" t="str">
            <v>Hardware</v>
          </cell>
          <cell r="D4428" t="str">
            <v/>
          </cell>
          <cell r="E4428" t="str">
            <v>OMP-FX</v>
          </cell>
          <cell r="F4428">
            <v>1025</v>
          </cell>
        </row>
        <row r="4429">
          <cell r="A4429" t="str">
            <v>T00001275</v>
          </cell>
          <cell r="B4429" t="str">
            <v>CDMA</v>
          </cell>
          <cell r="C4429" t="str">
            <v>Hardware</v>
          </cell>
          <cell r="D4429" t="str">
            <v/>
          </cell>
          <cell r="E4429" t="str">
            <v>OMP-FX</v>
          </cell>
          <cell r="F4429">
            <v>1025</v>
          </cell>
        </row>
        <row r="4430">
          <cell r="A4430" t="str">
            <v>T00001276</v>
          </cell>
          <cell r="B4430" t="str">
            <v>CDMA</v>
          </cell>
          <cell r="C4430" t="str">
            <v>Hardware</v>
          </cell>
          <cell r="D4430" t="str">
            <v/>
          </cell>
          <cell r="E4430" t="str">
            <v>OMP-FX</v>
          </cell>
          <cell r="F4430">
            <v>2000</v>
          </cell>
        </row>
        <row r="4431">
          <cell r="A4431" t="str">
            <v>T00001277</v>
          </cell>
          <cell r="B4431" t="str">
            <v>CDMA</v>
          </cell>
          <cell r="C4431" t="str">
            <v>Hardware</v>
          </cell>
          <cell r="D4431" t="str">
            <v/>
          </cell>
          <cell r="E4431" t="str">
            <v>OMP-FX</v>
          </cell>
          <cell r="F4431">
            <v>15095</v>
          </cell>
        </row>
        <row r="4432">
          <cell r="A4432" t="str">
            <v>T00001278</v>
          </cell>
          <cell r="B4432" t="str">
            <v>CDMA</v>
          </cell>
          <cell r="C4432" t="str">
            <v>Hardware</v>
          </cell>
          <cell r="D4432" t="str">
            <v/>
          </cell>
          <cell r="E4432" t="str">
            <v>OMP-FX</v>
          </cell>
          <cell r="F4432">
            <v>900</v>
          </cell>
        </row>
        <row r="4433">
          <cell r="A4433" t="str">
            <v>T00001279</v>
          </cell>
          <cell r="B4433" t="str">
            <v>CDMA</v>
          </cell>
          <cell r="C4433" t="str">
            <v>Hardware</v>
          </cell>
          <cell r="D4433" t="str">
            <v/>
          </cell>
          <cell r="E4433" t="str">
            <v>OMP-FX</v>
          </cell>
          <cell r="F4433">
            <v>900</v>
          </cell>
        </row>
        <row r="4434">
          <cell r="A4434" t="str">
            <v>T00001280</v>
          </cell>
          <cell r="B4434" t="str">
            <v>CDMA</v>
          </cell>
          <cell r="C4434" t="str">
            <v>Software</v>
          </cell>
          <cell r="D4434" t="str">
            <v>Optional</v>
          </cell>
          <cell r="E4434" t="str">
            <v>OMP-FX</v>
          </cell>
          <cell r="F4434">
            <v>5000</v>
          </cell>
        </row>
        <row r="4435">
          <cell r="A4435" t="str">
            <v>T00001281</v>
          </cell>
          <cell r="B4435" t="str">
            <v>CDMA</v>
          </cell>
          <cell r="C4435" t="str">
            <v>Hardware</v>
          </cell>
          <cell r="D4435" t="str">
            <v/>
          </cell>
          <cell r="E4435" t="str">
            <v>OMP-FX</v>
          </cell>
          <cell r="F4435">
            <v>17550</v>
          </cell>
        </row>
        <row r="4436">
          <cell r="A4436" t="str">
            <v>T00001282</v>
          </cell>
          <cell r="B4436" t="str">
            <v>CDMA</v>
          </cell>
          <cell r="C4436" t="str">
            <v>Hardware</v>
          </cell>
          <cell r="D4436" t="str">
            <v/>
          </cell>
          <cell r="E4436" t="str">
            <v>OMP-FX</v>
          </cell>
          <cell r="F4436">
            <v>100</v>
          </cell>
        </row>
        <row r="4437">
          <cell r="A4437" t="str">
            <v>T00001283</v>
          </cell>
          <cell r="B4437" t="str">
            <v>CDMA</v>
          </cell>
          <cell r="C4437" t="str">
            <v>Software</v>
          </cell>
          <cell r="D4437" t="str">
            <v>Optional</v>
          </cell>
          <cell r="E4437" t="str">
            <v>OMP-FX</v>
          </cell>
          <cell r="F4437">
            <v>5000</v>
          </cell>
        </row>
        <row r="4438">
          <cell r="A4438" t="str">
            <v>T00001284</v>
          </cell>
          <cell r="B4438" t="str">
            <v>CDMA</v>
          </cell>
          <cell r="C4438" t="str">
            <v>Software</v>
          </cell>
          <cell r="D4438" t="str">
            <v>Optional</v>
          </cell>
          <cell r="E4438" t="str">
            <v>OMP-FX</v>
          </cell>
          <cell r="F4438">
            <v>40000</v>
          </cell>
        </row>
        <row r="4439">
          <cell r="A4439" t="str">
            <v>T00001300</v>
          </cell>
          <cell r="B4439" t="str">
            <v>UMTS</v>
          </cell>
          <cell r="C4439" t="str">
            <v>Hardware</v>
          </cell>
          <cell r="D4439" t="str">
            <v/>
          </cell>
          <cell r="E4439" t="str">
            <v>OMP-FX</v>
          </cell>
          <cell r="F4439">
            <v>102900</v>
          </cell>
        </row>
        <row r="4440">
          <cell r="A4440" t="str">
            <v>T00001301</v>
          </cell>
          <cell r="B4440" t="str">
            <v>UMTS</v>
          </cell>
          <cell r="C4440" t="str">
            <v>Hardware</v>
          </cell>
          <cell r="D4440" t="str">
            <v/>
          </cell>
          <cell r="E4440" t="str">
            <v>OMP-FX</v>
          </cell>
          <cell r="F4440">
            <v>15750</v>
          </cell>
        </row>
        <row r="4441">
          <cell r="A4441" t="str">
            <v>T00001302</v>
          </cell>
          <cell r="B4441" t="str">
            <v>UMTS</v>
          </cell>
          <cell r="C4441" t="str">
            <v>Hardware</v>
          </cell>
          <cell r="D4441" t="str">
            <v/>
          </cell>
          <cell r="E4441" t="str">
            <v>OMP-FX</v>
          </cell>
          <cell r="F4441">
            <v>8400</v>
          </cell>
        </row>
        <row r="4442">
          <cell r="A4442" t="str">
            <v>T00001303</v>
          </cell>
          <cell r="B4442" t="str">
            <v>UMTS</v>
          </cell>
          <cell r="C4442" t="str">
            <v>Hardware</v>
          </cell>
          <cell r="D4442" t="str">
            <v/>
          </cell>
          <cell r="E4442" t="str">
            <v>OMP-FX</v>
          </cell>
          <cell r="F4442">
            <v>49350</v>
          </cell>
        </row>
        <row r="4443">
          <cell r="A4443" t="str">
            <v>T00001304</v>
          </cell>
          <cell r="B4443" t="str">
            <v>UMTS</v>
          </cell>
          <cell r="C4443" t="str">
            <v>Hardware</v>
          </cell>
          <cell r="D4443" t="str">
            <v/>
          </cell>
          <cell r="E4443" t="str">
            <v>OMP-FX</v>
          </cell>
          <cell r="F4443">
            <v>7088</v>
          </cell>
        </row>
        <row r="4444">
          <cell r="A4444" t="str">
            <v>T00001305</v>
          </cell>
          <cell r="B4444" t="str">
            <v>UMTS</v>
          </cell>
          <cell r="C4444" t="str">
            <v>Hardware</v>
          </cell>
          <cell r="D4444" t="str">
            <v/>
          </cell>
          <cell r="E4444" t="str">
            <v>OMP-FX</v>
          </cell>
          <cell r="F4444">
            <v>37800</v>
          </cell>
        </row>
        <row r="4445">
          <cell r="A4445" t="str">
            <v>T00001306</v>
          </cell>
          <cell r="B4445" t="str">
            <v>UMTS</v>
          </cell>
          <cell r="C4445" t="str">
            <v>Hardware</v>
          </cell>
          <cell r="D4445" t="str">
            <v/>
          </cell>
          <cell r="E4445" t="str">
            <v>OMP-FX</v>
          </cell>
          <cell r="F4445">
            <v>64260</v>
          </cell>
        </row>
        <row r="4446">
          <cell r="A4446" t="str">
            <v>T00001307</v>
          </cell>
          <cell r="B4446" t="str">
            <v>UMTS</v>
          </cell>
          <cell r="C4446" t="str">
            <v>Hardware</v>
          </cell>
          <cell r="D4446" t="str">
            <v/>
          </cell>
          <cell r="E4446" t="str">
            <v>PacData</v>
          </cell>
          <cell r="F4446">
            <v>57750</v>
          </cell>
        </row>
        <row r="4447">
          <cell r="A4447" t="str">
            <v>T00001308</v>
          </cell>
          <cell r="B4447" t="str">
            <v>UMTS</v>
          </cell>
          <cell r="C4447" t="str">
            <v>Hardware</v>
          </cell>
          <cell r="D4447" t="str">
            <v/>
          </cell>
          <cell r="E4447" t="str">
            <v>PacData</v>
          </cell>
          <cell r="F4447">
            <v>42000</v>
          </cell>
        </row>
        <row r="4448">
          <cell r="A4448" t="str">
            <v>T00001309</v>
          </cell>
          <cell r="B4448" t="str">
            <v>UMTS</v>
          </cell>
          <cell r="C4448" t="str">
            <v>Hardware</v>
          </cell>
          <cell r="D4448" t="str">
            <v/>
          </cell>
          <cell r="E4448" t="str">
            <v>PacData</v>
          </cell>
          <cell r="F4448">
            <v>49350</v>
          </cell>
        </row>
        <row r="4449">
          <cell r="A4449" t="str">
            <v>T00001310</v>
          </cell>
          <cell r="B4449" t="str">
            <v>UMTS</v>
          </cell>
          <cell r="C4449" t="str">
            <v>Hardware</v>
          </cell>
          <cell r="D4449" t="str">
            <v/>
          </cell>
          <cell r="E4449" t="str">
            <v>PacData</v>
          </cell>
          <cell r="F4449">
            <v>105</v>
          </cell>
        </row>
        <row r="4450">
          <cell r="A4450" t="str">
            <v>T00001311</v>
          </cell>
          <cell r="B4450" t="str">
            <v>UMTS</v>
          </cell>
          <cell r="C4450" t="str">
            <v>Hardware</v>
          </cell>
          <cell r="D4450" t="str">
            <v/>
          </cell>
          <cell r="E4450" t="str">
            <v>PacData</v>
          </cell>
          <cell r="F4450">
            <v>15750</v>
          </cell>
        </row>
        <row r="4451">
          <cell r="A4451" t="str">
            <v>T00001312</v>
          </cell>
          <cell r="B4451" t="str">
            <v>UMTS</v>
          </cell>
          <cell r="C4451" t="str">
            <v>Hardware</v>
          </cell>
          <cell r="D4451" t="str">
            <v/>
          </cell>
          <cell r="E4451" t="str">
            <v>PacData</v>
          </cell>
          <cell r="F4451">
            <v>8400</v>
          </cell>
        </row>
        <row r="4452">
          <cell r="A4452" t="str">
            <v>T00001313</v>
          </cell>
          <cell r="B4452" t="str">
            <v>UMTS</v>
          </cell>
          <cell r="C4452" t="str">
            <v>Hardware</v>
          </cell>
          <cell r="D4452" t="str">
            <v/>
          </cell>
          <cell r="E4452" t="str">
            <v>PacData</v>
          </cell>
          <cell r="F4452">
            <v>49350</v>
          </cell>
        </row>
        <row r="4453">
          <cell r="A4453" t="str">
            <v>T00001314</v>
          </cell>
          <cell r="B4453" t="str">
            <v>UMTS</v>
          </cell>
          <cell r="C4453" t="str">
            <v>Hardware</v>
          </cell>
          <cell r="D4453" t="str">
            <v/>
          </cell>
          <cell r="E4453" t="str">
            <v>PacData</v>
          </cell>
          <cell r="F4453">
            <v>7088</v>
          </cell>
        </row>
        <row r="4454">
          <cell r="A4454" t="str">
            <v>T00001315</v>
          </cell>
          <cell r="B4454" t="str">
            <v>UMTS</v>
          </cell>
          <cell r="C4454" t="str">
            <v>Software</v>
          </cell>
          <cell r="D4454" t="str">
            <v>Initial</v>
          </cell>
          <cell r="E4454" t="str">
            <v>PacData</v>
          </cell>
          <cell r="F4454">
            <v>15750</v>
          </cell>
        </row>
        <row r="4455">
          <cell r="A4455" t="str">
            <v>T00001316</v>
          </cell>
          <cell r="B4455" t="str">
            <v>UMTS</v>
          </cell>
          <cell r="C4455" t="str">
            <v>Hardware</v>
          </cell>
          <cell r="D4455" t="str">
            <v/>
          </cell>
          <cell r="E4455" t="str">
            <v>PacData</v>
          </cell>
          <cell r="F4455">
            <v>115500</v>
          </cell>
        </row>
        <row r="4456">
          <cell r="A4456" t="str">
            <v>T00001317</v>
          </cell>
          <cell r="B4456" t="str">
            <v>UMTS</v>
          </cell>
          <cell r="C4456" t="str">
            <v>Hardware</v>
          </cell>
          <cell r="D4456" t="str">
            <v/>
          </cell>
          <cell r="E4456" t="str">
            <v>PacData</v>
          </cell>
          <cell r="F4456">
            <v>91350</v>
          </cell>
        </row>
        <row r="4457">
          <cell r="A4457" t="str">
            <v>T00001318</v>
          </cell>
          <cell r="B4457" t="str">
            <v>UMTS</v>
          </cell>
          <cell r="C4457" t="str">
            <v>Hardware</v>
          </cell>
          <cell r="D4457" t="str">
            <v/>
          </cell>
          <cell r="E4457" t="str">
            <v>PacData</v>
          </cell>
          <cell r="F4457">
            <v>52500</v>
          </cell>
        </row>
        <row r="4458">
          <cell r="A4458" t="str">
            <v>T00001319</v>
          </cell>
          <cell r="B4458" t="str">
            <v>UMTS</v>
          </cell>
          <cell r="C4458" t="str">
            <v>Hardware</v>
          </cell>
          <cell r="D4458" t="str">
            <v/>
          </cell>
          <cell r="E4458" t="str">
            <v>PacData</v>
          </cell>
          <cell r="F4458">
            <v>67200</v>
          </cell>
        </row>
        <row r="4459">
          <cell r="A4459" t="str">
            <v>T00001320</v>
          </cell>
          <cell r="B4459" t="str">
            <v>UMTS</v>
          </cell>
          <cell r="C4459" t="str">
            <v>Hardware</v>
          </cell>
          <cell r="D4459" t="str">
            <v/>
          </cell>
          <cell r="E4459" t="str">
            <v>PacData</v>
          </cell>
          <cell r="F4459">
            <v>120750</v>
          </cell>
        </row>
        <row r="4460">
          <cell r="A4460" t="str">
            <v>T00001321</v>
          </cell>
          <cell r="B4460" t="str">
            <v>UMTS</v>
          </cell>
          <cell r="C4460" t="str">
            <v>Hardware</v>
          </cell>
          <cell r="D4460" t="str">
            <v/>
          </cell>
          <cell r="E4460" t="str">
            <v>PacData</v>
          </cell>
          <cell r="F4460">
            <v>35700</v>
          </cell>
        </row>
        <row r="4461">
          <cell r="A4461" t="str">
            <v>T00001322</v>
          </cell>
          <cell r="B4461" t="str">
            <v>UMTS</v>
          </cell>
          <cell r="C4461" t="str">
            <v>Hardware</v>
          </cell>
          <cell r="D4461" t="str">
            <v/>
          </cell>
          <cell r="E4461" t="str">
            <v>PacData</v>
          </cell>
          <cell r="F4461">
            <v>19950</v>
          </cell>
        </row>
        <row r="4462">
          <cell r="A4462" t="str">
            <v>T00001323</v>
          </cell>
          <cell r="B4462" t="str">
            <v>UMTS</v>
          </cell>
          <cell r="C4462" t="str">
            <v>Hardware</v>
          </cell>
          <cell r="D4462" t="str">
            <v/>
          </cell>
          <cell r="E4462" t="str">
            <v>PacData</v>
          </cell>
          <cell r="F4462">
            <v>39900</v>
          </cell>
        </row>
        <row r="4463">
          <cell r="A4463" t="str">
            <v>T00001324</v>
          </cell>
          <cell r="B4463" t="str">
            <v>UMTS</v>
          </cell>
          <cell r="C4463" t="str">
            <v>Hardware</v>
          </cell>
          <cell r="D4463" t="str">
            <v/>
          </cell>
          <cell r="E4463" t="str">
            <v>PacData</v>
          </cell>
          <cell r="F4463">
            <v>105</v>
          </cell>
        </row>
        <row r="4464">
          <cell r="A4464" t="str">
            <v>T00001325</v>
          </cell>
          <cell r="B4464" t="str">
            <v>UMTS</v>
          </cell>
          <cell r="C4464" t="str">
            <v>Hardware</v>
          </cell>
          <cell r="D4464" t="str">
            <v/>
          </cell>
          <cell r="E4464" t="str">
            <v>PCSC</v>
          </cell>
          <cell r="F4464">
            <v>36750</v>
          </cell>
        </row>
        <row r="4465">
          <cell r="A4465" t="str">
            <v>T00001326</v>
          </cell>
          <cell r="B4465" t="str">
            <v>UMTS</v>
          </cell>
          <cell r="C4465" t="str">
            <v>Hardware</v>
          </cell>
          <cell r="D4465" t="str">
            <v/>
          </cell>
          <cell r="E4465" t="str">
            <v>PCSC</v>
          </cell>
          <cell r="F4465">
            <v>15750</v>
          </cell>
        </row>
        <row r="4466">
          <cell r="A4466" t="str">
            <v>T00001327</v>
          </cell>
          <cell r="B4466" t="str">
            <v>UMTS</v>
          </cell>
          <cell r="C4466" t="str">
            <v>Hardware</v>
          </cell>
          <cell r="D4466" t="str">
            <v/>
          </cell>
          <cell r="E4466" t="str">
            <v>PCSC</v>
          </cell>
          <cell r="F4466">
            <v>10500</v>
          </cell>
        </row>
        <row r="4467">
          <cell r="A4467" t="str">
            <v>T00001328</v>
          </cell>
          <cell r="B4467" t="str">
            <v>UMTS</v>
          </cell>
          <cell r="C4467" t="str">
            <v>Hardware</v>
          </cell>
          <cell r="D4467" t="str">
            <v/>
          </cell>
          <cell r="E4467" t="str">
            <v>PCSC</v>
          </cell>
          <cell r="F4467">
            <v>12600</v>
          </cell>
        </row>
        <row r="4468">
          <cell r="A4468" t="str">
            <v>T00001329</v>
          </cell>
          <cell r="B4468" t="str">
            <v>UMTS</v>
          </cell>
          <cell r="C4468" t="str">
            <v>Hardware</v>
          </cell>
          <cell r="D4468" t="str">
            <v/>
          </cell>
          <cell r="E4468" t="str">
            <v>PCSC</v>
          </cell>
          <cell r="F4468">
            <v>15750</v>
          </cell>
        </row>
        <row r="4469">
          <cell r="A4469" t="str">
            <v>T00001330</v>
          </cell>
          <cell r="B4469" t="str">
            <v>UMTS</v>
          </cell>
          <cell r="C4469" t="str">
            <v>Software</v>
          </cell>
          <cell r="D4469" t="str">
            <v>Initial</v>
          </cell>
          <cell r="E4469" t="str">
            <v>PCSC</v>
          </cell>
          <cell r="F4469">
            <v>15750</v>
          </cell>
        </row>
        <row r="4470">
          <cell r="A4470" t="str">
            <v>T00001332</v>
          </cell>
          <cell r="B4470" t="str">
            <v>UMTS</v>
          </cell>
          <cell r="C4470" t="str">
            <v>Hardware</v>
          </cell>
          <cell r="D4470" t="str">
            <v/>
          </cell>
          <cell r="E4470" t="str">
            <v>PCSC</v>
          </cell>
          <cell r="F4470">
            <v>14000</v>
          </cell>
        </row>
        <row r="4471">
          <cell r="A4471" t="str">
            <v>T00001333</v>
          </cell>
          <cell r="B4471" t="str">
            <v>UMTS</v>
          </cell>
          <cell r="C4471" t="str">
            <v>Hardware</v>
          </cell>
          <cell r="D4471" t="str">
            <v/>
          </cell>
          <cell r="E4471" t="str">
            <v>PCSC</v>
          </cell>
          <cell r="F4471">
            <v>18000</v>
          </cell>
        </row>
        <row r="4472">
          <cell r="A4472" t="str">
            <v>T00001334</v>
          </cell>
          <cell r="B4472" t="str">
            <v>UMTS</v>
          </cell>
          <cell r="C4472" t="str">
            <v>Hardware</v>
          </cell>
          <cell r="D4472" t="str">
            <v/>
          </cell>
          <cell r="E4472" t="str">
            <v>PCSC</v>
          </cell>
          <cell r="F4472">
            <v>8000</v>
          </cell>
        </row>
        <row r="4473">
          <cell r="A4473" t="str">
            <v>T00001335</v>
          </cell>
          <cell r="B4473" t="str">
            <v>UMTS</v>
          </cell>
          <cell r="C4473" t="str">
            <v>Hardware</v>
          </cell>
          <cell r="D4473" t="str">
            <v/>
          </cell>
          <cell r="E4473" t="str">
            <v>PCSC</v>
          </cell>
          <cell r="F4473">
            <v>5000</v>
          </cell>
        </row>
        <row r="4474">
          <cell r="A4474" t="str">
            <v>T00001336</v>
          </cell>
          <cell r="B4474" t="str">
            <v>UMTS</v>
          </cell>
          <cell r="C4474" t="str">
            <v>Hardware</v>
          </cell>
          <cell r="D4474" t="str">
            <v/>
          </cell>
          <cell r="E4474" t="str">
            <v>PCSC</v>
          </cell>
          <cell r="F4474">
            <v>1500</v>
          </cell>
        </row>
        <row r="4475">
          <cell r="A4475" t="str">
            <v>T00001337</v>
          </cell>
          <cell r="B4475" t="str">
            <v>UMTS</v>
          </cell>
          <cell r="C4475" t="str">
            <v>Hardware</v>
          </cell>
          <cell r="D4475" t="str">
            <v/>
          </cell>
          <cell r="E4475" t="str">
            <v>PCSC</v>
          </cell>
          <cell r="F4475">
            <v>14000</v>
          </cell>
        </row>
        <row r="4476">
          <cell r="A4476" t="str">
            <v>T00001338</v>
          </cell>
          <cell r="B4476" t="str">
            <v>UMTS</v>
          </cell>
          <cell r="C4476" t="str">
            <v>Hardware</v>
          </cell>
          <cell r="D4476" t="str">
            <v/>
          </cell>
          <cell r="E4476" t="str">
            <v>PCSC</v>
          </cell>
          <cell r="F4476">
            <v>8000</v>
          </cell>
        </row>
        <row r="4477">
          <cell r="A4477" t="str">
            <v>T00001339</v>
          </cell>
          <cell r="B4477" t="str">
            <v>UMTS</v>
          </cell>
          <cell r="C4477" t="str">
            <v>Hardware</v>
          </cell>
          <cell r="D4477" t="str">
            <v/>
          </cell>
          <cell r="E4477" t="str">
            <v>PCSC</v>
          </cell>
          <cell r="F4477">
            <v>5000</v>
          </cell>
        </row>
        <row r="4478">
          <cell r="A4478" t="str">
            <v>T00001340</v>
          </cell>
          <cell r="B4478" t="str">
            <v>UMTS</v>
          </cell>
          <cell r="C4478" t="str">
            <v>Hardware</v>
          </cell>
          <cell r="D4478" t="str">
            <v/>
          </cell>
          <cell r="E4478" t="str">
            <v>PCSC</v>
          </cell>
          <cell r="F4478">
            <v>15</v>
          </cell>
        </row>
        <row r="4479">
          <cell r="A4479" t="str">
            <v>T00001341</v>
          </cell>
          <cell r="B4479" t="str">
            <v>UMTS</v>
          </cell>
          <cell r="C4479" t="str">
            <v>Hardware</v>
          </cell>
          <cell r="D4479" t="str">
            <v/>
          </cell>
          <cell r="E4479" t="str">
            <v>PCSC</v>
          </cell>
          <cell r="F4479">
            <v>5700</v>
          </cell>
        </row>
        <row r="4480">
          <cell r="A4480" t="str">
            <v>T00001342</v>
          </cell>
          <cell r="B4480" t="str">
            <v>UMTS</v>
          </cell>
          <cell r="C4480" t="str">
            <v>Hardware</v>
          </cell>
          <cell r="D4480" t="str">
            <v/>
          </cell>
          <cell r="E4480" t="str">
            <v>PCSC</v>
          </cell>
          <cell r="F4480">
            <v>10000</v>
          </cell>
        </row>
        <row r="4481">
          <cell r="A4481" t="str">
            <v>T00001343</v>
          </cell>
          <cell r="B4481" t="str">
            <v>UMTS</v>
          </cell>
          <cell r="C4481" t="str">
            <v>Hardware</v>
          </cell>
          <cell r="D4481" t="str">
            <v/>
          </cell>
          <cell r="E4481" t="str">
            <v>PCSC</v>
          </cell>
          <cell r="F4481">
            <v>7700</v>
          </cell>
        </row>
        <row r="4482">
          <cell r="A4482" t="str">
            <v>T00001344</v>
          </cell>
          <cell r="B4482" t="str">
            <v>UMTS</v>
          </cell>
          <cell r="C4482" t="str">
            <v>Hardware</v>
          </cell>
          <cell r="D4482" t="str">
            <v/>
          </cell>
          <cell r="E4482" t="str">
            <v>PCSC</v>
          </cell>
          <cell r="F4482">
            <v>12000</v>
          </cell>
        </row>
        <row r="4483">
          <cell r="A4483" t="str">
            <v>T00001345</v>
          </cell>
          <cell r="B4483" t="str">
            <v>UMTS</v>
          </cell>
          <cell r="C4483" t="str">
            <v>Hardware</v>
          </cell>
          <cell r="D4483" t="str">
            <v/>
          </cell>
          <cell r="E4483" t="str">
            <v>PCSC</v>
          </cell>
          <cell r="F4483">
            <v>10000</v>
          </cell>
        </row>
        <row r="4484">
          <cell r="A4484" t="str">
            <v>T00001346</v>
          </cell>
          <cell r="B4484" t="str">
            <v>UMTS</v>
          </cell>
          <cell r="C4484" t="str">
            <v>Hardware</v>
          </cell>
          <cell r="D4484" t="str">
            <v/>
          </cell>
          <cell r="E4484" t="str">
            <v>PCSC</v>
          </cell>
          <cell r="F4484">
            <v>12000</v>
          </cell>
        </row>
        <row r="4485">
          <cell r="A4485" t="str">
            <v>T00001347</v>
          </cell>
          <cell r="B4485" t="str">
            <v>UMTS</v>
          </cell>
          <cell r="C4485" t="str">
            <v>Hardware</v>
          </cell>
          <cell r="D4485" t="str">
            <v/>
          </cell>
          <cell r="E4485" t="str">
            <v>PCSC</v>
          </cell>
          <cell r="F4485">
            <v>18500</v>
          </cell>
        </row>
        <row r="4486">
          <cell r="A4486" t="str">
            <v>T00001348</v>
          </cell>
          <cell r="B4486" t="str">
            <v>UMTS</v>
          </cell>
          <cell r="C4486" t="str">
            <v>Hardware</v>
          </cell>
          <cell r="D4486" t="str">
            <v/>
          </cell>
          <cell r="E4486" t="str">
            <v>PCSC</v>
          </cell>
          <cell r="F4486">
            <v>18500</v>
          </cell>
        </row>
        <row r="4487">
          <cell r="A4487" t="str">
            <v>T00001349</v>
          </cell>
          <cell r="B4487" t="str">
            <v>UMTS</v>
          </cell>
          <cell r="C4487" t="str">
            <v>Software</v>
          </cell>
          <cell r="D4487" t="str">
            <v>Initial</v>
          </cell>
          <cell r="E4487" t="str">
            <v>PCSC</v>
          </cell>
          <cell r="F4487">
            <v>0</v>
          </cell>
        </row>
        <row r="4488">
          <cell r="A4488" t="str">
            <v>T00001350</v>
          </cell>
          <cell r="B4488" t="str">
            <v>UMTS</v>
          </cell>
          <cell r="C4488" t="str">
            <v>Software</v>
          </cell>
          <cell r="D4488" t="str">
            <v>Initial</v>
          </cell>
          <cell r="E4488" t="str">
            <v>PCSC</v>
          </cell>
          <cell r="F4488">
            <v>15000</v>
          </cell>
        </row>
        <row r="4489">
          <cell r="A4489" t="str">
            <v>T00001351</v>
          </cell>
          <cell r="B4489" t="str">
            <v>UMTS</v>
          </cell>
          <cell r="C4489" t="str">
            <v>Software</v>
          </cell>
          <cell r="D4489" t="str">
            <v>Initial</v>
          </cell>
          <cell r="E4489" t="str">
            <v>PCSC</v>
          </cell>
          <cell r="F4489">
            <v>7500</v>
          </cell>
        </row>
        <row r="4490">
          <cell r="A4490" t="str">
            <v>T00001352</v>
          </cell>
          <cell r="B4490" t="str">
            <v>UMTS</v>
          </cell>
          <cell r="C4490" t="str">
            <v>Software</v>
          </cell>
          <cell r="D4490" t="str">
            <v>Initial</v>
          </cell>
          <cell r="E4490" t="str">
            <v>PCSC</v>
          </cell>
          <cell r="F4490">
            <v>5000</v>
          </cell>
        </row>
        <row r="4491">
          <cell r="A4491" t="str">
            <v>T00001353</v>
          </cell>
          <cell r="B4491" t="str">
            <v>UMTS</v>
          </cell>
          <cell r="C4491" t="str">
            <v>Hardware</v>
          </cell>
          <cell r="D4491" t="str">
            <v/>
          </cell>
          <cell r="E4491" t="str">
            <v>PCSC</v>
          </cell>
          <cell r="F4491">
            <v>10000</v>
          </cell>
        </row>
        <row r="4492">
          <cell r="A4492" t="str">
            <v>T00001354</v>
          </cell>
          <cell r="B4492" t="str">
            <v>UMTS</v>
          </cell>
          <cell r="C4492" t="str">
            <v>Hardware</v>
          </cell>
          <cell r="D4492" t="str">
            <v/>
          </cell>
          <cell r="E4492" t="str">
            <v>PCSC</v>
          </cell>
          <cell r="F4492">
            <v>5000</v>
          </cell>
        </row>
        <row r="4493">
          <cell r="A4493" t="str">
            <v>T00001355</v>
          </cell>
          <cell r="B4493" t="str">
            <v>UMTS</v>
          </cell>
          <cell r="C4493" t="str">
            <v>Hardware</v>
          </cell>
          <cell r="D4493" t="str">
            <v/>
          </cell>
          <cell r="E4493" t="str">
            <v>PCSC</v>
          </cell>
          <cell r="F4493">
            <v>7000</v>
          </cell>
        </row>
        <row r="4494">
          <cell r="A4494" t="str">
            <v>T00001356</v>
          </cell>
          <cell r="B4494" t="str">
            <v>UMTS</v>
          </cell>
          <cell r="C4494" t="str">
            <v>Hardware</v>
          </cell>
          <cell r="D4494" t="str">
            <v/>
          </cell>
          <cell r="E4494" t="str">
            <v>PCSC</v>
          </cell>
          <cell r="F4494">
            <v>5000</v>
          </cell>
        </row>
        <row r="4495">
          <cell r="A4495" t="str">
            <v>T00001357</v>
          </cell>
          <cell r="B4495" t="str">
            <v>UMTS</v>
          </cell>
          <cell r="C4495" t="str">
            <v>Hardware</v>
          </cell>
          <cell r="D4495" t="str">
            <v/>
          </cell>
          <cell r="E4495" t="str">
            <v>PCSC</v>
          </cell>
          <cell r="F4495">
            <v>12500</v>
          </cell>
        </row>
        <row r="4496">
          <cell r="A4496" t="str">
            <v>T00001358</v>
          </cell>
          <cell r="B4496" t="str">
            <v>UMTS</v>
          </cell>
          <cell r="C4496" t="str">
            <v>Hardware</v>
          </cell>
          <cell r="D4496" t="str">
            <v/>
          </cell>
          <cell r="E4496" t="str">
            <v>PCSC</v>
          </cell>
          <cell r="F4496">
            <v>1000</v>
          </cell>
        </row>
        <row r="4497">
          <cell r="A4497" t="str">
            <v>T00001359</v>
          </cell>
          <cell r="B4497" t="str">
            <v>UMTS</v>
          </cell>
          <cell r="C4497" t="str">
            <v>Hardware</v>
          </cell>
          <cell r="D4497" t="str">
            <v/>
          </cell>
          <cell r="E4497" t="str">
            <v>PCSC</v>
          </cell>
          <cell r="F4497">
            <v>55</v>
          </cell>
        </row>
        <row r="4498">
          <cell r="A4498" t="str">
            <v>T00001360</v>
          </cell>
          <cell r="B4498" t="str">
            <v>UMTS</v>
          </cell>
          <cell r="C4498" t="str">
            <v>Hardware</v>
          </cell>
          <cell r="D4498" t="str">
            <v/>
          </cell>
          <cell r="E4498" t="str">
            <v>PCSC</v>
          </cell>
          <cell r="F4498">
            <v>21000</v>
          </cell>
        </row>
        <row r="4499">
          <cell r="A4499" t="str">
            <v>T00001361</v>
          </cell>
          <cell r="B4499" t="str">
            <v>UMTS</v>
          </cell>
          <cell r="C4499" t="str">
            <v>Hardware</v>
          </cell>
          <cell r="D4499" t="str">
            <v/>
          </cell>
          <cell r="E4499" t="str">
            <v>PCSC</v>
          </cell>
          <cell r="F4499">
            <v>38500</v>
          </cell>
        </row>
        <row r="4500">
          <cell r="A4500" t="str">
            <v>T00001362</v>
          </cell>
          <cell r="B4500" t="str">
            <v>UMTS</v>
          </cell>
          <cell r="C4500" t="str">
            <v>Hardware</v>
          </cell>
          <cell r="D4500" t="str">
            <v/>
          </cell>
          <cell r="E4500" t="str">
            <v>PCSC</v>
          </cell>
          <cell r="F4500">
            <v>10000</v>
          </cell>
        </row>
        <row r="4501">
          <cell r="A4501" t="str">
            <v>T00001363</v>
          </cell>
          <cell r="B4501" t="str">
            <v>UMTS</v>
          </cell>
          <cell r="C4501" t="str">
            <v>Hardware</v>
          </cell>
          <cell r="D4501" t="str">
            <v/>
          </cell>
          <cell r="E4501" t="str">
            <v>PCSC</v>
          </cell>
          <cell r="F4501">
            <v>15</v>
          </cell>
        </row>
        <row r="4502">
          <cell r="A4502" t="str">
            <v>T00001364</v>
          </cell>
          <cell r="B4502" t="str">
            <v>UMTS</v>
          </cell>
          <cell r="C4502" t="str">
            <v>Hardware</v>
          </cell>
          <cell r="D4502" t="str">
            <v/>
          </cell>
          <cell r="E4502" t="str">
            <v>PCSC</v>
          </cell>
          <cell r="F4502">
            <v>5000</v>
          </cell>
        </row>
        <row r="4503">
          <cell r="A4503" t="str">
            <v>T00001365</v>
          </cell>
          <cell r="B4503" t="str">
            <v>UMTS</v>
          </cell>
          <cell r="C4503" t="str">
            <v>Hardware</v>
          </cell>
          <cell r="D4503" t="str">
            <v/>
          </cell>
          <cell r="E4503" t="str">
            <v>PCSC</v>
          </cell>
          <cell r="F4503">
            <v>3000</v>
          </cell>
        </row>
        <row r="4504">
          <cell r="A4504" t="str">
            <v>T00001366</v>
          </cell>
          <cell r="B4504" t="str">
            <v>UMTS</v>
          </cell>
          <cell r="C4504" t="str">
            <v>Hardware</v>
          </cell>
          <cell r="D4504" t="str">
            <v/>
          </cell>
          <cell r="E4504" t="str">
            <v>PCSC</v>
          </cell>
          <cell r="F4504">
            <v>3000</v>
          </cell>
        </row>
        <row r="4505">
          <cell r="A4505" t="str">
            <v>T00001368</v>
          </cell>
          <cell r="B4505" t="str">
            <v>UMTS</v>
          </cell>
          <cell r="C4505" t="str">
            <v>Hardware</v>
          </cell>
          <cell r="D4505" t="str">
            <v/>
          </cell>
          <cell r="E4505" t="str">
            <v>PCSC</v>
          </cell>
          <cell r="F4505">
            <v>14000</v>
          </cell>
        </row>
        <row r="4506">
          <cell r="A4506" t="str">
            <v>T00001370</v>
          </cell>
          <cell r="B4506" t="str">
            <v>UMTS</v>
          </cell>
          <cell r="C4506" t="str">
            <v>Hardware</v>
          </cell>
          <cell r="D4506" t="str">
            <v/>
          </cell>
          <cell r="E4506" t="str">
            <v>PCSC</v>
          </cell>
          <cell r="F4506">
            <v>3250</v>
          </cell>
        </row>
        <row r="4507">
          <cell r="A4507" t="str">
            <v>T00001371</v>
          </cell>
          <cell r="B4507" t="str">
            <v>UMTS</v>
          </cell>
          <cell r="C4507" t="str">
            <v>Hardware</v>
          </cell>
          <cell r="D4507" t="str">
            <v/>
          </cell>
          <cell r="E4507" t="str">
            <v>PCSC</v>
          </cell>
          <cell r="F4507">
            <v>4000</v>
          </cell>
        </row>
        <row r="4508">
          <cell r="A4508" t="str">
            <v>T00001372</v>
          </cell>
          <cell r="B4508" t="str">
            <v>UMTS</v>
          </cell>
          <cell r="C4508" t="str">
            <v>Hardware</v>
          </cell>
          <cell r="D4508" t="str">
            <v/>
          </cell>
          <cell r="E4508" t="str">
            <v>PCSC</v>
          </cell>
          <cell r="F4508">
            <v>3000</v>
          </cell>
        </row>
        <row r="4509">
          <cell r="A4509" t="str">
            <v>T00001373</v>
          </cell>
          <cell r="B4509" t="str">
            <v>UMTS</v>
          </cell>
          <cell r="C4509" t="str">
            <v>Hardware</v>
          </cell>
          <cell r="D4509" t="str">
            <v/>
          </cell>
          <cell r="E4509" t="str">
            <v>PCSC</v>
          </cell>
          <cell r="F4509">
            <v>0</v>
          </cell>
        </row>
        <row r="4510">
          <cell r="A4510" t="str">
            <v>T00001374</v>
          </cell>
          <cell r="B4510" t="str">
            <v>UMTS</v>
          </cell>
          <cell r="C4510" t="str">
            <v>Hardware</v>
          </cell>
          <cell r="D4510" t="str">
            <v/>
          </cell>
          <cell r="E4510" t="str">
            <v>PCSC</v>
          </cell>
          <cell r="F4510">
            <v>14000</v>
          </cell>
        </row>
        <row r="4511">
          <cell r="A4511" t="str">
            <v>T00001375</v>
          </cell>
          <cell r="B4511" t="str">
            <v>UMTS</v>
          </cell>
          <cell r="C4511" t="str">
            <v>Hardware</v>
          </cell>
          <cell r="D4511" t="str">
            <v/>
          </cell>
          <cell r="E4511" t="str">
            <v>PCSC</v>
          </cell>
          <cell r="F4511">
            <v>12500</v>
          </cell>
        </row>
        <row r="4512">
          <cell r="A4512" t="str">
            <v>T00001376</v>
          </cell>
          <cell r="B4512" t="str">
            <v>UMTS</v>
          </cell>
          <cell r="C4512" t="str">
            <v>Hardware</v>
          </cell>
          <cell r="D4512" t="str">
            <v/>
          </cell>
          <cell r="E4512" t="str">
            <v>PCSC</v>
          </cell>
          <cell r="F4512">
            <v>1000</v>
          </cell>
        </row>
        <row r="4513">
          <cell r="A4513" t="str">
            <v>T00001377</v>
          </cell>
          <cell r="B4513" t="str">
            <v>UMTS</v>
          </cell>
          <cell r="C4513" t="str">
            <v>Hardware</v>
          </cell>
          <cell r="D4513" t="str">
            <v/>
          </cell>
          <cell r="E4513" t="str">
            <v>PCSC</v>
          </cell>
          <cell r="F4513">
            <v>55</v>
          </cell>
        </row>
        <row r="4514">
          <cell r="A4514" t="str">
            <v>T00001378</v>
          </cell>
          <cell r="B4514" t="str">
            <v>UMTS</v>
          </cell>
          <cell r="C4514" t="str">
            <v>Hardware</v>
          </cell>
          <cell r="D4514" t="str">
            <v/>
          </cell>
          <cell r="E4514" t="str">
            <v>PCSC</v>
          </cell>
          <cell r="F4514">
            <v>21000</v>
          </cell>
        </row>
        <row r="4515">
          <cell r="A4515" t="str">
            <v>T00001379</v>
          </cell>
          <cell r="B4515" t="str">
            <v>UMTS</v>
          </cell>
          <cell r="C4515" t="str">
            <v>Hardware</v>
          </cell>
          <cell r="D4515" t="str">
            <v/>
          </cell>
          <cell r="E4515" t="str">
            <v>PCSC</v>
          </cell>
          <cell r="F4515">
            <v>38500</v>
          </cell>
        </row>
        <row r="4516">
          <cell r="A4516" t="str">
            <v>T00001380</v>
          </cell>
          <cell r="B4516" t="str">
            <v>UMTS</v>
          </cell>
          <cell r="C4516" t="str">
            <v>Hardware</v>
          </cell>
          <cell r="D4516" t="str">
            <v/>
          </cell>
          <cell r="E4516" t="str">
            <v>PCSC</v>
          </cell>
          <cell r="F4516">
            <v>10000</v>
          </cell>
        </row>
        <row r="4517">
          <cell r="A4517" t="str">
            <v>T00001381</v>
          </cell>
          <cell r="B4517" t="str">
            <v>UMTS</v>
          </cell>
          <cell r="C4517" t="str">
            <v>Hardware</v>
          </cell>
          <cell r="D4517" t="str">
            <v/>
          </cell>
          <cell r="E4517" t="str">
            <v>PCSC</v>
          </cell>
          <cell r="F4517">
            <v>15</v>
          </cell>
        </row>
        <row r="4518">
          <cell r="A4518" t="str">
            <v>T00001382</v>
          </cell>
          <cell r="B4518" t="str">
            <v>UMTS</v>
          </cell>
          <cell r="C4518" t="str">
            <v>Hardware</v>
          </cell>
          <cell r="D4518" t="str">
            <v/>
          </cell>
          <cell r="E4518" t="str">
            <v>PCSC</v>
          </cell>
          <cell r="F4518">
            <v>14000</v>
          </cell>
        </row>
        <row r="4519">
          <cell r="A4519" t="str">
            <v>T00001383</v>
          </cell>
          <cell r="B4519" t="str">
            <v>UMTS</v>
          </cell>
          <cell r="C4519" t="str">
            <v>Hardware</v>
          </cell>
          <cell r="D4519" t="str">
            <v/>
          </cell>
          <cell r="E4519" t="str">
            <v>PCSC</v>
          </cell>
          <cell r="F4519">
            <v>4000</v>
          </cell>
        </row>
        <row r="4520">
          <cell r="A4520" t="str">
            <v>T00001384</v>
          </cell>
          <cell r="B4520" t="str">
            <v>UMTS</v>
          </cell>
          <cell r="C4520" t="str">
            <v>Hardware</v>
          </cell>
          <cell r="D4520" t="str">
            <v/>
          </cell>
          <cell r="E4520" t="str">
            <v>PCSC</v>
          </cell>
          <cell r="F4520">
            <v>4000</v>
          </cell>
        </row>
        <row r="4521">
          <cell r="A4521" t="str">
            <v>T00001386</v>
          </cell>
          <cell r="B4521" t="str">
            <v>UMTS</v>
          </cell>
          <cell r="C4521" t="str">
            <v>Hardware</v>
          </cell>
          <cell r="D4521" t="str">
            <v/>
          </cell>
          <cell r="E4521" t="str">
            <v>PCSC</v>
          </cell>
          <cell r="F4521">
            <v>14000</v>
          </cell>
        </row>
        <row r="4522">
          <cell r="A4522" t="str">
            <v>T00001387</v>
          </cell>
          <cell r="B4522" t="str">
            <v>UMTS</v>
          </cell>
          <cell r="C4522" t="str">
            <v>Hardware</v>
          </cell>
          <cell r="D4522" t="str">
            <v/>
          </cell>
          <cell r="E4522" t="str">
            <v>PCSC</v>
          </cell>
          <cell r="F4522">
            <v>10000</v>
          </cell>
        </row>
        <row r="4523">
          <cell r="A4523" t="str">
            <v>T00001388</v>
          </cell>
          <cell r="B4523" t="str">
            <v>UMTS</v>
          </cell>
          <cell r="C4523" t="str">
            <v>Hardware</v>
          </cell>
          <cell r="D4523" t="str">
            <v/>
          </cell>
          <cell r="E4523" t="str">
            <v>PCSC</v>
          </cell>
          <cell r="F4523">
            <v>5000</v>
          </cell>
        </row>
        <row r="4524">
          <cell r="A4524" t="str">
            <v>T00001389</v>
          </cell>
          <cell r="B4524" t="str">
            <v>UMTS</v>
          </cell>
          <cell r="C4524" t="str">
            <v>Hardware</v>
          </cell>
          <cell r="D4524" t="str">
            <v/>
          </cell>
          <cell r="E4524" t="str">
            <v>PCSC</v>
          </cell>
          <cell r="F4524">
            <v>5000</v>
          </cell>
        </row>
        <row r="4525">
          <cell r="A4525" t="str">
            <v>T00001390</v>
          </cell>
          <cell r="B4525" t="str">
            <v>UMTS</v>
          </cell>
          <cell r="C4525" t="str">
            <v>Hardware</v>
          </cell>
          <cell r="D4525" t="str">
            <v/>
          </cell>
          <cell r="E4525" t="str">
            <v>PCSC</v>
          </cell>
          <cell r="F4525">
            <v>0</v>
          </cell>
        </row>
        <row r="4526">
          <cell r="A4526" t="str">
            <v>T00001391</v>
          </cell>
          <cell r="B4526" t="str">
            <v>UMTS</v>
          </cell>
          <cell r="C4526" t="str">
            <v>Hardware</v>
          </cell>
          <cell r="D4526" t="str">
            <v/>
          </cell>
          <cell r="E4526" t="str">
            <v>PCSC</v>
          </cell>
          <cell r="F4526">
            <v>14000</v>
          </cell>
        </row>
        <row r="4527">
          <cell r="A4527" t="str">
            <v>T00001392</v>
          </cell>
          <cell r="B4527" t="str">
            <v>UMTS</v>
          </cell>
          <cell r="C4527" t="str">
            <v>Hardware</v>
          </cell>
          <cell r="D4527" t="str">
            <v/>
          </cell>
          <cell r="E4527" t="str">
            <v>PCSC</v>
          </cell>
          <cell r="F4527">
            <v>12500</v>
          </cell>
        </row>
        <row r="4528">
          <cell r="A4528" t="str">
            <v>T00001393</v>
          </cell>
          <cell r="B4528" t="str">
            <v>UMTS</v>
          </cell>
          <cell r="C4528" t="str">
            <v>Hardware</v>
          </cell>
          <cell r="D4528" t="str">
            <v/>
          </cell>
          <cell r="E4528" t="str">
            <v>PCSC</v>
          </cell>
          <cell r="F4528">
            <v>1000</v>
          </cell>
        </row>
        <row r="4529">
          <cell r="A4529" t="str">
            <v>T00001394</v>
          </cell>
          <cell r="B4529" t="str">
            <v>UMTS</v>
          </cell>
          <cell r="C4529" t="str">
            <v>Hardware</v>
          </cell>
          <cell r="D4529" t="str">
            <v/>
          </cell>
          <cell r="E4529" t="str">
            <v>PCSC</v>
          </cell>
          <cell r="F4529">
            <v>55</v>
          </cell>
        </row>
        <row r="4530">
          <cell r="A4530" t="str">
            <v>T00001395</v>
          </cell>
          <cell r="B4530" t="str">
            <v>UMTS</v>
          </cell>
          <cell r="C4530" t="str">
            <v>Hardware</v>
          </cell>
          <cell r="D4530" t="str">
            <v/>
          </cell>
          <cell r="E4530" t="str">
            <v>PCSC</v>
          </cell>
          <cell r="F4530">
            <v>21000</v>
          </cell>
        </row>
        <row r="4531">
          <cell r="A4531" t="str">
            <v>T00001396</v>
          </cell>
          <cell r="B4531" t="str">
            <v>UMTS</v>
          </cell>
          <cell r="C4531" t="str">
            <v>Hardware</v>
          </cell>
          <cell r="D4531" t="str">
            <v/>
          </cell>
          <cell r="E4531" t="str">
            <v>PCSC</v>
          </cell>
          <cell r="F4531">
            <v>38500</v>
          </cell>
        </row>
        <row r="4532">
          <cell r="A4532" t="str">
            <v>T00001397</v>
          </cell>
          <cell r="B4532" t="str">
            <v>UMTS</v>
          </cell>
          <cell r="C4532" t="str">
            <v>Hardware</v>
          </cell>
          <cell r="D4532" t="str">
            <v/>
          </cell>
          <cell r="E4532" t="str">
            <v>PCSC</v>
          </cell>
          <cell r="F4532">
            <v>10000</v>
          </cell>
        </row>
        <row r="4533">
          <cell r="A4533" t="str">
            <v>T00001398</v>
          </cell>
          <cell r="B4533" t="str">
            <v>UMTS</v>
          </cell>
          <cell r="C4533" t="str">
            <v>Hardware</v>
          </cell>
          <cell r="D4533" t="str">
            <v/>
          </cell>
          <cell r="E4533" t="str">
            <v>PCSC</v>
          </cell>
          <cell r="F4533">
            <v>15</v>
          </cell>
        </row>
        <row r="4534">
          <cell r="A4534" t="str">
            <v>T00001399</v>
          </cell>
          <cell r="B4534" t="str">
            <v>UMTS</v>
          </cell>
          <cell r="C4534" t="str">
            <v>Hardware</v>
          </cell>
          <cell r="D4534" t="str">
            <v/>
          </cell>
          <cell r="E4534" t="str">
            <v>PCSC</v>
          </cell>
          <cell r="F4534">
            <v>14000</v>
          </cell>
        </row>
        <row r="4535">
          <cell r="A4535" t="str">
            <v>T00001400</v>
          </cell>
          <cell r="B4535" t="str">
            <v>UMTS</v>
          </cell>
          <cell r="C4535" t="str">
            <v>Hardware</v>
          </cell>
          <cell r="D4535" t="str">
            <v/>
          </cell>
          <cell r="E4535" t="str">
            <v>PCSC</v>
          </cell>
          <cell r="F4535">
            <v>5000</v>
          </cell>
        </row>
        <row r="4536">
          <cell r="A4536" t="str">
            <v>T00001401</v>
          </cell>
          <cell r="B4536" t="str">
            <v>UMTS</v>
          </cell>
          <cell r="C4536" t="str">
            <v>Hardware</v>
          </cell>
          <cell r="D4536" t="str">
            <v/>
          </cell>
          <cell r="E4536" t="str">
            <v>PCSC</v>
          </cell>
          <cell r="F4536">
            <v>5000</v>
          </cell>
        </row>
        <row r="4537">
          <cell r="A4537" t="str">
            <v>T00001402</v>
          </cell>
          <cell r="B4537" t="str">
            <v>UMTS</v>
          </cell>
          <cell r="C4537" t="str">
            <v>Hardware</v>
          </cell>
          <cell r="D4537" t="str">
            <v/>
          </cell>
          <cell r="E4537" t="str">
            <v>PCSC</v>
          </cell>
          <cell r="F4537">
            <v>20782</v>
          </cell>
        </row>
        <row r="4538">
          <cell r="A4538" t="str">
            <v>T00001403</v>
          </cell>
          <cell r="B4538" t="str">
            <v>UMTS</v>
          </cell>
          <cell r="C4538" t="str">
            <v>Software</v>
          </cell>
          <cell r="D4538" t="str">
            <v>Initial</v>
          </cell>
          <cell r="E4538" t="str">
            <v>PCSC</v>
          </cell>
          <cell r="F4538">
            <v>110000</v>
          </cell>
        </row>
        <row r="4539">
          <cell r="A4539" t="str">
            <v>T00001404</v>
          </cell>
          <cell r="B4539" t="str">
            <v>UMTS</v>
          </cell>
          <cell r="C4539" t="str">
            <v>Hardware</v>
          </cell>
          <cell r="D4539" t="str">
            <v/>
          </cell>
          <cell r="E4539" t="str">
            <v>PCSC</v>
          </cell>
          <cell r="F4539">
            <v>8995</v>
          </cell>
        </row>
        <row r="4540">
          <cell r="A4540" t="str">
            <v>T00001405</v>
          </cell>
          <cell r="B4540" t="str">
            <v>UMTS</v>
          </cell>
          <cell r="C4540" t="str">
            <v>Hardware</v>
          </cell>
          <cell r="D4540" t="str">
            <v/>
          </cell>
          <cell r="E4540" t="str">
            <v>PCSC</v>
          </cell>
          <cell r="F4540">
            <v>3495</v>
          </cell>
        </row>
        <row r="4541">
          <cell r="A4541" t="str">
            <v>T00001406</v>
          </cell>
          <cell r="B4541" t="str">
            <v>UMTS</v>
          </cell>
          <cell r="C4541" t="str">
            <v>Hardware</v>
          </cell>
          <cell r="D4541" t="str">
            <v/>
          </cell>
          <cell r="E4541" t="str">
            <v>PCSC</v>
          </cell>
          <cell r="F4541">
            <v>0</v>
          </cell>
        </row>
        <row r="4542">
          <cell r="A4542" t="str">
            <v>T00001407</v>
          </cell>
          <cell r="B4542" t="str">
            <v>UMTS</v>
          </cell>
          <cell r="C4542" t="str">
            <v>Hardware</v>
          </cell>
          <cell r="D4542" t="str">
            <v/>
          </cell>
          <cell r="E4542" t="str">
            <v>PCSC</v>
          </cell>
          <cell r="F4542">
            <v>0</v>
          </cell>
        </row>
        <row r="4543">
          <cell r="A4543" t="str">
            <v>T00001408</v>
          </cell>
          <cell r="B4543" t="str">
            <v>UMTS</v>
          </cell>
          <cell r="C4543" t="str">
            <v>Hardware</v>
          </cell>
          <cell r="D4543" t="str">
            <v/>
          </cell>
          <cell r="E4543" t="str">
            <v>PCSC</v>
          </cell>
          <cell r="F4543">
            <v>0</v>
          </cell>
        </row>
        <row r="4544">
          <cell r="A4544" t="str">
            <v>T00001409</v>
          </cell>
          <cell r="B4544" t="str">
            <v>UMTS</v>
          </cell>
          <cell r="C4544" t="str">
            <v>Hardware</v>
          </cell>
          <cell r="D4544" t="str">
            <v/>
          </cell>
          <cell r="E4544" t="str">
            <v>PCSC</v>
          </cell>
          <cell r="F4544">
            <v>0</v>
          </cell>
        </row>
        <row r="4545">
          <cell r="A4545" t="str">
            <v>T00001410</v>
          </cell>
          <cell r="B4545" t="str">
            <v>UMTS</v>
          </cell>
          <cell r="C4545" t="str">
            <v>Hardware</v>
          </cell>
          <cell r="D4545" t="str">
            <v/>
          </cell>
          <cell r="E4545" t="str">
            <v>PCSC</v>
          </cell>
          <cell r="F4545">
            <v>0</v>
          </cell>
        </row>
        <row r="4546">
          <cell r="A4546" t="str">
            <v>T00001411</v>
          </cell>
          <cell r="B4546" t="str">
            <v>UMTS</v>
          </cell>
          <cell r="C4546" t="str">
            <v>Hardware</v>
          </cell>
          <cell r="D4546" t="str">
            <v/>
          </cell>
          <cell r="E4546" t="str">
            <v>PCSC</v>
          </cell>
          <cell r="F4546">
            <v>0</v>
          </cell>
        </row>
        <row r="4547">
          <cell r="A4547" t="str">
            <v>T00001412</v>
          </cell>
          <cell r="B4547" t="str">
            <v>UMTS</v>
          </cell>
          <cell r="C4547" t="str">
            <v>Hardware</v>
          </cell>
          <cell r="D4547" t="str">
            <v/>
          </cell>
          <cell r="E4547" t="str">
            <v>PCSC</v>
          </cell>
          <cell r="F4547">
            <v>0</v>
          </cell>
        </row>
        <row r="4548">
          <cell r="A4548" t="str">
            <v>T00001413</v>
          </cell>
          <cell r="B4548" t="str">
            <v>UMTS</v>
          </cell>
          <cell r="C4548" t="str">
            <v>Software</v>
          </cell>
          <cell r="D4548" t="str">
            <v>Initial</v>
          </cell>
          <cell r="E4548" t="str">
            <v>PCSC</v>
          </cell>
          <cell r="F4548">
            <v>0</v>
          </cell>
        </row>
        <row r="4549">
          <cell r="A4549" t="str">
            <v>T00001414</v>
          </cell>
          <cell r="B4549" t="str">
            <v>UMTS</v>
          </cell>
          <cell r="C4549" t="str">
            <v>Software</v>
          </cell>
          <cell r="D4549" t="str">
            <v>Initial</v>
          </cell>
          <cell r="E4549" t="str">
            <v>PCSC</v>
          </cell>
          <cell r="F4549">
            <v>0</v>
          </cell>
        </row>
        <row r="4550">
          <cell r="A4550" t="str">
            <v>T00001415</v>
          </cell>
          <cell r="B4550" t="str">
            <v>UMTS</v>
          </cell>
          <cell r="C4550" t="str">
            <v>Software</v>
          </cell>
          <cell r="D4550" t="str">
            <v>Initial</v>
          </cell>
          <cell r="E4550" t="str">
            <v>PCSC</v>
          </cell>
          <cell r="F4550">
            <v>0</v>
          </cell>
        </row>
        <row r="4551">
          <cell r="A4551" t="str">
            <v>T00001416</v>
          </cell>
          <cell r="B4551" t="str">
            <v>UMTS</v>
          </cell>
          <cell r="C4551" t="str">
            <v>Software</v>
          </cell>
          <cell r="D4551" t="str">
            <v>Initial</v>
          </cell>
          <cell r="E4551" t="str">
            <v>PCSC</v>
          </cell>
          <cell r="F4551">
            <v>0</v>
          </cell>
        </row>
        <row r="4552">
          <cell r="A4552" t="str">
            <v>T00001417</v>
          </cell>
          <cell r="B4552" t="str">
            <v>UMTS</v>
          </cell>
          <cell r="C4552" t="str">
            <v>Software</v>
          </cell>
          <cell r="D4552" t="str">
            <v>Initial</v>
          </cell>
          <cell r="E4552" t="str">
            <v>PCSC</v>
          </cell>
          <cell r="F4552">
            <v>56495</v>
          </cell>
        </row>
        <row r="4553">
          <cell r="A4553" t="str">
            <v>T00001418</v>
          </cell>
          <cell r="B4553" t="str">
            <v>UMTS</v>
          </cell>
          <cell r="C4553" t="str">
            <v>Software</v>
          </cell>
          <cell r="D4553" t="str">
            <v>Initial</v>
          </cell>
          <cell r="E4553" t="str">
            <v>PCSC</v>
          </cell>
          <cell r="F4553">
            <v>0</v>
          </cell>
        </row>
        <row r="4554">
          <cell r="A4554" t="str">
            <v>T00001419</v>
          </cell>
          <cell r="B4554" t="str">
            <v>UMTS</v>
          </cell>
          <cell r="C4554" t="str">
            <v>Hardware</v>
          </cell>
          <cell r="D4554" t="str">
            <v/>
          </cell>
          <cell r="E4554" t="str">
            <v>PCSC</v>
          </cell>
          <cell r="F4554">
            <v>39704</v>
          </cell>
        </row>
        <row r="4555">
          <cell r="A4555" t="str">
            <v>T00001420</v>
          </cell>
          <cell r="B4555" t="str">
            <v>UMTS</v>
          </cell>
          <cell r="C4555" t="str">
            <v>Hardware</v>
          </cell>
          <cell r="D4555" t="str">
            <v/>
          </cell>
          <cell r="E4555" t="str">
            <v>PCSC</v>
          </cell>
          <cell r="F4555">
            <v>5500</v>
          </cell>
        </row>
        <row r="4556">
          <cell r="A4556" t="str">
            <v>T00001421</v>
          </cell>
          <cell r="B4556" t="str">
            <v>UMTS</v>
          </cell>
          <cell r="C4556" t="str">
            <v>Hardware</v>
          </cell>
          <cell r="D4556" t="str">
            <v/>
          </cell>
          <cell r="E4556" t="str">
            <v>PCSC</v>
          </cell>
          <cell r="F4556">
            <v>4667</v>
          </cell>
        </row>
        <row r="4557">
          <cell r="A4557" t="str">
            <v>T00001422</v>
          </cell>
          <cell r="B4557" t="str">
            <v>UMTS</v>
          </cell>
          <cell r="C4557" t="str">
            <v>Hardware</v>
          </cell>
          <cell r="D4557" t="str">
            <v/>
          </cell>
          <cell r="E4557" t="str">
            <v>PCSC</v>
          </cell>
          <cell r="F4557">
            <v>13186</v>
          </cell>
        </row>
        <row r="4558">
          <cell r="A4558" t="str">
            <v>T00001423</v>
          </cell>
          <cell r="B4558" t="str">
            <v>UMTS</v>
          </cell>
          <cell r="C4558" t="str">
            <v>Hardware</v>
          </cell>
          <cell r="D4558" t="str">
            <v/>
          </cell>
          <cell r="E4558" t="str">
            <v>PCSC</v>
          </cell>
          <cell r="F4558">
            <v>36630</v>
          </cell>
        </row>
        <row r="4559">
          <cell r="A4559" t="str">
            <v>T00001424</v>
          </cell>
          <cell r="B4559" t="str">
            <v>UMTS</v>
          </cell>
          <cell r="C4559" t="str">
            <v>Hardware</v>
          </cell>
          <cell r="D4559" t="str">
            <v/>
          </cell>
          <cell r="E4559" t="str">
            <v>PCSC</v>
          </cell>
          <cell r="F4559">
            <v>37254</v>
          </cell>
        </row>
        <row r="4560">
          <cell r="A4560" t="str">
            <v>T00001425</v>
          </cell>
          <cell r="B4560" t="str">
            <v>UMTS</v>
          </cell>
          <cell r="C4560" t="str">
            <v>Hardware</v>
          </cell>
          <cell r="D4560" t="str">
            <v/>
          </cell>
          <cell r="E4560" t="str">
            <v>PCSC</v>
          </cell>
          <cell r="F4560">
            <v>92644</v>
          </cell>
        </row>
        <row r="4561">
          <cell r="A4561" t="str">
            <v>T00001426</v>
          </cell>
          <cell r="B4561" t="str">
            <v>UMTS</v>
          </cell>
          <cell r="C4561" t="str">
            <v>Hardware</v>
          </cell>
          <cell r="D4561" t="str">
            <v/>
          </cell>
          <cell r="E4561" t="str">
            <v>PCSC</v>
          </cell>
          <cell r="F4561">
            <v>85469</v>
          </cell>
        </row>
        <row r="4562">
          <cell r="A4562" t="str">
            <v>T00001427</v>
          </cell>
          <cell r="B4562" t="str">
            <v>UMTS</v>
          </cell>
          <cell r="C4562" t="str">
            <v>Hardware</v>
          </cell>
          <cell r="D4562" t="str">
            <v/>
          </cell>
          <cell r="E4562" t="str">
            <v>PCSC</v>
          </cell>
          <cell r="F4562">
            <v>86927</v>
          </cell>
        </row>
        <row r="4563">
          <cell r="A4563" t="str">
            <v>T00001428</v>
          </cell>
          <cell r="B4563" t="str">
            <v>UMTS</v>
          </cell>
          <cell r="C4563" t="str">
            <v>Hardware</v>
          </cell>
          <cell r="D4563" t="str">
            <v/>
          </cell>
          <cell r="E4563" t="str">
            <v>PCSC</v>
          </cell>
          <cell r="F4563">
            <v>39000</v>
          </cell>
        </row>
        <row r="4564">
          <cell r="A4564" t="str">
            <v>T00001429</v>
          </cell>
          <cell r="B4564" t="str">
            <v>UMTS</v>
          </cell>
          <cell r="C4564" t="str">
            <v>Hardware</v>
          </cell>
          <cell r="D4564" t="str">
            <v/>
          </cell>
          <cell r="E4564" t="str">
            <v>PCSC</v>
          </cell>
          <cell r="F4564">
            <v>33042</v>
          </cell>
        </row>
        <row r="4565">
          <cell r="A4565" t="str">
            <v>T00001430</v>
          </cell>
          <cell r="B4565" t="str">
            <v>UMTS</v>
          </cell>
          <cell r="C4565" t="str">
            <v>Hardware</v>
          </cell>
          <cell r="D4565" t="str">
            <v/>
          </cell>
          <cell r="E4565" t="str">
            <v>PCSC</v>
          </cell>
          <cell r="F4565">
            <v>12500</v>
          </cell>
        </row>
        <row r="4566">
          <cell r="A4566" t="str">
            <v>T00001431</v>
          </cell>
          <cell r="B4566" t="str">
            <v>UMTS</v>
          </cell>
          <cell r="C4566" t="str">
            <v>Hardware</v>
          </cell>
          <cell r="D4566" t="str">
            <v/>
          </cell>
          <cell r="E4566" t="str">
            <v>PCSC</v>
          </cell>
          <cell r="F4566">
            <v>12500</v>
          </cell>
        </row>
        <row r="4567">
          <cell r="A4567" t="str">
            <v>T00001432</v>
          </cell>
          <cell r="B4567" t="str">
            <v>UMTS</v>
          </cell>
          <cell r="C4567" t="str">
            <v>Hardware</v>
          </cell>
          <cell r="D4567" t="str">
            <v/>
          </cell>
          <cell r="E4567" t="str">
            <v>PCSC</v>
          </cell>
          <cell r="F4567">
            <v>26859</v>
          </cell>
        </row>
        <row r="4568">
          <cell r="A4568" t="str">
            <v>T00001433</v>
          </cell>
          <cell r="B4568" t="str">
            <v>UMTS</v>
          </cell>
          <cell r="C4568" t="str">
            <v>Hardware</v>
          </cell>
          <cell r="D4568" t="str">
            <v/>
          </cell>
          <cell r="E4568" t="str">
            <v>PCSC</v>
          </cell>
          <cell r="F4568">
            <v>7500</v>
          </cell>
        </row>
        <row r="4569">
          <cell r="A4569" t="str">
            <v>T00001434</v>
          </cell>
          <cell r="B4569" t="str">
            <v>UMTS</v>
          </cell>
          <cell r="C4569" t="str">
            <v>Hardware</v>
          </cell>
          <cell r="D4569" t="str">
            <v/>
          </cell>
          <cell r="E4569" t="str">
            <v>PCSC</v>
          </cell>
          <cell r="F4569">
            <v>126998</v>
          </cell>
        </row>
        <row r="4570">
          <cell r="A4570" t="str">
            <v>T00001435</v>
          </cell>
          <cell r="B4570" t="str">
            <v>UMTS</v>
          </cell>
          <cell r="C4570" t="str">
            <v>Hardware</v>
          </cell>
          <cell r="D4570" t="str">
            <v/>
          </cell>
          <cell r="E4570" t="str">
            <v>PCSC</v>
          </cell>
          <cell r="F4570">
            <v>113671</v>
          </cell>
        </row>
        <row r="4571">
          <cell r="A4571" t="str">
            <v>T00001436</v>
          </cell>
          <cell r="B4571" t="str">
            <v>UMTS</v>
          </cell>
          <cell r="C4571" t="str">
            <v>Hardware</v>
          </cell>
          <cell r="D4571" t="str">
            <v/>
          </cell>
          <cell r="E4571" t="str">
            <v>PCSC</v>
          </cell>
          <cell r="F4571">
            <v>18000</v>
          </cell>
        </row>
        <row r="4572">
          <cell r="A4572" t="str">
            <v>T00001437</v>
          </cell>
          <cell r="B4572" t="str">
            <v>UMTS</v>
          </cell>
          <cell r="C4572" t="str">
            <v>Hardware</v>
          </cell>
          <cell r="D4572" t="str">
            <v/>
          </cell>
          <cell r="E4572" t="str">
            <v>PCSC</v>
          </cell>
          <cell r="F4572">
            <v>17500</v>
          </cell>
        </row>
        <row r="4573">
          <cell r="A4573" t="str">
            <v>T00001438</v>
          </cell>
          <cell r="B4573" t="str">
            <v>UMTS</v>
          </cell>
          <cell r="C4573" t="str">
            <v>Hardware</v>
          </cell>
          <cell r="D4573" t="str">
            <v/>
          </cell>
          <cell r="E4573" t="str">
            <v>PCSC</v>
          </cell>
          <cell r="F4573">
            <v>31710</v>
          </cell>
        </row>
        <row r="4574">
          <cell r="A4574" t="str">
            <v>T00001439</v>
          </cell>
          <cell r="B4574" t="str">
            <v>UMTS</v>
          </cell>
          <cell r="C4574" t="str">
            <v>Hardware</v>
          </cell>
          <cell r="D4574" t="str">
            <v/>
          </cell>
          <cell r="E4574" t="str">
            <v>PCSC</v>
          </cell>
          <cell r="F4574">
            <v>23450</v>
          </cell>
        </row>
        <row r="4575">
          <cell r="A4575" t="str">
            <v>T00001440</v>
          </cell>
          <cell r="B4575" t="str">
            <v>UMTS</v>
          </cell>
          <cell r="C4575" t="str">
            <v>Hardware</v>
          </cell>
          <cell r="D4575" t="str">
            <v/>
          </cell>
          <cell r="E4575" t="str">
            <v>PCSC</v>
          </cell>
          <cell r="F4575">
            <v>123900</v>
          </cell>
        </row>
        <row r="4576">
          <cell r="A4576" t="str">
            <v>T00001441</v>
          </cell>
          <cell r="B4576" t="str">
            <v>UMTS</v>
          </cell>
          <cell r="C4576" t="str">
            <v>Hardware</v>
          </cell>
          <cell r="D4576" t="str">
            <v/>
          </cell>
          <cell r="E4576" t="str">
            <v>PCSC</v>
          </cell>
          <cell r="F4576">
            <v>45500</v>
          </cell>
        </row>
        <row r="4577">
          <cell r="A4577" t="str">
            <v>T00001445</v>
          </cell>
          <cell r="B4577" t="str">
            <v>UMTS</v>
          </cell>
          <cell r="C4577" t="str">
            <v>Hardware</v>
          </cell>
          <cell r="D4577" t="str">
            <v/>
          </cell>
          <cell r="E4577" t="str">
            <v>PCSC</v>
          </cell>
          <cell r="F4577">
            <v>15000</v>
          </cell>
        </row>
        <row r="4578">
          <cell r="A4578" t="str">
            <v>T00001446</v>
          </cell>
          <cell r="B4578" t="str">
            <v>UMTS</v>
          </cell>
          <cell r="C4578" t="str">
            <v>Hardware</v>
          </cell>
          <cell r="D4578" t="str">
            <v/>
          </cell>
          <cell r="E4578" t="str">
            <v>PCSC</v>
          </cell>
          <cell r="F4578">
            <v>1000</v>
          </cell>
        </row>
        <row r="4579">
          <cell r="A4579" t="str">
            <v>T00001447</v>
          </cell>
          <cell r="B4579" t="str">
            <v>UMTS</v>
          </cell>
          <cell r="C4579" t="str">
            <v>Hardware</v>
          </cell>
          <cell r="D4579" t="str">
            <v/>
          </cell>
          <cell r="E4579" t="str">
            <v>PCSC</v>
          </cell>
          <cell r="F4579">
            <v>3800</v>
          </cell>
        </row>
        <row r="4580">
          <cell r="A4580" t="str">
            <v>T00001448</v>
          </cell>
          <cell r="B4580" t="str">
            <v>UMTS</v>
          </cell>
          <cell r="C4580" t="str">
            <v>Hardware</v>
          </cell>
          <cell r="D4580" t="str">
            <v/>
          </cell>
          <cell r="E4580" t="str">
            <v>PCSC</v>
          </cell>
          <cell r="F4580">
            <v>2800</v>
          </cell>
        </row>
        <row r="4581">
          <cell r="A4581" t="str">
            <v>T00001449</v>
          </cell>
          <cell r="B4581" t="str">
            <v>UMTS</v>
          </cell>
          <cell r="C4581" t="str">
            <v>Hardware</v>
          </cell>
          <cell r="D4581" t="str">
            <v/>
          </cell>
          <cell r="E4581" t="str">
            <v>PCSC</v>
          </cell>
          <cell r="F4581">
            <v>30000</v>
          </cell>
        </row>
        <row r="4582">
          <cell r="A4582" t="str">
            <v>T00001450</v>
          </cell>
          <cell r="B4582" t="str">
            <v>UMTS</v>
          </cell>
          <cell r="C4582" t="str">
            <v>Software</v>
          </cell>
          <cell r="D4582" t="str">
            <v>Initial</v>
          </cell>
          <cell r="E4582" t="str">
            <v>PCSC</v>
          </cell>
          <cell r="F4582">
            <v>200000</v>
          </cell>
        </row>
        <row r="4583">
          <cell r="A4583" t="str">
            <v>T00001451</v>
          </cell>
          <cell r="B4583" t="str">
            <v>UMTS</v>
          </cell>
          <cell r="C4583" t="str">
            <v>Hardware</v>
          </cell>
          <cell r="D4583" t="str">
            <v/>
          </cell>
          <cell r="E4583" t="str">
            <v>PCSC</v>
          </cell>
          <cell r="F4583">
            <v>135000</v>
          </cell>
        </row>
        <row r="4584">
          <cell r="A4584" t="str">
            <v>T00001452</v>
          </cell>
          <cell r="B4584" t="str">
            <v>UMTS</v>
          </cell>
          <cell r="C4584" t="str">
            <v>Hardware</v>
          </cell>
          <cell r="D4584" t="str">
            <v/>
          </cell>
          <cell r="E4584" t="str">
            <v>PCSC</v>
          </cell>
          <cell r="F4584">
            <v>100</v>
          </cell>
        </row>
        <row r="4585">
          <cell r="A4585" t="str">
            <v>T00001453</v>
          </cell>
          <cell r="B4585" t="str">
            <v>UMTS</v>
          </cell>
          <cell r="C4585" t="str">
            <v>Hardware</v>
          </cell>
          <cell r="D4585" t="str">
            <v/>
          </cell>
          <cell r="E4585" t="str">
            <v>PCSC</v>
          </cell>
          <cell r="F4585">
            <v>400</v>
          </cell>
        </row>
        <row r="4586">
          <cell r="A4586" t="str">
            <v>T00001454</v>
          </cell>
          <cell r="B4586" t="str">
            <v>UMTS</v>
          </cell>
          <cell r="C4586" t="str">
            <v>Hardware</v>
          </cell>
          <cell r="D4586" t="str">
            <v/>
          </cell>
          <cell r="E4586" t="str">
            <v>PCSC</v>
          </cell>
          <cell r="F4586">
            <v>100</v>
          </cell>
        </row>
        <row r="4587">
          <cell r="A4587" t="str">
            <v>T00001455</v>
          </cell>
          <cell r="B4587" t="str">
            <v>UMTS</v>
          </cell>
          <cell r="C4587" t="str">
            <v>Hardware</v>
          </cell>
          <cell r="D4587" t="str">
            <v/>
          </cell>
          <cell r="E4587" t="str">
            <v>PCSC</v>
          </cell>
          <cell r="F4587">
            <v>85000</v>
          </cell>
        </row>
        <row r="4588">
          <cell r="A4588" t="str">
            <v>T00001456</v>
          </cell>
          <cell r="B4588" t="str">
            <v>UMTS</v>
          </cell>
          <cell r="C4588" t="str">
            <v>Hardware</v>
          </cell>
          <cell r="D4588" t="str">
            <v/>
          </cell>
          <cell r="E4588" t="str">
            <v>MSC_Power</v>
          </cell>
          <cell r="F4588">
            <v>70000</v>
          </cell>
        </row>
        <row r="4589">
          <cell r="A4589" t="str">
            <v>T00001457</v>
          </cell>
          <cell r="B4589" t="str">
            <v>UMTS</v>
          </cell>
          <cell r="C4589" t="str">
            <v>Hardware</v>
          </cell>
          <cell r="D4589" t="str">
            <v/>
          </cell>
          <cell r="E4589" t="str">
            <v>MSC_Power</v>
          </cell>
          <cell r="F4589">
            <v>35000</v>
          </cell>
        </row>
        <row r="4590">
          <cell r="A4590" t="str">
            <v>T00001458</v>
          </cell>
          <cell r="B4590" t="str">
            <v>UMTS</v>
          </cell>
          <cell r="C4590" t="str">
            <v>Hardware</v>
          </cell>
          <cell r="D4590" t="str">
            <v/>
          </cell>
          <cell r="E4590" t="str">
            <v>MSC_Power</v>
          </cell>
          <cell r="F4590">
            <v>8000</v>
          </cell>
        </row>
        <row r="4591">
          <cell r="A4591" t="str">
            <v>T00001459</v>
          </cell>
          <cell r="B4591" t="str">
            <v>UMTS</v>
          </cell>
          <cell r="C4591" t="str">
            <v>Hardware</v>
          </cell>
          <cell r="D4591" t="str">
            <v/>
          </cell>
          <cell r="E4591" t="str">
            <v>MSC_Power</v>
          </cell>
          <cell r="F4591">
            <v>30000</v>
          </cell>
        </row>
        <row r="4592">
          <cell r="A4592" t="str">
            <v>T00001460</v>
          </cell>
          <cell r="B4592" t="str">
            <v>UMTS</v>
          </cell>
          <cell r="C4592" t="str">
            <v>Hardware</v>
          </cell>
          <cell r="D4592" t="str">
            <v/>
          </cell>
          <cell r="E4592" t="str">
            <v>MSC_Power</v>
          </cell>
          <cell r="F4592">
            <v>8000</v>
          </cell>
        </row>
        <row r="4593">
          <cell r="A4593" t="str">
            <v>T00001461</v>
          </cell>
          <cell r="B4593" t="str">
            <v>UMTS</v>
          </cell>
          <cell r="C4593" t="str">
            <v>Hardware</v>
          </cell>
          <cell r="D4593" t="str">
            <v/>
          </cell>
          <cell r="E4593" t="str">
            <v>MSC_Power</v>
          </cell>
          <cell r="F4593">
            <v>5000</v>
          </cell>
        </row>
        <row r="4594">
          <cell r="A4594" t="str">
            <v>T00001462</v>
          </cell>
          <cell r="B4594" t="str">
            <v>UMTS</v>
          </cell>
          <cell r="C4594" t="str">
            <v>Hardware</v>
          </cell>
          <cell r="D4594" t="str">
            <v/>
          </cell>
          <cell r="E4594" t="str">
            <v>MSC_Power</v>
          </cell>
          <cell r="F4594">
            <v>15000</v>
          </cell>
        </row>
        <row r="4595">
          <cell r="A4595" t="str">
            <v>T00001463</v>
          </cell>
          <cell r="B4595" t="str">
            <v>UMTS</v>
          </cell>
          <cell r="C4595" t="str">
            <v>Software</v>
          </cell>
          <cell r="D4595" t="str">
            <v>Initial</v>
          </cell>
          <cell r="E4595" t="str">
            <v>MSC_Power</v>
          </cell>
          <cell r="F4595">
            <v>30000</v>
          </cell>
        </row>
        <row r="4596">
          <cell r="A4596" t="str">
            <v>T00001464</v>
          </cell>
          <cell r="B4596" t="str">
            <v>UMTS</v>
          </cell>
          <cell r="C4596" t="str">
            <v>Software</v>
          </cell>
          <cell r="D4596" t="str">
            <v>Optional</v>
          </cell>
          <cell r="E4596" t="str">
            <v>MSC_Power</v>
          </cell>
          <cell r="F4596">
            <v>30000</v>
          </cell>
        </row>
        <row r="4597">
          <cell r="A4597" t="str">
            <v>T00001465</v>
          </cell>
          <cell r="B4597" t="str">
            <v>UMTS</v>
          </cell>
          <cell r="C4597" t="str">
            <v>Software</v>
          </cell>
          <cell r="D4597" t="str">
            <v>Initial</v>
          </cell>
          <cell r="E4597" t="str">
            <v>MSC_Power</v>
          </cell>
          <cell r="F4597">
            <v>15000</v>
          </cell>
        </row>
        <row r="4598">
          <cell r="A4598" t="str">
            <v>T00001466</v>
          </cell>
          <cell r="B4598" t="str">
            <v>UMTS</v>
          </cell>
          <cell r="C4598" t="str">
            <v>Software</v>
          </cell>
          <cell r="D4598" t="str">
            <v>Initial</v>
          </cell>
          <cell r="E4598" t="str">
            <v>MSC_Power</v>
          </cell>
          <cell r="F4598">
            <v>15000</v>
          </cell>
        </row>
        <row r="4599">
          <cell r="A4599" t="str">
            <v>T00001467</v>
          </cell>
          <cell r="B4599" t="str">
            <v>UMTS</v>
          </cell>
          <cell r="C4599" t="str">
            <v>Hardware</v>
          </cell>
          <cell r="D4599" t="str">
            <v/>
          </cell>
          <cell r="E4599" t="str">
            <v>MSC_Power</v>
          </cell>
          <cell r="F4599">
            <v>0</v>
          </cell>
        </row>
        <row r="4600">
          <cell r="A4600" t="str">
            <v>T00001468</v>
          </cell>
          <cell r="B4600" t="str">
            <v>UMTS</v>
          </cell>
          <cell r="C4600" t="str">
            <v>Hardware</v>
          </cell>
          <cell r="D4600" t="str">
            <v/>
          </cell>
          <cell r="E4600" t="str">
            <v>FlexMod_C</v>
          </cell>
          <cell r="F4600">
            <v>0</v>
          </cell>
        </row>
        <row r="4601">
          <cell r="A4601" t="str">
            <v>T00001469</v>
          </cell>
          <cell r="B4601" t="str">
            <v>UMTS</v>
          </cell>
          <cell r="C4601" t="str">
            <v>Hardware</v>
          </cell>
          <cell r="D4601" t="str">
            <v/>
          </cell>
          <cell r="E4601" t="str">
            <v>PCSC</v>
          </cell>
          <cell r="F4601">
            <v>0</v>
          </cell>
        </row>
        <row r="4602">
          <cell r="A4602" t="str">
            <v>T00001470</v>
          </cell>
          <cell r="B4602" t="str">
            <v>UMTS</v>
          </cell>
          <cell r="C4602" t="str">
            <v>Hardware</v>
          </cell>
          <cell r="D4602" t="str">
            <v/>
          </cell>
          <cell r="E4602" t="str">
            <v>FlexMod_C</v>
          </cell>
          <cell r="F4602">
            <v>0</v>
          </cell>
        </row>
        <row r="4603">
          <cell r="A4603" t="str">
            <v>T00001471</v>
          </cell>
          <cell r="B4603" t="str">
            <v>UMTS</v>
          </cell>
          <cell r="C4603" t="str">
            <v>Hardware</v>
          </cell>
          <cell r="D4603" t="str">
            <v/>
          </cell>
          <cell r="E4603" t="str">
            <v>FlexMod_C</v>
          </cell>
          <cell r="F4603">
            <v>0</v>
          </cell>
        </row>
        <row r="4604">
          <cell r="A4604" t="str">
            <v>T00001472</v>
          </cell>
          <cell r="B4604" t="str">
            <v>UMTS</v>
          </cell>
          <cell r="C4604" t="str">
            <v>Hardware</v>
          </cell>
          <cell r="D4604" t="str">
            <v/>
          </cell>
          <cell r="E4604" t="str">
            <v>FlexMod_C</v>
          </cell>
          <cell r="F4604">
            <v>0</v>
          </cell>
        </row>
        <row r="4605">
          <cell r="A4605" t="str">
            <v>T00001473</v>
          </cell>
          <cell r="B4605" t="str">
            <v>UMTS</v>
          </cell>
          <cell r="C4605" t="str">
            <v>Hardware</v>
          </cell>
          <cell r="D4605" t="str">
            <v/>
          </cell>
          <cell r="E4605" t="str">
            <v>FlexMod_C</v>
          </cell>
          <cell r="F4605">
            <v>0</v>
          </cell>
        </row>
        <row r="4606">
          <cell r="A4606" t="str">
            <v>T00001474</v>
          </cell>
          <cell r="B4606" t="str">
            <v>UMTS</v>
          </cell>
          <cell r="C4606" t="str">
            <v>Hardware</v>
          </cell>
          <cell r="D4606" t="str">
            <v/>
          </cell>
          <cell r="E4606" t="str">
            <v>FlexMod_C</v>
          </cell>
          <cell r="F4606">
            <v>0</v>
          </cell>
        </row>
        <row r="4607">
          <cell r="A4607" t="str">
            <v>T00001475</v>
          </cell>
          <cell r="B4607" t="str">
            <v>UMTS</v>
          </cell>
          <cell r="C4607" t="str">
            <v>Hardware</v>
          </cell>
          <cell r="D4607" t="str">
            <v/>
          </cell>
          <cell r="E4607" t="str">
            <v>FlexMod_C</v>
          </cell>
          <cell r="F4607">
            <v>15000</v>
          </cell>
        </row>
        <row r="4608">
          <cell r="A4608" t="str">
            <v>T00001476</v>
          </cell>
          <cell r="B4608" t="str">
            <v>UMTS</v>
          </cell>
          <cell r="C4608" t="str">
            <v>Hardware</v>
          </cell>
          <cell r="D4608" t="str">
            <v/>
          </cell>
          <cell r="E4608" t="str">
            <v>FlexMod_C</v>
          </cell>
          <cell r="F4608">
            <v>1000</v>
          </cell>
        </row>
        <row r="4609">
          <cell r="A4609" t="str">
            <v>T00001477</v>
          </cell>
          <cell r="B4609" t="str">
            <v>UMTS</v>
          </cell>
          <cell r="C4609" t="str">
            <v>Hardware</v>
          </cell>
          <cell r="D4609" t="str">
            <v/>
          </cell>
          <cell r="E4609" t="str">
            <v>FlexMod_C</v>
          </cell>
          <cell r="F4609">
            <v>350000</v>
          </cell>
        </row>
        <row r="4610">
          <cell r="A4610" t="str">
            <v>T00001478</v>
          </cell>
          <cell r="B4610" t="str">
            <v>UMTS</v>
          </cell>
          <cell r="C4610" t="str">
            <v>Hardware</v>
          </cell>
          <cell r="D4610" t="str">
            <v/>
          </cell>
          <cell r="E4610" t="str">
            <v>FlexMod_C</v>
          </cell>
          <cell r="F4610">
            <v>3800</v>
          </cell>
        </row>
        <row r="4611">
          <cell r="A4611" t="str">
            <v>T00001479</v>
          </cell>
          <cell r="B4611" t="str">
            <v>UMTS</v>
          </cell>
          <cell r="C4611" t="str">
            <v>Hardware</v>
          </cell>
          <cell r="D4611" t="str">
            <v/>
          </cell>
          <cell r="E4611" t="str">
            <v>FlexMod_C</v>
          </cell>
          <cell r="F4611">
            <v>2800</v>
          </cell>
        </row>
        <row r="4612">
          <cell r="A4612" t="str">
            <v>T00001480</v>
          </cell>
          <cell r="B4612" t="str">
            <v>UMTS</v>
          </cell>
          <cell r="C4612" t="str">
            <v>Hardware</v>
          </cell>
          <cell r="D4612" t="str">
            <v/>
          </cell>
          <cell r="E4612" t="str">
            <v>FlexMod_C</v>
          </cell>
          <cell r="F4612">
            <v>700</v>
          </cell>
        </row>
        <row r="4613">
          <cell r="A4613" t="str">
            <v>T00001481</v>
          </cell>
          <cell r="B4613" t="str">
            <v>UMTS</v>
          </cell>
          <cell r="C4613" t="str">
            <v>Hardware</v>
          </cell>
          <cell r="D4613" t="str">
            <v/>
          </cell>
          <cell r="E4613" t="str">
            <v>FlexMod_C</v>
          </cell>
          <cell r="F4613">
            <v>2780</v>
          </cell>
        </row>
        <row r="4614">
          <cell r="A4614" t="str">
            <v>T00001482</v>
          </cell>
          <cell r="B4614" t="str">
            <v>UMTS</v>
          </cell>
          <cell r="C4614" t="str">
            <v>Hardware</v>
          </cell>
          <cell r="D4614" t="str">
            <v/>
          </cell>
          <cell r="E4614" t="str">
            <v>FlexMod_C</v>
          </cell>
          <cell r="F4614">
            <v>30000</v>
          </cell>
        </row>
        <row r="4615">
          <cell r="A4615" t="str">
            <v>T00001483</v>
          </cell>
          <cell r="B4615" t="str">
            <v>UMTS</v>
          </cell>
          <cell r="C4615" t="str">
            <v>Hardware</v>
          </cell>
          <cell r="D4615" t="str">
            <v/>
          </cell>
          <cell r="E4615" t="str">
            <v>FlexMod_C</v>
          </cell>
          <cell r="F4615">
            <v>21000</v>
          </cell>
        </row>
        <row r="4616">
          <cell r="A4616" t="str">
            <v>T00001484</v>
          </cell>
          <cell r="B4616" t="str">
            <v>UMTS</v>
          </cell>
          <cell r="C4616" t="str">
            <v>Hardware</v>
          </cell>
          <cell r="D4616" t="str">
            <v/>
          </cell>
          <cell r="E4616" t="str">
            <v>FlexMod_C</v>
          </cell>
          <cell r="F4616">
            <v>2500</v>
          </cell>
        </row>
        <row r="4617">
          <cell r="A4617" t="str">
            <v>T00001485</v>
          </cell>
          <cell r="B4617" t="str">
            <v>UMTS</v>
          </cell>
          <cell r="C4617" t="str">
            <v>Service</v>
          </cell>
          <cell r="D4617" t="str">
            <v xml:space="preserve">    550,000</v>
          </cell>
          <cell r="E4617" t="str">
            <v>FlexMod_C</v>
          </cell>
        </row>
        <row r="4618">
          <cell r="A4618" t="str">
            <v>T00001486</v>
          </cell>
          <cell r="B4618" t="str">
            <v>UMTS</v>
          </cell>
          <cell r="C4618" t="str">
            <v>Service</v>
          </cell>
          <cell r="D4618" t="str">
            <v xml:space="preserve">     75,000</v>
          </cell>
          <cell r="E4618" t="str">
            <v>FlexMod_C</v>
          </cell>
        </row>
        <row r="4619">
          <cell r="A4619" t="str">
            <v>T00001487</v>
          </cell>
          <cell r="B4619" t="str">
            <v>UMTS</v>
          </cell>
          <cell r="C4619" t="str">
            <v>Hardware</v>
          </cell>
          <cell r="D4619" t="str">
            <v/>
          </cell>
          <cell r="E4619" t="str">
            <v>FlexMod_C</v>
          </cell>
          <cell r="F4619">
            <v>30000</v>
          </cell>
        </row>
        <row r="4620">
          <cell r="A4620" t="str">
            <v>T00001488</v>
          </cell>
          <cell r="B4620" t="str">
            <v>UMTS</v>
          </cell>
          <cell r="C4620" t="str">
            <v>Hardware</v>
          </cell>
          <cell r="D4620" t="str">
            <v/>
          </cell>
          <cell r="E4620" t="str">
            <v>FlexMod_C</v>
          </cell>
          <cell r="F4620">
            <v>30000</v>
          </cell>
        </row>
        <row r="4621">
          <cell r="A4621" t="str">
            <v>T00001489</v>
          </cell>
          <cell r="B4621" t="str">
            <v>UMTS</v>
          </cell>
          <cell r="C4621" t="str">
            <v>Hardware</v>
          </cell>
          <cell r="D4621" t="str">
            <v/>
          </cell>
          <cell r="E4621" t="str">
            <v>FlexMod_C</v>
          </cell>
          <cell r="F4621">
            <v>0</v>
          </cell>
        </row>
        <row r="4622">
          <cell r="A4622" t="str">
            <v>T00001490</v>
          </cell>
          <cell r="B4622" t="str">
            <v>UMTS</v>
          </cell>
          <cell r="C4622" t="str">
            <v>Hardware</v>
          </cell>
          <cell r="D4622" t="str">
            <v/>
          </cell>
          <cell r="E4622" t="str">
            <v>FlexMod_C</v>
          </cell>
          <cell r="F4622">
            <v>0</v>
          </cell>
        </row>
        <row r="4623">
          <cell r="A4623" t="str">
            <v>T00001491</v>
          </cell>
          <cell r="B4623" t="str">
            <v>UMTS</v>
          </cell>
          <cell r="C4623" t="str">
            <v>Hardware</v>
          </cell>
          <cell r="D4623" t="str">
            <v/>
          </cell>
          <cell r="E4623" t="str">
            <v>FlexMod_C</v>
          </cell>
          <cell r="F4623">
            <v>0</v>
          </cell>
        </row>
        <row r="4624">
          <cell r="A4624" t="str">
            <v>T00001492</v>
          </cell>
          <cell r="B4624" t="str">
            <v>UMTS</v>
          </cell>
          <cell r="C4624" t="str">
            <v>Hardware</v>
          </cell>
          <cell r="D4624" t="str">
            <v/>
          </cell>
          <cell r="E4624" t="str">
            <v>FlexMod_C</v>
          </cell>
          <cell r="F4624">
            <v>0</v>
          </cell>
        </row>
        <row r="4625">
          <cell r="A4625" t="str">
            <v>T00001493</v>
          </cell>
          <cell r="B4625" t="str">
            <v>UMTS</v>
          </cell>
          <cell r="C4625" t="str">
            <v>Hardware</v>
          </cell>
          <cell r="D4625" t="str">
            <v/>
          </cell>
          <cell r="E4625" t="str">
            <v>FlexMod_C</v>
          </cell>
          <cell r="F4625">
            <v>0</v>
          </cell>
        </row>
        <row r="4626">
          <cell r="A4626" t="str">
            <v>T00001494</v>
          </cell>
          <cell r="B4626" t="str">
            <v>UMTS</v>
          </cell>
          <cell r="C4626" t="str">
            <v>Hardware</v>
          </cell>
          <cell r="D4626" t="str">
            <v/>
          </cell>
          <cell r="E4626" t="str">
            <v>FlexMod_C</v>
          </cell>
          <cell r="F4626">
            <v>0</v>
          </cell>
        </row>
        <row r="4627">
          <cell r="A4627" t="str">
            <v>T00001495</v>
          </cell>
          <cell r="B4627" t="str">
            <v>UMTS</v>
          </cell>
          <cell r="C4627" t="str">
            <v>Hardware</v>
          </cell>
          <cell r="D4627" t="str">
            <v/>
          </cell>
          <cell r="E4627" t="str">
            <v>FlexMod_C</v>
          </cell>
          <cell r="F4627">
            <v>0</v>
          </cell>
        </row>
        <row r="4628">
          <cell r="A4628" t="str">
            <v>T00001496</v>
          </cell>
          <cell r="B4628" t="str">
            <v>UMTS</v>
          </cell>
          <cell r="C4628" t="str">
            <v>Hardware</v>
          </cell>
          <cell r="D4628" t="str">
            <v/>
          </cell>
          <cell r="E4628" t="str">
            <v>FlexMod_C</v>
          </cell>
          <cell r="F4628">
            <v>0</v>
          </cell>
        </row>
        <row r="4629">
          <cell r="A4629" t="str">
            <v>T00001497</v>
          </cell>
          <cell r="B4629" t="str">
            <v>UMTS</v>
          </cell>
          <cell r="C4629" t="str">
            <v>Hardware</v>
          </cell>
          <cell r="D4629" t="str">
            <v/>
          </cell>
          <cell r="E4629" t="str">
            <v>FlexMod_C</v>
          </cell>
          <cell r="F4629">
            <v>0</v>
          </cell>
        </row>
        <row r="4630">
          <cell r="A4630" t="str">
            <v>T00001498</v>
          </cell>
          <cell r="B4630" t="str">
            <v>UMTS</v>
          </cell>
          <cell r="C4630" t="str">
            <v>Hardware</v>
          </cell>
          <cell r="D4630" t="str">
            <v/>
          </cell>
          <cell r="E4630" t="str">
            <v>FlexMod_C</v>
          </cell>
          <cell r="F4630">
            <v>0</v>
          </cell>
        </row>
        <row r="4631">
          <cell r="A4631" t="str">
            <v>T00001499</v>
          </cell>
          <cell r="B4631" t="str">
            <v>UMTS</v>
          </cell>
          <cell r="C4631" t="str">
            <v>Hardware</v>
          </cell>
          <cell r="D4631" t="str">
            <v/>
          </cell>
          <cell r="E4631" t="str">
            <v>FlexMod_C</v>
          </cell>
          <cell r="F4631">
            <v>0</v>
          </cell>
        </row>
        <row r="4632">
          <cell r="A4632" t="str">
            <v>T00001500</v>
          </cell>
          <cell r="B4632" t="str">
            <v>UMTS</v>
          </cell>
          <cell r="C4632" t="str">
            <v>Hardware</v>
          </cell>
          <cell r="D4632" t="str">
            <v/>
          </cell>
          <cell r="E4632" t="str">
            <v>FlexMod_C</v>
          </cell>
          <cell r="F4632">
            <v>0</v>
          </cell>
        </row>
        <row r="4633">
          <cell r="A4633" t="str">
            <v>T00001501</v>
          </cell>
          <cell r="B4633" t="str">
            <v>UMTS</v>
          </cell>
          <cell r="C4633" t="str">
            <v>Hardware</v>
          </cell>
          <cell r="D4633" t="str">
            <v/>
          </cell>
          <cell r="E4633" t="str">
            <v>FlexMod_C</v>
          </cell>
          <cell r="F4633">
            <v>0</v>
          </cell>
        </row>
        <row r="4634">
          <cell r="A4634" t="str">
            <v>T00001502</v>
          </cell>
          <cell r="B4634" t="str">
            <v>UMTS</v>
          </cell>
          <cell r="C4634" t="str">
            <v>Hardware</v>
          </cell>
          <cell r="D4634" t="str">
            <v/>
          </cell>
          <cell r="E4634" t="str">
            <v>FlexMod_C</v>
          </cell>
          <cell r="F4634">
            <v>0</v>
          </cell>
        </row>
        <row r="4635">
          <cell r="A4635" t="str">
            <v>T00001503</v>
          </cell>
          <cell r="B4635" t="str">
            <v>UMTS</v>
          </cell>
          <cell r="C4635" t="str">
            <v>Hardware</v>
          </cell>
          <cell r="D4635" t="str">
            <v/>
          </cell>
          <cell r="E4635" t="str">
            <v>FlexMod_C</v>
          </cell>
          <cell r="F4635">
            <v>0</v>
          </cell>
        </row>
        <row r="4636">
          <cell r="A4636" t="str">
            <v>T00001504</v>
          </cell>
          <cell r="B4636" t="str">
            <v>UMTS</v>
          </cell>
          <cell r="C4636" t="str">
            <v>Hardware</v>
          </cell>
          <cell r="D4636" t="str">
            <v/>
          </cell>
          <cell r="E4636" t="str">
            <v>FlexMod_C</v>
          </cell>
          <cell r="F4636">
            <v>3800</v>
          </cell>
        </row>
        <row r="4637">
          <cell r="A4637" t="str">
            <v>T00001505</v>
          </cell>
          <cell r="B4637" t="str">
            <v>UMTS</v>
          </cell>
          <cell r="C4637" t="str">
            <v>Hardware</v>
          </cell>
          <cell r="D4637" t="str">
            <v/>
          </cell>
          <cell r="E4637" t="str">
            <v>FlexMod_C</v>
          </cell>
          <cell r="F4637">
            <v>2800</v>
          </cell>
        </row>
        <row r="4638">
          <cell r="A4638" t="str">
            <v>T00001506</v>
          </cell>
          <cell r="B4638" t="str">
            <v>UMTS</v>
          </cell>
          <cell r="C4638" t="str">
            <v>Hardware</v>
          </cell>
          <cell r="D4638" t="str">
            <v/>
          </cell>
          <cell r="E4638" t="str">
            <v>FlexMod_C</v>
          </cell>
          <cell r="F4638">
            <v>0</v>
          </cell>
        </row>
        <row r="4639">
          <cell r="A4639" t="str">
            <v>T00001507</v>
          </cell>
          <cell r="B4639" t="str">
            <v>UMTS</v>
          </cell>
          <cell r="C4639" t="str">
            <v>Hardware</v>
          </cell>
          <cell r="D4639" t="str">
            <v/>
          </cell>
          <cell r="E4639" t="str">
            <v>FlexMod_C</v>
          </cell>
          <cell r="F4639">
            <v>0</v>
          </cell>
        </row>
        <row r="4640">
          <cell r="A4640" t="str">
            <v>T00001508</v>
          </cell>
          <cell r="B4640" t="str">
            <v>UMTS</v>
          </cell>
          <cell r="C4640" t="str">
            <v>Hardware</v>
          </cell>
          <cell r="D4640" t="str">
            <v/>
          </cell>
          <cell r="E4640" t="str">
            <v>FlexMod_C</v>
          </cell>
          <cell r="F4640">
            <v>0</v>
          </cell>
        </row>
        <row r="4641">
          <cell r="A4641" t="str">
            <v>T00001509</v>
          </cell>
          <cell r="B4641" t="str">
            <v>UMTS</v>
          </cell>
          <cell r="C4641" t="str">
            <v>Hardware</v>
          </cell>
          <cell r="D4641" t="str">
            <v/>
          </cell>
          <cell r="E4641" t="str">
            <v>FlexMod_C</v>
          </cell>
          <cell r="F4641">
            <v>30000</v>
          </cell>
        </row>
        <row r="4642">
          <cell r="A4642" t="str">
            <v>T00001510</v>
          </cell>
          <cell r="B4642" t="str">
            <v>UMTS</v>
          </cell>
          <cell r="C4642" t="str">
            <v>Hardware</v>
          </cell>
          <cell r="D4642" t="str">
            <v/>
          </cell>
          <cell r="E4642" t="str">
            <v>FlexMod_C</v>
          </cell>
          <cell r="F4642">
            <v>0</v>
          </cell>
        </row>
        <row r="4643">
          <cell r="A4643" t="str">
            <v>T00001511</v>
          </cell>
          <cell r="B4643" t="str">
            <v>UMTS</v>
          </cell>
          <cell r="C4643" t="str">
            <v>Hardware</v>
          </cell>
          <cell r="D4643" t="str">
            <v/>
          </cell>
          <cell r="E4643" t="str">
            <v>FlexMod_C</v>
          </cell>
          <cell r="F4643">
            <v>0</v>
          </cell>
        </row>
        <row r="4644">
          <cell r="A4644" t="str">
            <v>T00001512</v>
          </cell>
          <cell r="B4644" t="str">
            <v>UMTS</v>
          </cell>
          <cell r="C4644" t="str">
            <v>Hardware</v>
          </cell>
          <cell r="D4644" t="str">
            <v/>
          </cell>
          <cell r="E4644" t="str">
            <v>FlexMod_C</v>
          </cell>
          <cell r="F4644">
            <v>0</v>
          </cell>
        </row>
        <row r="4645">
          <cell r="A4645" t="str">
            <v>T00001513</v>
          </cell>
          <cell r="B4645" t="str">
            <v>UMTS</v>
          </cell>
          <cell r="C4645" t="str">
            <v>Hardware</v>
          </cell>
          <cell r="D4645" t="str">
            <v/>
          </cell>
          <cell r="E4645" t="str">
            <v>FlexMod_C</v>
          </cell>
          <cell r="F4645">
            <v>0</v>
          </cell>
        </row>
        <row r="4646">
          <cell r="A4646" t="str">
            <v>T00001514</v>
          </cell>
          <cell r="B4646" t="str">
            <v>UMTS</v>
          </cell>
          <cell r="C4646" t="str">
            <v>Hardware</v>
          </cell>
          <cell r="D4646" t="str">
            <v/>
          </cell>
          <cell r="E4646" t="str">
            <v>FlexMod_C</v>
          </cell>
          <cell r="F4646">
            <v>2500</v>
          </cell>
        </row>
        <row r="4647">
          <cell r="A4647" t="str">
            <v>T00001515</v>
          </cell>
          <cell r="B4647" t="str">
            <v>UMTS</v>
          </cell>
          <cell r="C4647" t="str">
            <v>Hardware</v>
          </cell>
          <cell r="D4647" t="str">
            <v/>
          </cell>
          <cell r="E4647" t="str">
            <v>FlexMod_C</v>
          </cell>
          <cell r="F4647">
            <v>350000</v>
          </cell>
        </row>
        <row r="4648">
          <cell r="A4648" t="str">
            <v>T00001516</v>
          </cell>
          <cell r="B4648" t="str">
            <v>UMTS</v>
          </cell>
          <cell r="C4648" t="str">
            <v>Hardware</v>
          </cell>
          <cell r="D4648" t="str">
            <v/>
          </cell>
          <cell r="E4648" t="str">
            <v>FlexMod_C</v>
          </cell>
          <cell r="F4648">
            <v>6000</v>
          </cell>
        </row>
        <row r="4649">
          <cell r="A4649" t="str">
            <v>T00001517</v>
          </cell>
          <cell r="B4649" t="str">
            <v>UMTS</v>
          </cell>
          <cell r="C4649" t="str">
            <v>Hardware</v>
          </cell>
          <cell r="D4649" t="str">
            <v/>
          </cell>
          <cell r="E4649" t="str">
            <v>FlexMod_C</v>
          </cell>
          <cell r="F4649">
            <v>40750</v>
          </cell>
        </row>
        <row r="4650">
          <cell r="A4650" t="str">
            <v>T00001518</v>
          </cell>
          <cell r="B4650" t="str">
            <v>UMTS</v>
          </cell>
          <cell r="C4650" t="str">
            <v>Hardware</v>
          </cell>
          <cell r="D4650" t="str">
            <v/>
          </cell>
          <cell r="E4650" t="str">
            <v>FlexMod_C</v>
          </cell>
          <cell r="F4650">
            <v>2200</v>
          </cell>
        </row>
        <row r="4651">
          <cell r="A4651" t="str">
            <v>T00001519</v>
          </cell>
          <cell r="B4651" t="str">
            <v>UMTS</v>
          </cell>
          <cell r="C4651" t="str">
            <v>Hardware</v>
          </cell>
          <cell r="D4651" t="str">
            <v/>
          </cell>
          <cell r="E4651" t="str">
            <v>FlexMod_C</v>
          </cell>
          <cell r="F4651">
            <v>3800</v>
          </cell>
        </row>
        <row r="4652">
          <cell r="A4652" t="str">
            <v>T00001520</v>
          </cell>
          <cell r="B4652" t="str">
            <v>UMTS</v>
          </cell>
          <cell r="C4652" t="str">
            <v>Hardware</v>
          </cell>
          <cell r="D4652" t="str">
            <v/>
          </cell>
          <cell r="E4652" t="str">
            <v>FlexMod_C</v>
          </cell>
          <cell r="F4652">
            <v>2800</v>
          </cell>
        </row>
        <row r="4653">
          <cell r="A4653" t="str">
            <v>T00001521</v>
          </cell>
          <cell r="B4653" t="str">
            <v>UMTS</v>
          </cell>
          <cell r="C4653" t="str">
            <v>Hardware</v>
          </cell>
          <cell r="D4653" t="str">
            <v/>
          </cell>
          <cell r="E4653" t="str">
            <v>FlexMod_C</v>
          </cell>
          <cell r="F4653">
            <v>1065</v>
          </cell>
        </row>
        <row r="4654">
          <cell r="A4654" t="str">
            <v>T00001522</v>
          </cell>
          <cell r="B4654" t="str">
            <v>UMTS</v>
          </cell>
          <cell r="C4654" t="str">
            <v>Hardware</v>
          </cell>
          <cell r="D4654" t="str">
            <v/>
          </cell>
          <cell r="E4654" t="str">
            <v>FlexMod_C</v>
          </cell>
          <cell r="F4654">
            <v>1100</v>
          </cell>
        </row>
        <row r="4655">
          <cell r="A4655" t="str">
            <v>T00001523</v>
          </cell>
          <cell r="B4655" t="str">
            <v>UMTS</v>
          </cell>
          <cell r="C4655" t="str">
            <v>Hardware</v>
          </cell>
          <cell r="D4655" t="str">
            <v/>
          </cell>
          <cell r="E4655" t="str">
            <v>FlexMod_C</v>
          </cell>
          <cell r="F4655">
            <v>1005</v>
          </cell>
        </row>
        <row r="4656">
          <cell r="A4656" t="str">
            <v>T00001524</v>
          </cell>
          <cell r="B4656" t="str">
            <v>UMTS</v>
          </cell>
          <cell r="C4656" t="str">
            <v>Hardware</v>
          </cell>
          <cell r="D4656" t="str">
            <v/>
          </cell>
          <cell r="E4656" t="str">
            <v>FlexMod_C</v>
          </cell>
          <cell r="F4656">
            <v>30000</v>
          </cell>
        </row>
        <row r="4657">
          <cell r="A4657" t="str">
            <v>T00001525</v>
          </cell>
          <cell r="B4657" t="str">
            <v>UMTS</v>
          </cell>
          <cell r="C4657" t="str">
            <v>Hardware</v>
          </cell>
          <cell r="D4657" t="str">
            <v/>
          </cell>
          <cell r="E4657" t="str">
            <v>FlexMod_C</v>
          </cell>
          <cell r="F4657">
            <v>7000</v>
          </cell>
        </row>
        <row r="4658">
          <cell r="A4658" t="str">
            <v>T00001526</v>
          </cell>
          <cell r="B4658" t="str">
            <v>UMTS</v>
          </cell>
          <cell r="C4658" t="str">
            <v>Hardware</v>
          </cell>
          <cell r="D4658" t="str">
            <v/>
          </cell>
          <cell r="E4658" t="str">
            <v>FlexMod_C</v>
          </cell>
          <cell r="F4658">
            <v>15000</v>
          </cell>
        </row>
        <row r="4659">
          <cell r="A4659" t="str">
            <v>T00001527</v>
          </cell>
          <cell r="B4659" t="str">
            <v>UMTS</v>
          </cell>
          <cell r="C4659" t="str">
            <v>Hardware</v>
          </cell>
          <cell r="D4659" t="str">
            <v/>
          </cell>
          <cell r="E4659" t="str">
            <v>FlexMod_C</v>
          </cell>
          <cell r="F4659">
            <v>15000</v>
          </cell>
        </row>
        <row r="4660">
          <cell r="A4660" t="str">
            <v>T00001528</v>
          </cell>
          <cell r="B4660" t="str">
            <v>UMTS</v>
          </cell>
          <cell r="C4660" t="str">
            <v>Hardware</v>
          </cell>
          <cell r="D4660" t="str">
            <v/>
          </cell>
          <cell r="E4660" t="str">
            <v>FlexMod_C</v>
          </cell>
          <cell r="F4660">
            <v>30000</v>
          </cell>
        </row>
        <row r="4661">
          <cell r="A4661" t="str">
            <v>T00001529</v>
          </cell>
          <cell r="B4661" t="str">
            <v>UMTS</v>
          </cell>
          <cell r="C4661" t="str">
            <v>Software</v>
          </cell>
          <cell r="D4661" t="str">
            <v>Initial</v>
          </cell>
          <cell r="E4661" t="str">
            <v>FlexMod_C</v>
          </cell>
          <cell r="F4661">
            <v>400000</v>
          </cell>
        </row>
        <row r="4662">
          <cell r="A4662" t="str">
            <v>T00001530</v>
          </cell>
          <cell r="B4662" t="str">
            <v>UMTS</v>
          </cell>
          <cell r="C4662" t="str">
            <v>Software</v>
          </cell>
          <cell r="D4662" t="str">
            <v>Initial</v>
          </cell>
          <cell r="E4662" t="str">
            <v>FlexMod_C</v>
          </cell>
          <cell r="F4662">
            <v>41000</v>
          </cell>
        </row>
        <row r="4663">
          <cell r="A4663" t="str">
            <v>T00001531</v>
          </cell>
          <cell r="B4663" t="str">
            <v>UMTS</v>
          </cell>
          <cell r="C4663" t="str">
            <v>Hardware</v>
          </cell>
          <cell r="D4663" t="str">
            <v/>
          </cell>
          <cell r="E4663" t="str">
            <v>FlexMod_C</v>
          </cell>
          <cell r="F4663">
            <v>10000</v>
          </cell>
        </row>
        <row r="4664">
          <cell r="A4664" t="str">
            <v>T00001532</v>
          </cell>
          <cell r="B4664" t="str">
            <v>UMTS</v>
          </cell>
          <cell r="C4664" t="str">
            <v>Hardware</v>
          </cell>
          <cell r="D4664" t="str">
            <v/>
          </cell>
          <cell r="E4664" t="str">
            <v>FlexMod_C</v>
          </cell>
          <cell r="F4664">
            <v>28055</v>
          </cell>
        </row>
        <row r="4665">
          <cell r="A4665" t="str">
            <v>T00001533</v>
          </cell>
          <cell r="B4665" t="str">
            <v>UMTS</v>
          </cell>
          <cell r="C4665" t="str">
            <v>Hardware</v>
          </cell>
          <cell r="D4665" t="str">
            <v/>
          </cell>
          <cell r="E4665" t="str">
            <v>FlexMod_C</v>
          </cell>
          <cell r="F4665">
            <v>1250</v>
          </cell>
        </row>
        <row r="4666">
          <cell r="A4666" t="str">
            <v>T00001534</v>
          </cell>
          <cell r="B4666" t="str">
            <v>UMTS</v>
          </cell>
          <cell r="C4666" t="str">
            <v>Hardware</v>
          </cell>
          <cell r="D4666" t="str">
            <v/>
          </cell>
          <cell r="E4666" t="str">
            <v>FlexMod_C</v>
          </cell>
          <cell r="F4666">
            <v>20000</v>
          </cell>
        </row>
        <row r="4667">
          <cell r="A4667" t="str">
            <v>T00001535</v>
          </cell>
          <cell r="B4667" t="str">
            <v>UMTS</v>
          </cell>
          <cell r="C4667" t="str">
            <v>Hardware</v>
          </cell>
          <cell r="D4667" t="str">
            <v/>
          </cell>
          <cell r="E4667" t="str">
            <v>FlexMod_C</v>
          </cell>
          <cell r="F4667">
            <v>5500</v>
          </cell>
        </row>
        <row r="4668">
          <cell r="A4668" t="str">
            <v>T00001536</v>
          </cell>
          <cell r="B4668" t="str">
            <v>UMTS</v>
          </cell>
          <cell r="C4668" t="str">
            <v>Hardware</v>
          </cell>
          <cell r="D4668" t="str">
            <v/>
          </cell>
          <cell r="E4668" t="str">
            <v>FlexMod_C</v>
          </cell>
          <cell r="F4668">
            <v>1020</v>
          </cell>
        </row>
        <row r="4669">
          <cell r="A4669" t="str">
            <v>T00001537</v>
          </cell>
          <cell r="B4669" t="str">
            <v>UMTS</v>
          </cell>
          <cell r="C4669" t="str">
            <v>Hardware</v>
          </cell>
          <cell r="D4669" t="str">
            <v/>
          </cell>
          <cell r="E4669" t="str">
            <v>FlexMod_C</v>
          </cell>
          <cell r="F4669">
            <v>5550</v>
          </cell>
        </row>
        <row r="4670">
          <cell r="A4670" t="str">
            <v>T00001538</v>
          </cell>
          <cell r="B4670" t="str">
            <v>UMTS</v>
          </cell>
          <cell r="C4670" t="str">
            <v>Hardware</v>
          </cell>
          <cell r="D4670" t="str">
            <v/>
          </cell>
          <cell r="E4670" t="str">
            <v>FlexMod_C</v>
          </cell>
          <cell r="F4670">
            <v>1800</v>
          </cell>
        </row>
        <row r="4671">
          <cell r="A4671" t="str">
            <v>T00001539</v>
          </cell>
          <cell r="B4671" t="str">
            <v>UMTS</v>
          </cell>
          <cell r="C4671" t="str">
            <v>Hardware</v>
          </cell>
          <cell r="D4671" t="str">
            <v/>
          </cell>
          <cell r="E4671" t="str">
            <v>FlexMod_C</v>
          </cell>
          <cell r="F4671">
            <v>660</v>
          </cell>
        </row>
        <row r="4672">
          <cell r="A4672" t="str">
            <v>T00001540</v>
          </cell>
          <cell r="B4672" t="str">
            <v>UMTS</v>
          </cell>
          <cell r="C4672" t="str">
            <v>Hardware</v>
          </cell>
          <cell r="D4672" t="str">
            <v/>
          </cell>
          <cell r="E4672" t="str">
            <v>FlexMod_C</v>
          </cell>
          <cell r="F4672">
            <v>870</v>
          </cell>
        </row>
        <row r="4673">
          <cell r="A4673" t="str">
            <v>T00001541</v>
          </cell>
          <cell r="B4673" t="str">
            <v>UMTS</v>
          </cell>
          <cell r="C4673" t="str">
            <v>Hardware</v>
          </cell>
          <cell r="D4673" t="str">
            <v/>
          </cell>
          <cell r="E4673" t="str">
            <v>FlexMod_C</v>
          </cell>
          <cell r="F4673">
            <v>1800</v>
          </cell>
        </row>
        <row r="4674">
          <cell r="A4674" t="str">
            <v>T00001542</v>
          </cell>
          <cell r="B4674" t="str">
            <v>UMTS</v>
          </cell>
          <cell r="C4674" t="str">
            <v>Hardware</v>
          </cell>
          <cell r="D4674" t="str">
            <v/>
          </cell>
          <cell r="E4674" t="str">
            <v>FlexMod_C</v>
          </cell>
          <cell r="F4674">
            <v>5500</v>
          </cell>
        </row>
        <row r="4675">
          <cell r="A4675" t="str">
            <v>T00001543</v>
          </cell>
          <cell r="B4675" t="str">
            <v>UMTS</v>
          </cell>
          <cell r="C4675" t="str">
            <v>Hardware</v>
          </cell>
          <cell r="D4675" t="str">
            <v/>
          </cell>
          <cell r="E4675" t="str">
            <v>FlexMod_C</v>
          </cell>
          <cell r="F4675">
            <v>5550</v>
          </cell>
        </row>
        <row r="4676">
          <cell r="A4676" t="str">
            <v>T00001544</v>
          </cell>
          <cell r="B4676" t="str">
            <v>UMTS</v>
          </cell>
          <cell r="C4676" t="str">
            <v>Hardware</v>
          </cell>
          <cell r="D4676" t="str">
            <v/>
          </cell>
          <cell r="E4676" t="str">
            <v>FlexMod_C</v>
          </cell>
          <cell r="F4676">
            <v>1800</v>
          </cell>
        </row>
        <row r="4677">
          <cell r="A4677" t="str">
            <v>T00001545</v>
          </cell>
          <cell r="B4677" t="str">
            <v>UMTS</v>
          </cell>
          <cell r="C4677" t="str">
            <v>Hardware</v>
          </cell>
          <cell r="D4677" t="str">
            <v/>
          </cell>
          <cell r="E4677" t="str">
            <v>FlexMod_C</v>
          </cell>
          <cell r="F4677">
            <v>660</v>
          </cell>
        </row>
        <row r="4678">
          <cell r="A4678" t="str">
            <v>T00001546</v>
          </cell>
          <cell r="B4678" t="str">
            <v>UMTS</v>
          </cell>
          <cell r="C4678" t="str">
            <v>Hardware</v>
          </cell>
          <cell r="D4678" t="str">
            <v/>
          </cell>
          <cell r="E4678" t="str">
            <v>FlexMod_C</v>
          </cell>
          <cell r="F4678">
            <v>870</v>
          </cell>
        </row>
        <row r="4679">
          <cell r="A4679" t="str">
            <v>T00001547</v>
          </cell>
          <cell r="B4679" t="str">
            <v>UMTS</v>
          </cell>
          <cell r="C4679" t="str">
            <v>Hardware</v>
          </cell>
          <cell r="D4679" t="str">
            <v/>
          </cell>
          <cell r="E4679" t="str">
            <v>FlexMod_C</v>
          </cell>
          <cell r="F4679">
            <v>1800</v>
          </cell>
        </row>
        <row r="4680">
          <cell r="A4680" t="str">
            <v>T00001548</v>
          </cell>
          <cell r="B4680" t="str">
            <v>UMTS</v>
          </cell>
          <cell r="C4680" t="str">
            <v>Hardware</v>
          </cell>
          <cell r="D4680" t="str">
            <v/>
          </cell>
          <cell r="E4680" t="str">
            <v>FlexMod_C</v>
          </cell>
          <cell r="F4680">
            <v>325</v>
          </cell>
        </row>
        <row r="4681">
          <cell r="A4681" t="str">
            <v>T00001549</v>
          </cell>
          <cell r="B4681" t="str">
            <v>UMTS</v>
          </cell>
          <cell r="C4681" t="str">
            <v>Hardware</v>
          </cell>
          <cell r="D4681" t="str">
            <v/>
          </cell>
          <cell r="E4681" t="str">
            <v>FlexMod_C</v>
          </cell>
          <cell r="F4681">
            <v>325</v>
          </cell>
        </row>
        <row r="4682">
          <cell r="A4682" t="str">
            <v>T00001550</v>
          </cell>
          <cell r="B4682" t="str">
            <v>UMTS</v>
          </cell>
          <cell r="C4682" t="str">
            <v>Hardware</v>
          </cell>
          <cell r="D4682" t="str">
            <v/>
          </cell>
          <cell r="E4682" t="str">
            <v>FlexMod_C</v>
          </cell>
          <cell r="F4682">
            <v>4740</v>
          </cell>
        </row>
        <row r="4683">
          <cell r="A4683" t="str">
            <v>T00001551</v>
          </cell>
          <cell r="B4683" t="str">
            <v>UMTS</v>
          </cell>
          <cell r="C4683" t="str">
            <v>Hardware</v>
          </cell>
          <cell r="D4683" t="str">
            <v/>
          </cell>
          <cell r="E4683" t="str">
            <v>FlexMod_C</v>
          </cell>
          <cell r="F4683">
            <v>3540</v>
          </cell>
        </row>
        <row r="4684">
          <cell r="A4684" t="str">
            <v>T00001552</v>
          </cell>
          <cell r="B4684" t="str">
            <v>UMTS</v>
          </cell>
          <cell r="C4684" t="str">
            <v>Hardware</v>
          </cell>
          <cell r="D4684" t="str">
            <v/>
          </cell>
          <cell r="E4684" t="str">
            <v>FlexMod_C</v>
          </cell>
          <cell r="F4684">
            <v>1820</v>
          </cell>
        </row>
        <row r="4685">
          <cell r="A4685" t="str">
            <v>T00001553</v>
          </cell>
          <cell r="B4685" t="str">
            <v>UMTS</v>
          </cell>
          <cell r="C4685" t="str">
            <v>Hardware</v>
          </cell>
          <cell r="D4685" t="str">
            <v/>
          </cell>
          <cell r="E4685" t="str">
            <v>FlexMod_C</v>
          </cell>
          <cell r="F4685">
            <v>900</v>
          </cell>
        </row>
        <row r="4686">
          <cell r="A4686" t="str">
            <v>T00001554</v>
          </cell>
          <cell r="B4686" t="str">
            <v>UMTS</v>
          </cell>
          <cell r="C4686" t="str">
            <v>Hardware</v>
          </cell>
          <cell r="D4686" t="str">
            <v/>
          </cell>
          <cell r="E4686" t="str">
            <v>FlexMod_C</v>
          </cell>
          <cell r="F4686">
            <v>9000</v>
          </cell>
        </row>
        <row r="4687">
          <cell r="A4687" t="str">
            <v>T00001555</v>
          </cell>
          <cell r="B4687" t="str">
            <v>UMTS</v>
          </cell>
          <cell r="C4687" t="str">
            <v>Hardware</v>
          </cell>
          <cell r="D4687" t="str">
            <v/>
          </cell>
          <cell r="E4687" t="str">
            <v>FlexMod_C</v>
          </cell>
          <cell r="F4687">
            <v>32400</v>
          </cell>
        </row>
        <row r="4688">
          <cell r="A4688" t="str">
            <v>T00001556</v>
          </cell>
          <cell r="B4688" t="str">
            <v>UMTS</v>
          </cell>
          <cell r="C4688" t="str">
            <v>Hardware</v>
          </cell>
          <cell r="D4688" t="str">
            <v/>
          </cell>
          <cell r="E4688" t="str">
            <v>FlexMod_C</v>
          </cell>
          <cell r="F4688">
            <v>620</v>
          </cell>
        </row>
        <row r="4689">
          <cell r="A4689" t="str">
            <v>T00001557</v>
          </cell>
          <cell r="B4689" t="str">
            <v>UMTS</v>
          </cell>
          <cell r="C4689" t="str">
            <v>Hardware</v>
          </cell>
          <cell r="D4689" t="str">
            <v/>
          </cell>
          <cell r="E4689" t="str">
            <v>FlexMod_C</v>
          </cell>
          <cell r="F4689">
            <v>1200</v>
          </cell>
        </row>
        <row r="4690">
          <cell r="A4690" t="str">
            <v>T00001558</v>
          </cell>
          <cell r="B4690" t="str">
            <v>UMTS</v>
          </cell>
          <cell r="C4690" t="str">
            <v>Hardware</v>
          </cell>
          <cell r="D4690" t="str">
            <v/>
          </cell>
          <cell r="E4690" t="str">
            <v>FlexMod_C</v>
          </cell>
          <cell r="F4690">
            <v>1500</v>
          </cell>
        </row>
        <row r="4691">
          <cell r="A4691" t="str">
            <v>T00001559</v>
          </cell>
          <cell r="B4691" t="str">
            <v>UMTS</v>
          </cell>
          <cell r="C4691" t="str">
            <v>Hardware</v>
          </cell>
          <cell r="D4691" t="str">
            <v/>
          </cell>
          <cell r="E4691" t="str">
            <v>FlexMod_C</v>
          </cell>
          <cell r="F4691">
            <v>4740</v>
          </cell>
        </row>
        <row r="4692">
          <cell r="A4692" t="str">
            <v>T00001560</v>
          </cell>
          <cell r="B4692" t="str">
            <v>UMTS</v>
          </cell>
          <cell r="C4692" t="str">
            <v>Hardware</v>
          </cell>
          <cell r="D4692" t="str">
            <v/>
          </cell>
          <cell r="E4692" t="str">
            <v>FlexMod_C</v>
          </cell>
          <cell r="F4692">
            <v>450</v>
          </cell>
        </row>
        <row r="4693">
          <cell r="A4693" t="str">
            <v>T00001561</v>
          </cell>
          <cell r="B4693" t="str">
            <v>UMTS</v>
          </cell>
          <cell r="C4693" t="str">
            <v>Software</v>
          </cell>
          <cell r="D4693" t="str">
            <v>Initial</v>
          </cell>
          <cell r="E4693" t="str">
            <v>FlexMod_C</v>
          </cell>
          <cell r="F4693">
            <v>0</v>
          </cell>
        </row>
        <row r="4694">
          <cell r="A4694" t="str">
            <v>T00001562</v>
          </cell>
          <cell r="B4694" t="str">
            <v>UMTS</v>
          </cell>
          <cell r="C4694" t="str">
            <v>Software</v>
          </cell>
          <cell r="D4694" t="str">
            <v>Initial</v>
          </cell>
          <cell r="E4694" t="str">
            <v>FlexMod_C</v>
          </cell>
          <cell r="F4694">
            <v>5600</v>
          </cell>
        </row>
        <row r="4695">
          <cell r="A4695" t="str">
            <v>T00001563</v>
          </cell>
          <cell r="B4695" t="str">
            <v>UMTS</v>
          </cell>
          <cell r="C4695" t="str">
            <v>Software</v>
          </cell>
          <cell r="D4695" t="str">
            <v>Initial</v>
          </cell>
          <cell r="E4695" t="str">
            <v>PCSC</v>
          </cell>
          <cell r="F4695">
            <v>22400</v>
          </cell>
        </row>
        <row r="4696">
          <cell r="A4696" t="str">
            <v>T00001564</v>
          </cell>
          <cell r="B4696" t="str">
            <v>UMTS</v>
          </cell>
          <cell r="C4696" t="str">
            <v>Hardware</v>
          </cell>
          <cell r="D4696" t="str">
            <v/>
          </cell>
          <cell r="E4696" t="str">
            <v>PCSC</v>
          </cell>
          <cell r="F4696">
            <v>600</v>
          </cell>
        </row>
        <row r="4697">
          <cell r="A4697" t="str">
            <v>T00001565</v>
          </cell>
          <cell r="B4697" t="str">
            <v>UMTS</v>
          </cell>
          <cell r="C4697" t="str">
            <v>Hardware</v>
          </cell>
          <cell r="D4697" t="str">
            <v/>
          </cell>
          <cell r="E4697" t="str">
            <v>PCSC</v>
          </cell>
          <cell r="F4697">
            <v>5500</v>
          </cell>
        </row>
        <row r="4698">
          <cell r="A4698" t="str">
            <v>T00001566</v>
          </cell>
          <cell r="B4698" t="str">
            <v>UMTS</v>
          </cell>
          <cell r="C4698" t="str">
            <v>Hardware</v>
          </cell>
          <cell r="D4698" t="str">
            <v/>
          </cell>
          <cell r="E4698" t="str">
            <v>PCSC</v>
          </cell>
          <cell r="F4698">
            <v>600</v>
          </cell>
        </row>
        <row r="4699">
          <cell r="A4699" t="str">
            <v>T00001567</v>
          </cell>
          <cell r="B4699" t="str">
            <v>UMTS</v>
          </cell>
          <cell r="C4699" t="str">
            <v>Software</v>
          </cell>
          <cell r="D4699" t="str">
            <v>Initial</v>
          </cell>
          <cell r="E4699" t="str">
            <v>PCSC</v>
          </cell>
          <cell r="F4699">
            <v>5600</v>
          </cell>
        </row>
        <row r="4700">
          <cell r="A4700" t="str">
            <v>T00001568</v>
          </cell>
          <cell r="B4700" t="str">
            <v>UMTS</v>
          </cell>
          <cell r="C4700" t="str">
            <v>Software</v>
          </cell>
          <cell r="D4700" t="str">
            <v>Initial</v>
          </cell>
          <cell r="E4700" t="str">
            <v>PCSC</v>
          </cell>
          <cell r="F4700">
            <v>22400</v>
          </cell>
        </row>
        <row r="4701">
          <cell r="A4701" t="str">
            <v>T00001570</v>
          </cell>
          <cell r="B4701" t="str">
            <v>CDMA</v>
          </cell>
          <cell r="C4701" t="str">
            <v>Service</v>
          </cell>
          <cell r="D4701" t="str">
            <v>Installation</v>
          </cell>
          <cell r="E4701" t="str">
            <v>PCSC</v>
          </cell>
          <cell r="F4701">
            <v>36132</v>
          </cell>
        </row>
        <row r="4702">
          <cell r="A4702" t="str">
            <v>T00001571</v>
          </cell>
          <cell r="B4702" t="str">
            <v>CDMA</v>
          </cell>
          <cell r="C4702" t="str">
            <v>Service</v>
          </cell>
          <cell r="D4702" t="str">
            <v>Installation</v>
          </cell>
          <cell r="E4702" t="str">
            <v>PCSC</v>
          </cell>
          <cell r="F4702">
            <v>18066</v>
          </cell>
        </row>
        <row r="4703">
          <cell r="A4703" t="str">
            <v>T00001572</v>
          </cell>
          <cell r="B4703" t="str">
            <v>CDMA</v>
          </cell>
          <cell r="C4703" t="str">
            <v>Service</v>
          </cell>
          <cell r="D4703" t="str">
            <v>Installation</v>
          </cell>
          <cell r="E4703" t="str">
            <v>PCSC</v>
          </cell>
          <cell r="F4703">
            <v>12545</v>
          </cell>
        </row>
        <row r="4704">
          <cell r="A4704" t="str">
            <v>T00001573</v>
          </cell>
          <cell r="B4704" t="str">
            <v>CDMA</v>
          </cell>
          <cell r="C4704" t="str">
            <v>Service</v>
          </cell>
          <cell r="D4704" t="str">
            <v>Installation</v>
          </cell>
          <cell r="E4704" t="str">
            <v>PCSC</v>
          </cell>
          <cell r="F4704">
            <v>3096</v>
          </cell>
        </row>
        <row r="4705">
          <cell r="A4705" t="str">
            <v>T00001574</v>
          </cell>
          <cell r="B4705" t="str">
            <v>CDMA</v>
          </cell>
          <cell r="C4705" t="str">
            <v>Service</v>
          </cell>
          <cell r="D4705" t="str">
            <v>Installation</v>
          </cell>
          <cell r="E4705" t="str">
            <v>PCSC</v>
          </cell>
          <cell r="F4705">
            <v>1495</v>
          </cell>
        </row>
        <row r="4706">
          <cell r="A4706" t="str">
            <v>T00001575</v>
          </cell>
          <cell r="B4706" t="str">
            <v>CDMA</v>
          </cell>
          <cell r="C4706" t="str">
            <v>Service</v>
          </cell>
          <cell r="D4706" t="str">
            <v>Installation</v>
          </cell>
          <cell r="E4706" t="str">
            <v>PCSC</v>
          </cell>
          <cell r="F4706">
            <v>36132</v>
          </cell>
        </row>
        <row r="4707">
          <cell r="A4707" t="str">
            <v>T00001576</v>
          </cell>
          <cell r="B4707" t="str">
            <v>CDMA</v>
          </cell>
          <cell r="C4707" t="str">
            <v>Service</v>
          </cell>
          <cell r="D4707" t="str">
            <v>Installation</v>
          </cell>
          <cell r="E4707" t="str">
            <v>PCSC</v>
          </cell>
          <cell r="F4707">
            <v>18066</v>
          </cell>
        </row>
        <row r="4708">
          <cell r="A4708" t="str">
            <v>T00001577</v>
          </cell>
          <cell r="B4708" t="str">
            <v>CDMA</v>
          </cell>
          <cell r="C4708" t="str">
            <v>Service</v>
          </cell>
          <cell r="D4708" t="str">
            <v>Installation</v>
          </cell>
          <cell r="E4708" t="str">
            <v>PCSC</v>
          </cell>
          <cell r="F4708">
            <v>14237</v>
          </cell>
        </row>
        <row r="4709">
          <cell r="A4709" t="str">
            <v>T00001578</v>
          </cell>
          <cell r="B4709" t="str">
            <v>CDMA</v>
          </cell>
          <cell r="C4709" t="str">
            <v>Service</v>
          </cell>
          <cell r="D4709" t="str">
            <v>Installation</v>
          </cell>
          <cell r="E4709" t="str">
            <v>PCSC</v>
          </cell>
          <cell r="F4709">
            <v>3096</v>
          </cell>
        </row>
        <row r="4710">
          <cell r="A4710" t="str">
            <v>T00001579</v>
          </cell>
          <cell r="B4710" t="str">
            <v>CDMA</v>
          </cell>
          <cell r="C4710" t="str">
            <v>Service</v>
          </cell>
          <cell r="D4710" t="str">
            <v>Installation</v>
          </cell>
          <cell r="E4710" t="str">
            <v>PCSC</v>
          </cell>
          <cell r="F4710">
            <v>1495</v>
          </cell>
        </row>
        <row r="4711">
          <cell r="A4711" t="str">
            <v>T00001580</v>
          </cell>
          <cell r="B4711" t="str">
            <v>CDMA</v>
          </cell>
          <cell r="C4711" t="str">
            <v>Service</v>
          </cell>
          <cell r="D4711" t="str">
            <v>Installation</v>
          </cell>
          <cell r="E4711" t="str">
            <v>PCSC</v>
          </cell>
          <cell r="F4711">
            <v>36132</v>
          </cell>
        </row>
        <row r="4712">
          <cell r="A4712" t="str">
            <v>T00001581</v>
          </cell>
          <cell r="B4712" t="str">
            <v>CDMA</v>
          </cell>
          <cell r="C4712" t="str">
            <v>Service</v>
          </cell>
          <cell r="D4712" t="str">
            <v>Installation</v>
          </cell>
          <cell r="E4712" t="str">
            <v>PCSC</v>
          </cell>
          <cell r="F4712">
            <v>18066</v>
          </cell>
        </row>
        <row r="4713">
          <cell r="A4713" t="str">
            <v>T00001582</v>
          </cell>
          <cell r="B4713" t="str">
            <v>CDMA</v>
          </cell>
          <cell r="C4713" t="str">
            <v>Service</v>
          </cell>
          <cell r="D4713" t="str">
            <v>Installation</v>
          </cell>
          <cell r="E4713" t="str">
            <v>PCSC</v>
          </cell>
          <cell r="F4713">
            <v>18233</v>
          </cell>
        </row>
        <row r="4714">
          <cell r="A4714" t="str">
            <v>T00001583</v>
          </cell>
          <cell r="B4714" t="str">
            <v>CDMA</v>
          </cell>
          <cell r="C4714" t="str">
            <v>Service</v>
          </cell>
          <cell r="D4714" t="str">
            <v>Installation</v>
          </cell>
          <cell r="E4714" t="str">
            <v>PCSC</v>
          </cell>
          <cell r="F4714">
            <v>3096</v>
          </cell>
        </row>
        <row r="4715">
          <cell r="A4715" t="str">
            <v>T00001584</v>
          </cell>
          <cell r="B4715" t="str">
            <v>CDMA</v>
          </cell>
          <cell r="C4715" t="str">
            <v>Service</v>
          </cell>
          <cell r="D4715" t="str">
            <v>Installation</v>
          </cell>
          <cell r="E4715" t="str">
            <v>PCSC</v>
          </cell>
          <cell r="F4715">
            <v>1495</v>
          </cell>
        </row>
        <row r="4716">
          <cell r="A4716" t="str">
            <v>T00001585</v>
          </cell>
          <cell r="B4716" t="str">
            <v>CDMA</v>
          </cell>
          <cell r="C4716" t="str">
            <v>Service</v>
          </cell>
          <cell r="D4716" t="str">
            <v>Installation</v>
          </cell>
          <cell r="E4716" t="str">
            <v>PCSC</v>
          </cell>
          <cell r="F4716">
            <v>36132</v>
          </cell>
        </row>
        <row r="4717">
          <cell r="A4717" t="str">
            <v>T00001586</v>
          </cell>
          <cell r="B4717" t="str">
            <v>CDMA</v>
          </cell>
          <cell r="C4717" t="str">
            <v>Service</v>
          </cell>
          <cell r="D4717" t="str">
            <v>Installation</v>
          </cell>
          <cell r="E4717" t="str">
            <v>PCSC</v>
          </cell>
          <cell r="F4717">
            <v>18066</v>
          </cell>
        </row>
        <row r="4718">
          <cell r="A4718" t="str">
            <v>T00001587</v>
          </cell>
          <cell r="B4718" t="str">
            <v>CDMA</v>
          </cell>
          <cell r="C4718" t="str">
            <v>Service</v>
          </cell>
          <cell r="D4718" t="str">
            <v>Installation</v>
          </cell>
          <cell r="E4718" t="str">
            <v>PCSC</v>
          </cell>
          <cell r="F4718">
            <v>12545</v>
          </cell>
        </row>
        <row r="4719">
          <cell r="A4719" t="str">
            <v>T00001588</v>
          </cell>
          <cell r="B4719" t="str">
            <v>CDMA</v>
          </cell>
          <cell r="C4719" t="str">
            <v>Service</v>
          </cell>
          <cell r="D4719" t="str">
            <v>Installation</v>
          </cell>
          <cell r="E4719" t="str">
            <v>PCSC</v>
          </cell>
          <cell r="F4719">
            <v>3096</v>
          </cell>
        </row>
        <row r="4720">
          <cell r="A4720" t="str">
            <v>T00001589</v>
          </cell>
          <cell r="B4720" t="str">
            <v>CDMA</v>
          </cell>
          <cell r="C4720" t="str">
            <v>Service</v>
          </cell>
          <cell r="D4720" t="str">
            <v>Installation</v>
          </cell>
          <cell r="E4720" t="str">
            <v>PCSC</v>
          </cell>
          <cell r="F4720">
            <v>1495</v>
          </cell>
        </row>
        <row r="4721">
          <cell r="A4721" t="str">
            <v>T00001590</v>
          </cell>
          <cell r="B4721" t="str">
            <v>CDMA</v>
          </cell>
          <cell r="C4721" t="str">
            <v>Service</v>
          </cell>
          <cell r="D4721" t="str">
            <v>Installation</v>
          </cell>
          <cell r="E4721" t="str">
            <v>PCSC</v>
          </cell>
          <cell r="F4721">
            <v>59374</v>
          </cell>
        </row>
        <row r="4722">
          <cell r="A4722" t="str">
            <v>T00001591</v>
          </cell>
          <cell r="B4722" t="str">
            <v>CDMA</v>
          </cell>
          <cell r="C4722" t="str">
            <v>Service</v>
          </cell>
          <cell r="D4722" t="str">
            <v>Installation</v>
          </cell>
          <cell r="E4722" t="str">
            <v>PCSC</v>
          </cell>
          <cell r="F4722">
            <v>36132</v>
          </cell>
        </row>
        <row r="4723">
          <cell r="A4723" t="str">
            <v>T00001592</v>
          </cell>
          <cell r="B4723" t="str">
            <v>CDMA</v>
          </cell>
          <cell r="C4723" t="str">
            <v>Service</v>
          </cell>
          <cell r="D4723" t="str">
            <v>Installation</v>
          </cell>
          <cell r="E4723" t="str">
            <v>PCSC</v>
          </cell>
          <cell r="F4723">
            <v>18066</v>
          </cell>
        </row>
        <row r="4724">
          <cell r="A4724" t="str">
            <v>T00001593</v>
          </cell>
          <cell r="B4724" t="str">
            <v>CDMA</v>
          </cell>
          <cell r="C4724" t="str">
            <v>Service</v>
          </cell>
          <cell r="D4724" t="str">
            <v>Installation</v>
          </cell>
          <cell r="E4724" t="str">
            <v>PCSC</v>
          </cell>
          <cell r="F4724">
            <v>14237</v>
          </cell>
        </row>
        <row r="4725">
          <cell r="A4725" t="str">
            <v>T00001594</v>
          </cell>
          <cell r="B4725" t="str">
            <v>CDMA</v>
          </cell>
          <cell r="C4725" t="str">
            <v>Service</v>
          </cell>
          <cell r="D4725" t="str">
            <v>Installation</v>
          </cell>
          <cell r="E4725" t="str">
            <v>PCSC</v>
          </cell>
          <cell r="F4725">
            <v>3096</v>
          </cell>
        </row>
        <row r="4726">
          <cell r="A4726" t="str">
            <v>T00001595</v>
          </cell>
          <cell r="B4726" t="str">
            <v>CDMA</v>
          </cell>
          <cell r="C4726" t="str">
            <v>Service</v>
          </cell>
          <cell r="D4726" t="str">
            <v>Installation</v>
          </cell>
          <cell r="E4726" t="str">
            <v>PCSC</v>
          </cell>
          <cell r="F4726">
            <v>1495</v>
          </cell>
        </row>
        <row r="4727">
          <cell r="A4727" t="str">
            <v>T00001596</v>
          </cell>
          <cell r="B4727" t="str">
            <v>CDMA</v>
          </cell>
          <cell r="C4727" t="str">
            <v>Service</v>
          </cell>
          <cell r="D4727" t="str">
            <v>Installation</v>
          </cell>
          <cell r="E4727" t="str">
            <v>PCSC</v>
          </cell>
          <cell r="F4727">
            <v>97155</v>
          </cell>
        </row>
        <row r="4728">
          <cell r="A4728" t="str">
            <v>T00001597</v>
          </cell>
          <cell r="B4728" t="str">
            <v>CDMA</v>
          </cell>
          <cell r="C4728" t="str">
            <v>Service</v>
          </cell>
          <cell r="D4728" t="str">
            <v>Installation</v>
          </cell>
          <cell r="E4728" t="str">
            <v>PCSC</v>
          </cell>
          <cell r="F4728">
            <v>36132</v>
          </cell>
        </row>
        <row r="4729">
          <cell r="A4729" t="str">
            <v>T00001598</v>
          </cell>
          <cell r="B4729" t="str">
            <v>CDMA</v>
          </cell>
          <cell r="C4729" t="str">
            <v>Service</v>
          </cell>
          <cell r="D4729" t="str">
            <v>Installation</v>
          </cell>
          <cell r="E4729" t="str">
            <v>PCSC</v>
          </cell>
          <cell r="F4729">
            <v>18066</v>
          </cell>
        </row>
        <row r="4730">
          <cell r="A4730" t="str">
            <v>T00001599</v>
          </cell>
          <cell r="B4730" t="str">
            <v>CDMA</v>
          </cell>
          <cell r="C4730" t="str">
            <v>Service</v>
          </cell>
          <cell r="D4730" t="str">
            <v>Installation</v>
          </cell>
          <cell r="E4730" t="str">
            <v>PCSC</v>
          </cell>
          <cell r="F4730">
            <v>18233</v>
          </cell>
        </row>
        <row r="4731">
          <cell r="A4731" t="str">
            <v>T00001600</v>
          </cell>
          <cell r="B4731" t="str">
            <v>CDMA</v>
          </cell>
          <cell r="C4731" t="str">
            <v>Service</v>
          </cell>
          <cell r="D4731" t="str">
            <v>Installation</v>
          </cell>
          <cell r="E4731" t="str">
            <v>PCSC</v>
          </cell>
          <cell r="F4731">
            <v>3096</v>
          </cell>
        </row>
        <row r="4732">
          <cell r="A4732" t="str">
            <v>T00001601</v>
          </cell>
          <cell r="B4732" t="str">
            <v>CDMA</v>
          </cell>
          <cell r="C4732" t="str">
            <v>Service</v>
          </cell>
          <cell r="D4732" t="str">
            <v>Installation</v>
          </cell>
          <cell r="E4732" t="str">
            <v>PCSC</v>
          </cell>
          <cell r="F4732">
            <v>1495</v>
          </cell>
        </row>
        <row r="4733">
          <cell r="A4733" t="str">
            <v>T00001602</v>
          </cell>
          <cell r="B4733" t="str">
            <v>CDMA</v>
          </cell>
          <cell r="C4733" t="str">
            <v>Service</v>
          </cell>
          <cell r="D4733" t="str">
            <v>Installation</v>
          </cell>
          <cell r="E4733" t="str">
            <v>PCSC</v>
          </cell>
          <cell r="F4733">
            <v>128282</v>
          </cell>
        </row>
        <row r="4734">
          <cell r="A4734" t="str">
            <v>T00001603</v>
          </cell>
          <cell r="B4734" t="str">
            <v>CDMA</v>
          </cell>
          <cell r="C4734" t="str">
            <v>Service</v>
          </cell>
          <cell r="D4734" t="str">
            <v>Engineering</v>
          </cell>
          <cell r="E4734" t="str">
            <v>PCSC</v>
          </cell>
          <cell r="F4734">
            <v>74300</v>
          </cell>
        </row>
        <row r="4735">
          <cell r="A4735" t="str">
            <v>T00001604</v>
          </cell>
          <cell r="B4735" t="str">
            <v>CDMA</v>
          </cell>
          <cell r="C4735" t="str">
            <v>Service</v>
          </cell>
          <cell r="D4735" t="str">
            <v>Engineering</v>
          </cell>
          <cell r="E4735" t="str">
            <v>PCSC</v>
          </cell>
          <cell r="F4735">
            <v>0</v>
          </cell>
        </row>
        <row r="4736">
          <cell r="A4736" t="str">
            <v>T00001605</v>
          </cell>
          <cell r="B4736" t="str">
            <v>CDMA</v>
          </cell>
          <cell r="C4736" t="str">
            <v>Service</v>
          </cell>
          <cell r="D4736" t="str">
            <v>Engineering</v>
          </cell>
          <cell r="E4736" t="str">
            <v>PCSC</v>
          </cell>
          <cell r="F4736">
            <v>0</v>
          </cell>
        </row>
        <row r="4737">
          <cell r="A4737" t="str">
            <v>T00001606</v>
          </cell>
          <cell r="B4737" t="str">
            <v>CDMA</v>
          </cell>
          <cell r="C4737" t="str">
            <v>Service</v>
          </cell>
          <cell r="D4737" t="str">
            <v>Engineering</v>
          </cell>
          <cell r="E4737" t="str">
            <v>PCSC</v>
          </cell>
          <cell r="F4737">
            <v>0</v>
          </cell>
        </row>
        <row r="4738">
          <cell r="A4738" t="str">
            <v>T00001607</v>
          </cell>
          <cell r="B4738" t="str">
            <v>CDMA</v>
          </cell>
          <cell r="C4738" t="str">
            <v>Service</v>
          </cell>
          <cell r="D4738" t="str">
            <v>Engineering</v>
          </cell>
          <cell r="E4738" t="str">
            <v>PCSC</v>
          </cell>
          <cell r="F4738">
            <v>0</v>
          </cell>
        </row>
        <row r="4739">
          <cell r="A4739" t="str">
            <v>T00001608</v>
          </cell>
          <cell r="B4739" t="str">
            <v>CDMA</v>
          </cell>
          <cell r="C4739" t="str">
            <v>Service</v>
          </cell>
          <cell r="D4739" t="str">
            <v>Engineering</v>
          </cell>
          <cell r="E4739" t="str">
            <v>PCSC</v>
          </cell>
          <cell r="F4739">
            <v>100200</v>
          </cell>
        </row>
        <row r="4740">
          <cell r="A4740" t="str">
            <v>T00001609</v>
          </cell>
          <cell r="B4740" t="str">
            <v>CDMA</v>
          </cell>
          <cell r="C4740" t="str">
            <v>Service</v>
          </cell>
          <cell r="D4740" t="str">
            <v>Engineering</v>
          </cell>
          <cell r="E4740" t="str">
            <v>PCSC</v>
          </cell>
          <cell r="F4740">
            <v>0</v>
          </cell>
        </row>
        <row r="4741">
          <cell r="A4741" t="str">
            <v>T00001610</v>
          </cell>
          <cell r="B4741" t="str">
            <v>CDMA</v>
          </cell>
          <cell r="C4741" t="str">
            <v>Service</v>
          </cell>
          <cell r="D4741" t="str">
            <v>Engineering</v>
          </cell>
          <cell r="E4741" t="str">
            <v>PCSC</v>
          </cell>
          <cell r="F4741">
            <v>0</v>
          </cell>
        </row>
        <row r="4742">
          <cell r="A4742" t="str">
            <v>T00001611</v>
          </cell>
          <cell r="B4742" t="str">
            <v>CDMA</v>
          </cell>
          <cell r="C4742" t="str">
            <v>Service</v>
          </cell>
          <cell r="D4742" t="str">
            <v>Engineering</v>
          </cell>
          <cell r="E4742" t="str">
            <v>PCSC</v>
          </cell>
          <cell r="F4742">
            <v>0</v>
          </cell>
        </row>
        <row r="4743">
          <cell r="A4743" t="str">
            <v>T00001612</v>
          </cell>
          <cell r="B4743" t="str">
            <v>CDMA</v>
          </cell>
          <cell r="C4743" t="str">
            <v>Service</v>
          </cell>
          <cell r="D4743" t="str">
            <v>Engineering</v>
          </cell>
          <cell r="E4743" t="str">
            <v>PCSC</v>
          </cell>
          <cell r="F4743">
            <v>0</v>
          </cell>
        </row>
        <row r="4744">
          <cell r="A4744" t="str">
            <v>T00001613</v>
          </cell>
          <cell r="B4744" t="str">
            <v>CDMA</v>
          </cell>
          <cell r="C4744" t="str">
            <v>Service</v>
          </cell>
          <cell r="D4744" t="str">
            <v>Engineering</v>
          </cell>
          <cell r="E4744" t="str">
            <v>PCSC</v>
          </cell>
          <cell r="F4744">
            <v>122000</v>
          </cell>
        </row>
        <row r="4745">
          <cell r="A4745" t="str">
            <v>T00001614</v>
          </cell>
          <cell r="B4745" t="str">
            <v>CDMA</v>
          </cell>
          <cell r="C4745" t="str">
            <v>Service</v>
          </cell>
          <cell r="D4745" t="str">
            <v>Engineering</v>
          </cell>
          <cell r="E4745" t="str">
            <v>PCSC</v>
          </cell>
          <cell r="F4745">
            <v>0</v>
          </cell>
        </row>
        <row r="4746">
          <cell r="A4746" t="str">
            <v>T00001615</v>
          </cell>
          <cell r="B4746" t="str">
            <v>CDMA</v>
          </cell>
          <cell r="C4746" t="str">
            <v>Service</v>
          </cell>
          <cell r="D4746" t="str">
            <v>Engineering</v>
          </cell>
          <cell r="E4746" t="str">
            <v>PCSC</v>
          </cell>
          <cell r="F4746">
            <v>0</v>
          </cell>
        </row>
        <row r="4747">
          <cell r="A4747" t="str">
            <v>T00001616</v>
          </cell>
          <cell r="B4747" t="str">
            <v>CDMA</v>
          </cell>
          <cell r="C4747" t="str">
            <v>Service</v>
          </cell>
          <cell r="D4747" t="str">
            <v>Engineering</v>
          </cell>
          <cell r="E4747" t="str">
            <v>PCSC</v>
          </cell>
          <cell r="F4747">
            <v>0</v>
          </cell>
        </row>
        <row r="4748">
          <cell r="A4748" t="str">
            <v>T00001617</v>
          </cell>
          <cell r="B4748" t="str">
            <v>CDMA</v>
          </cell>
          <cell r="C4748" t="str">
            <v>Service</v>
          </cell>
          <cell r="D4748" t="str">
            <v>Engineering</v>
          </cell>
          <cell r="E4748" t="str">
            <v>PCSC</v>
          </cell>
          <cell r="F4748">
            <v>0</v>
          </cell>
        </row>
        <row r="4749">
          <cell r="A4749" t="str">
            <v>T00001618</v>
          </cell>
          <cell r="B4749" t="str">
            <v>CDMA</v>
          </cell>
          <cell r="C4749" t="str">
            <v>Service</v>
          </cell>
          <cell r="D4749" t="str">
            <v>Engineering</v>
          </cell>
          <cell r="E4749" t="str">
            <v>PCSC</v>
          </cell>
          <cell r="F4749">
            <v>79500</v>
          </cell>
        </row>
        <row r="4750">
          <cell r="A4750" t="str">
            <v>T00001619</v>
          </cell>
          <cell r="B4750" t="str">
            <v>CDMA</v>
          </cell>
          <cell r="C4750" t="str">
            <v>Service</v>
          </cell>
          <cell r="D4750" t="str">
            <v>Engineering</v>
          </cell>
          <cell r="E4750" t="str">
            <v>PCSC</v>
          </cell>
          <cell r="F4750">
            <v>0</v>
          </cell>
        </row>
        <row r="4751">
          <cell r="A4751" t="str">
            <v>T00001620</v>
          </cell>
          <cell r="B4751" t="str">
            <v>CDMA</v>
          </cell>
          <cell r="C4751" t="str">
            <v>Service</v>
          </cell>
          <cell r="D4751" t="str">
            <v>Engineering</v>
          </cell>
          <cell r="E4751" t="str">
            <v>PCSC</v>
          </cell>
          <cell r="F4751">
            <v>0</v>
          </cell>
        </row>
        <row r="4752">
          <cell r="A4752" t="str">
            <v>T00001621</v>
          </cell>
          <cell r="B4752" t="str">
            <v>CDMA</v>
          </cell>
          <cell r="C4752" t="str">
            <v>Service</v>
          </cell>
          <cell r="D4752" t="str">
            <v>Engineering</v>
          </cell>
          <cell r="E4752" t="str">
            <v>PCSC</v>
          </cell>
          <cell r="F4752">
            <v>0</v>
          </cell>
        </row>
        <row r="4753">
          <cell r="A4753" t="str">
            <v>T00001622</v>
          </cell>
          <cell r="B4753" t="str">
            <v>CDMA</v>
          </cell>
          <cell r="C4753" t="str">
            <v>Service</v>
          </cell>
          <cell r="D4753" t="str">
            <v>Engineering</v>
          </cell>
          <cell r="E4753" t="str">
            <v>PCSC</v>
          </cell>
          <cell r="F4753">
            <v>0</v>
          </cell>
        </row>
        <row r="4754">
          <cell r="A4754" t="str">
            <v>T00001623</v>
          </cell>
          <cell r="B4754" t="str">
            <v>CDMA</v>
          </cell>
          <cell r="C4754" t="str">
            <v>Service</v>
          </cell>
          <cell r="D4754" t="str">
            <v>Engineering</v>
          </cell>
          <cell r="E4754" t="str">
            <v>PCSC</v>
          </cell>
          <cell r="F4754">
            <v>0</v>
          </cell>
        </row>
        <row r="4755">
          <cell r="A4755" t="str">
            <v>T00001624</v>
          </cell>
          <cell r="B4755" t="str">
            <v>CDMA</v>
          </cell>
          <cell r="C4755" t="str">
            <v>Service</v>
          </cell>
          <cell r="D4755" t="str">
            <v>Engineering</v>
          </cell>
          <cell r="E4755" t="str">
            <v>PCSC</v>
          </cell>
          <cell r="F4755">
            <v>114900</v>
          </cell>
        </row>
        <row r="4756">
          <cell r="A4756" t="str">
            <v>T00001625</v>
          </cell>
          <cell r="B4756" t="str">
            <v>CDMA</v>
          </cell>
          <cell r="C4756" t="str">
            <v>Service</v>
          </cell>
          <cell r="D4756" t="str">
            <v>Engineering</v>
          </cell>
          <cell r="E4756" t="str">
            <v>PCSC</v>
          </cell>
          <cell r="F4756">
            <v>0</v>
          </cell>
        </row>
        <row r="4757">
          <cell r="A4757" t="str">
            <v>T00001626</v>
          </cell>
          <cell r="B4757" t="str">
            <v>CDMA</v>
          </cell>
          <cell r="C4757" t="str">
            <v>Service</v>
          </cell>
          <cell r="D4757" t="str">
            <v>Engineering</v>
          </cell>
          <cell r="E4757" t="str">
            <v>PCSC</v>
          </cell>
          <cell r="F4757">
            <v>0</v>
          </cell>
        </row>
        <row r="4758">
          <cell r="A4758" t="str">
            <v>T00001627</v>
          </cell>
          <cell r="B4758" t="str">
            <v>CDMA</v>
          </cell>
          <cell r="C4758" t="str">
            <v>Service</v>
          </cell>
          <cell r="D4758" t="str">
            <v>Engineering</v>
          </cell>
          <cell r="E4758" t="str">
            <v>PCSC</v>
          </cell>
          <cell r="F4758">
            <v>0</v>
          </cell>
        </row>
        <row r="4759">
          <cell r="A4759" t="str">
            <v>T00001628</v>
          </cell>
          <cell r="B4759" t="str">
            <v>CDMA</v>
          </cell>
          <cell r="C4759" t="str">
            <v>Service</v>
          </cell>
          <cell r="D4759" t="str">
            <v>Engineering</v>
          </cell>
          <cell r="E4759" t="str">
            <v>PCSC</v>
          </cell>
          <cell r="F4759">
            <v>0</v>
          </cell>
        </row>
        <row r="4760">
          <cell r="A4760" t="str">
            <v>T00001629</v>
          </cell>
          <cell r="B4760" t="str">
            <v>CDMA</v>
          </cell>
          <cell r="C4760" t="str">
            <v>Service</v>
          </cell>
          <cell r="D4760" t="str">
            <v>Engineering</v>
          </cell>
          <cell r="E4760" t="str">
            <v>PCSC</v>
          </cell>
          <cell r="F4760">
            <v>0</v>
          </cell>
        </row>
        <row r="4761">
          <cell r="A4761" t="str">
            <v>T00001630</v>
          </cell>
          <cell r="B4761" t="str">
            <v>CDMA</v>
          </cell>
          <cell r="C4761" t="str">
            <v>Service</v>
          </cell>
          <cell r="D4761" t="str">
            <v>Engineering</v>
          </cell>
          <cell r="E4761" t="str">
            <v>PCSC</v>
          </cell>
          <cell r="F4761">
            <v>140600</v>
          </cell>
        </row>
        <row r="4762">
          <cell r="A4762" t="str">
            <v>T00001631</v>
          </cell>
          <cell r="B4762" t="str">
            <v>CDMA</v>
          </cell>
          <cell r="C4762" t="str">
            <v>Service</v>
          </cell>
          <cell r="D4762" t="str">
            <v>Engineering</v>
          </cell>
          <cell r="E4762" t="str">
            <v>PCSC</v>
          </cell>
          <cell r="F4762">
            <v>0</v>
          </cell>
        </row>
        <row r="4763">
          <cell r="A4763" t="str">
            <v>T00001632</v>
          </cell>
          <cell r="B4763" t="str">
            <v>CDMA</v>
          </cell>
          <cell r="C4763" t="str">
            <v>Service</v>
          </cell>
          <cell r="D4763" t="str">
            <v>Engineering</v>
          </cell>
          <cell r="E4763" t="str">
            <v>PCSC</v>
          </cell>
          <cell r="F4763">
            <v>0</v>
          </cell>
        </row>
        <row r="4764">
          <cell r="A4764" t="str">
            <v>T00001633</v>
          </cell>
          <cell r="B4764" t="str">
            <v>CDMA</v>
          </cell>
          <cell r="C4764" t="str">
            <v>Service</v>
          </cell>
          <cell r="D4764" t="str">
            <v>Engineering</v>
          </cell>
          <cell r="E4764" t="str">
            <v>PCSC</v>
          </cell>
          <cell r="F4764">
            <v>0</v>
          </cell>
        </row>
        <row r="4765">
          <cell r="A4765" t="str">
            <v>T00001634</v>
          </cell>
          <cell r="B4765" t="str">
            <v>CDMA</v>
          </cell>
          <cell r="C4765" t="str">
            <v>Service</v>
          </cell>
          <cell r="D4765" t="str">
            <v>Engineering</v>
          </cell>
          <cell r="E4765" t="str">
            <v>PCSC</v>
          </cell>
          <cell r="F4765">
            <v>0</v>
          </cell>
        </row>
        <row r="4766">
          <cell r="A4766" t="str">
            <v>T00001635</v>
          </cell>
          <cell r="B4766" t="str">
            <v>CDMA</v>
          </cell>
          <cell r="C4766" t="str">
            <v>Service</v>
          </cell>
          <cell r="D4766" t="str">
            <v>Engineering</v>
          </cell>
          <cell r="E4766" t="str">
            <v>PCSC</v>
          </cell>
          <cell r="F4766">
            <v>0</v>
          </cell>
        </row>
        <row r="4767">
          <cell r="A4767" t="str">
            <v>T00001636</v>
          </cell>
          <cell r="B4767" t="str">
            <v>CDMA</v>
          </cell>
          <cell r="C4767" t="str">
            <v>Service</v>
          </cell>
          <cell r="D4767" t="str">
            <v>SiteSurvey</v>
          </cell>
          <cell r="E4767" t="str">
            <v>PCSC</v>
          </cell>
          <cell r="F4767">
            <v>5000</v>
          </cell>
        </row>
        <row r="4768">
          <cell r="A4768" t="str">
            <v>T00001637</v>
          </cell>
          <cell r="B4768" t="str">
            <v>CDMA</v>
          </cell>
          <cell r="C4768" t="str">
            <v>Service</v>
          </cell>
          <cell r="D4768" t="str">
            <v>SiteSurvey</v>
          </cell>
          <cell r="E4768" t="str">
            <v>PCSC</v>
          </cell>
          <cell r="F4768">
            <v>0</v>
          </cell>
        </row>
        <row r="4769">
          <cell r="A4769" t="str">
            <v>T00001638</v>
          </cell>
          <cell r="B4769" t="str">
            <v>CDMA</v>
          </cell>
          <cell r="C4769" t="str">
            <v>Service</v>
          </cell>
          <cell r="D4769" t="str">
            <v>SiteSurvey</v>
          </cell>
          <cell r="E4769" t="str">
            <v>PCSC</v>
          </cell>
          <cell r="F4769">
            <v>0</v>
          </cell>
        </row>
        <row r="4770">
          <cell r="A4770" t="str">
            <v>T00001639</v>
          </cell>
          <cell r="B4770" t="str">
            <v>CDMA</v>
          </cell>
          <cell r="C4770" t="str">
            <v>Service</v>
          </cell>
          <cell r="D4770" t="str">
            <v>SiteSurvey</v>
          </cell>
          <cell r="E4770" t="str">
            <v>PCSC</v>
          </cell>
          <cell r="F4770">
            <v>0</v>
          </cell>
        </row>
        <row r="4771">
          <cell r="A4771" t="str">
            <v>T00001640</v>
          </cell>
          <cell r="B4771" t="str">
            <v>CDMA</v>
          </cell>
          <cell r="C4771" t="str">
            <v>Service</v>
          </cell>
          <cell r="D4771" t="str">
            <v>SiteSurvey</v>
          </cell>
          <cell r="E4771" t="str">
            <v>PCSC</v>
          </cell>
          <cell r="F4771">
            <v>0</v>
          </cell>
        </row>
        <row r="4772">
          <cell r="A4772" t="str">
            <v>T00001641</v>
          </cell>
          <cell r="B4772" t="str">
            <v>CDMA</v>
          </cell>
          <cell r="C4772" t="str">
            <v>Service</v>
          </cell>
          <cell r="D4772" t="str">
            <v>SiteSurvey</v>
          </cell>
          <cell r="E4772" t="str">
            <v>PCSC</v>
          </cell>
          <cell r="F4772">
            <v>6000</v>
          </cell>
        </row>
        <row r="4773">
          <cell r="A4773" t="str">
            <v>T00001642</v>
          </cell>
          <cell r="B4773" t="str">
            <v>CDMA</v>
          </cell>
          <cell r="C4773" t="str">
            <v>Service</v>
          </cell>
          <cell r="D4773" t="str">
            <v>SiteSurvey</v>
          </cell>
          <cell r="E4773" t="str">
            <v>PCSC</v>
          </cell>
          <cell r="F4773">
            <v>0</v>
          </cell>
        </row>
        <row r="4774">
          <cell r="A4774" t="str">
            <v>T00001643</v>
          </cell>
          <cell r="B4774" t="str">
            <v>CDMA</v>
          </cell>
          <cell r="C4774" t="str">
            <v>Service</v>
          </cell>
          <cell r="D4774" t="str">
            <v>SiteSurvey</v>
          </cell>
          <cell r="E4774" t="str">
            <v>PCSC</v>
          </cell>
          <cell r="F4774">
            <v>0</v>
          </cell>
        </row>
        <row r="4775">
          <cell r="A4775" t="str">
            <v>T00001644</v>
          </cell>
          <cell r="B4775" t="str">
            <v>CDMA</v>
          </cell>
          <cell r="C4775" t="str">
            <v>Service</v>
          </cell>
          <cell r="D4775" t="str">
            <v>SiteSurvey</v>
          </cell>
          <cell r="E4775" t="str">
            <v>PCSC</v>
          </cell>
          <cell r="F4775">
            <v>0</v>
          </cell>
        </row>
        <row r="4776">
          <cell r="A4776" t="str">
            <v>T00001645</v>
          </cell>
          <cell r="B4776" t="str">
            <v>CDMA</v>
          </cell>
          <cell r="C4776" t="str">
            <v>Service</v>
          </cell>
          <cell r="D4776" t="str">
            <v>SiteSurvey</v>
          </cell>
          <cell r="E4776" t="str">
            <v>PCSC</v>
          </cell>
          <cell r="F4776">
            <v>0</v>
          </cell>
        </row>
        <row r="4777">
          <cell r="A4777" t="str">
            <v>T00001646</v>
          </cell>
          <cell r="B4777" t="str">
            <v>CDMA</v>
          </cell>
          <cell r="C4777" t="str">
            <v>Service</v>
          </cell>
          <cell r="D4777" t="str">
            <v>SiteSurvey</v>
          </cell>
          <cell r="E4777" t="str">
            <v>PCSC</v>
          </cell>
          <cell r="F4777">
            <v>7000</v>
          </cell>
        </row>
        <row r="4778">
          <cell r="A4778" t="str">
            <v>T00001647</v>
          </cell>
          <cell r="B4778" t="str">
            <v>CDMA</v>
          </cell>
          <cell r="C4778" t="str">
            <v>Service</v>
          </cell>
          <cell r="D4778" t="str">
            <v>SiteSurvey</v>
          </cell>
          <cell r="E4778" t="str">
            <v>PCSC</v>
          </cell>
          <cell r="F4778">
            <v>0</v>
          </cell>
        </row>
        <row r="4779">
          <cell r="A4779" t="str">
            <v>T00001648</v>
          </cell>
          <cell r="B4779" t="str">
            <v>CDMA</v>
          </cell>
          <cell r="C4779" t="str">
            <v>Service</v>
          </cell>
          <cell r="D4779" t="str">
            <v>SiteSurvey</v>
          </cell>
          <cell r="E4779" t="str">
            <v>PCSC</v>
          </cell>
          <cell r="F4779">
            <v>0</v>
          </cell>
        </row>
        <row r="4780">
          <cell r="A4780" t="str">
            <v>T00001649</v>
          </cell>
          <cell r="B4780" t="str">
            <v>CDMA</v>
          </cell>
          <cell r="C4780" t="str">
            <v>Service</v>
          </cell>
          <cell r="D4780" t="str">
            <v>SiteSurvey</v>
          </cell>
          <cell r="E4780" t="str">
            <v>PCSC</v>
          </cell>
          <cell r="F4780">
            <v>0</v>
          </cell>
        </row>
        <row r="4781">
          <cell r="A4781" t="str">
            <v>T00001650</v>
          </cell>
          <cell r="B4781" t="str">
            <v>CDMA</v>
          </cell>
          <cell r="C4781" t="str">
            <v>Service</v>
          </cell>
          <cell r="D4781" t="str">
            <v>SiteSurvey</v>
          </cell>
          <cell r="E4781" t="str">
            <v>PCSC</v>
          </cell>
          <cell r="F4781">
            <v>0</v>
          </cell>
        </row>
        <row r="4782">
          <cell r="A4782" t="str">
            <v>T00001651</v>
          </cell>
          <cell r="B4782" t="str">
            <v>CDMA</v>
          </cell>
          <cell r="C4782" t="str">
            <v>Service</v>
          </cell>
          <cell r="D4782" t="str">
            <v>SiteSurvey</v>
          </cell>
          <cell r="E4782" t="str">
            <v>PCSC</v>
          </cell>
          <cell r="F4782">
            <v>5000</v>
          </cell>
        </row>
        <row r="4783">
          <cell r="A4783" t="str">
            <v>T00001652</v>
          </cell>
          <cell r="B4783" t="str">
            <v>CDMA</v>
          </cell>
          <cell r="C4783" t="str">
            <v>Service</v>
          </cell>
          <cell r="D4783" t="str">
            <v>SiteSurvey</v>
          </cell>
          <cell r="E4783" t="str">
            <v>PCSC</v>
          </cell>
          <cell r="F4783">
            <v>0</v>
          </cell>
        </row>
        <row r="4784">
          <cell r="A4784" t="str">
            <v>T00001653</v>
          </cell>
          <cell r="B4784" t="str">
            <v>CDMA</v>
          </cell>
          <cell r="C4784" t="str">
            <v>Service</v>
          </cell>
          <cell r="D4784" t="str">
            <v>SiteSurvey</v>
          </cell>
          <cell r="E4784" t="str">
            <v>PCSC</v>
          </cell>
          <cell r="F4784">
            <v>0</v>
          </cell>
        </row>
        <row r="4785">
          <cell r="A4785" t="str">
            <v>T00001654</v>
          </cell>
          <cell r="B4785" t="str">
            <v>CDMA</v>
          </cell>
          <cell r="C4785" t="str">
            <v>Service</v>
          </cell>
          <cell r="D4785" t="str">
            <v>SiteSurvey</v>
          </cell>
          <cell r="E4785" t="str">
            <v>PCSC</v>
          </cell>
          <cell r="F4785">
            <v>0</v>
          </cell>
        </row>
        <row r="4786">
          <cell r="A4786" t="str">
            <v>T00001655</v>
          </cell>
          <cell r="B4786" t="str">
            <v>CDMA</v>
          </cell>
          <cell r="C4786" t="str">
            <v>Service</v>
          </cell>
          <cell r="D4786" t="str">
            <v>SiteSurvey</v>
          </cell>
          <cell r="E4786" t="str">
            <v>PCSC</v>
          </cell>
          <cell r="F4786">
            <v>0</v>
          </cell>
        </row>
        <row r="4787">
          <cell r="A4787" t="str">
            <v>T00001656</v>
          </cell>
          <cell r="B4787" t="str">
            <v>CDMA</v>
          </cell>
          <cell r="C4787" t="str">
            <v>Service</v>
          </cell>
          <cell r="D4787" t="str">
            <v>SiteSurvey</v>
          </cell>
          <cell r="E4787" t="str">
            <v>PCSC</v>
          </cell>
          <cell r="F4787">
            <v>0</v>
          </cell>
        </row>
        <row r="4788">
          <cell r="A4788" t="str">
            <v>T00001657</v>
          </cell>
          <cell r="B4788" t="str">
            <v>CDMA</v>
          </cell>
          <cell r="C4788" t="str">
            <v>Service</v>
          </cell>
          <cell r="D4788" t="str">
            <v>SiteSurvey</v>
          </cell>
          <cell r="E4788" t="str">
            <v>MSC_INT</v>
          </cell>
          <cell r="F4788">
            <v>6000</v>
          </cell>
        </row>
        <row r="4789">
          <cell r="A4789" t="str">
            <v>T00001658</v>
          </cell>
          <cell r="B4789" t="str">
            <v>CDMA</v>
          </cell>
          <cell r="C4789" t="str">
            <v>Service</v>
          </cell>
          <cell r="D4789" t="str">
            <v>SiteSurvey</v>
          </cell>
          <cell r="E4789" t="str">
            <v>MSC_INT</v>
          </cell>
          <cell r="F4789">
            <v>0</v>
          </cell>
        </row>
        <row r="4790">
          <cell r="A4790" t="str">
            <v>T00001659</v>
          </cell>
          <cell r="B4790" t="str">
            <v>CDMA</v>
          </cell>
          <cell r="C4790" t="str">
            <v>Service</v>
          </cell>
          <cell r="D4790" t="str">
            <v>SiteSurvey</v>
          </cell>
          <cell r="E4790" t="str">
            <v>MSC_INT</v>
          </cell>
          <cell r="F4790">
            <v>0</v>
          </cell>
        </row>
        <row r="4791">
          <cell r="A4791" t="str">
            <v>T00001660</v>
          </cell>
          <cell r="B4791" t="str">
            <v>CDMA</v>
          </cell>
          <cell r="C4791" t="str">
            <v>Service</v>
          </cell>
          <cell r="D4791" t="str">
            <v>SiteSurvey</v>
          </cell>
          <cell r="E4791" t="str">
            <v>MSC_INT</v>
          </cell>
          <cell r="F4791">
            <v>0</v>
          </cell>
        </row>
        <row r="4792">
          <cell r="A4792" t="str">
            <v>T00001661</v>
          </cell>
          <cell r="B4792" t="str">
            <v>CDMA</v>
          </cell>
          <cell r="C4792" t="str">
            <v>Service</v>
          </cell>
          <cell r="D4792" t="str">
            <v>SiteSurvey</v>
          </cell>
          <cell r="E4792" t="str">
            <v>MSC_INT</v>
          </cell>
          <cell r="F4792">
            <v>0</v>
          </cell>
        </row>
        <row r="4793">
          <cell r="A4793" t="str">
            <v>T00001662</v>
          </cell>
          <cell r="B4793" t="str">
            <v>CDMA</v>
          </cell>
          <cell r="C4793" t="str">
            <v>Service</v>
          </cell>
          <cell r="D4793" t="str">
            <v>SiteSurvey</v>
          </cell>
          <cell r="E4793" t="str">
            <v>MSC_INT</v>
          </cell>
          <cell r="F4793">
            <v>0</v>
          </cell>
        </row>
        <row r="4794">
          <cell r="A4794" t="str">
            <v>T00001663</v>
          </cell>
          <cell r="B4794" t="str">
            <v>CDMA</v>
          </cell>
          <cell r="C4794" t="str">
            <v>Service</v>
          </cell>
          <cell r="D4794" t="str">
            <v>SiteSurvey</v>
          </cell>
          <cell r="E4794" t="str">
            <v>MSC_INT</v>
          </cell>
          <cell r="F4794">
            <v>7000</v>
          </cell>
        </row>
        <row r="4795">
          <cell r="A4795" t="str">
            <v>T00001664</v>
          </cell>
          <cell r="B4795" t="str">
            <v>CDMA</v>
          </cell>
          <cell r="C4795" t="str">
            <v>Service</v>
          </cell>
          <cell r="D4795" t="str">
            <v>SiteSurvey</v>
          </cell>
          <cell r="E4795" t="str">
            <v>MSC_INT</v>
          </cell>
          <cell r="F4795">
            <v>0</v>
          </cell>
        </row>
        <row r="4796">
          <cell r="A4796" t="str">
            <v>T00001665</v>
          </cell>
          <cell r="B4796" t="str">
            <v>CDMA</v>
          </cell>
          <cell r="C4796" t="str">
            <v>Service</v>
          </cell>
          <cell r="D4796" t="str">
            <v>SiteSurvey</v>
          </cell>
          <cell r="E4796" t="str">
            <v>MSC_INT</v>
          </cell>
          <cell r="F4796">
            <v>0</v>
          </cell>
        </row>
        <row r="4797">
          <cell r="A4797" t="str">
            <v>T00001666</v>
          </cell>
          <cell r="B4797" t="str">
            <v>CDMA</v>
          </cell>
          <cell r="C4797" t="str">
            <v>Service</v>
          </cell>
          <cell r="D4797" t="str">
            <v>SiteSurvey</v>
          </cell>
          <cell r="E4797" t="str">
            <v>MSC_INT</v>
          </cell>
          <cell r="F4797">
            <v>0</v>
          </cell>
        </row>
        <row r="4798">
          <cell r="A4798" t="str">
            <v>T00001667</v>
          </cell>
          <cell r="B4798" t="str">
            <v>CDMA</v>
          </cell>
          <cell r="C4798" t="str">
            <v>Service</v>
          </cell>
          <cell r="D4798" t="str">
            <v>SiteSurvey</v>
          </cell>
          <cell r="E4798" t="str">
            <v>MSC_INT</v>
          </cell>
          <cell r="F4798">
            <v>0</v>
          </cell>
        </row>
        <row r="4799">
          <cell r="A4799" t="str">
            <v>T00001668</v>
          </cell>
          <cell r="B4799" t="str">
            <v>CDMA</v>
          </cell>
          <cell r="C4799" t="str">
            <v>Service</v>
          </cell>
          <cell r="D4799" t="str">
            <v>SiteSurvey</v>
          </cell>
          <cell r="E4799" t="str">
            <v>MSC_INT</v>
          </cell>
          <cell r="F4799">
            <v>0</v>
          </cell>
        </row>
        <row r="4800">
          <cell r="A4800" t="str">
            <v>T00001669</v>
          </cell>
          <cell r="B4800" t="str">
            <v>CDMA</v>
          </cell>
          <cell r="C4800" t="str">
            <v>Service</v>
          </cell>
          <cell r="D4800" t="str">
            <v>Installation</v>
          </cell>
          <cell r="E4800" t="str">
            <v>MSC_INT</v>
          </cell>
          <cell r="F4800">
            <v>36132</v>
          </cell>
        </row>
        <row r="4801">
          <cell r="A4801" t="str">
            <v>T00001670</v>
          </cell>
          <cell r="B4801" t="str">
            <v>CDMA</v>
          </cell>
          <cell r="C4801" t="str">
            <v>Service</v>
          </cell>
          <cell r="D4801" t="str">
            <v>Installation</v>
          </cell>
          <cell r="E4801" t="str">
            <v>MSC_INT</v>
          </cell>
          <cell r="F4801">
            <v>25090</v>
          </cell>
        </row>
        <row r="4802">
          <cell r="A4802" t="str">
            <v>T00001671</v>
          </cell>
          <cell r="B4802" t="str">
            <v>CDMA</v>
          </cell>
          <cell r="C4802" t="str">
            <v>Service</v>
          </cell>
          <cell r="D4802" t="str">
            <v>Installation</v>
          </cell>
          <cell r="E4802" t="str">
            <v>MSC_INT</v>
          </cell>
          <cell r="F4802">
            <v>6192</v>
          </cell>
        </row>
        <row r="4803">
          <cell r="A4803" t="str">
            <v>T00001672</v>
          </cell>
          <cell r="B4803" t="str">
            <v>CDMA</v>
          </cell>
          <cell r="C4803" t="str">
            <v>Service</v>
          </cell>
          <cell r="D4803" t="str">
            <v>Installation</v>
          </cell>
          <cell r="E4803" t="str">
            <v>MSC_INT</v>
          </cell>
          <cell r="F4803">
            <v>2990</v>
          </cell>
        </row>
        <row r="4804">
          <cell r="A4804" t="str">
            <v>T00001673</v>
          </cell>
          <cell r="B4804" t="str">
            <v>CDMA</v>
          </cell>
          <cell r="C4804" t="str">
            <v>Service</v>
          </cell>
          <cell r="D4804" t="str">
            <v>Installation</v>
          </cell>
          <cell r="E4804" t="str">
            <v>MSC_INT</v>
          </cell>
          <cell r="F4804">
            <v>107585</v>
          </cell>
        </row>
        <row r="4805">
          <cell r="A4805" t="str">
            <v>T00001674</v>
          </cell>
          <cell r="B4805" t="str">
            <v>CDMA</v>
          </cell>
          <cell r="C4805" t="str">
            <v>Service</v>
          </cell>
          <cell r="D4805" t="str">
            <v>Installation</v>
          </cell>
          <cell r="E4805" t="str">
            <v>MSC_INT</v>
          </cell>
          <cell r="F4805">
            <v>297856</v>
          </cell>
        </row>
        <row r="4806">
          <cell r="A4806" t="str">
            <v>T00001675</v>
          </cell>
          <cell r="B4806" t="str">
            <v>CDMA</v>
          </cell>
          <cell r="C4806" t="str">
            <v>Service</v>
          </cell>
          <cell r="D4806" t="str">
            <v>Installation</v>
          </cell>
          <cell r="E4806" t="str">
            <v>ECP</v>
          </cell>
          <cell r="F4806">
            <v>36132</v>
          </cell>
        </row>
        <row r="4807">
          <cell r="A4807" t="str">
            <v>T00001676</v>
          </cell>
          <cell r="B4807" t="str">
            <v>CDMA</v>
          </cell>
          <cell r="C4807" t="str">
            <v>Service</v>
          </cell>
          <cell r="D4807" t="str">
            <v>Installation</v>
          </cell>
          <cell r="E4807" t="str">
            <v>ECP</v>
          </cell>
          <cell r="F4807">
            <v>28475</v>
          </cell>
        </row>
        <row r="4808">
          <cell r="A4808" t="str">
            <v>T00001677</v>
          </cell>
          <cell r="B4808" t="str">
            <v>CDMA</v>
          </cell>
          <cell r="C4808" t="str">
            <v>Service</v>
          </cell>
          <cell r="D4808" t="str">
            <v>Installation</v>
          </cell>
          <cell r="E4808" t="str">
            <v>SeriesII</v>
          </cell>
          <cell r="F4808">
            <v>6192</v>
          </cell>
        </row>
        <row r="4809">
          <cell r="A4809" t="str">
            <v>T00001678</v>
          </cell>
          <cell r="B4809" t="str">
            <v>CDMA</v>
          </cell>
          <cell r="C4809" t="str">
            <v>Service</v>
          </cell>
          <cell r="D4809" t="str">
            <v>Installation</v>
          </cell>
          <cell r="E4809" t="str">
            <v>ECP</v>
          </cell>
          <cell r="F4809">
            <v>2990</v>
          </cell>
        </row>
        <row r="4810">
          <cell r="A4810" t="str">
            <v>T00001679</v>
          </cell>
          <cell r="B4810" t="str">
            <v>CDMA</v>
          </cell>
          <cell r="C4810" t="str">
            <v>Service</v>
          </cell>
          <cell r="D4810" t="str">
            <v>Installation</v>
          </cell>
          <cell r="E4810" t="str">
            <v>ECP</v>
          </cell>
          <cell r="F4810">
            <v>159477</v>
          </cell>
        </row>
        <row r="4811">
          <cell r="A4811" t="str">
            <v>T00001680</v>
          </cell>
          <cell r="B4811" t="str">
            <v>CDMA</v>
          </cell>
          <cell r="C4811" t="str">
            <v>Service</v>
          </cell>
          <cell r="D4811" t="str">
            <v>Installation</v>
          </cell>
          <cell r="E4811" t="str">
            <v>ECP</v>
          </cell>
          <cell r="F4811">
            <v>297856</v>
          </cell>
        </row>
        <row r="4812">
          <cell r="A4812" t="str">
            <v>T00001681</v>
          </cell>
          <cell r="B4812" t="str">
            <v>CDMA</v>
          </cell>
          <cell r="C4812" t="str">
            <v>Service</v>
          </cell>
          <cell r="D4812" t="str">
            <v>Installation</v>
          </cell>
          <cell r="E4812" t="str">
            <v>ECP</v>
          </cell>
          <cell r="F4812">
            <v>36132</v>
          </cell>
        </row>
        <row r="4813">
          <cell r="A4813" t="str">
            <v>T00001682</v>
          </cell>
          <cell r="B4813" t="str">
            <v>CDMA</v>
          </cell>
          <cell r="C4813" t="str">
            <v>Service</v>
          </cell>
          <cell r="D4813" t="str">
            <v>Installation</v>
          </cell>
          <cell r="E4813" t="str">
            <v>ECP</v>
          </cell>
          <cell r="F4813">
            <v>36466</v>
          </cell>
        </row>
        <row r="4814">
          <cell r="A4814" t="str">
            <v>T00001683</v>
          </cell>
          <cell r="B4814" t="str">
            <v>CDMA</v>
          </cell>
          <cell r="C4814" t="str">
            <v>Service</v>
          </cell>
          <cell r="D4814" t="str">
            <v>Installation</v>
          </cell>
          <cell r="E4814" t="str">
            <v>ECP</v>
          </cell>
          <cell r="F4814">
            <v>6192</v>
          </cell>
        </row>
        <row r="4815">
          <cell r="A4815" t="str">
            <v>T00001684</v>
          </cell>
          <cell r="B4815" t="str">
            <v>CDMA</v>
          </cell>
          <cell r="C4815" t="str">
            <v>Service</v>
          </cell>
          <cell r="D4815" t="str">
            <v>Installation</v>
          </cell>
          <cell r="E4815" t="str">
            <v>IMS</v>
          </cell>
          <cell r="F4815">
            <v>2990</v>
          </cell>
        </row>
        <row r="4816">
          <cell r="A4816" t="str">
            <v>T00001685</v>
          </cell>
          <cell r="B4816" t="str">
            <v>CDMA</v>
          </cell>
          <cell r="C4816" t="str">
            <v>Service</v>
          </cell>
          <cell r="D4816" t="str">
            <v>Installation</v>
          </cell>
          <cell r="E4816" t="str">
            <v>SeriesII</v>
          </cell>
          <cell r="F4816">
            <v>200556</v>
          </cell>
        </row>
        <row r="4817">
          <cell r="A4817" t="str">
            <v>T00001686</v>
          </cell>
          <cell r="B4817" t="str">
            <v>CDMA</v>
          </cell>
          <cell r="C4817" t="str">
            <v>Service</v>
          </cell>
          <cell r="D4817" t="str">
            <v>Installation</v>
          </cell>
          <cell r="E4817" t="str">
            <v>SeriesII</v>
          </cell>
          <cell r="F4817">
            <v>297856</v>
          </cell>
        </row>
        <row r="4818">
          <cell r="A4818" t="str">
            <v>T00001687</v>
          </cell>
          <cell r="B4818" t="str">
            <v>CDMA</v>
          </cell>
          <cell r="C4818" t="str">
            <v>Service</v>
          </cell>
          <cell r="D4818" t="str">
            <v>Installation</v>
          </cell>
          <cell r="E4818" t="str">
            <v>850CM</v>
          </cell>
          <cell r="F4818">
            <v>36132</v>
          </cell>
        </row>
        <row r="4819">
          <cell r="A4819" t="str">
            <v>T00001688</v>
          </cell>
          <cell r="B4819" t="str">
            <v>CDMA</v>
          </cell>
          <cell r="C4819" t="str">
            <v>Service</v>
          </cell>
          <cell r="D4819" t="str">
            <v>Installation</v>
          </cell>
          <cell r="E4819" t="str">
            <v>DDGF</v>
          </cell>
          <cell r="F4819">
            <v>25090</v>
          </cell>
        </row>
        <row r="4820">
          <cell r="A4820" t="str">
            <v>T00001689</v>
          </cell>
          <cell r="B4820" t="str">
            <v>CDMA</v>
          </cell>
          <cell r="C4820" t="str">
            <v>Service</v>
          </cell>
          <cell r="D4820" t="str">
            <v>Installation</v>
          </cell>
          <cell r="E4820" t="str">
            <v>SeriesII</v>
          </cell>
          <cell r="F4820">
            <v>6192</v>
          </cell>
        </row>
        <row r="4821">
          <cell r="A4821" t="str">
            <v>T00001690</v>
          </cell>
          <cell r="B4821" t="str">
            <v>CDMA</v>
          </cell>
          <cell r="C4821" t="str">
            <v>Service</v>
          </cell>
          <cell r="D4821" t="str">
            <v>Installation</v>
          </cell>
          <cell r="E4821" t="str">
            <v>ECP</v>
          </cell>
          <cell r="F4821">
            <v>2990</v>
          </cell>
        </row>
        <row r="4822">
          <cell r="A4822" t="str">
            <v>T00001691</v>
          </cell>
          <cell r="B4822" t="str">
            <v>CDMA</v>
          </cell>
          <cell r="C4822" t="str">
            <v>Service</v>
          </cell>
          <cell r="D4822" t="str">
            <v>Installation</v>
          </cell>
          <cell r="E4822" t="str">
            <v>ECP</v>
          </cell>
          <cell r="F4822">
            <v>118748</v>
          </cell>
        </row>
        <row r="4823">
          <cell r="A4823" t="str">
            <v>T00001692</v>
          </cell>
          <cell r="B4823" t="str">
            <v>CDMA</v>
          </cell>
          <cell r="C4823" t="str">
            <v>Service</v>
          </cell>
          <cell r="D4823" t="str">
            <v>Installation</v>
          </cell>
          <cell r="E4823" t="str">
            <v>FlexMic_C</v>
          </cell>
          <cell r="F4823">
            <v>6106</v>
          </cell>
        </row>
        <row r="4824">
          <cell r="A4824" t="str">
            <v>T00001693</v>
          </cell>
          <cell r="B4824" t="str">
            <v>CDMA</v>
          </cell>
          <cell r="C4824" t="str">
            <v>Service</v>
          </cell>
          <cell r="D4824" t="str">
            <v>Installation</v>
          </cell>
          <cell r="E4824" t="str">
            <v>ECP</v>
          </cell>
          <cell r="F4824">
            <v>275457</v>
          </cell>
        </row>
        <row r="4825">
          <cell r="A4825" t="str">
            <v>T00001694</v>
          </cell>
          <cell r="B4825" t="str">
            <v>CDMA</v>
          </cell>
          <cell r="C4825" t="str">
            <v>Service</v>
          </cell>
          <cell r="D4825" t="str">
            <v>Installation</v>
          </cell>
          <cell r="E4825" t="str">
            <v>PCSC</v>
          </cell>
          <cell r="F4825">
            <v>36132</v>
          </cell>
        </row>
        <row r="4826">
          <cell r="A4826" t="str">
            <v>T00001695</v>
          </cell>
          <cell r="B4826" t="str">
            <v>CDMA</v>
          </cell>
          <cell r="C4826" t="str">
            <v>Service</v>
          </cell>
          <cell r="D4826" t="str">
            <v>Installation</v>
          </cell>
          <cell r="E4826" t="str">
            <v>ECP</v>
          </cell>
          <cell r="F4826">
            <v>28475</v>
          </cell>
        </row>
        <row r="4827">
          <cell r="A4827" t="str">
            <v>T00001696</v>
          </cell>
          <cell r="B4827" t="str">
            <v>CDMA</v>
          </cell>
          <cell r="C4827" t="str">
            <v>Service</v>
          </cell>
          <cell r="D4827" t="str">
            <v>Installation</v>
          </cell>
          <cell r="E4827" t="str">
            <v>DDGF</v>
          </cell>
          <cell r="F4827">
            <v>6192</v>
          </cell>
        </row>
        <row r="4828">
          <cell r="A4828" t="str">
            <v>T00001697</v>
          </cell>
          <cell r="B4828" t="str">
            <v>CDMA</v>
          </cell>
          <cell r="C4828" t="str">
            <v>Service</v>
          </cell>
          <cell r="D4828" t="str">
            <v>Installation</v>
          </cell>
          <cell r="E4828" t="str">
            <v>SeriesII</v>
          </cell>
          <cell r="F4828">
            <v>2990</v>
          </cell>
        </row>
        <row r="4829">
          <cell r="A4829" t="str">
            <v>T00001698</v>
          </cell>
          <cell r="B4829" t="str">
            <v>CDMA</v>
          </cell>
          <cell r="C4829" t="str">
            <v>Service</v>
          </cell>
          <cell r="D4829" t="str">
            <v>Installation</v>
          </cell>
          <cell r="E4829" t="str">
            <v>SeriesII</v>
          </cell>
          <cell r="F4829">
            <v>194310</v>
          </cell>
        </row>
        <row r="4830">
          <cell r="A4830" t="str">
            <v>T00001699</v>
          </cell>
          <cell r="B4830" t="str">
            <v>CDMA</v>
          </cell>
          <cell r="C4830" t="str">
            <v>Service</v>
          </cell>
          <cell r="D4830" t="str">
            <v>Installation</v>
          </cell>
          <cell r="E4830" t="str">
            <v>DDGF</v>
          </cell>
          <cell r="F4830">
            <v>5428</v>
          </cell>
        </row>
        <row r="4831">
          <cell r="A4831" t="str">
            <v>T00001700</v>
          </cell>
          <cell r="B4831" t="str">
            <v>CDMA</v>
          </cell>
          <cell r="C4831" t="str">
            <v>Service</v>
          </cell>
          <cell r="D4831" t="str">
            <v>Installation</v>
          </cell>
          <cell r="E4831" t="str">
            <v>SeriesII</v>
          </cell>
          <cell r="F4831">
            <v>276115</v>
          </cell>
        </row>
        <row r="4832">
          <cell r="A4832" t="str">
            <v>T00001701</v>
          </cell>
          <cell r="B4832" t="str">
            <v>CDMA</v>
          </cell>
          <cell r="C4832" t="str">
            <v>Service</v>
          </cell>
          <cell r="D4832" t="str">
            <v>Installation</v>
          </cell>
          <cell r="E4832" t="str">
            <v>DDGF</v>
          </cell>
          <cell r="F4832">
            <v>36132</v>
          </cell>
        </row>
        <row r="4833">
          <cell r="A4833" t="str">
            <v>T00001702</v>
          </cell>
          <cell r="B4833" t="str">
            <v>CDMA</v>
          </cell>
          <cell r="C4833" t="str">
            <v>Service</v>
          </cell>
          <cell r="D4833" t="str">
            <v>Installation</v>
          </cell>
          <cell r="E4833" t="str">
            <v>850CM</v>
          </cell>
          <cell r="F4833">
            <v>36466</v>
          </cell>
        </row>
        <row r="4834">
          <cell r="A4834" t="str">
            <v>T00001703</v>
          </cell>
          <cell r="B4834" t="str">
            <v>CDMA</v>
          </cell>
          <cell r="C4834" t="str">
            <v>Service</v>
          </cell>
          <cell r="D4834" t="str">
            <v>Installation</v>
          </cell>
          <cell r="E4834" t="str">
            <v>850CM</v>
          </cell>
          <cell r="F4834">
            <v>6192</v>
          </cell>
        </row>
        <row r="4835">
          <cell r="A4835" t="str">
            <v>T00001704</v>
          </cell>
          <cell r="B4835" t="str">
            <v>CDMA</v>
          </cell>
          <cell r="C4835" t="str">
            <v>Service</v>
          </cell>
          <cell r="D4835" t="str">
            <v>Installation</v>
          </cell>
          <cell r="E4835" t="str">
            <v>SeriesII</v>
          </cell>
          <cell r="F4835">
            <v>2990</v>
          </cell>
        </row>
        <row r="4836">
          <cell r="A4836" t="str">
            <v>T00001705</v>
          </cell>
          <cell r="B4836" t="str">
            <v>CDMA</v>
          </cell>
          <cell r="C4836" t="str">
            <v>Service</v>
          </cell>
          <cell r="D4836" t="str">
            <v>Installation</v>
          </cell>
          <cell r="E4836" t="str">
            <v>SeriesII</v>
          </cell>
          <cell r="F4836">
            <v>256563</v>
          </cell>
        </row>
        <row r="4837">
          <cell r="A4837" t="str">
            <v>T00001706</v>
          </cell>
          <cell r="B4837" t="str">
            <v>CDMA</v>
          </cell>
          <cell r="C4837" t="str">
            <v>Service</v>
          </cell>
          <cell r="D4837" t="str">
            <v>Installation</v>
          </cell>
          <cell r="E4837" t="str">
            <v>PCSC</v>
          </cell>
          <cell r="F4837">
            <v>4747</v>
          </cell>
        </row>
        <row r="4838">
          <cell r="A4838" t="str">
            <v>T00001707</v>
          </cell>
          <cell r="B4838" t="str">
            <v>CDMA</v>
          </cell>
          <cell r="C4838" t="str">
            <v>Service</v>
          </cell>
          <cell r="D4838" t="str">
            <v>Installation</v>
          </cell>
          <cell r="E4838" t="str">
            <v>PCSC</v>
          </cell>
          <cell r="F4838">
            <v>278271</v>
          </cell>
        </row>
        <row r="4839">
          <cell r="A4839" t="str">
            <v>T00001708</v>
          </cell>
          <cell r="B4839" t="str">
            <v>CDMA</v>
          </cell>
          <cell r="C4839" t="str">
            <v>Service</v>
          </cell>
          <cell r="D4839" t="str">
            <v>Engineering</v>
          </cell>
          <cell r="E4839" t="str">
            <v>SeriesII</v>
          </cell>
          <cell r="F4839">
            <v>74300</v>
          </cell>
        </row>
        <row r="4840">
          <cell r="A4840" t="str">
            <v>T00001709</v>
          </cell>
          <cell r="B4840" t="str">
            <v>CDMA</v>
          </cell>
          <cell r="C4840" t="str">
            <v>Service</v>
          </cell>
          <cell r="D4840" t="str">
            <v>Engineering</v>
          </cell>
          <cell r="E4840" t="str">
            <v>SeriesII</v>
          </cell>
          <cell r="F4840">
            <v>0</v>
          </cell>
        </row>
        <row r="4841">
          <cell r="A4841" t="str">
            <v>T00001710</v>
          </cell>
          <cell r="B4841" t="str">
            <v>CDMA</v>
          </cell>
          <cell r="C4841" t="str">
            <v>Service</v>
          </cell>
          <cell r="D4841" t="str">
            <v>Engineering</v>
          </cell>
          <cell r="E4841" t="str">
            <v>FlexMic_C</v>
          </cell>
          <cell r="F4841">
            <v>0</v>
          </cell>
        </row>
        <row r="4842">
          <cell r="A4842" t="str">
            <v>T00001711</v>
          </cell>
          <cell r="B4842" t="str">
            <v>CDMA</v>
          </cell>
          <cell r="C4842" t="str">
            <v>Service</v>
          </cell>
          <cell r="D4842" t="str">
            <v>Engineering</v>
          </cell>
          <cell r="E4842" t="str">
            <v>PCSC</v>
          </cell>
          <cell r="F4842">
            <v>0</v>
          </cell>
        </row>
        <row r="4843">
          <cell r="A4843" t="str">
            <v>T00001712</v>
          </cell>
          <cell r="B4843" t="str">
            <v>CDMA</v>
          </cell>
          <cell r="C4843" t="str">
            <v>Service</v>
          </cell>
          <cell r="D4843" t="str">
            <v>Engineering</v>
          </cell>
          <cell r="E4843" t="str">
            <v>850CM</v>
          </cell>
          <cell r="F4843">
            <v>0</v>
          </cell>
        </row>
        <row r="4844">
          <cell r="A4844" t="str">
            <v>T00001713</v>
          </cell>
          <cell r="B4844" t="str">
            <v>CDMA</v>
          </cell>
          <cell r="C4844" t="str">
            <v>Service</v>
          </cell>
          <cell r="D4844" t="str">
            <v>Engineering</v>
          </cell>
          <cell r="E4844" t="str">
            <v>PCSC</v>
          </cell>
          <cell r="F4844">
            <v>24210</v>
          </cell>
        </row>
        <row r="4845">
          <cell r="A4845" t="str">
            <v>T00001714</v>
          </cell>
          <cell r="B4845" t="str">
            <v>CDMA</v>
          </cell>
          <cell r="C4845" t="str">
            <v>Service</v>
          </cell>
          <cell r="D4845" t="str">
            <v>Engineering</v>
          </cell>
          <cell r="E4845" t="str">
            <v>PCSC</v>
          </cell>
          <cell r="F4845">
            <v>100200</v>
          </cell>
        </row>
        <row r="4846">
          <cell r="A4846" t="str">
            <v>T00001715</v>
          </cell>
          <cell r="B4846" t="str">
            <v>CDMA</v>
          </cell>
          <cell r="C4846" t="str">
            <v>Service</v>
          </cell>
          <cell r="D4846" t="str">
            <v>Engineering</v>
          </cell>
          <cell r="E4846" t="str">
            <v>PCSC</v>
          </cell>
          <cell r="F4846">
            <v>0</v>
          </cell>
        </row>
        <row r="4847">
          <cell r="A4847" t="str">
            <v>T00001716</v>
          </cell>
          <cell r="B4847" t="str">
            <v>CDMA</v>
          </cell>
          <cell r="C4847" t="str">
            <v>Service</v>
          </cell>
          <cell r="D4847" t="str">
            <v>Engineering</v>
          </cell>
          <cell r="E4847" t="str">
            <v>PCSC</v>
          </cell>
          <cell r="F4847">
            <v>0</v>
          </cell>
        </row>
        <row r="4848">
          <cell r="A4848" t="str">
            <v>T00001717</v>
          </cell>
          <cell r="B4848" t="str">
            <v>CDMA</v>
          </cell>
          <cell r="C4848" t="str">
            <v>Service</v>
          </cell>
          <cell r="D4848" t="str">
            <v>Engineering</v>
          </cell>
          <cell r="E4848" t="str">
            <v>OMP-FX</v>
          </cell>
          <cell r="F4848">
            <v>0</v>
          </cell>
        </row>
        <row r="4849">
          <cell r="A4849" t="str">
            <v>T00001718</v>
          </cell>
          <cell r="B4849" t="str">
            <v>CDMA</v>
          </cell>
          <cell r="C4849" t="str">
            <v>Service</v>
          </cell>
          <cell r="D4849" t="str">
            <v>Engineering</v>
          </cell>
          <cell r="E4849" t="str">
            <v>IMS</v>
          </cell>
          <cell r="F4849">
            <v>0</v>
          </cell>
        </row>
        <row r="4850">
          <cell r="A4850" t="str">
            <v>T00001719</v>
          </cell>
          <cell r="B4850" t="str">
            <v>CDMA</v>
          </cell>
          <cell r="C4850" t="str">
            <v>Service</v>
          </cell>
          <cell r="D4850" t="str">
            <v>Engineering</v>
          </cell>
          <cell r="E4850" t="str">
            <v>OMP-FX</v>
          </cell>
          <cell r="F4850">
            <v>24210</v>
          </cell>
        </row>
        <row r="4851">
          <cell r="A4851" t="str">
            <v>T00001720</v>
          </cell>
          <cell r="B4851" t="str">
            <v>CDMA</v>
          </cell>
          <cell r="C4851" t="str">
            <v>Service</v>
          </cell>
          <cell r="D4851" t="str">
            <v>Engineering</v>
          </cell>
          <cell r="E4851" t="str">
            <v>FlexMod_3</v>
          </cell>
          <cell r="F4851">
            <v>122000</v>
          </cell>
        </row>
        <row r="4852">
          <cell r="A4852" t="str">
            <v>T00001721</v>
          </cell>
          <cell r="B4852" t="str">
            <v>CDMA</v>
          </cell>
          <cell r="C4852" t="str">
            <v>Service</v>
          </cell>
          <cell r="D4852" t="str">
            <v>Engineering</v>
          </cell>
          <cell r="E4852" t="str">
            <v>FlexMod_2</v>
          </cell>
          <cell r="F4852">
            <v>0</v>
          </cell>
        </row>
        <row r="4853">
          <cell r="A4853" t="str">
            <v>T00001722</v>
          </cell>
          <cell r="B4853" t="str">
            <v>CDMA</v>
          </cell>
          <cell r="C4853" t="str">
            <v>Service</v>
          </cell>
          <cell r="D4853" t="str">
            <v>Engineering</v>
          </cell>
          <cell r="E4853" t="str">
            <v>FlexMod_2</v>
          </cell>
          <cell r="F4853">
            <v>0</v>
          </cell>
        </row>
        <row r="4854">
          <cell r="A4854" t="str">
            <v>T00001723</v>
          </cell>
          <cell r="B4854" t="str">
            <v>CDMA</v>
          </cell>
          <cell r="C4854" t="str">
            <v>Service</v>
          </cell>
          <cell r="D4854" t="str">
            <v>Engineering</v>
          </cell>
          <cell r="E4854" t="str">
            <v>FlexMod_3</v>
          </cell>
          <cell r="F4854">
            <v>0</v>
          </cell>
        </row>
        <row r="4855">
          <cell r="A4855" t="str">
            <v>T00001724</v>
          </cell>
          <cell r="B4855" t="str">
            <v>CDMA</v>
          </cell>
          <cell r="C4855" t="str">
            <v>Service</v>
          </cell>
          <cell r="D4855" t="str">
            <v>Engineering</v>
          </cell>
          <cell r="E4855" t="str">
            <v>FlexMic_C</v>
          </cell>
          <cell r="F4855">
            <v>0</v>
          </cell>
        </row>
        <row r="4856">
          <cell r="A4856" t="str">
            <v>T00001725</v>
          </cell>
          <cell r="B4856" t="str">
            <v>CDMA</v>
          </cell>
          <cell r="C4856" t="str">
            <v>Service</v>
          </cell>
          <cell r="D4856" t="str">
            <v>Engineering</v>
          </cell>
          <cell r="E4856" t="str">
            <v>FlexMic_C</v>
          </cell>
          <cell r="F4856">
            <v>24210</v>
          </cell>
        </row>
        <row r="4857">
          <cell r="A4857" t="str">
            <v>T00001726</v>
          </cell>
          <cell r="B4857" t="str">
            <v>CDMA</v>
          </cell>
          <cell r="C4857" t="str">
            <v>Service</v>
          </cell>
          <cell r="D4857" t="str">
            <v>Engineering</v>
          </cell>
          <cell r="E4857" t="str">
            <v>FlexMod_2</v>
          </cell>
          <cell r="F4857">
            <v>79500</v>
          </cell>
        </row>
        <row r="4858">
          <cell r="A4858" t="str">
            <v>T00001727</v>
          </cell>
          <cell r="B4858" t="str">
            <v>CDMA</v>
          </cell>
          <cell r="C4858" t="str">
            <v>Service</v>
          </cell>
          <cell r="D4858" t="str">
            <v>Engineering</v>
          </cell>
          <cell r="E4858" t="str">
            <v>FlexMod_3</v>
          </cell>
          <cell r="F4858">
            <v>0</v>
          </cell>
        </row>
        <row r="4859">
          <cell r="A4859" t="str">
            <v>T00001728</v>
          </cell>
          <cell r="B4859" t="str">
            <v>CDMA</v>
          </cell>
          <cell r="C4859" t="str">
            <v>Service</v>
          </cell>
          <cell r="D4859" t="str">
            <v>Engineering</v>
          </cell>
          <cell r="E4859" t="str">
            <v>FlexMod_2</v>
          </cell>
          <cell r="F4859">
            <v>0</v>
          </cell>
        </row>
        <row r="4860">
          <cell r="A4860" t="str">
            <v>T00001729</v>
          </cell>
          <cell r="B4860" t="str">
            <v>CDMA</v>
          </cell>
          <cell r="C4860" t="str">
            <v>Service</v>
          </cell>
          <cell r="D4860" t="str">
            <v>Engineering</v>
          </cell>
          <cell r="E4860" t="str">
            <v>850M</v>
          </cell>
          <cell r="F4860">
            <v>0</v>
          </cell>
        </row>
        <row r="4861">
          <cell r="A4861" t="str">
            <v>T00001730</v>
          </cell>
          <cell r="B4861" t="str">
            <v>CDMA</v>
          </cell>
          <cell r="C4861" t="str">
            <v>Service</v>
          </cell>
          <cell r="D4861" t="str">
            <v>Engineering</v>
          </cell>
          <cell r="E4861" t="str">
            <v>SeriesII</v>
          </cell>
          <cell r="F4861">
            <v>0</v>
          </cell>
        </row>
        <row r="4862">
          <cell r="A4862" t="str">
            <v>T00001731</v>
          </cell>
          <cell r="B4862" t="str">
            <v>CDMA</v>
          </cell>
          <cell r="C4862" t="str">
            <v>Service</v>
          </cell>
          <cell r="D4862" t="str">
            <v>Engineering</v>
          </cell>
          <cell r="E4862" t="str">
            <v>OMP-FX</v>
          </cell>
          <cell r="F4862">
            <v>0</v>
          </cell>
        </row>
        <row r="4863">
          <cell r="A4863" t="str">
            <v>T00001732</v>
          </cell>
          <cell r="B4863" t="str">
            <v>CDMA</v>
          </cell>
          <cell r="C4863" t="str">
            <v>Service</v>
          </cell>
          <cell r="D4863" t="str">
            <v>Engineering</v>
          </cell>
          <cell r="E4863" t="str">
            <v>OMP-FX</v>
          </cell>
          <cell r="F4863">
            <v>24210</v>
          </cell>
        </row>
        <row r="4864">
          <cell r="A4864" t="str">
            <v>T00001733</v>
          </cell>
          <cell r="B4864" t="str">
            <v>CDMA</v>
          </cell>
          <cell r="C4864" t="str">
            <v>Service</v>
          </cell>
          <cell r="D4864" t="str">
            <v>Engineering</v>
          </cell>
          <cell r="E4864" t="str">
            <v>APCC</v>
          </cell>
          <cell r="F4864">
            <v>114900</v>
          </cell>
        </row>
        <row r="4865">
          <cell r="A4865" t="str">
            <v>T00001734</v>
          </cell>
          <cell r="B4865" t="str">
            <v>CDMA</v>
          </cell>
          <cell r="C4865" t="str">
            <v>Service</v>
          </cell>
          <cell r="D4865" t="str">
            <v>Engineering</v>
          </cell>
          <cell r="E4865" t="str">
            <v>APCC</v>
          </cell>
          <cell r="F4865">
            <v>0</v>
          </cell>
        </row>
        <row r="4866">
          <cell r="A4866" t="str">
            <v>T00001735</v>
          </cell>
          <cell r="B4866" t="str">
            <v>CDMA</v>
          </cell>
          <cell r="C4866" t="str">
            <v>Service</v>
          </cell>
          <cell r="D4866" t="str">
            <v>Engineering</v>
          </cell>
          <cell r="E4866" t="str">
            <v>APCC</v>
          </cell>
          <cell r="F4866">
            <v>0</v>
          </cell>
        </row>
        <row r="4867">
          <cell r="A4867" t="str">
            <v>T00001736</v>
          </cell>
          <cell r="B4867" t="str">
            <v>CDMA</v>
          </cell>
          <cell r="C4867" t="str">
            <v>Service</v>
          </cell>
          <cell r="D4867" t="str">
            <v>Engineering</v>
          </cell>
          <cell r="E4867" t="str">
            <v>APCC</v>
          </cell>
          <cell r="F4867">
            <v>0</v>
          </cell>
        </row>
        <row r="4868">
          <cell r="A4868" t="str">
            <v>T00001737</v>
          </cell>
          <cell r="B4868" t="str">
            <v>CDMA</v>
          </cell>
          <cell r="C4868" t="str">
            <v>Service</v>
          </cell>
          <cell r="D4868" t="str">
            <v>Engineering</v>
          </cell>
          <cell r="E4868" t="str">
            <v>APCC</v>
          </cell>
          <cell r="F4868">
            <v>0</v>
          </cell>
        </row>
        <row r="4869">
          <cell r="A4869" t="str">
            <v>T00001738</v>
          </cell>
          <cell r="B4869" t="str">
            <v>CDMA</v>
          </cell>
          <cell r="C4869" t="str">
            <v>Service</v>
          </cell>
          <cell r="D4869" t="str">
            <v>Engineering</v>
          </cell>
          <cell r="E4869" t="str">
            <v>APCC</v>
          </cell>
          <cell r="F4869">
            <v>0</v>
          </cell>
        </row>
        <row r="4870">
          <cell r="A4870" t="str">
            <v>T00001739</v>
          </cell>
          <cell r="B4870" t="str">
            <v>CDMA</v>
          </cell>
          <cell r="C4870" t="str">
            <v>Service</v>
          </cell>
          <cell r="D4870" t="str">
            <v>Engineering</v>
          </cell>
          <cell r="E4870" t="str">
            <v>FlexMic_C</v>
          </cell>
          <cell r="F4870">
            <v>24210</v>
          </cell>
        </row>
        <row r="4871">
          <cell r="A4871" t="str">
            <v>T00001740</v>
          </cell>
          <cell r="B4871" t="str">
            <v>CDMA</v>
          </cell>
          <cell r="C4871" t="str">
            <v>Service</v>
          </cell>
          <cell r="D4871" t="str">
            <v>Engineering</v>
          </cell>
          <cell r="E4871" t="str">
            <v>850CM</v>
          </cell>
          <cell r="F4871">
            <v>140600</v>
          </cell>
        </row>
        <row r="4872">
          <cell r="A4872" t="str">
            <v>T00001741</v>
          </cell>
          <cell r="B4872" t="str">
            <v>CDMA</v>
          </cell>
          <cell r="C4872" t="str">
            <v>Service</v>
          </cell>
          <cell r="D4872" t="str">
            <v>Engineering</v>
          </cell>
          <cell r="E4872" t="str">
            <v>850CM</v>
          </cell>
          <cell r="F4872">
            <v>0</v>
          </cell>
        </row>
        <row r="4873">
          <cell r="A4873" t="str">
            <v>T00001742</v>
          </cell>
          <cell r="B4873" t="str">
            <v>CDMA</v>
          </cell>
          <cell r="C4873" t="str">
            <v>Service</v>
          </cell>
          <cell r="D4873" t="str">
            <v>Engineering</v>
          </cell>
          <cell r="E4873" t="str">
            <v>SeriesII</v>
          </cell>
          <cell r="F4873">
            <v>0</v>
          </cell>
        </row>
        <row r="4874">
          <cell r="A4874" t="str">
            <v>T00001743</v>
          </cell>
          <cell r="B4874" t="str">
            <v>CDMA</v>
          </cell>
          <cell r="C4874" t="str">
            <v>Service</v>
          </cell>
          <cell r="D4874" t="str">
            <v>Engineering</v>
          </cell>
          <cell r="E4874" t="str">
            <v>SeriesII</v>
          </cell>
          <cell r="F4874">
            <v>0</v>
          </cell>
        </row>
        <row r="4875">
          <cell r="A4875" t="str">
            <v>T00001744</v>
          </cell>
          <cell r="B4875" t="str">
            <v>CDMA</v>
          </cell>
          <cell r="C4875" t="str">
            <v>Service</v>
          </cell>
          <cell r="D4875" t="str">
            <v>Engineering</v>
          </cell>
          <cell r="E4875" t="str">
            <v>SeriesII</v>
          </cell>
          <cell r="F4875">
            <v>0</v>
          </cell>
        </row>
        <row r="4876">
          <cell r="A4876" t="str">
            <v>T00001745</v>
          </cell>
          <cell r="B4876" t="str">
            <v>CDMA</v>
          </cell>
          <cell r="C4876" t="str">
            <v>Service</v>
          </cell>
          <cell r="D4876" t="str">
            <v>Engineering</v>
          </cell>
          <cell r="E4876" t="str">
            <v>PCSC</v>
          </cell>
          <cell r="F4876">
            <v>0</v>
          </cell>
        </row>
        <row r="4877">
          <cell r="A4877" t="str">
            <v>T00001746</v>
          </cell>
          <cell r="B4877" t="str">
            <v>CDMA</v>
          </cell>
          <cell r="C4877" t="str">
            <v>Service</v>
          </cell>
          <cell r="D4877" t="str">
            <v>Engineering</v>
          </cell>
          <cell r="E4877" t="str">
            <v>PCSC</v>
          </cell>
          <cell r="F4877">
            <v>24210</v>
          </cell>
        </row>
        <row r="4878">
          <cell r="A4878" t="str">
            <v>T00001747</v>
          </cell>
          <cell r="B4878" t="str">
            <v>CDMA</v>
          </cell>
          <cell r="C4878" t="str">
            <v>Service</v>
          </cell>
          <cell r="D4878" t="str">
            <v>SiteSurvey</v>
          </cell>
          <cell r="E4878" t="str">
            <v>SeriesII</v>
          </cell>
          <cell r="F4878">
            <v>5000</v>
          </cell>
        </row>
        <row r="4879">
          <cell r="A4879" t="str">
            <v>T00001748</v>
          </cell>
          <cell r="B4879" t="str">
            <v>CDMA</v>
          </cell>
          <cell r="C4879" t="str">
            <v>Service</v>
          </cell>
          <cell r="D4879" t="str">
            <v>SiteSurvey</v>
          </cell>
          <cell r="E4879" t="str">
            <v>SeriesII</v>
          </cell>
          <cell r="F4879">
            <v>0</v>
          </cell>
        </row>
        <row r="4880">
          <cell r="A4880" t="str">
            <v>T00001749</v>
          </cell>
          <cell r="B4880" t="str">
            <v>CDMA</v>
          </cell>
          <cell r="C4880" t="str">
            <v>Service</v>
          </cell>
          <cell r="D4880" t="str">
            <v>SiteSurvey</v>
          </cell>
          <cell r="E4880" t="str">
            <v>SeriesII</v>
          </cell>
          <cell r="F4880">
            <v>0</v>
          </cell>
        </row>
        <row r="4881">
          <cell r="A4881" t="str">
            <v>T00001750</v>
          </cell>
          <cell r="B4881" t="str">
            <v>CDMA</v>
          </cell>
          <cell r="C4881" t="str">
            <v>Service</v>
          </cell>
          <cell r="D4881" t="str">
            <v>SiteSurvey</v>
          </cell>
          <cell r="E4881" t="str">
            <v>FlexDBS</v>
          </cell>
          <cell r="F4881">
            <v>0</v>
          </cell>
        </row>
        <row r="4882">
          <cell r="A4882" t="str">
            <v>T00001751</v>
          </cell>
          <cell r="B4882" t="str">
            <v>CDMA</v>
          </cell>
          <cell r="C4882" t="str">
            <v>Service</v>
          </cell>
          <cell r="D4882" t="str">
            <v>SiteSurvey</v>
          </cell>
          <cell r="E4882" t="str">
            <v>850M</v>
          </cell>
          <cell r="F4882">
            <v>0</v>
          </cell>
        </row>
        <row r="4883">
          <cell r="A4883" t="str">
            <v>T00001752</v>
          </cell>
          <cell r="B4883" t="str">
            <v>CDMA</v>
          </cell>
          <cell r="C4883" t="str">
            <v>Service</v>
          </cell>
          <cell r="D4883" t="str">
            <v>SiteSurvey</v>
          </cell>
          <cell r="E4883" t="str">
            <v>SeriesII</v>
          </cell>
          <cell r="F4883">
            <v>6000</v>
          </cell>
        </row>
        <row r="4884">
          <cell r="A4884" t="str">
            <v>T00001753</v>
          </cell>
          <cell r="B4884" t="str">
            <v>CDMA</v>
          </cell>
          <cell r="C4884" t="str">
            <v>Service</v>
          </cell>
          <cell r="D4884" t="str">
            <v>SiteSurvey</v>
          </cell>
          <cell r="E4884" t="str">
            <v>FlexMic_C</v>
          </cell>
          <cell r="F4884">
            <v>0</v>
          </cell>
        </row>
        <row r="4885">
          <cell r="A4885" t="str">
            <v>T00001754</v>
          </cell>
          <cell r="B4885" t="str">
            <v>CDMA</v>
          </cell>
          <cell r="C4885" t="str">
            <v>Service</v>
          </cell>
          <cell r="D4885" t="str">
            <v>SiteSurvey</v>
          </cell>
          <cell r="E4885" t="str">
            <v>FlexMic_C</v>
          </cell>
          <cell r="F4885">
            <v>0</v>
          </cell>
        </row>
        <row r="4886">
          <cell r="A4886" t="str">
            <v>T00001755</v>
          </cell>
          <cell r="B4886" t="str">
            <v>CDMA</v>
          </cell>
          <cell r="C4886" t="str">
            <v>Service</v>
          </cell>
          <cell r="D4886" t="str">
            <v>SiteSurvey</v>
          </cell>
          <cell r="E4886" t="str">
            <v>FlexMic_C</v>
          </cell>
          <cell r="F4886">
            <v>0</v>
          </cell>
        </row>
        <row r="4887">
          <cell r="A4887" t="str">
            <v>T00001756</v>
          </cell>
          <cell r="B4887" t="str">
            <v>CDMA</v>
          </cell>
          <cell r="C4887" t="str">
            <v>Service</v>
          </cell>
          <cell r="D4887" t="str">
            <v>SiteSurvey</v>
          </cell>
          <cell r="E4887" t="str">
            <v>FlexMic_C</v>
          </cell>
          <cell r="F4887">
            <v>0</v>
          </cell>
        </row>
        <row r="4888">
          <cell r="A4888" t="str">
            <v>T00001757</v>
          </cell>
          <cell r="B4888" t="str">
            <v>CDMA</v>
          </cell>
          <cell r="C4888" t="str">
            <v>Service</v>
          </cell>
          <cell r="D4888" t="str">
            <v>SiteSurvey</v>
          </cell>
          <cell r="E4888" t="str">
            <v>850M</v>
          </cell>
          <cell r="F4888">
            <v>7000</v>
          </cell>
        </row>
        <row r="4889">
          <cell r="A4889" t="str">
            <v>T00001758</v>
          </cell>
          <cell r="B4889" t="str">
            <v>CDMA</v>
          </cell>
          <cell r="C4889" t="str">
            <v>Service</v>
          </cell>
          <cell r="D4889" t="str">
            <v>SiteSurvey</v>
          </cell>
          <cell r="E4889" t="str">
            <v>SeriesII</v>
          </cell>
          <cell r="F4889">
            <v>0</v>
          </cell>
        </row>
        <row r="4890">
          <cell r="A4890" t="str">
            <v>T00001759</v>
          </cell>
          <cell r="B4890" t="str">
            <v>CDMA</v>
          </cell>
          <cell r="C4890" t="str">
            <v>Service</v>
          </cell>
          <cell r="D4890" t="str">
            <v>SiteSurvey</v>
          </cell>
          <cell r="E4890" t="str">
            <v>PCSC</v>
          </cell>
          <cell r="F4890">
            <v>0</v>
          </cell>
        </row>
        <row r="4891">
          <cell r="A4891" t="str">
            <v>T00001760</v>
          </cell>
          <cell r="B4891" t="str">
            <v>CDMA</v>
          </cell>
          <cell r="C4891" t="str">
            <v>Service</v>
          </cell>
          <cell r="D4891" t="str">
            <v>SiteSurvey</v>
          </cell>
          <cell r="E4891" t="str">
            <v>PCSC</v>
          </cell>
          <cell r="F4891">
            <v>0</v>
          </cell>
        </row>
        <row r="4892">
          <cell r="A4892" t="str">
            <v>T00001761</v>
          </cell>
          <cell r="B4892" t="str">
            <v>CDMA</v>
          </cell>
          <cell r="C4892" t="str">
            <v>Service</v>
          </cell>
          <cell r="D4892" t="str">
            <v>SiteSurvey</v>
          </cell>
          <cell r="E4892" t="str">
            <v>FlexMic_C</v>
          </cell>
          <cell r="F4892">
            <v>0</v>
          </cell>
        </row>
        <row r="4893">
          <cell r="A4893" t="str">
            <v>T00001762</v>
          </cell>
          <cell r="B4893" t="str">
            <v>CDMA</v>
          </cell>
          <cell r="C4893" t="str">
            <v>Service</v>
          </cell>
          <cell r="D4893" t="str">
            <v>SiteSurvey</v>
          </cell>
          <cell r="E4893" t="str">
            <v>850CM</v>
          </cell>
          <cell r="F4893">
            <v>5000</v>
          </cell>
        </row>
        <row r="4894">
          <cell r="A4894" t="str">
            <v>T00001763</v>
          </cell>
          <cell r="B4894" t="str">
            <v>CDMA</v>
          </cell>
          <cell r="C4894" t="str">
            <v>Service</v>
          </cell>
          <cell r="D4894" t="str">
            <v>SiteSurvey</v>
          </cell>
          <cell r="E4894" t="str">
            <v>ECP</v>
          </cell>
          <cell r="F4894">
            <v>0</v>
          </cell>
        </row>
        <row r="4895">
          <cell r="A4895" t="str">
            <v>T00001764</v>
          </cell>
          <cell r="B4895" t="str">
            <v>CDMA</v>
          </cell>
          <cell r="C4895" t="str">
            <v>Service</v>
          </cell>
          <cell r="D4895" t="str">
            <v>SiteSurvey</v>
          </cell>
          <cell r="E4895" t="str">
            <v>850CM</v>
          </cell>
          <cell r="F4895">
            <v>0</v>
          </cell>
        </row>
        <row r="4896">
          <cell r="A4896" t="str">
            <v>T00001765</v>
          </cell>
          <cell r="B4896" t="str">
            <v>CDMA</v>
          </cell>
          <cell r="C4896" t="str">
            <v>Service</v>
          </cell>
          <cell r="D4896" t="str">
            <v>SiteSurvey</v>
          </cell>
          <cell r="E4896" t="str">
            <v>PCSC</v>
          </cell>
          <cell r="F4896">
            <v>0</v>
          </cell>
        </row>
        <row r="4897">
          <cell r="A4897" t="str">
            <v>T00001766</v>
          </cell>
          <cell r="B4897" t="str">
            <v>CDMA</v>
          </cell>
          <cell r="C4897" t="str">
            <v>Service</v>
          </cell>
          <cell r="D4897" t="str">
            <v>SiteSurvey</v>
          </cell>
          <cell r="E4897" t="str">
            <v>DDGF</v>
          </cell>
          <cell r="F4897">
            <v>0</v>
          </cell>
        </row>
        <row r="4898">
          <cell r="A4898" t="str">
            <v>T00001767</v>
          </cell>
          <cell r="B4898" t="str">
            <v>CDMA</v>
          </cell>
          <cell r="C4898" t="str">
            <v>Service</v>
          </cell>
          <cell r="D4898" t="str">
            <v>SiteSurvey</v>
          </cell>
          <cell r="E4898" t="str">
            <v>850CM</v>
          </cell>
          <cell r="F4898">
            <v>0</v>
          </cell>
        </row>
        <row r="4899">
          <cell r="A4899" t="str">
            <v>T00001768</v>
          </cell>
          <cell r="B4899" t="str">
            <v>CDMA</v>
          </cell>
          <cell r="C4899" t="str">
            <v>Service</v>
          </cell>
          <cell r="D4899" t="str">
            <v>SiteSurvey</v>
          </cell>
          <cell r="E4899" t="str">
            <v>DDGF</v>
          </cell>
          <cell r="F4899">
            <v>6000</v>
          </cell>
        </row>
        <row r="4900">
          <cell r="A4900" t="str">
            <v>T00001769</v>
          </cell>
          <cell r="B4900" t="str">
            <v>CDMA</v>
          </cell>
          <cell r="C4900" t="str">
            <v>Service</v>
          </cell>
          <cell r="D4900" t="str">
            <v>SiteSurvey</v>
          </cell>
          <cell r="E4900" t="str">
            <v>PCSC</v>
          </cell>
          <cell r="F4900">
            <v>0</v>
          </cell>
        </row>
        <row r="4901">
          <cell r="A4901" t="str">
            <v>T00001770</v>
          </cell>
          <cell r="B4901" t="str">
            <v>CDMA</v>
          </cell>
          <cell r="C4901" t="str">
            <v>Service</v>
          </cell>
          <cell r="D4901" t="str">
            <v>SiteSurvey</v>
          </cell>
          <cell r="E4901" t="str">
            <v>FlexMic_C</v>
          </cell>
          <cell r="F4901">
            <v>0</v>
          </cell>
        </row>
        <row r="4902">
          <cell r="A4902" t="str">
            <v>T00001771</v>
          </cell>
          <cell r="B4902" t="str">
            <v>CDMA</v>
          </cell>
          <cell r="C4902" t="str">
            <v>Service</v>
          </cell>
          <cell r="D4902" t="str">
            <v>SiteSurvey</v>
          </cell>
          <cell r="E4902" t="str">
            <v>FlexMic_C</v>
          </cell>
          <cell r="F4902">
            <v>0</v>
          </cell>
        </row>
        <row r="4903">
          <cell r="A4903" t="str">
            <v>T00001772</v>
          </cell>
          <cell r="B4903" t="str">
            <v>CDMA</v>
          </cell>
          <cell r="C4903" t="str">
            <v>Service</v>
          </cell>
          <cell r="D4903" t="str">
            <v>SiteSurvey</v>
          </cell>
          <cell r="E4903" t="str">
            <v>FlexMic_C</v>
          </cell>
          <cell r="F4903">
            <v>0</v>
          </cell>
        </row>
        <row r="4904">
          <cell r="A4904" t="str">
            <v>T00001773</v>
          </cell>
          <cell r="B4904" t="str">
            <v>CDMA</v>
          </cell>
          <cell r="C4904" t="str">
            <v>Service</v>
          </cell>
          <cell r="D4904" t="str">
            <v>SiteSurvey</v>
          </cell>
          <cell r="E4904" t="str">
            <v>FlexMod_3</v>
          </cell>
          <cell r="F4904">
            <v>0</v>
          </cell>
        </row>
        <row r="4905">
          <cell r="A4905" t="str">
            <v>T00001774</v>
          </cell>
          <cell r="B4905" t="str">
            <v>CDMA</v>
          </cell>
          <cell r="C4905" t="str">
            <v>Service</v>
          </cell>
          <cell r="D4905" t="str">
            <v>SiteSurvey</v>
          </cell>
          <cell r="E4905" t="str">
            <v>FlexMod_2</v>
          </cell>
          <cell r="F4905">
            <v>7000</v>
          </cell>
        </row>
        <row r="4906">
          <cell r="A4906" t="str">
            <v>T00001775</v>
          </cell>
          <cell r="B4906" t="str">
            <v>CDMA</v>
          </cell>
          <cell r="C4906" t="str">
            <v>Service</v>
          </cell>
          <cell r="D4906" t="str">
            <v>SiteSurvey</v>
          </cell>
          <cell r="E4906" t="str">
            <v>FlexMic_C</v>
          </cell>
          <cell r="F4906">
            <v>0</v>
          </cell>
        </row>
        <row r="4907">
          <cell r="A4907" t="str">
            <v>T00001776</v>
          </cell>
          <cell r="B4907" t="str">
            <v>CDMA</v>
          </cell>
          <cell r="C4907" t="str">
            <v>Service</v>
          </cell>
          <cell r="D4907" t="str">
            <v>SiteSurvey</v>
          </cell>
          <cell r="E4907" t="str">
            <v>FlexMod_3</v>
          </cell>
          <cell r="F4907">
            <v>0</v>
          </cell>
        </row>
        <row r="4908">
          <cell r="A4908" t="str">
            <v>T00001777</v>
          </cell>
          <cell r="B4908" t="str">
            <v>CDMA</v>
          </cell>
          <cell r="C4908" t="str">
            <v>Service</v>
          </cell>
          <cell r="D4908" t="str">
            <v>SiteSurvey</v>
          </cell>
          <cell r="E4908" t="str">
            <v>FlexMod_2</v>
          </cell>
          <cell r="F4908">
            <v>0</v>
          </cell>
        </row>
        <row r="4909">
          <cell r="A4909" t="str">
            <v>T00001778</v>
          </cell>
          <cell r="B4909" t="str">
            <v>CDMA</v>
          </cell>
          <cell r="C4909" t="str">
            <v>Service</v>
          </cell>
          <cell r="D4909" t="str">
            <v>SiteSurvey</v>
          </cell>
          <cell r="E4909" t="str">
            <v>SeriesII</v>
          </cell>
          <cell r="F4909">
            <v>0</v>
          </cell>
        </row>
        <row r="4910">
          <cell r="A4910" t="str">
            <v>T00001779</v>
          </cell>
          <cell r="B4910" t="str">
            <v>CDMA</v>
          </cell>
          <cell r="C4910" t="str">
            <v>Service</v>
          </cell>
          <cell r="D4910" t="str">
            <v>SiteSurvey</v>
          </cell>
          <cell r="E4910" t="str">
            <v>850CM</v>
          </cell>
          <cell r="F4910">
            <v>0</v>
          </cell>
        </row>
        <row r="4911">
          <cell r="A4911" t="str">
            <v>T00001780</v>
          </cell>
          <cell r="B4911" t="str">
            <v>CDMA</v>
          </cell>
          <cell r="C4911" t="str">
            <v>Hardware</v>
          </cell>
          <cell r="D4911" t="str">
            <v/>
          </cell>
          <cell r="E4911" t="str">
            <v>850M</v>
          </cell>
          <cell r="F4911">
            <v>325</v>
          </cell>
        </row>
        <row r="4912">
          <cell r="A4912" t="str">
            <v>T00001781</v>
          </cell>
          <cell r="B4912" t="str">
            <v>CDMA</v>
          </cell>
          <cell r="C4912" t="str">
            <v>Hardware</v>
          </cell>
          <cell r="D4912" t="str">
            <v/>
          </cell>
          <cell r="E4912" t="str">
            <v>DDGF</v>
          </cell>
          <cell r="F4912">
            <v>10595</v>
          </cell>
        </row>
        <row r="4913">
          <cell r="A4913" t="str">
            <v>T00001782</v>
          </cell>
          <cell r="B4913" t="str">
            <v>CDMA</v>
          </cell>
          <cell r="C4913" t="str">
            <v>Hardware</v>
          </cell>
          <cell r="D4913" t="str">
            <v/>
          </cell>
          <cell r="E4913" t="str">
            <v>850CM</v>
          </cell>
          <cell r="F4913">
            <v>20595</v>
          </cell>
        </row>
        <row r="4914">
          <cell r="A4914" t="str">
            <v>T00001783</v>
          </cell>
          <cell r="B4914" t="str">
            <v>CDMA</v>
          </cell>
          <cell r="C4914" t="str">
            <v>Hardware</v>
          </cell>
          <cell r="D4914" t="str">
            <v/>
          </cell>
          <cell r="E4914" t="str">
            <v>FlexMic_C</v>
          </cell>
          <cell r="F4914">
            <v>128128</v>
          </cell>
        </row>
        <row r="4915">
          <cell r="A4915" t="str">
            <v>T00001784</v>
          </cell>
          <cell r="B4915" t="str">
            <v>CDMA</v>
          </cell>
          <cell r="C4915" t="str">
            <v>Software</v>
          </cell>
          <cell r="D4915" t="str">
            <v>Initial</v>
          </cell>
          <cell r="E4915" t="str">
            <v>850M</v>
          </cell>
          <cell r="F4915">
            <v>7500</v>
          </cell>
        </row>
        <row r="4916">
          <cell r="A4916" t="str">
            <v>T00001785</v>
          </cell>
          <cell r="B4916" t="str">
            <v>CDMA</v>
          </cell>
          <cell r="C4916" t="str">
            <v>Hardware</v>
          </cell>
          <cell r="D4916" t="str">
            <v/>
          </cell>
          <cell r="E4916" t="str">
            <v>PCSC</v>
          </cell>
          <cell r="F4916">
            <v>9375</v>
          </cell>
        </row>
        <row r="4917">
          <cell r="A4917" t="str">
            <v>T00001786</v>
          </cell>
          <cell r="B4917" t="str">
            <v>CDMA</v>
          </cell>
          <cell r="C4917" t="str">
            <v>Hardware</v>
          </cell>
          <cell r="D4917" t="str">
            <v/>
          </cell>
          <cell r="E4917" t="str">
            <v>850M</v>
          </cell>
          <cell r="F4917">
            <v>21500</v>
          </cell>
        </row>
        <row r="4918">
          <cell r="A4918" t="str">
            <v>T00001787</v>
          </cell>
          <cell r="B4918" t="str">
            <v>CDMA</v>
          </cell>
          <cell r="C4918" t="str">
            <v>Hardware</v>
          </cell>
          <cell r="D4918" t="str">
            <v/>
          </cell>
          <cell r="E4918" t="str">
            <v>850CM</v>
          </cell>
          <cell r="F4918">
            <v>10595</v>
          </cell>
        </row>
        <row r="4919">
          <cell r="A4919" t="str">
            <v>T00001788</v>
          </cell>
          <cell r="B4919" t="str">
            <v>CDMA</v>
          </cell>
          <cell r="C4919" t="str">
            <v>Hardware</v>
          </cell>
          <cell r="D4919" t="str">
            <v/>
          </cell>
          <cell r="E4919" t="str">
            <v>FlexHD_3</v>
          </cell>
          <cell r="F4919">
            <v>10595</v>
          </cell>
        </row>
        <row r="4920">
          <cell r="A4920" t="str">
            <v>T00001789</v>
          </cell>
          <cell r="B4920" t="str">
            <v>CDMA</v>
          </cell>
          <cell r="C4920" t="str">
            <v>Software</v>
          </cell>
          <cell r="D4920" t="str">
            <v>Optional</v>
          </cell>
          <cell r="E4920" t="str">
            <v>SeriesII</v>
          </cell>
          <cell r="F4920">
            <v>4800</v>
          </cell>
        </row>
        <row r="4921">
          <cell r="A4921" t="str">
            <v>T00001790</v>
          </cell>
          <cell r="B4921" t="str">
            <v>CDMA</v>
          </cell>
          <cell r="C4921" t="str">
            <v>Software</v>
          </cell>
          <cell r="D4921" t="str">
            <v>Initial</v>
          </cell>
          <cell r="E4921" t="str">
            <v>SeriesII</v>
          </cell>
          <cell r="F4921">
            <v>25000</v>
          </cell>
        </row>
        <row r="4922">
          <cell r="A4922" t="str">
            <v>T1DF2SP</v>
          </cell>
          <cell r="B4922" t="str">
            <v>Common</v>
          </cell>
          <cell r="C4922" t="str">
            <v>Spares</v>
          </cell>
          <cell r="D4922" t="str">
            <v/>
          </cell>
          <cell r="E4922">
            <v>2744</v>
          </cell>
          <cell r="F4922" t="str">
            <v>SPARES</v>
          </cell>
        </row>
        <row r="4923">
          <cell r="A4923" t="str">
            <v>T1DFI2</v>
          </cell>
          <cell r="B4923" t="str">
            <v>Common</v>
          </cell>
          <cell r="C4923" t="str">
            <v>Hardware</v>
          </cell>
          <cell r="D4923" t="str">
            <v/>
          </cell>
          <cell r="E4923">
            <v>3958</v>
          </cell>
          <cell r="F4923" t="str">
            <v>SPARES</v>
          </cell>
        </row>
        <row r="4924">
          <cell r="A4924" t="str">
            <v>T350KCAPHW</v>
          </cell>
          <cell r="B4924" t="str">
            <v>TDMA</v>
          </cell>
          <cell r="C4924" t="str">
            <v>Hardware</v>
          </cell>
          <cell r="D4924" t="str">
            <v/>
          </cell>
          <cell r="E4924" t="str">
            <v>850M</v>
          </cell>
          <cell r="F4924">
            <v>208470</v>
          </cell>
        </row>
        <row r="4925">
          <cell r="A4925" t="str">
            <v>T350KCAPSW</v>
          </cell>
          <cell r="B4925" t="str">
            <v>TDMA</v>
          </cell>
          <cell r="C4925" t="str">
            <v>Software</v>
          </cell>
          <cell r="D4925" t="str">
            <v>Optional</v>
          </cell>
          <cell r="E4925" t="str">
            <v>850CM</v>
          </cell>
          <cell r="F4925">
            <v>1000000</v>
          </cell>
        </row>
        <row r="4926">
          <cell r="A4926" t="str">
            <v>T384COVHW</v>
          </cell>
          <cell r="B4926" t="str">
            <v>TDMA</v>
          </cell>
          <cell r="C4926" t="str">
            <v>Hardware</v>
          </cell>
          <cell r="D4926" t="str">
            <v/>
          </cell>
          <cell r="E4926" t="str">
            <v>DDGF</v>
          </cell>
          <cell r="F4926">
            <v>208470</v>
          </cell>
        </row>
        <row r="4927">
          <cell r="A4927" t="str">
            <v>T384COVSW</v>
          </cell>
          <cell r="B4927" t="str">
            <v>TDMA</v>
          </cell>
          <cell r="C4927" t="str">
            <v>Software</v>
          </cell>
          <cell r="D4927" t="str">
            <v>Optional</v>
          </cell>
          <cell r="E4927" t="str">
            <v>850M</v>
          </cell>
          <cell r="F4927">
            <v>250000</v>
          </cell>
        </row>
        <row r="4928">
          <cell r="A4928" t="str">
            <v>T700KCAPHW</v>
          </cell>
          <cell r="B4928" t="str">
            <v>TDMA</v>
          </cell>
          <cell r="C4928" t="str">
            <v>Hardware</v>
          </cell>
          <cell r="D4928" t="str">
            <v/>
          </cell>
          <cell r="E4928" t="str">
            <v>PCSC</v>
          </cell>
          <cell r="F4928">
            <v>581535</v>
          </cell>
        </row>
        <row r="4929">
          <cell r="A4929" t="str">
            <v>T700KCAPSW</v>
          </cell>
          <cell r="B4929" t="str">
            <v>TDMA</v>
          </cell>
          <cell r="C4929" t="str">
            <v>Software</v>
          </cell>
          <cell r="D4929" t="str">
            <v>Optional</v>
          </cell>
          <cell r="E4929" t="str">
            <v>FlexMic_C</v>
          </cell>
          <cell r="F4929">
            <v>1500000</v>
          </cell>
        </row>
        <row r="4930">
          <cell r="A4930" t="str">
            <v>TAPE9GC</v>
          </cell>
          <cell r="B4930" t="str">
            <v>Common</v>
          </cell>
          <cell r="C4930" t="str">
            <v>Hardware</v>
          </cell>
          <cell r="D4930" t="str">
            <v/>
          </cell>
          <cell r="E4930">
            <v>32586</v>
          </cell>
          <cell r="F4930" t="str">
            <v>SPARES</v>
          </cell>
        </row>
        <row r="4931">
          <cell r="A4931" t="str">
            <v>TDCSIFR</v>
          </cell>
          <cell r="B4931" t="str">
            <v>TDMA</v>
          </cell>
          <cell r="C4931" t="str">
            <v>Software</v>
          </cell>
          <cell r="D4931" t="str">
            <v>Initial</v>
          </cell>
          <cell r="E4931">
            <v>11000</v>
          </cell>
          <cell r="F4931" t="str">
            <v>SPARES</v>
          </cell>
        </row>
        <row r="4932">
          <cell r="A4932" t="str">
            <v>TDCSPRI</v>
          </cell>
          <cell r="B4932" t="str">
            <v>TDMA</v>
          </cell>
          <cell r="C4932" t="str">
            <v>Software</v>
          </cell>
          <cell r="D4932" t="str">
            <v>Initial</v>
          </cell>
          <cell r="E4932">
            <v>4300</v>
          </cell>
          <cell r="F4932" t="str">
            <v>SPARES</v>
          </cell>
        </row>
        <row r="4933">
          <cell r="A4933" t="str">
            <v>TDMA2RT</v>
          </cell>
          <cell r="B4933" t="str">
            <v>TDMA</v>
          </cell>
          <cell r="C4933" t="str">
            <v>Software</v>
          </cell>
          <cell r="D4933" t="str">
            <v>Initial</v>
          </cell>
          <cell r="E4933">
            <v>1144</v>
          </cell>
          <cell r="F4933" t="str">
            <v>SPARES</v>
          </cell>
        </row>
        <row r="4934">
          <cell r="A4934" t="str">
            <v>TDMA2RTU</v>
          </cell>
          <cell r="B4934" t="str">
            <v>TDMA</v>
          </cell>
          <cell r="C4934" t="str">
            <v>Software</v>
          </cell>
          <cell r="D4934" t="str">
            <v>Initial</v>
          </cell>
          <cell r="E4934" t="str">
            <v>FlexMic_C</v>
          </cell>
          <cell r="F4934">
            <v>1144</v>
          </cell>
        </row>
        <row r="4935">
          <cell r="A4935" t="str">
            <v>TEST108</v>
          </cell>
          <cell r="B4935" t="str">
            <v>Common</v>
          </cell>
          <cell r="C4935" t="str">
            <v>Software</v>
          </cell>
          <cell r="D4935" t="str">
            <v>Optional</v>
          </cell>
          <cell r="E4935" t="str">
            <v>FlexMic_C</v>
          </cell>
          <cell r="F4935">
            <v>3407</v>
          </cell>
        </row>
        <row r="4936">
          <cell r="A4936" t="str">
            <v>TKGRPLA</v>
          </cell>
          <cell r="B4936" t="str">
            <v>Common</v>
          </cell>
          <cell r="C4936" t="str">
            <v>Software</v>
          </cell>
          <cell r="D4936" t="str">
            <v>Optional</v>
          </cell>
          <cell r="E4936" t="str">
            <v>ECP</v>
          </cell>
          <cell r="F4936">
            <v>1472</v>
          </cell>
        </row>
        <row r="4937">
          <cell r="A4937" t="str">
            <v>TMINIAMF</v>
          </cell>
          <cell r="B4937" t="str">
            <v>TDMA</v>
          </cell>
          <cell r="C4937" t="str">
            <v>Software</v>
          </cell>
          <cell r="D4937" t="str">
            <v>Annual</v>
          </cell>
          <cell r="E4937" t="str">
            <v>FlexMic_C</v>
          </cell>
          <cell r="F4937">
            <v>2500</v>
          </cell>
        </row>
        <row r="4938">
          <cell r="A4938" t="str">
            <v>TRACPRT</v>
          </cell>
          <cell r="B4938" t="str">
            <v>Common</v>
          </cell>
          <cell r="C4938" t="str">
            <v>Software</v>
          </cell>
          <cell r="D4938" t="str">
            <v>Optional</v>
          </cell>
          <cell r="E4938">
            <v>54669</v>
          </cell>
          <cell r="F4938" t="str">
            <v>SPARES</v>
          </cell>
        </row>
        <row r="4939">
          <cell r="A4939" t="str">
            <v>TSI2NLI</v>
          </cell>
          <cell r="B4939" t="str">
            <v>Common</v>
          </cell>
          <cell r="C4939" t="str">
            <v>Hardware</v>
          </cell>
          <cell r="D4939" t="str">
            <v/>
          </cell>
          <cell r="E4939">
            <v>32000</v>
          </cell>
          <cell r="F4939" t="str">
            <v>SPARES</v>
          </cell>
        </row>
        <row r="4940">
          <cell r="A4940" t="str">
            <v>TSI2SLC</v>
          </cell>
          <cell r="B4940" t="str">
            <v>Common</v>
          </cell>
          <cell r="C4940" t="str">
            <v>Hardware</v>
          </cell>
          <cell r="D4940" t="str">
            <v/>
          </cell>
          <cell r="E4940">
            <v>108706</v>
          </cell>
          <cell r="F4940" t="str">
            <v>SPARES</v>
          </cell>
        </row>
        <row r="4941">
          <cell r="A4941" t="str">
            <v>TSI2XDX</v>
          </cell>
          <cell r="B4941" t="str">
            <v>Common</v>
          </cell>
          <cell r="C4941" t="str">
            <v>Hardware</v>
          </cell>
          <cell r="D4941" t="str">
            <v/>
          </cell>
          <cell r="E4941">
            <v>54800</v>
          </cell>
          <cell r="F4941" t="str">
            <v>SPARES</v>
          </cell>
        </row>
        <row r="4942">
          <cell r="A4942" t="str">
            <v>V232C2</v>
          </cell>
          <cell r="B4942" t="str">
            <v>Common</v>
          </cell>
          <cell r="C4942" t="str">
            <v>Hardware</v>
          </cell>
          <cell r="D4942" t="str">
            <v/>
          </cell>
          <cell r="E4942" t="str">
            <v>FlexMic_C</v>
          </cell>
          <cell r="F4942">
            <v>63</v>
          </cell>
        </row>
        <row r="4943">
          <cell r="A4943" t="str">
            <v>V232C50</v>
          </cell>
          <cell r="B4943" t="str">
            <v>Common</v>
          </cell>
          <cell r="C4943" t="str">
            <v>Hardware</v>
          </cell>
          <cell r="D4943" t="str">
            <v/>
          </cell>
          <cell r="E4943" t="str">
            <v>FlexMic_C</v>
          </cell>
          <cell r="F4943">
            <v>151</v>
          </cell>
        </row>
        <row r="4944">
          <cell r="A4944" t="str">
            <v>V449C25</v>
          </cell>
          <cell r="B4944" t="str">
            <v>Common</v>
          </cell>
          <cell r="C4944" t="str">
            <v>Hardware</v>
          </cell>
          <cell r="D4944" t="str">
            <v/>
          </cell>
          <cell r="E4944" t="str">
            <v>FlexMic_C</v>
          </cell>
          <cell r="F4944">
            <v>177</v>
          </cell>
        </row>
        <row r="4945">
          <cell r="A4945" t="str">
            <v>V449C5</v>
          </cell>
          <cell r="B4945" t="str">
            <v>Common</v>
          </cell>
          <cell r="C4945" t="str">
            <v>Hardware</v>
          </cell>
          <cell r="D4945" t="str">
            <v/>
          </cell>
          <cell r="E4945" t="str">
            <v>IMS</v>
          </cell>
          <cell r="F4945">
            <v>137</v>
          </cell>
        </row>
        <row r="4946">
          <cell r="A4946" t="str">
            <v>VAWS</v>
          </cell>
          <cell r="B4946" t="str">
            <v>Common</v>
          </cell>
          <cell r="C4946" t="str">
            <v>Hardware</v>
          </cell>
          <cell r="D4946" t="str">
            <v/>
          </cell>
          <cell r="E4946" t="str">
            <v>FlexMod_2</v>
          </cell>
          <cell r="F4946">
            <v>93589</v>
          </cell>
        </row>
        <row r="4947">
          <cell r="A4947" t="str">
            <v>VAWSCM</v>
          </cell>
          <cell r="B4947" t="str">
            <v>Common</v>
          </cell>
          <cell r="C4947" t="str">
            <v>Hardware</v>
          </cell>
          <cell r="D4947" t="str">
            <v/>
          </cell>
          <cell r="E4947" t="str">
            <v>FlexMod_3</v>
          </cell>
          <cell r="F4947">
            <v>1562</v>
          </cell>
        </row>
        <row r="4948">
          <cell r="A4948" t="str">
            <v>VAWSIE</v>
          </cell>
          <cell r="B4948" t="str">
            <v>Common</v>
          </cell>
          <cell r="C4948" t="str">
            <v>Hardware</v>
          </cell>
          <cell r="D4948" t="str">
            <v/>
          </cell>
          <cell r="E4948" t="str">
            <v>FlexMod_2</v>
          </cell>
          <cell r="F4948">
            <v>1326</v>
          </cell>
        </row>
        <row r="4949">
          <cell r="A4949" t="str">
            <v>VCDX7PSU</v>
          </cell>
          <cell r="B4949" t="str">
            <v>Common</v>
          </cell>
          <cell r="C4949" t="str">
            <v>Software</v>
          </cell>
          <cell r="D4949" t="str">
            <v>Initial</v>
          </cell>
          <cell r="E4949" t="str">
            <v>FlexMod_3</v>
          </cell>
          <cell r="F4949">
            <v>67600</v>
          </cell>
        </row>
        <row r="4950">
          <cell r="A4950" t="str">
            <v>VCDXACM</v>
          </cell>
          <cell r="B4950" t="str">
            <v>Common</v>
          </cell>
          <cell r="C4950" t="str">
            <v>Software</v>
          </cell>
          <cell r="D4950" t="str">
            <v>Initial</v>
          </cell>
          <cell r="E4950">
            <v>130000</v>
          </cell>
          <cell r="F4950" t="str">
            <v>SPARES</v>
          </cell>
        </row>
        <row r="4951">
          <cell r="A4951" t="str">
            <v>VCDXAMF</v>
          </cell>
          <cell r="B4951" t="str">
            <v>Common</v>
          </cell>
          <cell r="C4951" t="str">
            <v>Software</v>
          </cell>
          <cell r="D4951" t="str">
            <v>Annual</v>
          </cell>
          <cell r="E4951">
            <v>83750</v>
          </cell>
          <cell r="F4951" t="str">
            <v>SPARES</v>
          </cell>
        </row>
        <row r="4952">
          <cell r="A4952" t="str">
            <v>VCX7PSU</v>
          </cell>
          <cell r="B4952" t="str">
            <v>Common</v>
          </cell>
          <cell r="C4952" t="str">
            <v>Software</v>
          </cell>
          <cell r="D4952" t="str">
            <v>Initial</v>
          </cell>
          <cell r="E4952">
            <v>67600</v>
          </cell>
          <cell r="F4952" t="str">
            <v>SPARES</v>
          </cell>
        </row>
        <row r="4953">
          <cell r="A4953" t="str">
            <v>VDECM</v>
          </cell>
          <cell r="B4953" t="str">
            <v>Common</v>
          </cell>
          <cell r="C4953" t="str">
            <v>Hardware</v>
          </cell>
          <cell r="D4953" t="str">
            <v/>
          </cell>
          <cell r="E4953" t="str">
            <v>FlexDBS</v>
          </cell>
          <cell r="F4953">
            <v>2621</v>
          </cell>
        </row>
        <row r="4954">
          <cell r="A4954" t="str">
            <v>VDUCL</v>
          </cell>
          <cell r="B4954" t="str">
            <v>Common</v>
          </cell>
          <cell r="C4954" t="str">
            <v>Hardware</v>
          </cell>
          <cell r="D4954" t="str">
            <v/>
          </cell>
          <cell r="E4954" t="str">
            <v>FlexDBS</v>
          </cell>
          <cell r="F4954">
            <v>5204</v>
          </cell>
        </row>
        <row r="4955">
          <cell r="A4955" t="str">
            <v>VFILTER</v>
          </cell>
          <cell r="B4955" t="str">
            <v>Common</v>
          </cell>
          <cell r="C4955" t="str">
            <v>Hardware</v>
          </cell>
          <cell r="D4955" t="str">
            <v/>
          </cell>
          <cell r="E4955" t="str">
            <v>850CM</v>
          </cell>
          <cell r="F4955">
            <v>610</v>
          </cell>
        </row>
        <row r="4956">
          <cell r="A4956" t="str">
            <v>VHSI</v>
          </cell>
          <cell r="B4956" t="str">
            <v>Common</v>
          </cell>
          <cell r="C4956" t="str">
            <v>Hardware</v>
          </cell>
          <cell r="D4956" t="str">
            <v/>
          </cell>
          <cell r="E4956" t="str">
            <v>PCSC</v>
          </cell>
          <cell r="F4956">
            <v>7857</v>
          </cell>
        </row>
        <row r="4957">
          <cell r="A4957" t="str">
            <v>VINTFC</v>
          </cell>
          <cell r="B4957" t="str">
            <v>Common</v>
          </cell>
          <cell r="C4957" t="str">
            <v>Hardware</v>
          </cell>
          <cell r="D4957" t="str">
            <v/>
          </cell>
          <cell r="E4957" t="str">
            <v>DDGF</v>
          </cell>
          <cell r="F4957">
            <v>1309</v>
          </cell>
        </row>
        <row r="4958">
          <cell r="A4958" t="str">
            <v>VMCCT</v>
          </cell>
          <cell r="B4958" t="str">
            <v>Common</v>
          </cell>
          <cell r="C4958" t="str">
            <v>Hardware</v>
          </cell>
          <cell r="D4958" t="str">
            <v/>
          </cell>
          <cell r="E4958" t="str">
            <v>FlexMod_2</v>
          </cell>
          <cell r="F4958">
            <v>4137</v>
          </cell>
        </row>
        <row r="4959">
          <cell r="A4959" t="str">
            <v>VMPRT</v>
          </cell>
          <cell r="B4959" t="str">
            <v>Common</v>
          </cell>
          <cell r="C4959" t="str">
            <v>Hardware</v>
          </cell>
          <cell r="D4959" t="str">
            <v/>
          </cell>
          <cell r="E4959" t="str">
            <v>FlexMod_3</v>
          </cell>
          <cell r="F4959">
            <v>2638</v>
          </cell>
        </row>
        <row r="4960">
          <cell r="A4960" t="str">
            <v>VOMPCBL</v>
          </cell>
          <cell r="B4960" t="str">
            <v>Common</v>
          </cell>
          <cell r="C4960" t="str">
            <v>Hardware</v>
          </cell>
          <cell r="D4960" t="str">
            <v/>
          </cell>
          <cell r="E4960" t="str">
            <v>FlexDBS</v>
          </cell>
          <cell r="F4960">
            <v>800</v>
          </cell>
        </row>
        <row r="4961">
          <cell r="A4961" t="str">
            <v>VRROP</v>
          </cell>
          <cell r="B4961" t="str">
            <v>Common</v>
          </cell>
          <cell r="C4961" t="str">
            <v>Hardware</v>
          </cell>
          <cell r="D4961" t="str">
            <v/>
          </cell>
          <cell r="E4961" t="str">
            <v>FlexDBS</v>
          </cell>
          <cell r="F4961">
            <v>5419</v>
          </cell>
        </row>
        <row r="4962">
          <cell r="A4962" t="str">
            <v>VSAWS1</v>
          </cell>
          <cell r="B4962" t="str">
            <v>Common</v>
          </cell>
          <cell r="C4962" t="str">
            <v>Spares</v>
          </cell>
          <cell r="D4962" t="str">
            <v/>
          </cell>
          <cell r="E4962" t="str">
            <v>FlexDBS</v>
          </cell>
          <cell r="F4962">
            <v>102022</v>
          </cell>
        </row>
        <row r="4963">
          <cell r="A4963" t="str">
            <v>VSCDROM</v>
          </cell>
          <cell r="B4963" t="str">
            <v>Common</v>
          </cell>
          <cell r="C4963" t="str">
            <v>Spares</v>
          </cell>
          <cell r="D4963" t="str">
            <v/>
          </cell>
          <cell r="E4963" t="str">
            <v>ECP</v>
          </cell>
          <cell r="F4963">
            <v>1335</v>
          </cell>
        </row>
        <row r="4964">
          <cell r="A4964" t="str">
            <v>VSDAT</v>
          </cell>
          <cell r="B4964" t="str">
            <v>Common</v>
          </cell>
          <cell r="C4964" t="str">
            <v>Spares</v>
          </cell>
          <cell r="D4964" t="str">
            <v/>
          </cell>
          <cell r="E4964" t="str">
            <v>FlexDBS</v>
          </cell>
          <cell r="F4964">
            <v>6141</v>
          </cell>
        </row>
        <row r="4965">
          <cell r="A4965" t="str">
            <v>VSDISK</v>
          </cell>
          <cell r="B4965" t="str">
            <v>Common</v>
          </cell>
          <cell r="C4965" t="str">
            <v>Spares</v>
          </cell>
          <cell r="D4965" t="str">
            <v/>
          </cell>
          <cell r="E4965" t="str">
            <v>FlexDBS</v>
          </cell>
          <cell r="F4965">
            <v>5874</v>
          </cell>
        </row>
        <row r="4966">
          <cell r="A4966" t="str">
            <v>VSHSIC</v>
          </cell>
          <cell r="B4966" t="str">
            <v>Common</v>
          </cell>
          <cell r="C4966" t="str">
            <v>Spares</v>
          </cell>
          <cell r="D4966" t="str">
            <v/>
          </cell>
          <cell r="E4966" t="str">
            <v>FlexDBS</v>
          </cell>
          <cell r="F4966">
            <v>1693</v>
          </cell>
        </row>
        <row r="4967">
          <cell r="A4967" t="str">
            <v>VSSAIC</v>
          </cell>
          <cell r="B4967" t="str">
            <v>Common</v>
          </cell>
          <cell r="C4967" t="str">
            <v>Spares</v>
          </cell>
          <cell r="D4967" t="str">
            <v/>
          </cell>
          <cell r="E4967" t="str">
            <v>FlexMod_2</v>
          </cell>
          <cell r="F4967">
            <v>572</v>
          </cell>
        </row>
        <row r="4968">
          <cell r="A4968" t="str">
            <v>VSTLWSP</v>
          </cell>
          <cell r="B4968" t="str">
            <v>Common</v>
          </cell>
          <cell r="C4968" t="str">
            <v>Hardware</v>
          </cell>
          <cell r="D4968" t="str">
            <v/>
          </cell>
          <cell r="E4968" t="str">
            <v>FlexMod_3</v>
          </cell>
          <cell r="F4968">
            <v>3092</v>
          </cell>
        </row>
        <row r="4969">
          <cell r="A4969" t="str">
            <v>WSROPC</v>
          </cell>
          <cell r="B4969" t="str">
            <v>Common</v>
          </cell>
          <cell r="C4969" t="str">
            <v>Hardware</v>
          </cell>
          <cell r="D4969" t="str">
            <v/>
          </cell>
          <cell r="E4969">
            <v>3156</v>
          </cell>
          <cell r="F4969" t="str">
            <v>SPARES</v>
          </cell>
        </row>
        <row r="4970">
          <cell r="A4970" t="str">
            <v>XEMCKIT</v>
          </cell>
          <cell r="B4970" t="str">
            <v>Common</v>
          </cell>
          <cell r="C4970" t="str">
            <v>Hardware</v>
          </cell>
          <cell r="D4970" t="str">
            <v/>
          </cell>
          <cell r="E4970" t="str">
            <v>FlexMod_3</v>
          </cell>
          <cell r="F4970">
            <v>5948</v>
          </cell>
        </row>
        <row r="4971">
          <cell r="A4971" t="str">
            <v>XSTLWSS</v>
          </cell>
          <cell r="B4971" t="str">
            <v>Common</v>
          </cell>
          <cell r="C4971" t="str">
            <v>Hardware</v>
          </cell>
          <cell r="D4971" t="str">
            <v/>
          </cell>
          <cell r="E4971">
            <v>5429</v>
          </cell>
          <cell r="F4971" t="str">
            <v>SPARES</v>
          </cell>
        </row>
        <row r="4972">
          <cell r="A4972" t="str">
            <v>ZCPCS-EPCDRRU</v>
          </cell>
          <cell r="B4972" t="str">
            <v>CDMA</v>
          </cell>
          <cell r="C4972" t="str">
            <v>Spares</v>
          </cell>
          <cell r="D4972" t="str">
            <v/>
          </cell>
          <cell r="E4972" t="str">
            <v>FlexMod_2</v>
          </cell>
          <cell r="F4972">
            <v>9300</v>
          </cell>
        </row>
        <row r="4973">
          <cell r="A4973" t="str">
            <v>ZCPCS-GPSANTH</v>
          </cell>
          <cell r="B4973" t="str">
            <v>CDMA</v>
          </cell>
          <cell r="C4973" t="str">
            <v>Spares</v>
          </cell>
          <cell r="D4973" t="str">
            <v/>
          </cell>
          <cell r="E4973" t="str">
            <v>ECP</v>
          </cell>
          <cell r="F4973">
            <v>386</v>
          </cell>
        </row>
        <row r="4974">
          <cell r="A4974" t="str">
            <v>ZCPCS-GPSANTL</v>
          </cell>
          <cell r="B4974" t="str">
            <v>CDMA</v>
          </cell>
          <cell r="C4974" t="str">
            <v>Spares</v>
          </cell>
          <cell r="D4974" t="str">
            <v/>
          </cell>
          <cell r="E4974">
            <v>386</v>
          </cell>
          <cell r="F4974" t="str">
            <v>SPARES</v>
          </cell>
        </row>
        <row r="4975">
          <cell r="A4975" t="str">
            <v>ZCPS-GPSANTH</v>
          </cell>
          <cell r="B4975" t="str">
            <v>CDMA</v>
          </cell>
          <cell r="C4975" t="str">
            <v>Spares</v>
          </cell>
          <cell r="D4975" t="str">
            <v/>
          </cell>
          <cell r="E4975" t="str">
            <v>FlexMod_3</v>
          </cell>
          <cell r="F4975">
            <v>386</v>
          </cell>
        </row>
      </sheetData>
      <sheetData sheetId="6" refreshError="1">
        <row r="3">
          <cell r="A3" t="str">
            <v>102379195</v>
          </cell>
          <cell r="B3">
            <v>2</v>
          </cell>
          <cell r="C3">
            <v>5</v>
          </cell>
        </row>
        <row r="4">
          <cell r="A4" t="str">
            <v>103361200</v>
          </cell>
          <cell r="B4">
            <v>45</v>
          </cell>
          <cell r="C4">
            <v>36</v>
          </cell>
        </row>
        <row r="5">
          <cell r="A5" t="str">
            <v>103643987</v>
          </cell>
          <cell r="B5">
            <v>16</v>
          </cell>
          <cell r="C5">
            <v>98</v>
          </cell>
        </row>
        <row r="6">
          <cell r="A6" t="str">
            <v>103654414</v>
          </cell>
          <cell r="B6">
            <v>428</v>
          </cell>
          <cell r="C6">
            <v>402</v>
          </cell>
        </row>
        <row r="7">
          <cell r="A7" t="str">
            <v>103654505</v>
          </cell>
          <cell r="B7">
            <v>178</v>
          </cell>
          <cell r="C7">
            <v>253</v>
          </cell>
        </row>
        <row r="8">
          <cell r="A8" t="str">
            <v>103654646</v>
          </cell>
          <cell r="B8">
            <v>461</v>
          </cell>
          <cell r="C8">
            <v>523</v>
          </cell>
        </row>
        <row r="9">
          <cell r="A9" t="str">
            <v>103654695</v>
          </cell>
          <cell r="B9">
            <v>332</v>
          </cell>
          <cell r="C9">
            <v>375</v>
          </cell>
        </row>
        <row r="10">
          <cell r="A10" t="str">
            <v>103666699</v>
          </cell>
          <cell r="B10">
            <v>58</v>
          </cell>
          <cell r="C10">
            <v>47</v>
          </cell>
        </row>
        <row r="11">
          <cell r="A11" t="str">
            <v>103753265</v>
          </cell>
          <cell r="B11">
            <v>352</v>
          </cell>
          <cell r="C11">
            <v>474</v>
          </cell>
        </row>
        <row r="12">
          <cell r="A12" t="str">
            <v>103753299</v>
          </cell>
          <cell r="B12">
            <v>214</v>
          </cell>
          <cell r="C12">
            <v>273</v>
          </cell>
        </row>
        <row r="13">
          <cell r="A13" t="str">
            <v>103803607</v>
          </cell>
          <cell r="B13">
            <v>130</v>
          </cell>
          <cell r="C13">
            <v>202</v>
          </cell>
        </row>
        <row r="14">
          <cell r="A14" t="str">
            <v>103803656</v>
          </cell>
          <cell r="B14">
            <v>138</v>
          </cell>
          <cell r="C14">
            <v>172</v>
          </cell>
        </row>
        <row r="15">
          <cell r="A15" t="str">
            <v>103803672</v>
          </cell>
          <cell r="B15">
            <v>190</v>
          </cell>
          <cell r="C15">
            <v>172</v>
          </cell>
        </row>
        <row r="16">
          <cell r="A16" t="str">
            <v>103811444</v>
          </cell>
          <cell r="B16">
            <v>225</v>
          </cell>
          <cell r="C16">
            <v>249</v>
          </cell>
        </row>
        <row r="17">
          <cell r="A17" t="str">
            <v>103812137</v>
          </cell>
          <cell r="B17">
            <v>186</v>
          </cell>
          <cell r="C17">
            <v>221</v>
          </cell>
        </row>
        <row r="18">
          <cell r="A18" t="str">
            <v>103812145</v>
          </cell>
          <cell r="B18">
            <v>264</v>
          </cell>
          <cell r="C18">
            <v>353</v>
          </cell>
        </row>
        <row r="19">
          <cell r="A19" t="str">
            <v>103812244</v>
          </cell>
          <cell r="B19">
            <v>170</v>
          </cell>
          <cell r="C19">
            <v>184</v>
          </cell>
        </row>
        <row r="20">
          <cell r="A20" t="str">
            <v>103812251</v>
          </cell>
          <cell r="B20">
            <v>108</v>
          </cell>
          <cell r="C20">
            <v>121</v>
          </cell>
        </row>
        <row r="21">
          <cell r="A21" t="str">
            <v>103812269</v>
          </cell>
          <cell r="B21">
            <v>832</v>
          </cell>
          <cell r="C21">
            <v>784</v>
          </cell>
        </row>
        <row r="22">
          <cell r="A22" t="str">
            <v>103812376</v>
          </cell>
          <cell r="B22">
            <v>145</v>
          </cell>
          <cell r="C22">
            <v>172</v>
          </cell>
        </row>
        <row r="23">
          <cell r="A23" t="str">
            <v>103862728</v>
          </cell>
          <cell r="B23">
            <v>326</v>
          </cell>
          <cell r="C23">
            <v>385</v>
          </cell>
        </row>
        <row r="24">
          <cell r="A24" t="str">
            <v>103884953</v>
          </cell>
          <cell r="B24">
            <v>190</v>
          </cell>
          <cell r="C24">
            <v>238</v>
          </cell>
        </row>
        <row r="25">
          <cell r="A25" t="str">
            <v>103925319</v>
          </cell>
          <cell r="B25">
            <v>209</v>
          </cell>
          <cell r="C25">
            <v>282</v>
          </cell>
        </row>
        <row r="26">
          <cell r="A26" t="str">
            <v>104177704</v>
          </cell>
          <cell r="B26">
            <v>56</v>
          </cell>
          <cell r="C26">
            <v>87</v>
          </cell>
        </row>
        <row r="27">
          <cell r="A27" t="str">
            <v>104179825</v>
          </cell>
          <cell r="B27">
            <v>203</v>
          </cell>
          <cell r="C27">
            <v>265</v>
          </cell>
        </row>
        <row r="28">
          <cell r="A28" t="str">
            <v>104194725</v>
          </cell>
          <cell r="B28">
            <v>52</v>
          </cell>
          <cell r="C28">
            <v>42</v>
          </cell>
        </row>
        <row r="29">
          <cell r="A29" t="str">
            <v>104196407</v>
          </cell>
          <cell r="B29">
            <v>186</v>
          </cell>
          <cell r="C29">
            <v>162</v>
          </cell>
        </row>
        <row r="30">
          <cell r="A30" t="str">
            <v>104259783</v>
          </cell>
          <cell r="B30">
            <v>241</v>
          </cell>
          <cell r="C30">
            <v>661</v>
          </cell>
        </row>
        <row r="31">
          <cell r="A31" t="str">
            <v>104271911</v>
          </cell>
          <cell r="B31">
            <v>1203</v>
          </cell>
          <cell r="C31">
            <v>559</v>
          </cell>
        </row>
        <row r="32">
          <cell r="A32" t="str">
            <v>104293618</v>
          </cell>
          <cell r="B32">
            <v>353</v>
          </cell>
          <cell r="C32">
            <v>406</v>
          </cell>
        </row>
        <row r="33">
          <cell r="A33" t="str">
            <v>104306089</v>
          </cell>
          <cell r="B33">
            <v>135</v>
          </cell>
          <cell r="C33">
            <v>128</v>
          </cell>
        </row>
        <row r="34">
          <cell r="A34" t="str">
            <v>104368667</v>
          </cell>
          <cell r="B34">
            <v>201</v>
          </cell>
          <cell r="C34">
            <v>252</v>
          </cell>
        </row>
        <row r="35">
          <cell r="A35" t="str">
            <v>104369624</v>
          </cell>
          <cell r="B35">
            <v>189</v>
          </cell>
          <cell r="C35">
            <v>225</v>
          </cell>
        </row>
        <row r="36">
          <cell r="A36" t="str">
            <v>104369632</v>
          </cell>
          <cell r="B36">
            <v>175</v>
          </cell>
          <cell r="C36">
            <v>205</v>
          </cell>
        </row>
        <row r="37">
          <cell r="A37" t="str">
            <v>104369640</v>
          </cell>
          <cell r="B37">
            <v>163</v>
          </cell>
          <cell r="C37">
            <v>202</v>
          </cell>
        </row>
        <row r="38">
          <cell r="A38" t="str">
            <v>104373493</v>
          </cell>
          <cell r="B38">
            <v>225</v>
          </cell>
          <cell r="C38">
            <v>272</v>
          </cell>
        </row>
        <row r="39">
          <cell r="A39" t="str">
            <v>104373501</v>
          </cell>
          <cell r="B39">
            <v>196</v>
          </cell>
          <cell r="C39">
            <v>270</v>
          </cell>
        </row>
        <row r="40">
          <cell r="A40" t="str">
            <v>104382155</v>
          </cell>
          <cell r="B40">
            <v>2246</v>
          </cell>
          <cell r="C40">
            <v>2113</v>
          </cell>
        </row>
        <row r="41">
          <cell r="A41" t="str">
            <v>104386537</v>
          </cell>
          <cell r="B41">
            <v>641</v>
          </cell>
          <cell r="C41">
            <v>711</v>
          </cell>
        </row>
        <row r="42">
          <cell r="A42" t="str">
            <v>104387436</v>
          </cell>
          <cell r="B42">
            <v>182</v>
          </cell>
          <cell r="C42">
            <v>180</v>
          </cell>
        </row>
        <row r="43">
          <cell r="A43" t="str">
            <v>104395694</v>
          </cell>
          <cell r="B43">
            <v>356</v>
          </cell>
          <cell r="C43">
            <v>443</v>
          </cell>
        </row>
        <row r="44">
          <cell r="A44" t="str">
            <v>104399589</v>
          </cell>
          <cell r="B44">
            <v>247</v>
          </cell>
          <cell r="C44">
            <v>215</v>
          </cell>
        </row>
        <row r="45">
          <cell r="A45" t="str">
            <v>104401856</v>
          </cell>
          <cell r="B45">
            <v>3</v>
          </cell>
          <cell r="C45">
            <v>2</v>
          </cell>
        </row>
        <row r="46">
          <cell r="A46" t="str">
            <v>104406368</v>
          </cell>
          <cell r="B46">
            <v>434</v>
          </cell>
          <cell r="C46">
            <v>413</v>
          </cell>
        </row>
        <row r="47">
          <cell r="A47" t="str">
            <v>104411483</v>
          </cell>
          <cell r="B47">
            <v>176</v>
          </cell>
          <cell r="C47">
            <v>320</v>
          </cell>
        </row>
        <row r="48">
          <cell r="A48" t="str">
            <v>104412523</v>
          </cell>
          <cell r="B48">
            <v>74</v>
          </cell>
          <cell r="C48">
            <v>60</v>
          </cell>
        </row>
        <row r="49">
          <cell r="A49" t="str">
            <v>104434071</v>
          </cell>
          <cell r="B49">
            <v>1719</v>
          </cell>
          <cell r="C49">
            <v>1375</v>
          </cell>
        </row>
        <row r="50">
          <cell r="A50" t="str">
            <v>105001697</v>
          </cell>
          <cell r="B50">
            <v>1062</v>
          </cell>
          <cell r="C50">
            <v>996</v>
          </cell>
        </row>
        <row r="51">
          <cell r="A51" t="str">
            <v>105001721</v>
          </cell>
          <cell r="B51">
            <v>181</v>
          </cell>
          <cell r="C51">
            <v>212</v>
          </cell>
        </row>
        <row r="52">
          <cell r="A52" t="str">
            <v>105001739</v>
          </cell>
          <cell r="B52">
            <v>325</v>
          </cell>
          <cell r="C52">
            <v>400</v>
          </cell>
        </row>
        <row r="53">
          <cell r="A53" t="str">
            <v>105001747</v>
          </cell>
          <cell r="B53">
            <v>333</v>
          </cell>
          <cell r="C53">
            <v>368</v>
          </cell>
        </row>
        <row r="54">
          <cell r="A54" t="str">
            <v>105001754</v>
          </cell>
          <cell r="B54">
            <v>289</v>
          </cell>
          <cell r="C54">
            <v>384</v>
          </cell>
        </row>
        <row r="55">
          <cell r="A55" t="str">
            <v>105021026</v>
          </cell>
          <cell r="B55">
            <v>774</v>
          </cell>
          <cell r="C55">
            <v>843</v>
          </cell>
        </row>
        <row r="56">
          <cell r="A56" t="str">
            <v>105024632</v>
          </cell>
          <cell r="B56">
            <v>472</v>
          </cell>
          <cell r="C56">
            <v>541</v>
          </cell>
        </row>
        <row r="57">
          <cell r="A57" t="str">
            <v>105079669</v>
          </cell>
          <cell r="B57">
            <v>513</v>
          </cell>
          <cell r="C57">
            <v>481</v>
          </cell>
        </row>
        <row r="58">
          <cell r="A58" t="str">
            <v>105122550</v>
          </cell>
          <cell r="C58">
            <v>261</v>
          </cell>
        </row>
        <row r="59">
          <cell r="A59" t="str">
            <v>105171227</v>
          </cell>
          <cell r="B59">
            <v>210</v>
          </cell>
          <cell r="C59">
            <v>271</v>
          </cell>
        </row>
        <row r="60">
          <cell r="A60" t="str">
            <v>105171235</v>
          </cell>
          <cell r="B60">
            <v>209</v>
          </cell>
          <cell r="C60">
            <v>267</v>
          </cell>
        </row>
        <row r="61">
          <cell r="A61" t="str">
            <v>105267470</v>
          </cell>
          <cell r="B61">
            <v>659</v>
          </cell>
          <cell r="C61">
            <v>528</v>
          </cell>
        </row>
        <row r="62">
          <cell r="A62" t="str">
            <v>105533145</v>
          </cell>
          <cell r="B62">
            <v>238</v>
          </cell>
          <cell r="C62">
            <v>238</v>
          </cell>
        </row>
        <row r="63">
          <cell r="A63" t="str">
            <v>105566632</v>
          </cell>
          <cell r="B63">
            <v>238</v>
          </cell>
          <cell r="C63">
            <v>326</v>
          </cell>
        </row>
        <row r="64">
          <cell r="A64" t="str">
            <v>105732523</v>
          </cell>
          <cell r="C64">
            <v>736</v>
          </cell>
        </row>
        <row r="65">
          <cell r="A65" t="str">
            <v>105744585</v>
          </cell>
          <cell r="B65">
            <v>6</v>
          </cell>
          <cell r="C65">
            <v>5</v>
          </cell>
        </row>
        <row r="66">
          <cell r="A66" t="str">
            <v>105757843</v>
          </cell>
          <cell r="B66">
            <v>37</v>
          </cell>
          <cell r="C66">
            <v>30</v>
          </cell>
        </row>
        <row r="67">
          <cell r="A67" t="str">
            <v>105757892</v>
          </cell>
          <cell r="C67">
            <v>61</v>
          </cell>
        </row>
        <row r="68">
          <cell r="A68" t="str">
            <v>105757900</v>
          </cell>
          <cell r="C68">
            <v>80</v>
          </cell>
        </row>
        <row r="69">
          <cell r="A69" t="str">
            <v>105774038</v>
          </cell>
          <cell r="B69">
            <v>58</v>
          </cell>
          <cell r="C69">
            <v>47</v>
          </cell>
        </row>
        <row r="70">
          <cell r="A70" t="str">
            <v>106008576</v>
          </cell>
          <cell r="B70">
            <v>93</v>
          </cell>
          <cell r="C70">
            <v>74</v>
          </cell>
        </row>
        <row r="71">
          <cell r="A71" t="str">
            <v>106042773</v>
          </cell>
          <cell r="B71">
            <v>773</v>
          </cell>
          <cell r="C71">
            <v>734</v>
          </cell>
        </row>
        <row r="72">
          <cell r="A72" t="str">
            <v>106042799</v>
          </cell>
          <cell r="B72">
            <v>727</v>
          </cell>
          <cell r="C72">
            <v>687</v>
          </cell>
        </row>
        <row r="73">
          <cell r="A73" t="str">
            <v>106075401</v>
          </cell>
          <cell r="B73">
            <v>539</v>
          </cell>
          <cell r="C73">
            <v>511</v>
          </cell>
        </row>
        <row r="74">
          <cell r="A74" t="str">
            <v>106197833</v>
          </cell>
          <cell r="B74">
            <v>57</v>
          </cell>
          <cell r="C74">
            <v>45</v>
          </cell>
        </row>
        <row r="75">
          <cell r="A75" t="str">
            <v>106203391</v>
          </cell>
          <cell r="C75">
            <v>41</v>
          </cell>
        </row>
        <row r="76">
          <cell r="A76" t="str">
            <v>106223332</v>
          </cell>
          <cell r="B76">
            <v>840</v>
          </cell>
          <cell r="C76">
            <v>812</v>
          </cell>
        </row>
        <row r="77">
          <cell r="A77" t="str">
            <v>106262280</v>
          </cell>
          <cell r="B77">
            <v>319</v>
          </cell>
          <cell r="C77">
            <v>419</v>
          </cell>
        </row>
        <row r="78">
          <cell r="A78" t="str">
            <v>106303274</v>
          </cell>
          <cell r="B78">
            <v>496</v>
          </cell>
          <cell r="C78">
            <v>431</v>
          </cell>
        </row>
        <row r="79">
          <cell r="A79" t="str">
            <v>106308489</v>
          </cell>
          <cell r="B79">
            <v>131</v>
          </cell>
          <cell r="C79">
            <v>165</v>
          </cell>
        </row>
        <row r="80">
          <cell r="A80" t="str">
            <v>106309842</v>
          </cell>
          <cell r="B80">
            <v>456</v>
          </cell>
          <cell r="C80">
            <v>509</v>
          </cell>
        </row>
        <row r="81">
          <cell r="A81" t="str">
            <v>106389224</v>
          </cell>
          <cell r="B81">
            <v>120</v>
          </cell>
          <cell r="C81">
            <v>136</v>
          </cell>
        </row>
        <row r="82">
          <cell r="A82" t="str">
            <v>106412927</v>
          </cell>
          <cell r="B82">
            <v>45</v>
          </cell>
          <cell r="C82">
            <v>68</v>
          </cell>
        </row>
        <row r="83">
          <cell r="A83" t="str">
            <v>106441587</v>
          </cell>
          <cell r="B83">
            <v>506</v>
          </cell>
          <cell r="C83">
            <v>715</v>
          </cell>
        </row>
        <row r="84">
          <cell r="A84" t="str">
            <v>106441603</v>
          </cell>
          <cell r="B84">
            <v>1175</v>
          </cell>
          <cell r="C84">
            <v>839</v>
          </cell>
        </row>
        <row r="85">
          <cell r="A85" t="str">
            <v>106441629</v>
          </cell>
          <cell r="B85">
            <v>395</v>
          </cell>
          <cell r="C85">
            <v>508</v>
          </cell>
        </row>
        <row r="86">
          <cell r="A86" t="str">
            <v>106455801</v>
          </cell>
          <cell r="B86">
            <v>385</v>
          </cell>
          <cell r="C86">
            <v>664</v>
          </cell>
        </row>
        <row r="87">
          <cell r="A87" t="str">
            <v>106456981</v>
          </cell>
          <cell r="B87">
            <v>1271</v>
          </cell>
          <cell r="C87">
            <v>1083</v>
          </cell>
        </row>
        <row r="88">
          <cell r="A88" t="str">
            <v>106461247</v>
          </cell>
          <cell r="B88">
            <v>432</v>
          </cell>
          <cell r="C88">
            <v>408</v>
          </cell>
        </row>
        <row r="89">
          <cell r="A89" t="str">
            <v>106463235</v>
          </cell>
          <cell r="B89">
            <v>43</v>
          </cell>
          <cell r="C89">
            <v>68</v>
          </cell>
        </row>
        <row r="90">
          <cell r="A90" t="str">
            <v>106464746</v>
          </cell>
          <cell r="B90">
            <v>125</v>
          </cell>
          <cell r="C90">
            <v>199</v>
          </cell>
        </row>
        <row r="91">
          <cell r="A91" t="str">
            <v>106466949</v>
          </cell>
          <cell r="B91">
            <v>266</v>
          </cell>
          <cell r="C91">
            <v>251</v>
          </cell>
        </row>
        <row r="92">
          <cell r="A92" t="str">
            <v>106475080</v>
          </cell>
          <cell r="B92">
            <v>140</v>
          </cell>
          <cell r="C92">
            <v>207</v>
          </cell>
        </row>
        <row r="93">
          <cell r="A93" t="str">
            <v>106490766</v>
          </cell>
          <cell r="B93">
            <v>974</v>
          </cell>
          <cell r="C93">
            <v>847</v>
          </cell>
        </row>
        <row r="94">
          <cell r="A94" t="str">
            <v>106501075</v>
          </cell>
          <cell r="B94">
            <v>1920</v>
          </cell>
          <cell r="C94">
            <v>1806</v>
          </cell>
        </row>
        <row r="95">
          <cell r="A95" t="str">
            <v>106501703</v>
          </cell>
          <cell r="B95">
            <v>574</v>
          </cell>
          <cell r="C95">
            <v>766</v>
          </cell>
        </row>
        <row r="96">
          <cell r="A96" t="str">
            <v>106502479</v>
          </cell>
          <cell r="B96">
            <v>458</v>
          </cell>
          <cell r="C96">
            <v>436</v>
          </cell>
        </row>
        <row r="97">
          <cell r="A97" t="str">
            <v>106502537</v>
          </cell>
          <cell r="B97">
            <v>77</v>
          </cell>
          <cell r="C97">
            <v>107</v>
          </cell>
        </row>
        <row r="98">
          <cell r="A98" t="str">
            <v>106560154</v>
          </cell>
          <cell r="B98">
            <v>403</v>
          </cell>
          <cell r="C98">
            <v>350</v>
          </cell>
        </row>
        <row r="99">
          <cell r="A99" t="str">
            <v>106560378</v>
          </cell>
          <cell r="C99">
            <v>307</v>
          </cell>
        </row>
        <row r="100">
          <cell r="A100" t="str">
            <v>106572159</v>
          </cell>
          <cell r="C100">
            <v>235</v>
          </cell>
        </row>
        <row r="101">
          <cell r="A101" t="str">
            <v>106597826</v>
          </cell>
          <cell r="B101">
            <v>391</v>
          </cell>
          <cell r="C101">
            <v>391</v>
          </cell>
        </row>
        <row r="102">
          <cell r="A102" t="str">
            <v>106613102</v>
          </cell>
          <cell r="B102">
            <v>167</v>
          </cell>
          <cell r="C102">
            <v>196</v>
          </cell>
        </row>
        <row r="103">
          <cell r="A103" t="str">
            <v>106613110</v>
          </cell>
          <cell r="B103">
            <v>146</v>
          </cell>
          <cell r="C103">
            <v>195</v>
          </cell>
        </row>
        <row r="104">
          <cell r="A104" t="str">
            <v>106619125</v>
          </cell>
          <cell r="B104">
            <v>74</v>
          </cell>
          <cell r="C104">
            <v>113</v>
          </cell>
        </row>
        <row r="105">
          <cell r="A105" t="str">
            <v>106626476</v>
          </cell>
          <cell r="B105">
            <v>544</v>
          </cell>
          <cell r="C105">
            <v>523</v>
          </cell>
        </row>
        <row r="106">
          <cell r="A106" t="str">
            <v>106640881</v>
          </cell>
          <cell r="B106">
            <v>368</v>
          </cell>
          <cell r="C106">
            <v>386</v>
          </cell>
        </row>
        <row r="107">
          <cell r="A107" t="str">
            <v>106651938</v>
          </cell>
          <cell r="B107">
            <v>465</v>
          </cell>
          <cell r="C107">
            <v>452</v>
          </cell>
        </row>
        <row r="108">
          <cell r="A108" t="str">
            <v>106652563</v>
          </cell>
          <cell r="B108">
            <v>339</v>
          </cell>
          <cell r="C108">
            <v>357</v>
          </cell>
        </row>
        <row r="109">
          <cell r="A109" t="str">
            <v>106656796</v>
          </cell>
          <cell r="B109">
            <v>676</v>
          </cell>
          <cell r="C109">
            <v>624</v>
          </cell>
        </row>
        <row r="110">
          <cell r="A110" t="str">
            <v>106656887</v>
          </cell>
          <cell r="B110">
            <v>237</v>
          </cell>
          <cell r="C110">
            <v>290</v>
          </cell>
        </row>
        <row r="111">
          <cell r="A111" t="str">
            <v>106708837</v>
          </cell>
          <cell r="B111">
            <v>20</v>
          </cell>
          <cell r="C111">
            <v>16</v>
          </cell>
        </row>
        <row r="112">
          <cell r="A112" t="str">
            <v>106715154</v>
          </cell>
          <cell r="B112">
            <v>408</v>
          </cell>
          <cell r="C112">
            <v>449</v>
          </cell>
        </row>
        <row r="113">
          <cell r="A113" t="str">
            <v>106732662</v>
          </cell>
          <cell r="B113">
            <v>915</v>
          </cell>
          <cell r="C113">
            <v>852</v>
          </cell>
        </row>
        <row r="114">
          <cell r="A114" t="str">
            <v>106744543</v>
          </cell>
          <cell r="B114">
            <v>13</v>
          </cell>
          <cell r="C114">
            <v>10</v>
          </cell>
        </row>
        <row r="115">
          <cell r="A115" t="str">
            <v>106759905</v>
          </cell>
          <cell r="B115">
            <v>80</v>
          </cell>
          <cell r="C115">
            <v>120</v>
          </cell>
        </row>
        <row r="116">
          <cell r="A116" t="str">
            <v>106761877</v>
          </cell>
          <cell r="B116">
            <v>319</v>
          </cell>
          <cell r="C116">
            <v>200</v>
          </cell>
        </row>
        <row r="117">
          <cell r="A117" t="str">
            <v>106768781</v>
          </cell>
          <cell r="B117">
            <v>389</v>
          </cell>
          <cell r="C117">
            <v>390</v>
          </cell>
        </row>
        <row r="118">
          <cell r="A118" t="str">
            <v>106770829</v>
          </cell>
          <cell r="B118">
            <v>453</v>
          </cell>
          <cell r="C118">
            <v>435</v>
          </cell>
        </row>
        <row r="119">
          <cell r="A119" t="str">
            <v>106771413</v>
          </cell>
          <cell r="B119">
            <v>458</v>
          </cell>
          <cell r="C119">
            <v>459</v>
          </cell>
        </row>
        <row r="120">
          <cell r="A120" t="str">
            <v>106782303</v>
          </cell>
          <cell r="B120">
            <v>58</v>
          </cell>
          <cell r="C120">
            <v>47</v>
          </cell>
        </row>
        <row r="121">
          <cell r="A121" t="str">
            <v>106793474</v>
          </cell>
          <cell r="B121">
            <v>583</v>
          </cell>
          <cell r="C121">
            <v>559</v>
          </cell>
        </row>
        <row r="122">
          <cell r="A122" t="str">
            <v>106817505</v>
          </cell>
          <cell r="B122">
            <v>875</v>
          </cell>
          <cell r="C122">
            <v>958</v>
          </cell>
        </row>
        <row r="123">
          <cell r="A123" t="str">
            <v>106945041</v>
          </cell>
          <cell r="B123">
            <v>1032</v>
          </cell>
          <cell r="C123">
            <v>1052</v>
          </cell>
        </row>
        <row r="124">
          <cell r="A124" t="str">
            <v>106945116</v>
          </cell>
          <cell r="B124">
            <v>1068</v>
          </cell>
          <cell r="C124">
            <v>954</v>
          </cell>
        </row>
        <row r="125">
          <cell r="A125" t="str">
            <v>106945124</v>
          </cell>
          <cell r="B125">
            <v>237</v>
          </cell>
          <cell r="C125">
            <v>351</v>
          </cell>
        </row>
        <row r="126">
          <cell r="A126" t="str">
            <v>106950991</v>
          </cell>
          <cell r="B126">
            <v>439</v>
          </cell>
          <cell r="C126">
            <v>473</v>
          </cell>
        </row>
        <row r="127">
          <cell r="A127" t="str">
            <v>106951007</v>
          </cell>
          <cell r="B127">
            <v>459</v>
          </cell>
          <cell r="C127">
            <v>630</v>
          </cell>
        </row>
        <row r="128">
          <cell r="A128" t="str">
            <v>106951015</v>
          </cell>
          <cell r="B128">
            <v>1254</v>
          </cell>
          <cell r="C128">
            <v>1240</v>
          </cell>
        </row>
        <row r="129">
          <cell r="A129" t="str">
            <v>107025009</v>
          </cell>
          <cell r="B129">
            <v>985</v>
          </cell>
          <cell r="C129">
            <v>933</v>
          </cell>
        </row>
        <row r="130">
          <cell r="A130" t="str">
            <v>107034183</v>
          </cell>
          <cell r="B130">
            <v>1337</v>
          </cell>
          <cell r="C130">
            <v>1614</v>
          </cell>
        </row>
        <row r="131">
          <cell r="A131" t="str">
            <v>107044745</v>
          </cell>
          <cell r="B131">
            <v>386</v>
          </cell>
          <cell r="C131">
            <v>468</v>
          </cell>
        </row>
        <row r="132">
          <cell r="A132" t="str">
            <v>107047094</v>
          </cell>
          <cell r="B132">
            <v>1176</v>
          </cell>
          <cell r="C132">
            <v>1141</v>
          </cell>
        </row>
        <row r="133">
          <cell r="A133" t="str">
            <v>107047102</v>
          </cell>
          <cell r="B133">
            <v>997</v>
          </cell>
          <cell r="C133">
            <v>1078</v>
          </cell>
        </row>
        <row r="134">
          <cell r="A134" t="str">
            <v>107049397</v>
          </cell>
          <cell r="B134">
            <v>1358</v>
          </cell>
          <cell r="C134">
            <v>1523</v>
          </cell>
        </row>
        <row r="135">
          <cell r="A135" t="str">
            <v>107065351</v>
          </cell>
          <cell r="B135">
            <v>293</v>
          </cell>
          <cell r="C135">
            <v>282</v>
          </cell>
        </row>
        <row r="136">
          <cell r="A136" t="str">
            <v>107073009</v>
          </cell>
          <cell r="B136">
            <v>551</v>
          </cell>
          <cell r="C136">
            <v>604</v>
          </cell>
        </row>
        <row r="137">
          <cell r="A137" t="str">
            <v>107074551</v>
          </cell>
          <cell r="B137">
            <v>420</v>
          </cell>
          <cell r="C137">
            <v>518</v>
          </cell>
        </row>
        <row r="138">
          <cell r="A138" t="str">
            <v>107075202</v>
          </cell>
          <cell r="B138">
            <v>350</v>
          </cell>
          <cell r="C138">
            <v>360</v>
          </cell>
        </row>
        <row r="139">
          <cell r="A139" t="str">
            <v>107077042</v>
          </cell>
          <cell r="B139">
            <v>527</v>
          </cell>
          <cell r="C139">
            <v>723</v>
          </cell>
        </row>
        <row r="140">
          <cell r="A140" t="str">
            <v>107078156</v>
          </cell>
          <cell r="B140">
            <v>179</v>
          </cell>
          <cell r="C140">
            <v>370</v>
          </cell>
        </row>
        <row r="141">
          <cell r="A141" t="str">
            <v>107085896</v>
          </cell>
          <cell r="B141">
            <v>690</v>
          </cell>
          <cell r="C141">
            <v>829</v>
          </cell>
        </row>
        <row r="142">
          <cell r="A142" t="str">
            <v>107091225</v>
          </cell>
          <cell r="B142">
            <v>376</v>
          </cell>
          <cell r="C142">
            <v>457</v>
          </cell>
        </row>
        <row r="143">
          <cell r="A143" t="str">
            <v>107115305</v>
          </cell>
          <cell r="C143">
            <v>243</v>
          </cell>
        </row>
        <row r="144">
          <cell r="A144" t="str">
            <v>107135345</v>
          </cell>
          <cell r="B144">
            <v>818</v>
          </cell>
          <cell r="C144">
            <v>778</v>
          </cell>
        </row>
        <row r="145">
          <cell r="A145" t="str">
            <v>107147118</v>
          </cell>
          <cell r="B145">
            <v>566</v>
          </cell>
          <cell r="C145">
            <v>672</v>
          </cell>
        </row>
        <row r="146">
          <cell r="A146" t="str">
            <v>107153389</v>
          </cell>
          <cell r="B146">
            <v>222</v>
          </cell>
          <cell r="C146">
            <v>312</v>
          </cell>
        </row>
        <row r="147">
          <cell r="A147" t="str">
            <v>107183691</v>
          </cell>
          <cell r="B147">
            <v>527</v>
          </cell>
          <cell r="C147">
            <v>760</v>
          </cell>
        </row>
        <row r="148">
          <cell r="A148" t="str">
            <v>107190167</v>
          </cell>
          <cell r="B148">
            <v>279</v>
          </cell>
          <cell r="C148">
            <v>385</v>
          </cell>
        </row>
        <row r="149">
          <cell r="A149" t="str">
            <v>107194821</v>
          </cell>
          <cell r="B149">
            <v>1028</v>
          </cell>
          <cell r="C149">
            <v>1232</v>
          </cell>
        </row>
        <row r="150">
          <cell r="A150" t="str">
            <v>107200552</v>
          </cell>
          <cell r="B150">
            <v>38</v>
          </cell>
          <cell r="C150">
            <v>30</v>
          </cell>
        </row>
        <row r="151">
          <cell r="A151" t="str">
            <v>107200701</v>
          </cell>
          <cell r="B151">
            <v>98</v>
          </cell>
          <cell r="C151">
            <v>78</v>
          </cell>
        </row>
        <row r="152">
          <cell r="A152" t="str">
            <v>107214934</v>
          </cell>
          <cell r="B152">
            <v>1248</v>
          </cell>
          <cell r="C152">
            <v>1173</v>
          </cell>
        </row>
        <row r="153">
          <cell r="A153" t="str">
            <v>107215337</v>
          </cell>
          <cell r="B153">
            <v>480</v>
          </cell>
          <cell r="C153">
            <v>477</v>
          </cell>
        </row>
        <row r="154">
          <cell r="A154" t="str">
            <v>107254021</v>
          </cell>
          <cell r="B154">
            <v>336</v>
          </cell>
          <cell r="C154">
            <v>462</v>
          </cell>
        </row>
        <row r="155">
          <cell r="A155" t="str">
            <v>107272437</v>
          </cell>
          <cell r="C155">
            <v>205</v>
          </cell>
        </row>
        <row r="156">
          <cell r="A156" t="str">
            <v>107272452</v>
          </cell>
          <cell r="C156">
            <v>345</v>
          </cell>
        </row>
        <row r="157">
          <cell r="A157" t="str">
            <v>107272460</v>
          </cell>
          <cell r="C157">
            <v>271</v>
          </cell>
        </row>
        <row r="158">
          <cell r="A158" t="str">
            <v>107272478</v>
          </cell>
          <cell r="C158">
            <v>259</v>
          </cell>
        </row>
        <row r="159">
          <cell r="A159" t="str">
            <v>107283657</v>
          </cell>
          <cell r="B159">
            <v>194</v>
          </cell>
          <cell r="C159">
            <v>265</v>
          </cell>
        </row>
        <row r="160">
          <cell r="A160" t="str">
            <v>107287542</v>
          </cell>
          <cell r="C160">
            <v>241</v>
          </cell>
        </row>
        <row r="161">
          <cell r="A161" t="str">
            <v>107287559</v>
          </cell>
          <cell r="C161">
            <v>558</v>
          </cell>
        </row>
        <row r="162">
          <cell r="A162" t="str">
            <v>107301061</v>
          </cell>
          <cell r="C162">
            <v>231</v>
          </cell>
        </row>
        <row r="163">
          <cell r="A163" t="str">
            <v>107307837</v>
          </cell>
          <cell r="C163">
            <v>195</v>
          </cell>
        </row>
        <row r="164">
          <cell r="A164" t="str">
            <v>107310807</v>
          </cell>
          <cell r="C164">
            <v>414</v>
          </cell>
        </row>
        <row r="165">
          <cell r="A165" t="str">
            <v>107313728</v>
          </cell>
          <cell r="B165">
            <v>76</v>
          </cell>
          <cell r="C165">
            <v>121</v>
          </cell>
        </row>
        <row r="166">
          <cell r="A166" t="str">
            <v>107369407</v>
          </cell>
          <cell r="B166">
            <v>1444</v>
          </cell>
          <cell r="C166">
            <v>1170</v>
          </cell>
        </row>
        <row r="167">
          <cell r="A167" t="str">
            <v>107369415</v>
          </cell>
          <cell r="B167">
            <v>280</v>
          </cell>
          <cell r="C167">
            <v>369</v>
          </cell>
        </row>
        <row r="168">
          <cell r="A168" t="str">
            <v>107369431</v>
          </cell>
          <cell r="B168">
            <v>174</v>
          </cell>
          <cell r="C168">
            <v>200</v>
          </cell>
        </row>
        <row r="169">
          <cell r="A169" t="str">
            <v>107369498</v>
          </cell>
          <cell r="B169">
            <v>228</v>
          </cell>
          <cell r="C169">
            <v>197</v>
          </cell>
        </row>
        <row r="170">
          <cell r="A170" t="str">
            <v>107369915</v>
          </cell>
          <cell r="B170">
            <v>279</v>
          </cell>
          <cell r="C170">
            <v>219</v>
          </cell>
        </row>
        <row r="171">
          <cell r="A171" t="str">
            <v>107399719</v>
          </cell>
          <cell r="B171">
            <v>1</v>
          </cell>
          <cell r="C171">
            <v>1</v>
          </cell>
        </row>
        <row r="172">
          <cell r="A172" t="str">
            <v>107399735</v>
          </cell>
          <cell r="B172">
            <v>1</v>
          </cell>
          <cell r="C172">
            <v>1</v>
          </cell>
        </row>
        <row r="173">
          <cell r="A173" t="str">
            <v>107399826</v>
          </cell>
          <cell r="B173">
            <v>427</v>
          </cell>
          <cell r="C173">
            <v>522</v>
          </cell>
        </row>
        <row r="174">
          <cell r="A174" t="str">
            <v>107399875</v>
          </cell>
          <cell r="B174">
            <v>218</v>
          </cell>
          <cell r="C174">
            <v>179</v>
          </cell>
        </row>
        <row r="175">
          <cell r="A175" t="str">
            <v>107399883</v>
          </cell>
          <cell r="B175">
            <v>531</v>
          </cell>
          <cell r="C175">
            <v>438</v>
          </cell>
        </row>
        <row r="176">
          <cell r="A176" t="str">
            <v>107400004</v>
          </cell>
          <cell r="B176">
            <v>138</v>
          </cell>
          <cell r="C176">
            <v>180</v>
          </cell>
        </row>
        <row r="177">
          <cell r="A177" t="str">
            <v>107400012</v>
          </cell>
          <cell r="B177">
            <v>161</v>
          </cell>
          <cell r="C177">
            <v>195</v>
          </cell>
        </row>
        <row r="178">
          <cell r="A178" t="str">
            <v>107400020</v>
          </cell>
          <cell r="B178">
            <v>207</v>
          </cell>
          <cell r="C178">
            <v>320</v>
          </cell>
        </row>
        <row r="179">
          <cell r="A179" t="str">
            <v>107400046</v>
          </cell>
          <cell r="B179">
            <v>165</v>
          </cell>
          <cell r="C179">
            <v>256</v>
          </cell>
        </row>
        <row r="180">
          <cell r="A180" t="str">
            <v>107400061</v>
          </cell>
          <cell r="B180">
            <v>453</v>
          </cell>
          <cell r="C180">
            <v>664</v>
          </cell>
        </row>
        <row r="181">
          <cell r="A181" t="str">
            <v>107431371</v>
          </cell>
          <cell r="B181">
            <v>374</v>
          </cell>
          <cell r="C181">
            <v>680</v>
          </cell>
        </row>
        <row r="182">
          <cell r="A182" t="str">
            <v>107431389</v>
          </cell>
          <cell r="B182">
            <v>1224</v>
          </cell>
          <cell r="C182">
            <v>1518</v>
          </cell>
        </row>
        <row r="183">
          <cell r="A183" t="str">
            <v>107431397</v>
          </cell>
          <cell r="B183">
            <v>193</v>
          </cell>
          <cell r="C183">
            <v>243</v>
          </cell>
        </row>
        <row r="184">
          <cell r="A184" t="str">
            <v>107431413</v>
          </cell>
          <cell r="B184">
            <v>6718</v>
          </cell>
          <cell r="C184">
            <v>10807</v>
          </cell>
        </row>
        <row r="185">
          <cell r="A185" t="str">
            <v>107431439</v>
          </cell>
          <cell r="B185">
            <v>2624</v>
          </cell>
          <cell r="C185">
            <v>2793</v>
          </cell>
        </row>
        <row r="186">
          <cell r="A186" t="str">
            <v>107431447</v>
          </cell>
          <cell r="B186">
            <v>4193</v>
          </cell>
          <cell r="C186">
            <v>4468</v>
          </cell>
        </row>
        <row r="187">
          <cell r="A187" t="str">
            <v>107431454</v>
          </cell>
          <cell r="B187">
            <v>777</v>
          </cell>
          <cell r="C187">
            <v>1260</v>
          </cell>
        </row>
        <row r="188">
          <cell r="A188" t="str">
            <v>107431462</v>
          </cell>
          <cell r="B188">
            <v>6501</v>
          </cell>
          <cell r="C188">
            <v>6966</v>
          </cell>
        </row>
        <row r="189">
          <cell r="A189" t="str">
            <v>107431470</v>
          </cell>
          <cell r="B189">
            <v>6501</v>
          </cell>
          <cell r="C189">
            <v>6966</v>
          </cell>
        </row>
        <row r="190">
          <cell r="A190" t="str">
            <v>107431488</v>
          </cell>
          <cell r="B190">
            <v>2588</v>
          </cell>
          <cell r="C190">
            <v>2759</v>
          </cell>
        </row>
        <row r="191">
          <cell r="A191" t="str">
            <v>107431496</v>
          </cell>
          <cell r="B191">
            <v>3592</v>
          </cell>
          <cell r="C191">
            <v>3828</v>
          </cell>
        </row>
        <row r="192">
          <cell r="A192" t="str">
            <v>107437352</v>
          </cell>
          <cell r="B192">
            <v>208</v>
          </cell>
          <cell r="C192">
            <v>308</v>
          </cell>
        </row>
        <row r="193">
          <cell r="A193" t="str">
            <v>107438822</v>
          </cell>
          <cell r="B193">
            <v>1942</v>
          </cell>
          <cell r="C193">
            <v>1868</v>
          </cell>
        </row>
        <row r="194">
          <cell r="A194" t="str">
            <v>107438848</v>
          </cell>
          <cell r="B194">
            <v>1878</v>
          </cell>
          <cell r="C194">
            <v>1868</v>
          </cell>
        </row>
        <row r="195">
          <cell r="A195" t="str">
            <v>107438855</v>
          </cell>
          <cell r="B195">
            <v>1761</v>
          </cell>
          <cell r="C195">
            <v>1868</v>
          </cell>
        </row>
        <row r="196">
          <cell r="A196" t="str">
            <v>107438871</v>
          </cell>
          <cell r="B196">
            <v>1712</v>
          </cell>
          <cell r="C196">
            <v>1868</v>
          </cell>
        </row>
        <row r="197">
          <cell r="A197" t="str">
            <v>107442386</v>
          </cell>
          <cell r="C197">
            <v>64</v>
          </cell>
        </row>
        <row r="198">
          <cell r="A198" t="str">
            <v>107442410</v>
          </cell>
          <cell r="C198">
            <v>36</v>
          </cell>
        </row>
        <row r="199">
          <cell r="A199" t="str">
            <v>107442469</v>
          </cell>
          <cell r="C199">
            <v>18</v>
          </cell>
        </row>
        <row r="200">
          <cell r="A200" t="str">
            <v>107488736</v>
          </cell>
          <cell r="B200">
            <v>840</v>
          </cell>
          <cell r="C200">
            <v>850</v>
          </cell>
        </row>
        <row r="201">
          <cell r="A201" t="str">
            <v>107510828</v>
          </cell>
          <cell r="B201">
            <v>543</v>
          </cell>
          <cell r="C201">
            <v>546</v>
          </cell>
        </row>
        <row r="202">
          <cell r="A202" t="str">
            <v>107537490</v>
          </cell>
          <cell r="B202">
            <v>0</v>
          </cell>
          <cell r="C202">
            <v>0</v>
          </cell>
        </row>
        <row r="203">
          <cell r="A203" t="str">
            <v>107537508</v>
          </cell>
          <cell r="B203">
            <v>0</v>
          </cell>
          <cell r="C203">
            <v>0</v>
          </cell>
        </row>
        <row r="204">
          <cell r="A204" t="str">
            <v>107537524</v>
          </cell>
          <cell r="B204">
            <v>1518</v>
          </cell>
          <cell r="C204">
            <v>1611</v>
          </cell>
        </row>
        <row r="205">
          <cell r="A205" t="str">
            <v>107537532</v>
          </cell>
          <cell r="B205">
            <v>1977</v>
          </cell>
          <cell r="C205">
            <v>2093</v>
          </cell>
        </row>
        <row r="206">
          <cell r="A206" t="str">
            <v>107537540</v>
          </cell>
          <cell r="B206">
            <v>1977</v>
          </cell>
          <cell r="C206">
            <v>2078</v>
          </cell>
        </row>
        <row r="207">
          <cell r="A207" t="str">
            <v>107537557</v>
          </cell>
          <cell r="B207">
            <v>3179</v>
          </cell>
          <cell r="C207">
            <v>3368</v>
          </cell>
        </row>
        <row r="208">
          <cell r="A208" t="str">
            <v>107537623</v>
          </cell>
          <cell r="B208">
            <v>1297</v>
          </cell>
          <cell r="C208">
            <v>772</v>
          </cell>
        </row>
        <row r="209">
          <cell r="A209" t="str">
            <v>107537631</v>
          </cell>
          <cell r="B209">
            <v>1244</v>
          </cell>
          <cell r="C209">
            <v>722</v>
          </cell>
        </row>
        <row r="210">
          <cell r="A210" t="str">
            <v>107537649</v>
          </cell>
          <cell r="B210">
            <v>1929</v>
          </cell>
          <cell r="C210">
            <v>1972</v>
          </cell>
        </row>
        <row r="211">
          <cell r="A211" t="str">
            <v>107537656</v>
          </cell>
          <cell r="B211">
            <v>963</v>
          </cell>
          <cell r="C211">
            <v>984</v>
          </cell>
        </row>
        <row r="212">
          <cell r="A212" t="str">
            <v>107538175</v>
          </cell>
          <cell r="B212">
            <v>773</v>
          </cell>
          <cell r="C212">
            <v>2126</v>
          </cell>
        </row>
        <row r="213">
          <cell r="A213" t="str">
            <v>107538183</v>
          </cell>
          <cell r="B213">
            <v>2045</v>
          </cell>
          <cell r="C213">
            <v>1428</v>
          </cell>
        </row>
        <row r="214">
          <cell r="A214" t="str">
            <v>107538563</v>
          </cell>
          <cell r="B214">
            <v>124</v>
          </cell>
          <cell r="C214">
            <v>100</v>
          </cell>
        </row>
        <row r="215">
          <cell r="A215" t="str">
            <v>107538571</v>
          </cell>
          <cell r="B215">
            <v>3365</v>
          </cell>
          <cell r="C215">
            <v>2692</v>
          </cell>
        </row>
        <row r="216">
          <cell r="A216" t="str">
            <v>107538597</v>
          </cell>
          <cell r="B216">
            <v>105</v>
          </cell>
          <cell r="C216">
            <v>84</v>
          </cell>
        </row>
        <row r="217">
          <cell r="A217" t="str">
            <v>107543118</v>
          </cell>
          <cell r="B217">
            <v>1051</v>
          </cell>
          <cell r="C217">
            <v>1119</v>
          </cell>
        </row>
        <row r="218">
          <cell r="A218" t="str">
            <v>107543134</v>
          </cell>
          <cell r="B218">
            <v>1553</v>
          </cell>
          <cell r="C218">
            <v>1653</v>
          </cell>
        </row>
        <row r="219">
          <cell r="A219" t="str">
            <v>107543142</v>
          </cell>
          <cell r="B219">
            <v>1051</v>
          </cell>
          <cell r="C219">
            <v>1119</v>
          </cell>
        </row>
        <row r="220">
          <cell r="A220" t="str">
            <v>107543159</v>
          </cell>
          <cell r="B220">
            <v>1551</v>
          </cell>
          <cell r="C220">
            <v>1653</v>
          </cell>
        </row>
        <row r="221">
          <cell r="A221" t="str">
            <v>107543985</v>
          </cell>
          <cell r="B221">
            <v>66</v>
          </cell>
          <cell r="C221">
            <v>102</v>
          </cell>
        </row>
        <row r="222">
          <cell r="A222" t="str">
            <v>107560765</v>
          </cell>
          <cell r="B222">
            <v>585</v>
          </cell>
          <cell r="C222">
            <v>564</v>
          </cell>
        </row>
        <row r="223">
          <cell r="A223" t="str">
            <v>107566044</v>
          </cell>
          <cell r="C223">
            <v>441</v>
          </cell>
        </row>
        <row r="224">
          <cell r="A224" t="str">
            <v>107566432</v>
          </cell>
          <cell r="B224">
            <v>967</v>
          </cell>
          <cell r="C224">
            <v>967</v>
          </cell>
        </row>
        <row r="225">
          <cell r="A225" t="str">
            <v>107583288</v>
          </cell>
          <cell r="B225">
            <v>1382</v>
          </cell>
          <cell r="C225">
            <v>1634</v>
          </cell>
        </row>
        <row r="226">
          <cell r="A226" t="str">
            <v>107583437</v>
          </cell>
          <cell r="B226">
            <v>1387</v>
          </cell>
          <cell r="C226">
            <v>1168</v>
          </cell>
        </row>
        <row r="227">
          <cell r="A227" t="str">
            <v>107583627</v>
          </cell>
          <cell r="B227">
            <v>1404</v>
          </cell>
          <cell r="C227">
            <v>1502</v>
          </cell>
        </row>
        <row r="228">
          <cell r="A228" t="str">
            <v>107593949</v>
          </cell>
          <cell r="B228">
            <v>450</v>
          </cell>
          <cell r="C228">
            <v>351</v>
          </cell>
        </row>
        <row r="229">
          <cell r="A229" t="str">
            <v>107593956</v>
          </cell>
          <cell r="B229">
            <v>103</v>
          </cell>
          <cell r="C229">
            <v>43</v>
          </cell>
        </row>
        <row r="230">
          <cell r="A230" t="str">
            <v>107594012</v>
          </cell>
          <cell r="B230">
            <v>1268</v>
          </cell>
          <cell r="C230">
            <v>1103</v>
          </cell>
        </row>
        <row r="231">
          <cell r="A231" t="str">
            <v>107594244</v>
          </cell>
          <cell r="B231">
            <v>322</v>
          </cell>
          <cell r="C231">
            <v>516</v>
          </cell>
        </row>
        <row r="232">
          <cell r="A232" t="str">
            <v>107594251</v>
          </cell>
          <cell r="B232">
            <v>170</v>
          </cell>
          <cell r="C232">
            <v>351</v>
          </cell>
        </row>
        <row r="233">
          <cell r="A233" t="str">
            <v>107594277</v>
          </cell>
          <cell r="B233">
            <v>1870</v>
          </cell>
          <cell r="C233">
            <v>142</v>
          </cell>
        </row>
        <row r="234">
          <cell r="A234" t="str">
            <v>107594293</v>
          </cell>
          <cell r="B234">
            <v>2341</v>
          </cell>
          <cell r="C234">
            <v>1922</v>
          </cell>
        </row>
        <row r="235">
          <cell r="A235" t="str">
            <v>107594301</v>
          </cell>
          <cell r="B235">
            <v>1557</v>
          </cell>
          <cell r="C235">
            <v>1278</v>
          </cell>
        </row>
        <row r="236">
          <cell r="A236" t="str">
            <v>107598146</v>
          </cell>
          <cell r="B236">
            <v>176</v>
          </cell>
          <cell r="C236">
            <v>219</v>
          </cell>
        </row>
        <row r="237">
          <cell r="A237" t="str">
            <v>107598393</v>
          </cell>
          <cell r="B237">
            <v>420</v>
          </cell>
          <cell r="C237">
            <v>345</v>
          </cell>
        </row>
        <row r="238">
          <cell r="A238" t="str">
            <v>107599128</v>
          </cell>
          <cell r="B238">
            <v>1097</v>
          </cell>
          <cell r="C238">
            <v>1233</v>
          </cell>
        </row>
        <row r="239">
          <cell r="A239" t="str">
            <v>107599136</v>
          </cell>
          <cell r="B239">
            <v>157</v>
          </cell>
          <cell r="C239">
            <v>151</v>
          </cell>
        </row>
        <row r="240">
          <cell r="A240" t="str">
            <v>107599144</v>
          </cell>
          <cell r="B240">
            <v>133</v>
          </cell>
          <cell r="C240">
            <v>160</v>
          </cell>
        </row>
        <row r="241">
          <cell r="A241" t="str">
            <v>107599151</v>
          </cell>
          <cell r="B241">
            <v>202</v>
          </cell>
          <cell r="C241">
            <v>99</v>
          </cell>
        </row>
        <row r="242">
          <cell r="A242" t="str">
            <v>107599177</v>
          </cell>
          <cell r="B242">
            <v>487</v>
          </cell>
          <cell r="C242">
            <v>521</v>
          </cell>
        </row>
        <row r="243">
          <cell r="A243" t="str">
            <v>107599185</v>
          </cell>
          <cell r="B243">
            <v>487</v>
          </cell>
          <cell r="C243">
            <v>521</v>
          </cell>
        </row>
        <row r="244">
          <cell r="A244" t="str">
            <v>107599193</v>
          </cell>
          <cell r="B244">
            <v>442</v>
          </cell>
          <cell r="C244">
            <v>555</v>
          </cell>
        </row>
        <row r="245">
          <cell r="A245" t="str">
            <v>107599201</v>
          </cell>
          <cell r="B245">
            <v>924</v>
          </cell>
          <cell r="C245">
            <v>1161</v>
          </cell>
        </row>
        <row r="246">
          <cell r="A246" t="str">
            <v>107614075</v>
          </cell>
          <cell r="B246">
            <v>537</v>
          </cell>
          <cell r="C246">
            <v>853</v>
          </cell>
        </row>
        <row r="247">
          <cell r="A247" t="str">
            <v>107614117</v>
          </cell>
          <cell r="B247">
            <v>231</v>
          </cell>
          <cell r="C247">
            <v>318</v>
          </cell>
        </row>
        <row r="248">
          <cell r="A248" t="str">
            <v>107614406</v>
          </cell>
          <cell r="B248">
            <v>1096</v>
          </cell>
          <cell r="C248">
            <v>900</v>
          </cell>
        </row>
        <row r="249">
          <cell r="A249" t="str">
            <v>107636359</v>
          </cell>
          <cell r="B249">
            <v>3706</v>
          </cell>
          <cell r="C249">
            <v>3948</v>
          </cell>
        </row>
        <row r="250">
          <cell r="A250" t="str">
            <v>107636375</v>
          </cell>
          <cell r="B250">
            <v>3444</v>
          </cell>
          <cell r="C250">
            <v>3669</v>
          </cell>
        </row>
        <row r="251">
          <cell r="A251" t="str">
            <v>107636383</v>
          </cell>
          <cell r="B251">
            <v>3939</v>
          </cell>
          <cell r="C251">
            <v>3892</v>
          </cell>
        </row>
        <row r="252">
          <cell r="A252" t="str">
            <v>107636391</v>
          </cell>
          <cell r="B252">
            <v>3675</v>
          </cell>
          <cell r="C252">
            <v>3685</v>
          </cell>
        </row>
        <row r="253">
          <cell r="A253" t="str">
            <v>107636417</v>
          </cell>
          <cell r="B253">
            <v>3444</v>
          </cell>
          <cell r="C253">
            <v>3669</v>
          </cell>
        </row>
        <row r="254">
          <cell r="A254" t="str">
            <v>107636425</v>
          </cell>
          <cell r="B254">
            <v>136</v>
          </cell>
          <cell r="C254">
            <v>111</v>
          </cell>
        </row>
        <row r="255">
          <cell r="A255" t="str">
            <v>107636441</v>
          </cell>
          <cell r="B255">
            <v>162</v>
          </cell>
          <cell r="C255">
            <v>116</v>
          </cell>
        </row>
        <row r="256">
          <cell r="A256" t="str">
            <v>107636466</v>
          </cell>
          <cell r="B256">
            <v>801</v>
          </cell>
          <cell r="C256">
            <v>854</v>
          </cell>
        </row>
        <row r="257">
          <cell r="A257" t="str">
            <v>107636508</v>
          </cell>
          <cell r="B257">
            <v>820</v>
          </cell>
          <cell r="C257">
            <v>865</v>
          </cell>
        </row>
        <row r="258">
          <cell r="A258" t="str">
            <v>107636532</v>
          </cell>
          <cell r="B258">
            <v>1048</v>
          </cell>
          <cell r="C258">
            <v>1027</v>
          </cell>
        </row>
        <row r="259">
          <cell r="A259" t="str">
            <v>107636565</v>
          </cell>
          <cell r="B259">
            <v>950</v>
          </cell>
          <cell r="C259">
            <v>1017</v>
          </cell>
        </row>
        <row r="260">
          <cell r="A260" t="str">
            <v>107636763</v>
          </cell>
          <cell r="B260">
            <v>2884</v>
          </cell>
          <cell r="C260">
            <v>3073</v>
          </cell>
        </row>
        <row r="261">
          <cell r="A261" t="str">
            <v>107636789</v>
          </cell>
          <cell r="B261">
            <v>75</v>
          </cell>
          <cell r="C261">
            <v>62</v>
          </cell>
        </row>
        <row r="262">
          <cell r="A262" t="str">
            <v>107636797</v>
          </cell>
          <cell r="B262">
            <v>67</v>
          </cell>
          <cell r="C262">
            <v>78</v>
          </cell>
        </row>
        <row r="263">
          <cell r="A263" t="str">
            <v>107662785</v>
          </cell>
          <cell r="B263">
            <v>328</v>
          </cell>
          <cell r="C263">
            <v>334</v>
          </cell>
        </row>
        <row r="264">
          <cell r="A264" t="str">
            <v>107665440</v>
          </cell>
          <cell r="B264">
            <v>93</v>
          </cell>
          <cell r="C264">
            <v>74</v>
          </cell>
        </row>
        <row r="265">
          <cell r="A265" t="str">
            <v>107668147</v>
          </cell>
          <cell r="B265">
            <v>1285</v>
          </cell>
          <cell r="C265">
            <v>1544</v>
          </cell>
        </row>
        <row r="266">
          <cell r="A266" t="str">
            <v>107678559</v>
          </cell>
          <cell r="B266">
            <v>925</v>
          </cell>
          <cell r="C266">
            <v>1024</v>
          </cell>
        </row>
        <row r="267">
          <cell r="A267" t="str">
            <v>107710717</v>
          </cell>
          <cell r="B267">
            <v>174</v>
          </cell>
          <cell r="C267">
            <v>224</v>
          </cell>
        </row>
        <row r="268">
          <cell r="A268" t="str">
            <v>107710782</v>
          </cell>
          <cell r="B268">
            <v>23208</v>
          </cell>
          <cell r="C268">
            <v>28974</v>
          </cell>
        </row>
        <row r="269">
          <cell r="A269" t="str">
            <v>107710790</v>
          </cell>
          <cell r="B269">
            <v>16626</v>
          </cell>
          <cell r="C269">
            <v>21872</v>
          </cell>
        </row>
        <row r="270">
          <cell r="A270" t="str">
            <v>107710873</v>
          </cell>
          <cell r="B270">
            <v>19482</v>
          </cell>
          <cell r="C270">
            <v>27307</v>
          </cell>
        </row>
        <row r="271">
          <cell r="A271" t="str">
            <v>107710881</v>
          </cell>
          <cell r="B271">
            <v>15698</v>
          </cell>
          <cell r="C271">
            <v>20433</v>
          </cell>
        </row>
        <row r="272">
          <cell r="A272" t="str">
            <v>107710915</v>
          </cell>
          <cell r="B272">
            <v>13914</v>
          </cell>
          <cell r="C272">
            <v>15325</v>
          </cell>
        </row>
        <row r="273">
          <cell r="A273" t="str">
            <v>107710923</v>
          </cell>
          <cell r="B273">
            <v>6953</v>
          </cell>
          <cell r="C273">
            <v>7575</v>
          </cell>
        </row>
        <row r="274">
          <cell r="A274" t="str">
            <v>107710931</v>
          </cell>
          <cell r="B274">
            <v>11299</v>
          </cell>
          <cell r="C274">
            <v>12591</v>
          </cell>
        </row>
        <row r="275">
          <cell r="A275" t="str">
            <v>107710949</v>
          </cell>
          <cell r="B275">
            <v>5358</v>
          </cell>
          <cell r="C275">
            <v>5811</v>
          </cell>
        </row>
        <row r="276">
          <cell r="A276" t="str">
            <v>107710956</v>
          </cell>
          <cell r="B276">
            <v>14742</v>
          </cell>
          <cell r="C276">
            <v>16502</v>
          </cell>
        </row>
        <row r="277">
          <cell r="A277" t="str">
            <v>107710964</v>
          </cell>
          <cell r="B277">
            <v>7813</v>
          </cell>
          <cell r="C277">
            <v>8572</v>
          </cell>
        </row>
        <row r="278">
          <cell r="A278" t="str">
            <v>107710972</v>
          </cell>
          <cell r="B278">
            <v>12370</v>
          </cell>
          <cell r="C278">
            <v>13913</v>
          </cell>
        </row>
        <row r="279">
          <cell r="A279" t="str">
            <v>107710980</v>
          </cell>
          <cell r="B279">
            <v>6317</v>
          </cell>
          <cell r="C279">
            <v>7024</v>
          </cell>
        </row>
        <row r="280">
          <cell r="A280" t="str">
            <v>107718785</v>
          </cell>
          <cell r="B280">
            <v>3824</v>
          </cell>
          <cell r="C280">
            <v>4061</v>
          </cell>
        </row>
        <row r="281">
          <cell r="A281" t="str">
            <v>107718827</v>
          </cell>
          <cell r="B281">
            <v>1160</v>
          </cell>
          <cell r="C281">
            <v>1241</v>
          </cell>
        </row>
        <row r="282">
          <cell r="A282" t="str">
            <v>107718850</v>
          </cell>
          <cell r="B282">
            <v>268</v>
          </cell>
          <cell r="C282">
            <v>256</v>
          </cell>
        </row>
        <row r="283">
          <cell r="A283" t="str">
            <v>107718868</v>
          </cell>
          <cell r="B283">
            <v>91</v>
          </cell>
          <cell r="C283">
            <v>88</v>
          </cell>
        </row>
        <row r="284">
          <cell r="A284" t="str">
            <v>107718900</v>
          </cell>
          <cell r="B284">
            <v>414</v>
          </cell>
          <cell r="C284">
            <v>497</v>
          </cell>
        </row>
        <row r="285">
          <cell r="A285" t="str">
            <v>107723934</v>
          </cell>
          <cell r="B285">
            <v>1440</v>
          </cell>
          <cell r="C285">
            <v>1123</v>
          </cell>
        </row>
        <row r="286">
          <cell r="A286" t="str">
            <v>107728545</v>
          </cell>
          <cell r="B286">
            <v>6039</v>
          </cell>
          <cell r="C286">
            <v>5900</v>
          </cell>
        </row>
        <row r="287">
          <cell r="A287" t="str">
            <v>107730756</v>
          </cell>
          <cell r="C287">
            <v>112</v>
          </cell>
        </row>
        <row r="288">
          <cell r="A288" t="str">
            <v>107732356</v>
          </cell>
          <cell r="B288">
            <v>160</v>
          </cell>
          <cell r="C288">
            <v>189</v>
          </cell>
        </row>
        <row r="289">
          <cell r="A289" t="str">
            <v>107756629</v>
          </cell>
          <cell r="B289">
            <v>1161</v>
          </cell>
          <cell r="C289">
            <v>1140</v>
          </cell>
        </row>
        <row r="290">
          <cell r="A290" t="str">
            <v>107771669</v>
          </cell>
          <cell r="B290">
            <v>616</v>
          </cell>
          <cell r="C290">
            <v>723</v>
          </cell>
        </row>
        <row r="291">
          <cell r="A291" t="str">
            <v>107771677</v>
          </cell>
          <cell r="B291">
            <v>1398</v>
          </cell>
          <cell r="C291">
            <v>1634</v>
          </cell>
        </row>
        <row r="292">
          <cell r="A292" t="str">
            <v>107771685</v>
          </cell>
          <cell r="B292">
            <v>316</v>
          </cell>
          <cell r="C292">
            <v>366</v>
          </cell>
        </row>
        <row r="293">
          <cell r="A293" t="str">
            <v>107771727</v>
          </cell>
          <cell r="B293">
            <v>0</v>
          </cell>
          <cell r="C293">
            <v>0</v>
          </cell>
        </row>
        <row r="294">
          <cell r="A294" t="str">
            <v>107771735</v>
          </cell>
          <cell r="B294">
            <v>204</v>
          </cell>
          <cell r="C294">
            <v>168</v>
          </cell>
        </row>
        <row r="295">
          <cell r="A295" t="str">
            <v>107771743</v>
          </cell>
          <cell r="B295">
            <v>251</v>
          </cell>
          <cell r="C295">
            <v>223</v>
          </cell>
        </row>
        <row r="296">
          <cell r="A296" t="str">
            <v>107771776</v>
          </cell>
          <cell r="B296">
            <v>35</v>
          </cell>
          <cell r="C296">
            <v>63</v>
          </cell>
        </row>
        <row r="297">
          <cell r="A297" t="str">
            <v>107786675</v>
          </cell>
          <cell r="B297">
            <v>1238</v>
          </cell>
          <cell r="C297">
            <v>967</v>
          </cell>
        </row>
        <row r="298">
          <cell r="A298" t="str">
            <v>107786683</v>
          </cell>
          <cell r="B298">
            <v>650</v>
          </cell>
          <cell r="C298">
            <v>537</v>
          </cell>
        </row>
        <row r="299">
          <cell r="A299" t="str">
            <v>107786691</v>
          </cell>
          <cell r="B299">
            <v>1658</v>
          </cell>
          <cell r="C299">
            <v>1368</v>
          </cell>
        </row>
        <row r="300">
          <cell r="A300" t="str">
            <v>107786709</v>
          </cell>
          <cell r="B300">
            <v>1010</v>
          </cell>
          <cell r="C300">
            <v>1200</v>
          </cell>
        </row>
        <row r="301">
          <cell r="A301" t="str">
            <v>107786717</v>
          </cell>
          <cell r="B301">
            <v>3978</v>
          </cell>
          <cell r="C301">
            <v>2945</v>
          </cell>
        </row>
        <row r="302">
          <cell r="A302" t="str">
            <v>107786725</v>
          </cell>
          <cell r="B302">
            <v>1827</v>
          </cell>
          <cell r="C302">
            <v>1500</v>
          </cell>
        </row>
        <row r="303">
          <cell r="A303" t="str">
            <v>107786733</v>
          </cell>
          <cell r="B303">
            <v>1</v>
          </cell>
          <cell r="C303">
            <v>596</v>
          </cell>
        </row>
        <row r="304">
          <cell r="A304" t="str">
            <v>107786741</v>
          </cell>
          <cell r="B304">
            <v>691</v>
          </cell>
          <cell r="C304">
            <v>567</v>
          </cell>
        </row>
        <row r="305">
          <cell r="A305" t="str">
            <v>107786758</v>
          </cell>
          <cell r="B305">
            <v>23</v>
          </cell>
          <cell r="C305">
            <v>19</v>
          </cell>
        </row>
        <row r="306">
          <cell r="A306" t="str">
            <v>107786766</v>
          </cell>
          <cell r="B306">
            <v>242</v>
          </cell>
          <cell r="C306">
            <v>199</v>
          </cell>
        </row>
        <row r="307">
          <cell r="A307" t="str">
            <v>107787749</v>
          </cell>
          <cell r="B307">
            <v>2097</v>
          </cell>
          <cell r="C307">
            <v>2115</v>
          </cell>
        </row>
        <row r="308">
          <cell r="A308" t="str">
            <v>107804361</v>
          </cell>
          <cell r="C308">
            <v>5714</v>
          </cell>
        </row>
        <row r="309">
          <cell r="A309" t="str">
            <v>107810665</v>
          </cell>
          <cell r="B309">
            <v>0</v>
          </cell>
          <cell r="C309">
            <v>0</v>
          </cell>
        </row>
        <row r="310">
          <cell r="A310" t="str">
            <v>107823601</v>
          </cell>
          <cell r="B310">
            <v>199</v>
          </cell>
          <cell r="C310">
            <v>270</v>
          </cell>
        </row>
        <row r="311">
          <cell r="A311" t="str">
            <v>107823668</v>
          </cell>
          <cell r="B311">
            <v>1277</v>
          </cell>
          <cell r="C311">
            <v>1225</v>
          </cell>
        </row>
        <row r="312">
          <cell r="A312" t="str">
            <v>107824542</v>
          </cell>
          <cell r="B312">
            <v>1175</v>
          </cell>
          <cell r="C312">
            <v>1219</v>
          </cell>
        </row>
        <row r="313">
          <cell r="A313" t="str">
            <v>107831737</v>
          </cell>
          <cell r="B313">
            <v>695</v>
          </cell>
          <cell r="C313">
            <v>728</v>
          </cell>
        </row>
        <row r="314">
          <cell r="A314" t="str">
            <v>107838229</v>
          </cell>
          <cell r="B314">
            <v>18994</v>
          </cell>
          <cell r="C314">
            <v>19734</v>
          </cell>
        </row>
        <row r="315">
          <cell r="A315" t="str">
            <v>107838237</v>
          </cell>
          <cell r="B315">
            <v>22796</v>
          </cell>
          <cell r="C315">
            <v>22497</v>
          </cell>
        </row>
        <row r="316">
          <cell r="A316" t="str">
            <v>107838245</v>
          </cell>
          <cell r="B316">
            <v>17459</v>
          </cell>
          <cell r="C316">
            <v>18457</v>
          </cell>
        </row>
        <row r="317">
          <cell r="A317" t="str">
            <v>107838252</v>
          </cell>
          <cell r="B317">
            <v>22131</v>
          </cell>
          <cell r="C317">
            <v>21385</v>
          </cell>
        </row>
        <row r="318">
          <cell r="A318" t="str">
            <v>107838260</v>
          </cell>
          <cell r="B318">
            <v>1347</v>
          </cell>
          <cell r="C318">
            <v>1544</v>
          </cell>
        </row>
        <row r="319">
          <cell r="A319" t="str">
            <v>107838278</v>
          </cell>
          <cell r="B319">
            <v>1217</v>
          </cell>
          <cell r="C319">
            <v>956</v>
          </cell>
        </row>
        <row r="320">
          <cell r="A320" t="str">
            <v>107838286</v>
          </cell>
          <cell r="B320">
            <v>1414</v>
          </cell>
          <cell r="C320">
            <v>1476</v>
          </cell>
        </row>
        <row r="321">
          <cell r="A321" t="str">
            <v>107838294</v>
          </cell>
          <cell r="B321">
            <v>164</v>
          </cell>
          <cell r="C321">
            <v>135</v>
          </cell>
        </row>
        <row r="322">
          <cell r="A322" t="str">
            <v>107838302</v>
          </cell>
          <cell r="B322">
            <v>164</v>
          </cell>
          <cell r="C322">
            <v>135</v>
          </cell>
        </row>
        <row r="323">
          <cell r="A323" t="str">
            <v>107838310</v>
          </cell>
          <cell r="B323">
            <v>164</v>
          </cell>
          <cell r="C323">
            <v>135</v>
          </cell>
        </row>
        <row r="324">
          <cell r="A324" t="str">
            <v>107838336</v>
          </cell>
          <cell r="B324">
            <v>2358</v>
          </cell>
          <cell r="C324">
            <v>2700</v>
          </cell>
        </row>
        <row r="325">
          <cell r="A325" t="str">
            <v>107838344</v>
          </cell>
          <cell r="B325">
            <v>398</v>
          </cell>
          <cell r="C325">
            <v>350</v>
          </cell>
        </row>
        <row r="326">
          <cell r="A326" t="str">
            <v>107838351</v>
          </cell>
          <cell r="B326">
            <v>2918</v>
          </cell>
          <cell r="C326">
            <v>2395</v>
          </cell>
        </row>
        <row r="327">
          <cell r="A327" t="str">
            <v>107838369</v>
          </cell>
          <cell r="B327">
            <v>497</v>
          </cell>
          <cell r="C327">
            <v>398</v>
          </cell>
        </row>
        <row r="328">
          <cell r="A328" t="str">
            <v>107838377</v>
          </cell>
          <cell r="B328">
            <v>342</v>
          </cell>
          <cell r="C328">
            <v>281</v>
          </cell>
        </row>
        <row r="329">
          <cell r="A329" t="str">
            <v>107838385</v>
          </cell>
          <cell r="B329">
            <v>973</v>
          </cell>
          <cell r="C329">
            <v>600</v>
          </cell>
        </row>
        <row r="330">
          <cell r="A330" t="str">
            <v>107838393</v>
          </cell>
          <cell r="B330">
            <v>882</v>
          </cell>
          <cell r="C330">
            <v>795</v>
          </cell>
        </row>
        <row r="331">
          <cell r="A331" t="str">
            <v>107838419</v>
          </cell>
          <cell r="B331">
            <v>9157</v>
          </cell>
          <cell r="C331">
            <v>9025</v>
          </cell>
        </row>
        <row r="332">
          <cell r="A332" t="str">
            <v>107838427</v>
          </cell>
          <cell r="B332">
            <v>11968</v>
          </cell>
          <cell r="C332">
            <v>12536</v>
          </cell>
        </row>
        <row r="333">
          <cell r="A333" t="str">
            <v>107838435</v>
          </cell>
          <cell r="B333">
            <v>0</v>
          </cell>
          <cell r="C333">
            <v>0</v>
          </cell>
        </row>
        <row r="334">
          <cell r="A334" t="str">
            <v>107838476</v>
          </cell>
          <cell r="B334">
            <v>5</v>
          </cell>
          <cell r="C334">
            <v>5</v>
          </cell>
        </row>
        <row r="335">
          <cell r="A335" t="str">
            <v>107838484</v>
          </cell>
          <cell r="B335">
            <v>15</v>
          </cell>
          <cell r="C335">
            <v>12</v>
          </cell>
        </row>
        <row r="336">
          <cell r="A336" t="str">
            <v>107838492</v>
          </cell>
          <cell r="B336">
            <v>204</v>
          </cell>
          <cell r="C336">
            <v>198</v>
          </cell>
        </row>
        <row r="337">
          <cell r="A337" t="str">
            <v>107838500</v>
          </cell>
          <cell r="B337">
            <v>259</v>
          </cell>
          <cell r="C337">
            <v>252</v>
          </cell>
        </row>
        <row r="338">
          <cell r="A338" t="str">
            <v>107838658</v>
          </cell>
          <cell r="B338">
            <v>2406</v>
          </cell>
          <cell r="C338">
            <v>2486</v>
          </cell>
        </row>
        <row r="339">
          <cell r="A339" t="str">
            <v>107838799</v>
          </cell>
          <cell r="B339">
            <v>6</v>
          </cell>
          <cell r="C339">
            <v>5</v>
          </cell>
        </row>
        <row r="340">
          <cell r="A340" t="str">
            <v>107838831</v>
          </cell>
          <cell r="B340">
            <v>3</v>
          </cell>
          <cell r="C340">
            <v>3</v>
          </cell>
        </row>
        <row r="341">
          <cell r="A341" t="str">
            <v>107846495</v>
          </cell>
          <cell r="B341">
            <v>1068</v>
          </cell>
          <cell r="C341">
            <v>877</v>
          </cell>
        </row>
        <row r="342">
          <cell r="A342" t="str">
            <v>107846503</v>
          </cell>
          <cell r="B342">
            <v>2460</v>
          </cell>
          <cell r="C342">
            <v>2016</v>
          </cell>
        </row>
        <row r="343">
          <cell r="A343" t="str">
            <v>107850232</v>
          </cell>
          <cell r="B343">
            <v>626</v>
          </cell>
          <cell r="C343">
            <v>773</v>
          </cell>
        </row>
        <row r="344">
          <cell r="A344" t="str">
            <v>107852162</v>
          </cell>
          <cell r="B344">
            <v>7</v>
          </cell>
          <cell r="C344">
            <v>2</v>
          </cell>
        </row>
        <row r="345">
          <cell r="A345" t="str">
            <v>107852170</v>
          </cell>
          <cell r="B345">
            <v>2</v>
          </cell>
          <cell r="C345">
            <v>3</v>
          </cell>
        </row>
        <row r="346">
          <cell r="A346" t="str">
            <v>107853632</v>
          </cell>
          <cell r="B346">
            <v>365</v>
          </cell>
          <cell r="C346">
            <v>357</v>
          </cell>
        </row>
        <row r="347">
          <cell r="A347" t="str">
            <v>107853640</v>
          </cell>
          <cell r="B347">
            <v>11</v>
          </cell>
          <cell r="C347">
            <v>11</v>
          </cell>
        </row>
        <row r="348">
          <cell r="A348" t="str">
            <v>107867285</v>
          </cell>
          <cell r="B348">
            <v>147</v>
          </cell>
          <cell r="C348">
            <v>64</v>
          </cell>
        </row>
        <row r="349">
          <cell r="A349" t="str">
            <v>107867384</v>
          </cell>
          <cell r="B349">
            <v>141</v>
          </cell>
          <cell r="C349">
            <v>123</v>
          </cell>
        </row>
        <row r="350">
          <cell r="A350" t="str">
            <v>107867426</v>
          </cell>
          <cell r="B350">
            <v>16</v>
          </cell>
          <cell r="C350">
            <v>14</v>
          </cell>
        </row>
        <row r="351">
          <cell r="A351" t="str">
            <v>107867558</v>
          </cell>
          <cell r="B351">
            <v>317</v>
          </cell>
          <cell r="C351">
            <v>276</v>
          </cell>
        </row>
        <row r="352">
          <cell r="A352" t="str">
            <v>107867863</v>
          </cell>
          <cell r="B352">
            <v>39</v>
          </cell>
          <cell r="C352">
            <v>34</v>
          </cell>
        </row>
        <row r="353">
          <cell r="A353" t="str">
            <v>107868028</v>
          </cell>
          <cell r="B353">
            <v>6940</v>
          </cell>
          <cell r="C353">
            <v>6035</v>
          </cell>
        </row>
        <row r="354">
          <cell r="A354" t="str">
            <v>107868069</v>
          </cell>
          <cell r="B354">
            <v>173</v>
          </cell>
          <cell r="C354">
            <v>150</v>
          </cell>
        </row>
        <row r="355">
          <cell r="A355" t="str">
            <v>107868085</v>
          </cell>
          <cell r="B355">
            <v>191</v>
          </cell>
          <cell r="C355">
            <v>166</v>
          </cell>
        </row>
        <row r="356">
          <cell r="A356" t="str">
            <v>107868101</v>
          </cell>
          <cell r="B356">
            <v>114</v>
          </cell>
          <cell r="C356">
            <v>99</v>
          </cell>
        </row>
        <row r="357">
          <cell r="A357" t="str">
            <v>107868127</v>
          </cell>
          <cell r="B357">
            <v>51</v>
          </cell>
          <cell r="C357">
            <v>44</v>
          </cell>
        </row>
        <row r="358">
          <cell r="A358" t="str">
            <v>107868135</v>
          </cell>
          <cell r="B358">
            <v>2500</v>
          </cell>
          <cell r="C358">
            <v>2174</v>
          </cell>
        </row>
        <row r="359">
          <cell r="A359" t="str">
            <v>107868143</v>
          </cell>
          <cell r="B359">
            <v>597</v>
          </cell>
          <cell r="C359">
            <v>519</v>
          </cell>
        </row>
        <row r="360">
          <cell r="A360" t="str">
            <v>107868176</v>
          </cell>
          <cell r="B360">
            <v>535</v>
          </cell>
          <cell r="C360">
            <v>465</v>
          </cell>
        </row>
        <row r="361">
          <cell r="A361" t="str">
            <v>107868200</v>
          </cell>
          <cell r="B361">
            <v>83</v>
          </cell>
          <cell r="C361">
            <v>72</v>
          </cell>
        </row>
        <row r="362">
          <cell r="A362" t="str">
            <v>107871667</v>
          </cell>
          <cell r="B362">
            <v>501</v>
          </cell>
          <cell r="C362">
            <v>72</v>
          </cell>
        </row>
        <row r="363">
          <cell r="A363" t="str">
            <v>107872293</v>
          </cell>
          <cell r="B363">
            <v>229</v>
          </cell>
          <cell r="C363">
            <v>291</v>
          </cell>
        </row>
        <row r="364">
          <cell r="A364" t="str">
            <v>107875999</v>
          </cell>
          <cell r="B364">
            <v>8617</v>
          </cell>
          <cell r="C364">
            <v>12239</v>
          </cell>
        </row>
        <row r="365">
          <cell r="A365" t="str">
            <v>107887663</v>
          </cell>
          <cell r="B365">
            <v>277</v>
          </cell>
          <cell r="C365">
            <v>368</v>
          </cell>
        </row>
        <row r="366">
          <cell r="A366" t="str">
            <v>107888620</v>
          </cell>
          <cell r="B366">
            <v>1745</v>
          </cell>
          <cell r="C366">
            <v>1288</v>
          </cell>
        </row>
        <row r="367">
          <cell r="A367" t="str">
            <v>107888638</v>
          </cell>
          <cell r="B367">
            <v>568</v>
          </cell>
          <cell r="C367">
            <v>467</v>
          </cell>
        </row>
        <row r="368">
          <cell r="A368" t="str">
            <v>107888646</v>
          </cell>
          <cell r="B368">
            <v>1671</v>
          </cell>
          <cell r="C368">
            <v>1372</v>
          </cell>
        </row>
        <row r="369">
          <cell r="A369" t="str">
            <v>107888687</v>
          </cell>
          <cell r="B369">
            <v>131</v>
          </cell>
          <cell r="C369">
            <v>315</v>
          </cell>
        </row>
        <row r="370">
          <cell r="A370" t="str">
            <v>107889685</v>
          </cell>
          <cell r="B370">
            <v>1425</v>
          </cell>
          <cell r="C370">
            <v>1178</v>
          </cell>
        </row>
        <row r="371">
          <cell r="A371" t="str">
            <v>107893034</v>
          </cell>
          <cell r="B371">
            <v>1498</v>
          </cell>
          <cell r="C371">
            <v>2009</v>
          </cell>
        </row>
        <row r="372">
          <cell r="A372" t="str">
            <v>107893091</v>
          </cell>
          <cell r="C372">
            <v>317</v>
          </cell>
        </row>
        <row r="373">
          <cell r="A373" t="str">
            <v>107893109</v>
          </cell>
          <cell r="C373">
            <v>372</v>
          </cell>
        </row>
        <row r="374">
          <cell r="A374" t="str">
            <v>107907263</v>
          </cell>
          <cell r="B374">
            <v>303</v>
          </cell>
          <cell r="C374">
            <v>418</v>
          </cell>
        </row>
        <row r="375">
          <cell r="A375" t="str">
            <v>107909574</v>
          </cell>
          <cell r="B375">
            <v>257</v>
          </cell>
          <cell r="C375">
            <v>35</v>
          </cell>
        </row>
        <row r="376">
          <cell r="A376" t="str">
            <v>107909582</v>
          </cell>
          <cell r="B376">
            <v>31</v>
          </cell>
          <cell r="C376">
            <v>30</v>
          </cell>
        </row>
        <row r="377">
          <cell r="A377" t="str">
            <v>107909590</v>
          </cell>
          <cell r="B377">
            <v>303</v>
          </cell>
          <cell r="C377">
            <v>35</v>
          </cell>
        </row>
        <row r="378">
          <cell r="A378" t="str">
            <v>107917098</v>
          </cell>
          <cell r="C378">
            <v>174</v>
          </cell>
        </row>
        <row r="379">
          <cell r="A379" t="str">
            <v>107933871</v>
          </cell>
          <cell r="B379">
            <v>10041</v>
          </cell>
          <cell r="C379">
            <v>12435</v>
          </cell>
        </row>
        <row r="380">
          <cell r="A380" t="str">
            <v>107933897</v>
          </cell>
          <cell r="B380">
            <v>12987</v>
          </cell>
          <cell r="C380">
            <v>15612</v>
          </cell>
        </row>
        <row r="381">
          <cell r="A381" t="str">
            <v>107952558</v>
          </cell>
          <cell r="B381">
            <v>296</v>
          </cell>
          <cell r="C381">
            <v>396</v>
          </cell>
        </row>
        <row r="382">
          <cell r="A382" t="str">
            <v>107962722</v>
          </cell>
          <cell r="B382">
            <v>1206</v>
          </cell>
          <cell r="C382">
            <v>990</v>
          </cell>
        </row>
        <row r="383">
          <cell r="A383" t="str">
            <v>107962730</v>
          </cell>
          <cell r="B383">
            <v>1577</v>
          </cell>
          <cell r="C383">
            <v>1295</v>
          </cell>
        </row>
        <row r="384">
          <cell r="A384" t="str">
            <v>107962763</v>
          </cell>
          <cell r="B384">
            <v>1301</v>
          </cell>
          <cell r="C384">
            <v>747</v>
          </cell>
        </row>
        <row r="385">
          <cell r="A385" t="str">
            <v>107962771</v>
          </cell>
          <cell r="B385">
            <v>1301</v>
          </cell>
          <cell r="C385">
            <v>1068</v>
          </cell>
        </row>
        <row r="386">
          <cell r="A386" t="str">
            <v>107965766</v>
          </cell>
          <cell r="B386">
            <v>376</v>
          </cell>
          <cell r="C386">
            <v>217</v>
          </cell>
        </row>
        <row r="387">
          <cell r="A387" t="str">
            <v>107967911</v>
          </cell>
          <cell r="B387">
            <v>1320</v>
          </cell>
          <cell r="C387">
            <v>1208</v>
          </cell>
        </row>
        <row r="388">
          <cell r="A388" t="str">
            <v>107968984</v>
          </cell>
          <cell r="B388">
            <v>358</v>
          </cell>
          <cell r="C388">
            <v>418</v>
          </cell>
        </row>
        <row r="389">
          <cell r="A389" t="str">
            <v>107969008</v>
          </cell>
          <cell r="B389">
            <v>962</v>
          </cell>
          <cell r="C389">
            <v>790</v>
          </cell>
        </row>
        <row r="390">
          <cell r="A390" t="str">
            <v>107977126</v>
          </cell>
          <cell r="B390">
            <v>105</v>
          </cell>
          <cell r="C390">
            <v>86</v>
          </cell>
        </row>
        <row r="391">
          <cell r="A391" t="str">
            <v>107977167</v>
          </cell>
          <cell r="B391">
            <v>98</v>
          </cell>
          <cell r="C391">
            <v>39</v>
          </cell>
        </row>
        <row r="392">
          <cell r="A392" t="str">
            <v>107977183</v>
          </cell>
          <cell r="B392">
            <v>94</v>
          </cell>
          <cell r="C392">
            <v>91</v>
          </cell>
        </row>
        <row r="393">
          <cell r="A393" t="str">
            <v>107977423</v>
          </cell>
          <cell r="B393">
            <v>66</v>
          </cell>
          <cell r="C393">
            <v>54</v>
          </cell>
        </row>
        <row r="394">
          <cell r="A394" t="str">
            <v>107977449</v>
          </cell>
          <cell r="B394">
            <v>146</v>
          </cell>
          <cell r="C394">
            <v>167</v>
          </cell>
        </row>
        <row r="395">
          <cell r="A395" t="str">
            <v>107977456</v>
          </cell>
          <cell r="B395">
            <v>146</v>
          </cell>
          <cell r="C395">
            <v>133</v>
          </cell>
        </row>
        <row r="396">
          <cell r="A396" t="str">
            <v>107984908</v>
          </cell>
          <cell r="B396">
            <v>177</v>
          </cell>
          <cell r="C396">
            <v>154</v>
          </cell>
        </row>
        <row r="397">
          <cell r="A397" t="str">
            <v>107984980</v>
          </cell>
          <cell r="B397">
            <v>0</v>
          </cell>
          <cell r="C397">
            <v>0</v>
          </cell>
        </row>
        <row r="398">
          <cell r="A398" t="str">
            <v>107999484</v>
          </cell>
          <cell r="B398">
            <v>322</v>
          </cell>
          <cell r="C398">
            <v>400</v>
          </cell>
        </row>
        <row r="399">
          <cell r="A399" t="str">
            <v>108003005</v>
          </cell>
          <cell r="B399">
            <v>1138</v>
          </cell>
          <cell r="C399">
            <v>1116</v>
          </cell>
        </row>
        <row r="400">
          <cell r="A400" t="str">
            <v>108015454</v>
          </cell>
          <cell r="B400">
            <v>1045</v>
          </cell>
          <cell r="C400">
            <v>719</v>
          </cell>
        </row>
        <row r="401">
          <cell r="A401" t="str">
            <v>108015462</v>
          </cell>
          <cell r="B401">
            <v>571</v>
          </cell>
          <cell r="C401">
            <v>887</v>
          </cell>
        </row>
        <row r="402">
          <cell r="A402" t="str">
            <v>108021049</v>
          </cell>
          <cell r="B402">
            <v>3066</v>
          </cell>
          <cell r="C402">
            <v>3399</v>
          </cell>
        </row>
        <row r="403">
          <cell r="A403" t="str">
            <v>108021932</v>
          </cell>
          <cell r="B403">
            <v>89</v>
          </cell>
          <cell r="C403">
            <v>115</v>
          </cell>
        </row>
        <row r="404">
          <cell r="A404" t="str">
            <v>108022393</v>
          </cell>
          <cell r="B404">
            <v>551</v>
          </cell>
          <cell r="C404">
            <v>544</v>
          </cell>
        </row>
        <row r="405">
          <cell r="A405" t="str">
            <v>108029463</v>
          </cell>
          <cell r="B405">
            <v>237</v>
          </cell>
          <cell r="C405">
            <v>369</v>
          </cell>
        </row>
        <row r="406">
          <cell r="A406" t="str">
            <v>108034919</v>
          </cell>
          <cell r="B406">
            <v>1212</v>
          </cell>
          <cell r="C406">
            <v>995</v>
          </cell>
        </row>
        <row r="407">
          <cell r="A407" t="str">
            <v>108034927</v>
          </cell>
          <cell r="B407">
            <v>917</v>
          </cell>
          <cell r="C407">
            <v>810</v>
          </cell>
        </row>
        <row r="408">
          <cell r="A408" t="str">
            <v>108034935</v>
          </cell>
          <cell r="B408">
            <v>917</v>
          </cell>
          <cell r="C408">
            <v>810</v>
          </cell>
        </row>
        <row r="409">
          <cell r="A409" t="str">
            <v>108034943</v>
          </cell>
          <cell r="B409">
            <v>1212</v>
          </cell>
          <cell r="C409">
            <v>896</v>
          </cell>
        </row>
        <row r="410">
          <cell r="A410" t="str">
            <v>108034950</v>
          </cell>
          <cell r="B410">
            <v>459</v>
          </cell>
          <cell r="C410">
            <v>453</v>
          </cell>
        </row>
        <row r="411">
          <cell r="A411" t="str">
            <v>108034968</v>
          </cell>
          <cell r="B411">
            <v>398</v>
          </cell>
          <cell r="C411">
            <v>395</v>
          </cell>
        </row>
        <row r="412">
          <cell r="A412" t="str">
            <v>108034976</v>
          </cell>
          <cell r="B412">
            <v>398</v>
          </cell>
          <cell r="C412">
            <v>393</v>
          </cell>
        </row>
        <row r="413">
          <cell r="A413" t="str">
            <v>108034984</v>
          </cell>
          <cell r="B413">
            <v>551</v>
          </cell>
          <cell r="C413">
            <v>453</v>
          </cell>
        </row>
        <row r="414">
          <cell r="A414" t="str">
            <v>108036724</v>
          </cell>
          <cell r="B414">
            <v>12</v>
          </cell>
          <cell r="C414">
            <v>8</v>
          </cell>
        </row>
        <row r="415">
          <cell r="A415" t="str">
            <v>108054677</v>
          </cell>
          <cell r="B415">
            <v>187</v>
          </cell>
          <cell r="C415">
            <v>153</v>
          </cell>
        </row>
        <row r="416">
          <cell r="A416" t="str">
            <v>108054685</v>
          </cell>
          <cell r="B416">
            <v>187</v>
          </cell>
          <cell r="C416">
            <v>153</v>
          </cell>
        </row>
        <row r="417">
          <cell r="A417" t="str">
            <v>108055534</v>
          </cell>
          <cell r="B417">
            <v>16</v>
          </cell>
          <cell r="C417">
            <v>13</v>
          </cell>
        </row>
        <row r="418">
          <cell r="A418" t="str">
            <v>108055567</v>
          </cell>
          <cell r="B418">
            <v>23</v>
          </cell>
          <cell r="C418">
            <v>19</v>
          </cell>
        </row>
        <row r="419">
          <cell r="A419" t="str">
            <v>108079591</v>
          </cell>
          <cell r="B419">
            <v>911</v>
          </cell>
          <cell r="C419">
            <v>1308</v>
          </cell>
        </row>
        <row r="420">
          <cell r="A420" t="str">
            <v>108133232</v>
          </cell>
          <cell r="B420">
            <v>186</v>
          </cell>
          <cell r="C420">
            <v>162</v>
          </cell>
        </row>
        <row r="421">
          <cell r="A421" t="str">
            <v>108151226</v>
          </cell>
          <cell r="B421">
            <v>422</v>
          </cell>
          <cell r="C421">
            <v>501</v>
          </cell>
        </row>
        <row r="422">
          <cell r="A422" t="str">
            <v>108162454</v>
          </cell>
          <cell r="B422">
            <v>289</v>
          </cell>
          <cell r="C422">
            <v>290</v>
          </cell>
        </row>
        <row r="423">
          <cell r="A423" t="str">
            <v>108167610</v>
          </cell>
          <cell r="B423">
            <v>83</v>
          </cell>
          <cell r="C423">
            <v>83</v>
          </cell>
        </row>
        <row r="424">
          <cell r="A424" t="str">
            <v>108167941</v>
          </cell>
          <cell r="B424">
            <v>257</v>
          </cell>
          <cell r="C424">
            <v>243</v>
          </cell>
        </row>
        <row r="425">
          <cell r="A425" t="str">
            <v>108167974</v>
          </cell>
          <cell r="B425">
            <v>1264</v>
          </cell>
          <cell r="C425">
            <v>1250</v>
          </cell>
        </row>
        <row r="426">
          <cell r="A426" t="str">
            <v>108167990</v>
          </cell>
          <cell r="B426">
            <v>675</v>
          </cell>
          <cell r="C426">
            <v>637</v>
          </cell>
        </row>
        <row r="427">
          <cell r="A427" t="str">
            <v>108168873</v>
          </cell>
          <cell r="B427">
            <v>6625</v>
          </cell>
          <cell r="C427">
            <v>10429</v>
          </cell>
        </row>
        <row r="428">
          <cell r="A428" t="str">
            <v>108182452</v>
          </cell>
          <cell r="B428">
            <v>125</v>
          </cell>
          <cell r="C428">
            <v>105</v>
          </cell>
        </row>
        <row r="429">
          <cell r="A429" t="str">
            <v>108186537</v>
          </cell>
          <cell r="B429">
            <v>110</v>
          </cell>
          <cell r="C429">
            <v>45</v>
          </cell>
        </row>
        <row r="430">
          <cell r="A430" t="str">
            <v>108188772</v>
          </cell>
          <cell r="B430">
            <v>2025</v>
          </cell>
          <cell r="C430">
            <v>1685</v>
          </cell>
        </row>
        <row r="431">
          <cell r="A431" t="str">
            <v>108188780</v>
          </cell>
          <cell r="B431">
            <v>1577</v>
          </cell>
          <cell r="C431">
            <v>1395</v>
          </cell>
        </row>
        <row r="432">
          <cell r="A432" t="str">
            <v>108188798</v>
          </cell>
          <cell r="B432">
            <v>1577</v>
          </cell>
          <cell r="C432">
            <v>1395</v>
          </cell>
        </row>
        <row r="433">
          <cell r="A433" t="str">
            <v>108188806</v>
          </cell>
          <cell r="B433">
            <v>1897</v>
          </cell>
          <cell r="C433">
            <v>1558</v>
          </cell>
        </row>
        <row r="434">
          <cell r="A434" t="str">
            <v>108188889</v>
          </cell>
          <cell r="B434">
            <v>1153</v>
          </cell>
          <cell r="C434">
            <v>747</v>
          </cell>
        </row>
        <row r="435">
          <cell r="A435" t="str">
            <v>108188897</v>
          </cell>
          <cell r="B435">
            <v>1301</v>
          </cell>
          <cell r="C435">
            <v>747</v>
          </cell>
        </row>
        <row r="436">
          <cell r="A436" t="str">
            <v>108188905</v>
          </cell>
          <cell r="B436">
            <v>1301</v>
          </cell>
          <cell r="C436">
            <v>747</v>
          </cell>
        </row>
        <row r="437">
          <cell r="A437" t="str">
            <v>108188913</v>
          </cell>
          <cell r="B437">
            <v>1218</v>
          </cell>
          <cell r="C437">
            <v>800</v>
          </cell>
        </row>
        <row r="438">
          <cell r="A438" t="str">
            <v>108195702</v>
          </cell>
          <cell r="B438">
            <v>270</v>
          </cell>
          <cell r="C438">
            <v>366</v>
          </cell>
        </row>
        <row r="439">
          <cell r="A439" t="str">
            <v>108195769</v>
          </cell>
          <cell r="B439">
            <v>177</v>
          </cell>
          <cell r="C439">
            <v>119</v>
          </cell>
        </row>
        <row r="440">
          <cell r="A440" t="str">
            <v>108197070</v>
          </cell>
          <cell r="B440">
            <v>230</v>
          </cell>
          <cell r="C440">
            <v>303</v>
          </cell>
        </row>
        <row r="441">
          <cell r="A441" t="str">
            <v>108198060</v>
          </cell>
          <cell r="B441">
            <v>20514</v>
          </cell>
          <cell r="C441">
            <v>25778</v>
          </cell>
        </row>
        <row r="442">
          <cell r="A442" t="str">
            <v>108198078</v>
          </cell>
          <cell r="B442">
            <v>32640</v>
          </cell>
          <cell r="C442">
            <v>38120</v>
          </cell>
        </row>
        <row r="443">
          <cell r="A443" t="str">
            <v>108198086</v>
          </cell>
          <cell r="B443">
            <v>22838</v>
          </cell>
          <cell r="C443">
            <v>29286</v>
          </cell>
        </row>
        <row r="444">
          <cell r="A444" t="str">
            <v>108198094</v>
          </cell>
          <cell r="B444">
            <v>38770</v>
          </cell>
          <cell r="C444">
            <v>46927</v>
          </cell>
        </row>
        <row r="445">
          <cell r="A445" t="str">
            <v>108209164</v>
          </cell>
          <cell r="B445">
            <v>495</v>
          </cell>
          <cell r="C445">
            <v>430</v>
          </cell>
        </row>
        <row r="446">
          <cell r="A446" t="str">
            <v>108209172</v>
          </cell>
          <cell r="B446">
            <v>3714</v>
          </cell>
          <cell r="C446">
            <v>1776</v>
          </cell>
        </row>
        <row r="447">
          <cell r="A447" t="str">
            <v>108213216</v>
          </cell>
          <cell r="B447">
            <v>1139</v>
          </cell>
          <cell r="C447">
            <v>935</v>
          </cell>
        </row>
        <row r="448">
          <cell r="A448" t="str">
            <v>108213224</v>
          </cell>
          <cell r="B448">
            <v>461</v>
          </cell>
          <cell r="C448">
            <v>440</v>
          </cell>
        </row>
        <row r="449">
          <cell r="A449" t="str">
            <v>108213232</v>
          </cell>
          <cell r="B449">
            <v>421</v>
          </cell>
          <cell r="C449">
            <v>401</v>
          </cell>
        </row>
        <row r="450">
          <cell r="A450" t="str">
            <v>108213257</v>
          </cell>
          <cell r="B450">
            <v>305</v>
          </cell>
          <cell r="C450">
            <v>291</v>
          </cell>
        </row>
        <row r="451">
          <cell r="A451" t="str">
            <v>108213265</v>
          </cell>
          <cell r="B451">
            <v>1219</v>
          </cell>
          <cell r="C451">
            <v>1006</v>
          </cell>
        </row>
        <row r="452">
          <cell r="A452" t="str">
            <v>108213273</v>
          </cell>
          <cell r="B452">
            <v>1224</v>
          </cell>
          <cell r="C452">
            <v>1006</v>
          </cell>
        </row>
        <row r="453">
          <cell r="A453" t="str">
            <v>108213281</v>
          </cell>
          <cell r="B453">
            <v>1219</v>
          </cell>
          <cell r="C453">
            <v>1001</v>
          </cell>
        </row>
        <row r="454">
          <cell r="A454" t="str">
            <v>108213299</v>
          </cell>
          <cell r="B454">
            <v>1226</v>
          </cell>
          <cell r="C454">
            <v>1006</v>
          </cell>
        </row>
        <row r="455">
          <cell r="A455" t="str">
            <v>108213307</v>
          </cell>
          <cell r="B455">
            <v>1219</v>
          </cell>
          <cell r="C455">
            <v>1006</v>
          </cell>
        </row>
        <row r="456">
          <cell r="A456" t="str">
            <v>108213315</v>
          </cell>
          <cell r="B456">
            <v>1219</v>
          </cell>
          <cell r="C456">
            <v>1006</v>
          </cell>
        </row>
        <row r="457">
          <cell r="A457" t="str">
            <v>108215252</v>
          </cell>
          <cell r="B457">
            <v>1994</v>
          </cell>
          <cell r="C457">
            <v>2016</v>
          </cell>
        </row>
        <row r="458">
          <cell r="A458" t="str">
            <v>108220419</v>
          </cell>
          <cell r="B458">
            <v>2192</v>
          </cell>
          <cell r="C458">
            <v>2724</v>
          </cell>
        </row>
        <row r="459">
          <cell r="A459" t="str">
            <v>108220427</v>
          </cell>
          <cell r="B459">
            <v>229</v>
          </cell>
          <cell r="C459">
            <v>229</v>
          </cell>
        </row>
        <row r="460">
          <cell r="A460" t="str">
            <v>108222233</v>
          </cell>
          <cell r="B460">
            <v>242</v>
          </cell>
          <cell r="C460">
            <v>516</v>
          </cell>
        </row>
        <row r="461">
          <cell r="A461" t="str">
            <v>108226796</v>
          </cell>
          <cell r="B461">
            <v>532</v>
          </cell>
          <cell r="C461">
            <v>539</v>
          </cell>
        </row>
        <row r="462">
          <cell r="A462" t="str">
            <v>108229162</v>
          </cell>
          <cell r="B462">
            <v>398</v>
          </cell>
          <cell r="C462">
            <v>420</v>
          </cell>
        </row>
        <row r="463">
          <cell r="A463" t="str">
            <v>108234527</v>
          </cell>
          <cell r="B463">
            <v>262</v>
          </cell>
          <cell r="C463">
            <v>212</v>
          </cell>
        </row>
        <row r="464">
          <cell r="A464" t="str">
            <v>108236753</v>
          </cell>
          <cell r="B464">
            <v>395</v>
          </cell>
          <cell r="C464">
            <v>717</v>
          </cell>
        </row>
        <row r="465">
          <cell r="A465" t="str">
            <v>108238700</v>
          </cell>
          <cell r="B465">
            <v>1928</v>
          </cell>
          <cell r="C465">
            <v>1349</v>
          </cell>
        </row>
        <row r="466">
          <cell r="A466" t="str">
            <v>108238791</v>
          </cell>
          <cell r="B466">
            <v>21429</v>
          </cell>
          <cell r="C466">
            <v>16860</v>
          </cell>
        </row>
        <row r="467">
          <cell r="A467" t="str">
            <v>108238809</v>
          </cell>
          <cell r="B467">
            <v>25164</v>
          </cell>
          <cell r="C467">
            <v>21327</v>
          </cell>
        </row>
        <row r="468">
          <cell r="A468" t="str">
            <v>108238833</v>
          </cell>
          <cell r="B468">
            <v>13939</v>
          </cell>
          <cell r="C468">
            <v>14115</v>
          </cell>
        </row>
        <row r="469">
          <cell r="A469" t="str">
            <v>108238841</v>
          </cell>
          <cell r="B469">
            <v>17532</v>
          </cell>
          <cell r="C469">
            <v>17816</v>
          </cell>
        </row>
        <row r="470">
          <cell r="A470" t="str">
            <v>108259078</v>
          </cell>
          <cell r="B470">
            <v>128</v>
          </cell>
          <cell r="C470">
            <v>119</v>
          </cell>
        </row>
        <row r="471">
          <cell r="A471" t="str">
            <v>108271545</v>
          </cell>
          <cell r="B471">
            <v>165</v>
          </cell>
          <cell r="C471">
            <v>135</v>
          </cell>
        </row>
        <row r="472">
          <cell r="A472" t="str">
            <v>108271784</v>
          </cell>
          <cell r="B472">
            <v>2910</v>
          </cell>
          <cell r="C472">
            <v>2200</v>
          </cell>
        </row>
        <row r="473">
          <cell r="A473" t="str">
            <v>108272188</v>
          </cell>
          <cell r="B473">
            <v>337</v>
          </cell>
          <cell r="C473">
            <v>276</v>
          </cell>
        </row>
        <row r="474">
          <cell r="A474" t="str">
            <v>108272212</v>
          </cell>
          <cell r="B474">
            <v>186</v>
          </cell>
          <cell r="C474">
            <v>182</v>
          </cell>
        </row>
        <row r="475">
          <cell r="A475" t="str">
            <v>108286717</v>
          </cell>
          <cell r="B475">
            <v>1425</v>
          </cell>
          <cell r="C475">
            <v>1428</v>
          </cell>
        </row>
        <row r="476">
          <cell r="A476" t="str">
            <v>108289760</v>
          </cell>
          <cell r="C476">
            <v>262</v>
          </cell>
        </row>
        <row r="477">
          <cell r="A477" t="str">
            <v>108312810</v>
          </cell>
          <cell r="C477">
            <v>395</v>
          </cell>
        </row>
        <row r="478">
          <cell r="A478" t="str">
            <v>108314055</v>
          </cell>
          <cell r="B478">
            <v>346</v>
          </cell>
          <cell r="C478">
            <v>329</v>
          </cell>
        </row>
        <row r="479">
          <cell r="A479" t="str">
            <v>108314063</v>
          </cell>
          <cell r="B479">
            <v>571</v>
          </cell>
          <cell r="C479">
            <v>541</v>
          </cell>
        </row>
        <row r="480">
          <cell r="A480" t="str">
            <v>108320896</v>
          </cell>
          <cell r="B480">
            <v>1971</v>
          </cell>
          <cell r="C480">
            <v>1618</v>
          </cell>
        </row>
        <row r="481">
          <cell r="A481" t="str">
            <v>108358631</v>
          </cell>
          <cell r="B481">
            <v>1866</v>
          </cell>
          <cell r="C481">
            <v>1532</v>
          </cell>
        </row>
        <row r="482">
          <cell r="A482" t="str">
            <v>108371154</v>
          </cell>
          <cell r="B482">
            <v>1866</v>
          </cell>
          <cell r="C482">
            <v>1532</v>
          </cell>
        </row>
        <row r="483">
          <cell r="A483" t="str">
            <v>108391269</v>
          </cell>
          <cell r="B483">
            <v>1921</v>
          </cell>
          <cell r="C483">
            <v>821</v>
          </cell>
        </row>
        <row r="484">
          <cell r="A484" t="str">
            <v>108391277</v>
          </cell>
          <cell r="B484">
            <v>1845</v>
          </cell>
          <cell r="C484">
            <v>1561</v>
          </cell>
        </row>
        <row r="485">
          <cell r="A485" t="str">
            <v>108391293</v>
          </cell>
          <cell r="B485">
            <v>8</v>
          </cell>
          <cell r="C485">
            <v>7</v>
          </cell>
        </row>
        <row r="486">
          <cell r="A486" t="str">
            <v>108398512</v>
          </cell>
          <cell r="B486">
            <v>821</v>
          </cell>
          <cell r="C486">
            <v>1079</v>
          </cell>
        </row>
        <row r="487">
          <cell r="A487" t="str">
            <v>108399254</v>
          </cell>
          <cell r="B487">
            <v>171</v>
          </cell>
          <cell r="C487">
            <v>259</v>
          </cell>
        </row>
        <row r="488">
          <cell r="A488" t="str">
            <v>108399866</v>
          </cell>
          <cell r="B488">
            <v>1015</v>
          </cell>
          <cell r="C488">
            <v>980</v>
          </cell>
        </row>
        <row r="489">
          <cell r="A489" t="str">
            <v>108403007</v>
          </cell>
          <cell r="B489">
            <v>449</v>
          </cell>
          <cell r="C489">
            <v>369</v>
          </cell>
        </row>
        <row r="490">
          <cell r="A490" t="str">
            <v>108403015</v>
          </cell>
          <cell r="B490">
            <v>377</v>
          </cell>
          <cell r="C490">
            <v>309</v>
          </cell>
        </row>
        <row r="491">
          <cell r="A491" t="str">
            <v>108403023</v>
          </cell>
          <cell r="B491">
            <v>693</v>
          </cell>
          <cell r="C491">
            <v>569</v>
          </cell>
        </row>
        <row r="492">
          <cell r="A492" t="str">
            <v>108403031</v>
          </cell>
          <cell r="B492">
            <v>604</v>
          </cell>
          <cell r="C492">
            <v>496</v>
          </cell>
        </row>
        <row r="493">
          <cell r="A493" t="str">
            <v>108403049</v>
          </cell>
          <cell r="B493">
            <v>1571</v>
          </cell>
          <cell r="C493">
            <v>1290</v>
          </cell>
        </row>
        <row r="494">
          <cell r="A494" t="str">
            <v>108403825</v>
          </cell>
          <cell r="B494">
            <v>51</v>
          </cell>
          <cell r="C494">
            <v>42</v>
          </cell>
        </row>
        <row r="495">
          <cell r="A495" t="str">
            <v>108408311</v>
          </cell>
          <cell r="B495">
            <v>842</v>
          </cell>
          <cell r="C495">
            <v>692</v>
          </cell>
        </row>
        <row r="496">
          <cell r="A496" t="str">
            <v>108408329</v>
          </cell>
          <cell r="B496">
            <v>3</v>
          </cell>
          <cell r="C496">
            <v>2</v>
          </cell>
        </row>
        <row r="497">
          <cell r="A497" t="str">
            <v>108409020</v>
          </cell>
          <cell r="B497">
            <v>681</v>
          </cell>
          <cell r="C497">
            <v>664</v>
          </cell>
        </row>
        <row r="498">
          <cell r="A498" t="str">
            <v>108414707</v>
          </cell>
          <cell r="B498">
            <v>5819</v>
          </cell>
          <cell r="C498">
            <v>13500</v>
          </cell>
        </row>
        <row r="499">
          <cell r="A499" t="str">
            <v>108429705</v>
          </cell>
          <cell r="B499">
            <v>31</v>
          </cell>
          <cell r="C499">
            <v>52</v>
          </cell>
        </row>
        <row r="500">
          <cell r="A500" t="str">
            <v>108485574</v>
          </cell>
          <cell r="C500">
            <v>415</v>
          </cell>
        </row>
        <row r="501">
          <cell r="A501" t="str">
            <v>108492745</v>
          </cell>
          <cell r="B501">
            <v>2037</v>
          </cell>
          <cell r="C501">
            <v>1995</v>
          </cell>
        </row>
        <row r="502">
          <cell r="A502" t="str">
            <v>108492752</v>
          </cell>
          <cell r="B502">
            <v>194</v>
          </cell>
          <cell r="C502">
            <v>192</v>
          </cell>
        </row>
        <row r="503">
          <cell r="A503" t="str">
            <v>108513995</v>
          </cell>
          <cell r="B503">
            <v>20282</v>
          </cell>
          <cell r="C503">
            <v>15674</v>
          </cell>
        </row>
        <row r="504">
          <cell r="A504" t="str">
            <v>108514043</v>
          </cell>
          <cell r="B504">
            <v>21822</v>
          </cell>
          <cell r="C504">
            <v>18389</v>
          </cell>
        </row>
        <row r="505">
          <cell r="A505" t="str">
            <v>108514134</v>
          </cell>
          <cell r="B505">
            <v>23234</v>
          </cell>
          <cell r="C505">
            <v>20232</v>
          </cell>
        </row>
        <row r="506">
          <cell r="A506" t="str">
            <v>108514225</v>
          </cell>
          <cell r="B506">
            <v>18786</v>
          </cell>
          <cell r="C506">
            <v>14326</v>
          </cell>
        </row>
        <row r="507">
          <cell r="A507" t="str">
            <v>108549387</v>
          </cell>
          <cell r="B507">
            <v>1961</v>
          </cell>
          <cell r="C507">
            <v>1540</v>
          </cell>
        </row>
        <row r="508">
          <cell r="A508" t="str">
            <v>108561192</v>
          </cell>
          <cell r="B508">
            <v>1971</v>
          </cell>
          <cell r="C508">
            <v>1618</v>
          </cell>
        </row>
        <row r="509">
          <cell r="A509" t="str">
            <v>108564667</v>
          </cell>
          <cell r="B509">
            <v>200</v>
          </cell>
          <cell r="C509">
            <v>35</v>
          </cell>
        </row>
        <row r="510">
          <cell r="A510" t="str">
            <v>108597840</v>
          </cell>
          <cell r="B510">
            <v>35294</v>
          </cell>
          <cell r="C510">
            <v>16180</v>
          </cell>
        </row>
        <row r="511">
          <cell r="A511" t="str">
            <v>108597857</v>
          </cell>
          <cell r="B511">
            <v>24208</v>
          </cell>
          <cell r="C511">
            <v>21556</v>
          </cell>
        </row>
        <row r="512">
          <cell r="A512" t="str">
            <v>108602285</v>
          </cell>
          <cell r="B512">
            <v>324</v>
          </cell>
          <cell r="C512">
            <v>313</v>
          </cell>
        </row>
        <row r="513">
          <cell r="A513" t="str">
            <v>108602319</v>
          </cell>
          <cell r="B513">
            <v>6967</v>
          </cell>
          <cell r="C513">
            <v>6058</v>
          </cell>
        </row>
        <row r="514">
          <cell r="A514" t="str">
            <v>108602327</v>
          </cell>
          <cell r="B514">
            <v>6164</v>
          </cell>
          <cell r="C514">
            <v>6164</v>
          </cell>
        </row>
        <row r="515">
          <cell r="A515" t="str">
            <v>108602335</v>
          </cell>
          <cell r="B515">
            <v>4754</v>
          </cell>
          <cell r="C515">
            <v>4754</v>
          </cell>
        </row>
        <row r="516">
          <cell r="A516" t="str">
            <v>108602343</v>
          </cell>
          <cell r="B516">
            <v>4043</v>
          </cell>
          <cell r="C516">
            <v>3320</v>
          </cell>
        </row>
        <row r="517">
          <cell r="A517" t="str">
            <v>108605957</v>
          </cell>
          <cell r="B517">
            <v>11</v>
          </cell>
          <cell r="C517">
            <v>11</v>
          </cell>
        </row>
        <row r="518">
          <cell r="A518" t="str">
            <v>108609215</v>
          </cell>
          <cell r="B518">
            <v>0</v>
          </cell>
          <cell r="C518">
            <v>0</v>
          </cell>
        </row>
        <row r="519">
          <cell r="A519" t="str">
            <v>108609223</v>
          </cell>
          <cell r="B519">
            <v>0</v>
          </cell>
          <cell r="C519">
            <v>0</v>
          </cell>
        </row>
        <row r="520">
          <cell r="A520" t="str">
            <v>108627365</v>
          </cell>
          <cell r="B520">
            <v>662</v>
          </cell>
          <cell r="C520">
            <v>664</v>
          </cell>
        </row>
        <row r="521">
          <cell r="A521" t="str">
            <v>108636135</v>
          </cell>
          <cell r="B521">
            <v>478</v>
          </cell>
          <cell r="C521">
            <v>465</v>
          </cell>
        </row>
        <row r="522">
          <cell r="A522" t="str">
            <v>108636143</v>
          </cell>
          <cell r="B522">
            <v>496</v>
          </cell>
          <cell r="C522">
            <v>482</v>
          </cell>
        </row>
        <row r="523">
          <cell r="A523" t="str">
            <v>108636150</v>
          </cell>
          <cell r="B523">
            <v>47</v>
          </cell>
          <cell r="C523">
            <v>46</v>
          </cell>
        </row>
        <row r="524">
          <cell r="A524" t="str">
            <v>108636168</v>
          </cell>
          <cell r="B524">
            <v>10051</v>
          </cell>
          <cell r="C524">
            <v>11014</v>
          </cell>
        </row>
        <row r="525">
          <cell r="A525" t="str">
            <v>108636176</v>
          </cell>
          <cell r="B525">
            <v>12787</v>
          </cell>
          <cell r="C525">
            <v>14221</v>
          </cell>
        </row>
        <row r="526">
          <cell r="A526" t="str">
            <v>108636184</v>
          </cell>
          <cell r="B526">
            <v>14074</v>
          </cell>
          <cell r="C526">
            <v>15856</v>
          </cell>
        </row>
        <row r="527">
          <cell r="A527" t="str">
            <v>108636192</v>
          </cell>
          <cell r="B527">
            <v>18619</v>
          </cell>
          <cell r="C527">
            <v>19029</v>
          </cell>
        </row>
        <row r="528">
          <cell r="A528" t="str">
            <v>108636200</v>
          </cell>
          <cell r="B528">
            <v>332</v>
          </cell>
          <cell r="C528">
            <v>320</v>
          </cell>
        </row>
        <row r="529">
          <cell r="A529" t="str">
            <v>108636218</v>
          </cell>
          <cell r="B529">
            <v>326</v>
          </cell>
          <cell r="C529">
            <v>320</v>
          </cell>
        </row>
        <row r="530">
          <cell r="A530" t="str">
            <v>108636226</v>
          </cell>
          <cell r="B530">
            <v>200</v>
          </cell>
          <cell r="C530">
            <v>197</v>
          </cell>
        </row>
        <row r="531">
          <cell r="A531" t="str">
            <v>108636234</v>
          </cell>
          <cell r="B531">
            <v>270</v>
          </cell>
          <cell r="C531">
            <v>265</v>
          </cell>
        </row>
        <row r="532">
          <cell r="A532" t="str">
            <v>108636366</v>
          </cell>
          <cell r="B532">
            <v>301</v>
          </cell>
          <cell r="C532">
            <v>295</v>
          </cell>
        </row>
        <row r="533">
          <cell r="A533" t="str">
            <v>108636416</v>
          </cell>
          <cell r="B533">
            <v>340</v>
          </cell>
          <cell r="C533">
            <v>292</v>
          </cell>
        </row>
        <row r="534">
          <cell r="A534" t="str">
            <v>108636440</v>
          </cell>
          <cell r="B534">
            <v>495</v>
          </cell>
          <cell r="C534">
            <v>423</v>
          </cell>
        </row>
        <row r="535">
          <cell r="A535" t="str">
            <v>108636465</v>
          </cell>
          <cell r="B535">
            <v>63</v>
          </cell>
          <cell r="C535">
            <v>76</v>
          </cell>
        </row>
        <row r="536">
          <cell r="A536" t="str">
            <v>108636481</v>
          </cell>
          <cell r="B536">
            <v>183</v>
          </cell>
          <cell r="C536">
            <v>180</v>
          </cell>
        </row>
        <row r="537">
          <cell r="A537" t="str">
            <v>108636515</v>
          </cell>
          <cell r="B537">
            <v>137</v>
          </cell>
          <cell r="C537">
            <v>135</v>
          </cell>
        </row>
        <row r="538">
          <cell r="A538" t="str">
            <v>108636655</v>
          </cell>
          <cell r="B538">
            <v>2426</v>
          </cell>
          <cell r="C538">
            <v>1992</v>
          </cell>
        </row>
        <row r="539">
          <cell r="A539" t="str">
            <v>108636713</v>
          </cell>
          <cell r="B539">
            <v>265</v>
          </cell>
          <cell r="C539">
            <v>217</v>
          </cell>
        </row>
        <row r="540">
          <cell r="A540" t="str">
            <v>108643735</v>
          </cell>
          <cell r="B540">
            <v>148</v>
          </cell>
          <cell r="C540">
            <v>119</v>
          </cell>
        </row>
        <row r="541">
          <cell r="A541" t="str">
            <v>108653460</v>
          </cell>
          <cell r="B541">
            <v>1569</v>
          </cell>
          <cell r="C541">
            <v>1525</v>
          </cell>
        </row>
        <row r="542">
          <cell r="A542" t="str">
            <v>108680018</v>
          </cell>
          <cell r="C542">
            <v>4510</v>
          </cell>
        </row>
        <row r="543">
          <cell r="A543" t="str">
            <v>108680026</v>
          </cell>
          <cell r="C543">
            <v>4510</v>
          </cell>
        </row>
        <row r="544">
          <cell r="A544" t="str">
            <v>108687765</v>
          </cell>
          <cell r="C544">
            <v>1150</v>
          </cell>
        </row>
        <row r="545">
          <cell r="A545" t="str">
            <v>108693029</v>
          </cell>
          <cell r="B545">
            <v>104</v>
          </cell>
          <cell r="C545">
            <v>76</v>
          </cell>
        </row>
        <row r="546">
          <cell r="A546" t="str">
            <v>108693037</v>
          </cell>
          <cell r="B546">
            <v>171</v>
          </cell>
          <cell r="C546">
            <v>182</v>
          </cell>
        </row>
        <row r="547">
          <cell r="A547" t="str">
            <v>108693045</v>
          </cell>
          <cell r="B547">
            <v>174</v>
          </cell>
          <cell r="C547">
            <v>171</v>
          </cell>
        </row>
        <row r="548">
          <cell r="A548" t="str">
            <v>108695685</v>
          </cell>
          <cell r="B548">
            <v>1612</v>
          </cell>
          <cell r="C548">
            <v>1623</v>
          </cell>
        </row>
        <row r="549">
          <cell r="A549" t="str">
            <v>108735994</v>
          </cell>
          <cell r="C549">
            <v>2983</v>
          </cell>
        </row>
        <row r="550">
          <cell r="A550" t="str">
            <v>108743766</v>
          </cell>
          <cell r="C550">
            <v>17300</v>
          </cell>
        </row>
        <row r="551">
          <cell r="A551" t="str">
            <v>108747064</v>
          </cell>
          <cell r="B551">
            <v>3079</v>
          </cell>
          <cell r="C551">
            <v>2440</v>
          </cell>
        </row>
        <row r="552">
          <cell r="A552" t="str">
            <v>108783994</v>
          </cell>
          <cell r="C552">
            <v>389</v>
          </cell>
        </row>
        <row r="553">
          <cell r="A553" t="str">
            <v>108827718</v>
          </cell>
          <cell r="B553">
            <v>3752</v>
          </cell>
          <cell r="C553">
            <v>4537</v>
          </cell>
        </row>
        <row r="554">
          <cell r="A554" t="str">
            <v>108830043</v>
          </cell>
          <cell r="C554">
            <v>8133</v>
          </cell>
        </row>
        <row r="555">
          <cell r="A555" t="str">
            <v>108830050</v>
          </cell>
          <cell r="C555">
            <v>6679</v>
          </cell>
        </row>
        <row r="556">
          <cell r="A556" t="str">
            <v>108830084</v>
          </cell>
          <cell r="C556">
            <v>7973</v>
          </cell>
        </row>
        <row r="557">
          <cell r="A557" t="str">
            <v>108830092</v>
          </cell>
          <cell r="C557">
            <v>6603</v>
          </cell>
        </row>
        <row r="558">
          <cell r="A558" t="str">
            <v>108830613</v>
          </cell>
          <cell r="C558">
            <v>1733</v>
          </cell>
        </row>
        <row r="559">
          <cell r="A559" t="str">
            <v>108830639</v>
          </cell>
          <cell r="C559">
            <v>1250</v>
          </cell>
        </row>
        <row r="560">
          <cell r="A560" t="str">
            <v>108843319</v>
          </cell>
          <cell r="B560">
            <v>728</v>
          </cell>
          <cell r="C560">
            <v>804</v>
          </cell>
        </row>
        <row r="561">
          <cell r="A561" t="str">
            <v>108869421</v>
          </cell>
          <cell r="B561">
            <v>20457</v>
          </cell>
          <cell r="C561">
            <v>17789</v>
          </cell>
        </row>
        <row r="562">
          <cell r="A562" t="str">
            <v>108869439</v>
          </cell>
          <cell r="B562">
            <v>23988</v>
          </cell>
          <cell r="C562">
            <v>20859</v>
          </cell>
        </row>
        <row r="563">
          <cell r="A563" t="str">
            <v>108869447</v>
          </cell>
          <cell r="B563">
            <v>12257</v>
          </cell>
          <cell r="C563">
            <v>10658</v>
          </cell>
        </row>
        <row r="564">
          <cell r="A564" t="str">
            <v>108869454</v>
          </cell>
          <cell r="B564">
            <v>15790</v>
          </cell>
          <cell r="C564">
            <v>13730</v>
          </cell>
        </row>
        <row r="565">
          <cell r="A565" t="str">
            <v>108869488</v>
          </cell>
          <cell r="B565">
            <v>163</v>
          </cell>
          <cell r="C565">
            <v>142</v>
          </cell>
        </row>
        <row r="566">
          <cell r="A566" t="str">
            <v>108869496</v>
          </cell>
          <cell r="B566">
            <v>153</v>
          </cell>
          <cell r="C566">
            <v>133</v>
          </cell>
        </row>
        <row r="567">
          <cell r="A567" t="str">
            <v>108875022</v>
          </cell>
          <cell r="C567">
            <v>500</v>
          </cell>
        </row>
        <row r="568">
          <cell r="A568" t="str">
            <v>108893785</v>
          </cell>
          <cell r="B568">
            <v>3043</v>
          </cell>
          <cell r="C568">
            <v>3678</v>
          </cell>
        </row>
        <row r="569">
          <cell r="A569" t="str">
            <v>109200253</v>
          </cell>
          <cell r="C569">
            <v>233</v>
          </cell>
        </row>
        <row r="570">
          <cell r="A570" t="str">
            <v>109200626</v>
          </cell>
          <cell r="C570">
            <v>1000</v>
          </cell>
        </row>
        <row r="571">
          <cell r="A571" t="str">
            <v>109202218</v>
          </cell>
          <cell r="C571">
            <v>500</v>
          </cell>
        </row>
        <row r="572">
          <cell r="A572" t="str">
            <v>16A60SP</v>
          </cell>
          <cell r="B572">
            <v>940</v>
          </cell>
          <cell r="C572">
            <v>918</v>
          </cell>
        </row>
        <row r="573">
          <cell r="A573" t="str">
            <v>222COVSW</v>
          </cell>
          <cell r="B573">
            <v>0</v>
          </cell>
          <cell r="C573">
            <v>0</v>
          </cell>
        </row>
        <row r="574">
          <cell r="A574" t="str">
            <v>2GBDISK</v>
          </cell>
          <cell r="B574">
            <v>852</v>
          </cell>
          <cell r="C574">
            <v>974</v>
          </cell>
        </row>
        <row r="575">
          <cell r="A575" t="str">
            <v>300000106</v>
          </cell>
          <cell r="B575">
            <v>0</v>
          </cell>
          <cell r="C575">
            <v>0</v>
          </cell>
        </row>
        <row r="576">
          <cell r="A576" t="str">
            <v>300000122</v>
          </cell>
          <cell r="C576">
            <v>0</v>
          </cell>
        </row>
        <row r="577">
          <cell r="A577" t="str">
            <v>300001062</v>
          </cell>
          <cell r="B577">
            <v>0</v>
          </cell>
          <cell r="C577">
            <v>0</v>
          </cell>
        </row>
        <row r="578">
          <cell r="A578" t="str">
            <v>300001179</v>
          </cell>
          <cell r="C578">
            <v>0</v>
          </cell>
        </row>
        <row r="579">
          <cell r="A579" t="str">
            <v>300003365</v>
          </cell>
          <cell r="B579">
            <v>9713</v>
          </cell>
          <cell r="C579">
            <v>9038</v>
          </cell>
        </row>
        <row r="580">
          <cell r="A580" t="str">
            <v>300003373</v>
          </cell>
          <cell r="B580">
            <v>457</v>
          </cell>
          <cell r="C580">
            <v>462</v>
          </cell>
        </row>
        <row r="581">
          <cell r="A581" t="str">
            <v>300003381</v>
          </cell>
          <cell r="B581">
            <v>175</v>
          </cell>
          <cell r="C581">
            <v>152</v>
          </cell>
        </row>
        <row r="582">
          <cell r="A582" t="str">
            <v>300003415</v>
          </cell>
          <cell r="B582">
            <v>1428</v>
          </cell>
          <cell r="C582">
            <v>1204</v>
          </cell>
        </row>
        <row r="583">
          <cell r="A583" t="str">
            <v>300003423</v>
          </cell>
          <cell r="B583">
            <v>53</v>
          </cell>
          <cell r="C583">
            <v>51</v>
          </cell>
        </row>
        <row r="584">
          <cell r="A584" t="str">
            <v>300003431</v>
          </cell>
          <cell r="B584">
            <v>72</v>
          </cell>
          <cell r="C584">
            <v>71</v>
          </cell>
        </row>
        <row r="585">
          <cell r="A585" t="str">
            <v>300005154</v>
          </cell>
          <cell r="B585">
            <v>11435</v>
          </cell>
          <cell r="C585">
            <v>12557</v>
          </cell>
        </row>
        <row r="586">
          <cell r="A586" t="str">
            <v>300005162</v>
          </cell>
          <cell r="B586">
            <v>385</v>
          </cell>
          <cell r="C586">
            <v>301</v>
          </cell>
        </row>
        <row r="587">
          <cell r="A587" t="str">
            <v>300005170</v>
          </cell>
          <cell r="B587">
            <v>169</v>
          </cell>
          <cell r="C587">
            <v>138</v>
          </cell>
        </row>
        <row r="588">
          <cell r="A588" t="str">
            <v>300005188</v>
          </cell>
          <cell r="B588">
            <v>1589</v>
          </cell>
          <cell r="C588">
            <v>1204</v>
          </cell>
        </row>
        <row r="589">
          <cell r="A589" t="str">
            <v>300005196</v>
          </cell>
          <cell r="B589">
            <v>1411</v>
          </cell>
          <cell r="C589">
            <v>1204</v>
          </cell>
        </row>
        <row r="590">
          <cell r="A590" t="str">
            <v>300005204</v>
          </cell>
          <cell r="B590">
            <v>1394</v>
          </cell>
          <cell r="C590">
            <v>1204</v>
          </cell>
        </row>
        <row r="591">
          <cell r="A591" t="str">
            <v>300005212</v>
          </cell>
          <cell r="B591">
            <v>1116</v>
          </cell>
          <cell r="C591">
            <v>875</v>
          </cell>
        </row>
        <row r="592">
          <cell r="A592" t="str">
            <v>300005220</v>
          </cell>
          <cell r="B592">
            <v>1157</v>
          </cell>
          <cell r="C592">
            <v>950</v>
          </cell>
        </row>
        <row r="593">
          <cell r="A593" t="str">
            <v>300005238</v>
          </cell>
          <cell r="B593">
            <v>913</v>
          </cell>
          <cell r="C593">
            <v>950</v>
          </cell>
        </row>
        <row r="594">
          <cell r="A594" t="str">
            <v>300005246</v>
          </cell>
          <cell r="B594">
            <v>427</v>
          </cell>
          <cell r="C594">
            <v>345</v>
          </cell>
        </row>
        <row r="595">
          <cell r="A595" t="str">
            <v>300005253</v>
          </cell>
          <cell r="B595">
            <v>493</v>
          </cell>
          <cell r="C595">
            <v>371</v>
          </cell>
        </row>
        <row r="596">
          <cell r="A596" t="str">
            <v>300005261</v>
          </cell>
          <cell r="B596">
            <v>10893</v>
          </cell>
          <cell r="C596">
            <v>12080</v>
          </cell>
        </row>
        <row r="597">
          <cell r="A597" t="str">
            <v>300005279</v>
          </cell>
          <cell r="B597">
            <v>391</v>
          </cell>
          <cell r="C597">
            <v>306</v>
          </cell>
        </row>
        <row r="598">
          <cell r="A598" t="str">
            <v>300005287</v>
          </cell>
          <cell r="B598">
            <v>484</v>
          </cell>
          <cell r="C598">
            <v>379</v>
          </cell>
        </row>
        <row r="599">
          <cell r="A599" t="str">
            <v>300005295</v>
          </cell>
          <cell r="B599">
            <v>185</v>
          </cell>
          <cell r="C599">
            <v>151</v>
          </cell>
        </row>
        <row r="600">
          <cell r="A600" t="str">
            <v>300005303</v>
          </cell>
          <cell r="B600">
            <v>200</v>
          </cell>
          <cell r="C600">
            <v>153</v>
          </cell>
        </row>
        <row r="601">
          <cell r="A601" t="str">
            <v>300005311</v>
          </cell>
          <cell r="B601">
            <v>1443</v>
          </cell>
          <cell r="C601">
            <v>1255</v>
          </cell>
        </row>
        <row r="602">
          <cell r="A602" t="str">
            <v>300005329</v>
          </cell>
          <cell r="B602">
            <v>1272</v>
          </cell>
          <cell r="C602">
            <v>1699</v>
          </cell>
        </row>
        <row r="603">
          <cell r="A603" t="str">
            <v>300005337</v>
          </cell>
          <cell r="B603">
            <v>1114</v>
          </cell>
          <cell r="C603">
            <v>1179</v>
          </cell>
        </row>
        <row r="604">
          <cell r="A604" t="str">
            <v>300005345</v>
          </cell>
          <cell r="B604">
            <v>1857</v>
          </cell>
          <cell r="C604">
            <v>904</v>
          </cell>
        </row>
        <row r="605">
          <cell r="A605" t="str">
            <v>300005352</v>
          </cell>
          <cell r="B605">
            <v>482</v>
          </cell>
          <cell r="C605">
            <v>372</v>
          </cell>
        </row>
        <row r="606">
          <cell r="A606" t="str">
            <v>300005360</v>
          </cell>
          <cell r="B606">
            <v>465</v>
          </cell>
          <cell r="C606">
            <v>394</v>
          </cell>
        </row>
        <row r="607">
          <cell r="A607" t="str">
            <v>300005378</v>
          </cell>
          <cell r="B607">
            <v>1234</v>
          </cell>
          <cell r="C607">
            <v>1001</v>
          </cell>
        </row>
        <row r="608">
          <cell r="A608" t="str">
            <v>300005394</v>
          </cell>
          <cell r="B608">
            <v>1061</v>
          </cell>
          <cell r="C608">
            <v>520</v>
          </cell>
        </row>
        <row r="609">
          <cell r="A609" t="str">
            <v>300005410</v>
          </cell>
          <cell r="B609">
            <v>290</v>
          </cell>
          <cell r="C609">
            <v>289</v>
          </cell>
        </row>
        <row r="610">
          <cell r="A610" t="str">
            <v>300005428</v>
          </cell>
          <cell r="B610">
            <v>407</v>
          </cell>
          <cell r="C610">
            <v>395</v>
          </cell>
        </row>
        <row r="611">
          <cell r="A611" t="str">
            <v>300005436</v>
          </cell>
          <cell r="B611">
            <v>1143</v>
          </cell>
          <cell r="C611">
            <v>1350</v>
          </cell>
        </row>
        <row r="612">
          <cell r="A612" t="str">
            <v>300005444</v>
          </cell>
          <cell r="B612">
            <v>1627</v>
          </cell>
          <cell r="C612">
            <v>1336</v>
          </cell>
        </row>
        <row r="613">
          <cell r="A613" t="str">
            <v>300005451</v>
          </cell>
          <cell r="B613">
            <v>147</v>
          </cell>
          <cell r="C613">
            <v>143</v>
          </cell>
        </row>
        <row r="614">
          <cell r="A614" t="str">
            <v>300005469</v>
          </cell>
          <cell r="B614">
            <v>162</v>
          </cell>
          <cell r="C614">
            <v>151</v>
          </cell>
        </row>
        <row r="615">
          <cell r="A615" t="str">
            <v>300005477</v>
          </cell>
          <cell r="B615">
            <v>73</v>
          </cell>
          <cell r="C615">
            <v>71</v>
          </cell>
        </row>
        <row r="616">
          <cell r="A616" t="str">
            <v>300005485</v>
          </cell>
          <cell r="B616">
            <v>500</v>
          </cell>
          <cell r="C616">
            <v>444</v>
          </cell>
        </row>
        <row r="617">
          <cell r="A617" t="str">
            <v>300005493</v>
          </cell>
          <cell r="B617">
            <v>862</v>
          </cell>
          <cell r="C617">
            <v>994</v>
          </cell>
        </row>
        <row r="618">
          <cell r="A618" t="str">
            <v>300005501</v>
          </cell>
          <cell r="B618">
            <v>340</v>
          </cell>
          <cell r="C618">
            <v>335</v>
          </cell>
        </row>
        <row r="619">
          <cell r="A619" t="str">
            <v>300005519</v>
          </cell>
          <cell r="B619">
            <v>1036</v>
          </cell>
          <cell r="C619">
            <v>920</v>
          </cell>
        </row>
        <row r="620">
          <cell r="A620" t="str">
            <v>300005527</v>
          </cell>
          <cell r="B620">
            <v>915</v>
          </cell>
          <cell r="C620">
            <v>751</v>
          </cell>
        </row>
        <row r="621">
          <cell r="A621" t="str">
            <v>300005543</v>
          </cell>
          <cell r="B621">
            <v>1606</v>
          </cell>
          <cell r="C621">
            <v>1934</v>
          </cell>
        </row>
        <row r="622">
          <cell r="A622" t="str">
            <v>300005550</v>
          </cell>
          <cell r="B622">
            <v>1797</v>
          </cell>
          <cell r="C622">
            <v>1475</v>
          </cell>
        </row>
        <row r="623">
          <cell r="A623" t="str">
            <v>300005568</v>
          </cell>
          <cell r="B623">
            <v>1228</v>
          </cell>
          <cell r="C623">
            <v>1008</v>
          </cell>
        </row>
        <row r="624">
          <cell r="A624" t="str">
            <v>300005576</v>
          </cell>
          <cell r="B624">
            <v>1459</v>
          </cell>
          <cell r="C624">
            <v>1204</v>
          </cell>
        </row>
        <row r="625">
          <cell r="A625" t="str">
            <v>300005584</v>
          </cell>
          <cell r="B625">
            <v>1466</v>
          </cell>
          <cell r="C625">
            <v>1204</v>
          </cell>
        </row>
        <row r="626">
          <cell r="A626" t="str">
            <v>300005592</v>
          </cell>
          <cell r="B626">
            <v>1459</v>
          </cell>
          <cell r="C626">
            <v>1204</v>
          </cell>
        </row>
        <row r="627">
          <cell r="A627" t="str">
            <v>300005600</v>
          </cell>
          <cell r="B627">
            <v>1066</v>
          </cell>
          <cell r="C627">
            <v>875</v>
          </cell>
        </row>
        <row r="628">
          <cell r="A628" t="str">
            <v>300005618</v>
          </cell>
          <cell r="B628">
            <v>1157</v>
          </cell>
          <cell r="C628">
            <v>950</v>
          </cell>
        </row>
        <row r="629">
          <cell r="A629" t="str">
            <v>300005626</v>
          </cell>
          <cell r="B629">
            <v>1066</v>
          </cell>
          <cell r="C629">
            <v>950</v>
          </cell>
        </row>
        <row r="630">
          <cell r="A630" t="str">
            <v>300005634</v>
          </cell>
          <cell r="B630">
            <v>412</v>
          </cell>
          <cell r="C630">
            <v>300</v>
          </cell>
        </row>
        <row r="631">
          <cell r="A631" t="str">
            <v>300005741</v>
          </cell>
          <cell r="B631">
            <v>418</v>
          </cell>
          <cell r="C631">
            <v>350</v>
          </cell>
        </row>
        <row r="632">
          <cell r="A632" t="str">
            <v>300005758</v>
          </cell>
          <cell r="B632">
            <v>61</v>
          </cell>
          <cell r="C632">
            <v>50</v>
          </cell>
        </row>
        <row r="633">
          <cell r="A633" t="str">
            <v>300005774</v>
          </cell>
          <cell r="B633">
            <v>1091</v>
          </cell>
          <cell r="C633">
            <v>896</v>
          </cell>
        </row>
        <row r="634">
          <cell r="A634" t="str">
            <v>300005782</v>
          </cell>
          <cell r="B634">
            <v>761</v>
          </cell>
          <cell r="C634">
            <v>689</v>
          </cell>
        </row>
        <row r="635">
          <cell r="A635" t="str">
            <v>300005824</v>
          </cell>
          <cell r="B635">
            <v>500</v>
          </cell>
          <cell r="C635">
            <v>407</v>
          </cell>
        </row>
        <row r="636">
          <cell r="A636" t="str">
            <v>300005857</v>
          </cell>
          <cell r="B636">
            <v>762</v>
          </cell>
          <cell r="C636">
            <v>798</v>
          </cell>
        </row>
        <row r="637">
          <cell r="A637" t="str">
            <v>300005865</v>
          </cell>
          <cell r="B637">
            <v>951</v>
          </cell>
          <cell r="C637">
            <v>935</v>
          </cell>
        </row>
        <row r="638">
          <cell r="A638" t="str">
            <v>300005881</v>
          </cell>
          <cell r="B638">
            <v>5</v>
          </cell>
          <cell r="C638">
            <v>4</v>
          </cell>
        </row>
        <row r="639">
          <cell r="A639" t="str">
            <v>300005899</v>
          </cell>
          <cell r="B639">
            <v>79</v>
          </cell>
          <cell r="C639">
            <v>65</v>
          </cell>
        </row>
        <row r="640">
          <cell r="A640" t="str">
            <v>300005915</v>
          </cell>
          <cell r="B640">
            <v>1353</v>
          </cell>
          <cell r="C640">
            <v>1376</v>
          </cell>
        </row>
        <row r="641">
          <cell r="A641" t="str">
            <v>300005923</v>
          </cell>
          <cell r="B641">
            <v>1228</v>
          </cell>
          <cell r="C641">
            <v>1193</v>
          </cell>
        </row>
        <row r="642">
          <cell r="A642" t="str">
            <v>300005931</v>
          </cell>
          <cell r="B642">
            <v>1529</v>
          </cell>
          <cell r="C642">
            <v>1255</v>
          </cell>
        </row>
        <row r="643">
          <cell r="A643" t="str">
            <v>300005949</v>
          </cell>
          <cell r="B643">
            <v>1272</v>
          </cell>
          <cell r="C643">
            <v>1699</v>
          </cell>
        </row>
        <row r="644">
          <cell r="A644" t="str">
            <v>300005956</v>
          </cell>
          <cell r="B644">
            <v>1101</v>
          </cell>
          <cell r="C644">
            <v>1179</v>
          </cell>
        </row>
        <row r="645">
          <cell r="A645" t="str">
            <v>300005964</v>
          </cell>
          <cell r="B645">
            <v>1949</v>
          </cell>
          <cell r="C645">
            <v>904</v>
          </cell>
        </row>
        <row r="646">
          <cell r="A646" t="str">
            <v>300005970</v>
          </cell>
          <cell r="B646">
            <v>3000</v>
          </cell>
          <cell r="C646">
            <v>2516</v>
          </cell>
        </row>
        <row r="647">
          <cell r="A647" t="str">
            <v>300005972</v>
          </cell>
          <cell r="B647">
            <v>414</v>
          </cell>
          <cell r="C647">
            <v>351</v>
          </cell>
        </row>
        <row r="648">
          <cell r="A648" t="str">
            <v>300005980</v>
          </cell>
          <cell r="B648">
            <v>453</v>
          </cell>
          <cell r="C648">
            <v>350</v>
          </cell>
        </row>
        <row r="649">
          <cell r="A649" t="str">
            <v>300005998</v>
          </cell>
          <cell r="B649">
            <v>1120</v>
          </cell>
          <cell r="C649">
            <v>920</v>
          </cell>
        </row>
        <row r="650">
          <cell r="A650" t="str">
            <v>300006129</v>
          </cell>
          <cell r="B650">
            <v>239</v>
          </cell>
          <cell r="C650">
            <v>369</v>
          </cell>
        </row>
        <row r="651">
          <cell r="A651" t="str">
            <v>300006137</v>
          </cell>
          <cell r="B651">
            <v>386</v>
          </cell>
          <cell r="C651">
            <v>508</v>
          </cell>
        </row>
        <row r="652">
          <cell r="A652" t="str">
            <v>300008786</v>
          </cell>
          <cell r="B652">
            <v>17417</v>
          </cell>
          <cell r="C652">
            <v>15007</v>
          </cell>
        </row>
        <row r="653">
          <cell r="A653" t="str">
            <v>300008802</v>
          </cell>
          <cell r="B653">
            <v>2763</v>
          </cell>
          <cell r="C653">
            <v>2255</v>
          </cell>
        </row>
        <row r="654">
          <cell r="A654" t="str">
            <v>300008810</v>
          </cell>
          <cell r="B654">
            <v>2328</v>
          </cell>
          <cell r="C654">
            <v>1948</v>
          </cell>
        </row>
        <row r="655">
          <cell r="A655" t="str">
            <v>300008828</v>
          </cell>
          <cell r="B655">
            <v>2382</v>
          </cell>
          <cell r="C655">
            <v>1940</v>
          </cell>
        </row>
        <row r="656">
          <cell r="A656" t="str">
            <v>300008877</v>
          </cell>
          <cell r="B656">
            <v>1274</v>
          </cell>
          <cell r="C656">
            <v>1819</v>
          </cell>
        </row>
        <row r="657">
          <cell r="A657" t="str">
            <v>300008950</v>
          </cell>
          <cell r="B657">
            <v>0</v>
          </cell>
          <cell r="C657">
            <v>0</v>
          </cell>
        </row>
        <row r="658">
          <cell r="A658" t="str">
            <v>300008976</v>
          </cell>
          <cell r="B658">
            <v>30830</v>
          </cell>
          <cell r="C658">
            <v>30830</v>
          </cell>
        </row>
        <row r="659">
          <cell r="A659" t="str">
            <v>300008984</v>
          </cell>
          <cell r="B659">
            <v>29830</v>
          </cell>
          <cell r="C659">
            <v>30830</v>
          </cell>
        </row>
        <row r="660">
          <cell r="A660" t="str">
            <v>300009032</v>
          </cell>
          <cell r="B660">
            <v>21</v>
          </cell>
          <cell r="C660">
            <v>18</v>
          </cell>
        </row>
        <row r="661">
          <cell r="A661" t="str">
            <v>300009081</v>
          </cell>
          <cell r="B661">
            <v>27098</v>
          </cell>
          <cell r="C661">
            <v>25998</v>
          </cell>
        </row>
        <row r="662">
          <cell r="A662" t="str">
            <v>300009107</v>
          </cell>
          <cell r="B662">
            <v>31163</v>
          </cell>
          <cell r="C662">
            <v>25998</v>
          </cell>
        </row>
        <row r="663">
          <cell r="A663" t="str">
            <v>300009149</v>
          </cell>
          <cell r="B663">
            <v>24719</v>
          </cell>
          <cell r="C663">
            <v>23619</v>
          </cell>
        </row>
        <row r="664">
          <cell r="A664" t="str">
            <v>300009230</v>
          </cell>
          <cell r="B664">
            <v>3534</v>
          </cell>
          <cell r="C664">
            <v>3475</v>
          </cell>
        </row>
        <row r="665">
          <cell r="A665" t="str">
            <v>300009255</v>
          </cell>
          <cell r="B665">
            <v>27098</v>
          </cell>
          <cell r="C665">
            <v>25998</v>
          </cell>
        </row>
        <row r="666">
          <cell r="A666" t="str">
            <v>300009271</v>
          </cell>
          <cell r="B666">
            <v>27098</v>
          </cell>
          <cell r="C666">
            <v>25998</v>
          </cell>
        </row>
        <row r="667">
          <cell r="A667" t="str">
            <v>300009297</v>
          </cell>
          <cell r="B667">
            <v>24719</v>
          </cell>
          <cell r="C667">
            <v>23619</v>
          </cell>
        </row>
        <row r="668">
          <cell r="A668" t="str">
            <v>300009321</v>
          </cell>
          <cell r="B668">
            <v>238</v>
          </cell>
          <cell r="C668">
            <v>194</v>
          </cell>
        </row>
        <row r="669">
          <cell r="A669" t="str">
            <v>300009339</v>
          </cell>
          <cell r="B669">
            <v>182</v>
          </cell>
          <cell r="C669">
            <v>176</v>
          </cell>
        </row>
        <row r="670">
          <cell r="A670" t="str">
            <v>300009347</v>
          </cell>
          <cell r="B670">
            <v>196</v>
          </cell>
          <cell r="C670">
            <v>159</v>
          </cell>
        </row>
        <row r="671">
          <cell r="A671" t="str">
            <v>300009354</v>
          </cell>
          <cell r="B671">
            <v>190</v>
          </cell>
          <cell r="C671">
            <v>149</v>
          </cell>
        </row>
        <row r="672">
          <cell r="A672" t="str">
            <v>300009362</v>
          </cell>
          <cell r="B672">
            <v>895</v>
          </cell>
          <cell r="C672">
            <v>871</v>
          </cell>
        </row>
        <row r="673">
          <cell r="A673" t="str">
            <v>300009461</v>
          </cell>
          <cell r="B673">
            <v>2000</v>
          </cell>
          <cell r="C673">
            <v>2000</v>
          </cell>
        </row>
        <row r="674">
          <cell r="A674" t="str">
            <v>300010766</v>
          </cell>
          <cell r="B674">
            <v>57</v>
          </cell>
          <cell r="C674">
            <v>47</v>
          </cell>
        </row>
        <row r="675">
          <cell r="A675" t="str">
            <v>300010790</v>
          </cell>
          <cell r="B675">
            <v>180</v>
          </cell>
          <cell r="C675">
            <v>351</v>
          </cell>
        </row>
        <row r="676">
          <cell r="A676" t="str">
            <v>300010881</v>
          </cell>
          <cell r="B676">
            <v>3532</v>
          </cell>
          <cell r="C676">
            <v>2900</v>
          </cell>
        </row>
        <row r="677">
          <cell r="A677" t="str">
            <v>300012937</v>
          </cell>
          <cell r="B677">
            <v>39</v>
          </cell>
          <cell r="C677">
            <v>25</v>
          </cell>
        </row>
        <row r="678">
          <cell r="A678" t="str">
            <v>300012945</v>
          </cell>
          <cell r="B678">
            <v>291</v>
          </cell>
          <cell r="C678">
            <v>283</v>
          </cell>
        </row>
        <row r="679">
          <cell r="A679" t="str">
            <v>300012952</v>
          </cell>
          <cell r="B679">
            <v>19</v>
          </cell>
          <cell r="C679">
            <v>26</v>
          </cell>
        </row>
        <row r="680">
          <cell r="A680" t="str">
            <v>300012960</v>
          </cell>
          <cell r="B680">
            <v>103</v>
          </cell>
          <cell r="C680">
            <v>112</v>
          </cell>
        </row>
        <row r="681">
          <cell r="A681" t="str">
            <v>300012978</v>
          </cell>
          <cell r="B681">
            <v>28</v>
          </cell>
          <cell r="C681">
            <v>32</v>
          </cell>
        </row>
        <row r="682">
          <cell r="A682" t="str">
            <v>300012986</v>
          </cell>
          <cell r="B682">
            <v>21</v>
          </cell>
          <cell r="C682">
            <v>19</v>
          </cell>
        </row>
        <row r="683">
          <cell r="A683" t="str">
            <v>300013216</v>
          </cell>
          <cell r="B683">
            <v>31</v>
          </cell>
          <cell r="C683">
            <v>24</v>
          </cell>
        </row>
        <row r="684">
          <cell r="A684" t="str">
            <v>300013224</v>
          </cell>
          <cell r="B684">
            <v>269</v>
          </cell>
          <cell r="C684">
            <v>221</v>
          </cell>
        </row>
        <row r="685">
          <cell r="A685" t="str">
            <v>300013232</v>
          </cell>
          <cell r="B685">
            <v>295</v>
          </cell>
          <cell r="C685">
            <v>247</v>
          </cell>
        </row>
        <row r="686">
          <cell r="A686" t="str">
            <v>300013240</v>
          </cell>
          <cell r="B686">
            <v>65</v>
          </cell>
          <cell r="C686">
            <v>62</v>
          </cell>
        </row>
        <row r="687">
          <cell r="A687" t="str">
            <v>300013257</v>
          </cell>
          <cell r="B687">
            <v>2</v>
          </cell>
          <cell r="C687">
            <v>6</v>
          </cell>
        </row>
        <row r="688">
          <cell r="A688" t="str">
            <v>300013265</v>
          </cell>
          <cell r="B688">
            <v>217</v>
          </cell>
          <cell r="C688">
            <v>178</v>
          </cell>
        </row>
        <row r="689">
          <cell r="A689" t="str">
            <v>300013273</v>
          </cell>
          <cell r="B689">
            <v>190</v>
          </cell>
          <cell r="C689">
            <v>261</v>
          </cell>
        </row>
        <row r="690">
          <cell r="A690" t="str">
            <v>300013281</v>
          </cell>
          <cell r="B690">
            <v>189</v>
          </cell>
          <cell r="C690">
            <v>177</v>
          </cell>
        </row>
        <row r="691">
          <cell r="A691" t="str">
            <v>300013299</v>
          </cell>
          <cell r="B691">
            <v>63</v>
          </cell>
          <cell r="C691">
            <v>61</v>
          </cell>
        </row>
        <row r="692">
          <cell r="A692" t="str">
            <v>300013307</v>
          </cell>
          <cell r="B692">
            <v>858</v>
          </cell>
          <cell r="C692">
            <v>1152</v>
          </cell>
        </row>
        <row r="693">
          <cell r="A693" t="str">
            <v>300013661</v>
          </cell>
          <cell r="B693">
            <v>148</v>
          </cell>
          <cell r="C693">
            <v>185</v>
          </cell>
        </row>
        <row r="694">
          <cell r="A694" t="str">
            <v>300014412</v>
          </cell>
          <cell r="B694">
            <v>10</v>
          </cell>
          <cell r="C694">
            <v>8</v>
          </cell>
        </row>
        <row r="695">
          <cell r="A695" t="str">
            <v>300014420</v>
          </cell>
          <cell r="B695">
            <v>206</v>
          </cell>
          <cell r="C695">
            <v>247</v>
          </cell>
        </row>
        <row r="696">
          <cell r="A696" t="str">
            <v>300014438</v>
          </cell>
          <cell r="B696">
            <v>66</v>
          </cell>
          <cell r="C696">
            <v>64</v>
          </cell>
        </row>
        <row r="697">
          <cell r="A697" t="str">
            <v>300014446</v>
          </cell>
          <cell r="B697">
            <v>77</v>
          </cell>
          <cell r="C697">
            <v>64</v>
          </cell>
        </row>
        <row r="698">
          <cell r="A698" t="str">
            <v>300015831</v>
          </cell>
          <cell r="B698">
            <v>30</v>
          </cell>
          <cell r="C698">
            <v>60</v>
          </cell>
        </row>
        <row r="699">
          <cell r="A699" t="str">
            <v>300015849</v>
          </cell>
          <cell r="B699">
            <v>192</v>
          </cell>
          <cell r="C699">
            <v>196</v>
          </cell>
        </row>
        <row r="700">
          <cell r="A700" t="str">
            <v>300015856</v>
          </cell>
          <cell r="B700">
            <v>645</v>
          </cell>
          <cell r="C700">
            <v>627</v>
          </cell>
        </row>
        <row r="701">
          <cell r="A701" t="str">
            <v>300015880</v>
          </cell>
          <cell r="B701">
            <v>17</v>
          </cell>
          <cell r="C701">
            <v>17</v>
          </cell>
        </row>
        <row r="702">
          <cell r="A702" t="str">
            <v>300015898</v>
          </cell>
          <cell r="B702">
            <v>17</v>
          </cell>
          <cell r="C702">
            <v>19</v>
          </cell>
        </row>
        <row r="703">
          <cell r="A703" t="str">
            <v>300015922</v>
          </cell>
          <cell r="B703">
            <v>418</v>
          </cell>
          <cell r="C703">
            <v>519</v>
          </cell>
        </row>
        <row r="704">
          <cell r="A704" t="str">
            <v>300015930</v>
          </cell>
          <cell r="B704">
            <v>476</v>
          </cell>
          <cell r="C704">
            <v>519</v>
          </cell>
        </row>
        <row r="705">
          <cell r="A705" t="str">
            <v>300017894</v>
          </cell>
          <cell r="B705">
            <v>4994</v>
          </cell>
          <cell r="C705">
            <v>2900</v>
          </cell>
        </row>
        <row r="706">
          <cell r="A706" t="str">
            <v>300017902</v>
          </cell>
          <cell r="B706">
            <v>2747</v>
          </cell>
          <cell r="C706">
            <v>2255</v>
          </cell>
        </row>
        <row r="707">
          <cell r="A707" t="str">
            <v>300017936</v>
          </cell>
          <cell r="B707">
            <v>182</v>
          </cell>
          <cell r="C707">
            <v>155</v>
          </cell>
        </row>
        <row r="708">
          <cell r="A708" t="str">
            <v>300017944</v>
          </cell>
          <cell r="B708">
            <v>226</v>
          </cell>
          <cell r="C708">
            <v>199</v>
          </cell>
        </row>
        <row r="709">
          <cell r="A709" t="str">
            <v>300017951</v>
          </cell>
          <cell r="B709">
            <v>347</v>
          </cell>
          <cell r="C709">
            <v>278</v>
          </cell>
        </row>
        <row r="710">
          <cell r="A710" t="str">
            <v>300017969</v>
          </cell>
          <cell r="B710">
            <v>388</v>
          </cell>
          <cell r="C710">
            <v>308</v>
          </cell>
        </row>
        <row r="711">
          <cell r="A711" t="str">
            <v>300017977</v>
          </cell>
          <cell r="B711">
            <v>436</v>
          </cell>
          <cell r="C711">
            <v>369</v>
          </cell>
        </row>
        <row r="712">
          <cell r="A712" t="str">
            <v>300017985</v>
          </cell>
          <cell r="B712">
            <v>571</v>
          </cell>
          <cell r="C712">
            <v>477</v>
          </cell>
        </row>
        <row r="713">
          <cell r="A713" t="str">
            <v>300017993</v>
          </cell>
          <cell r="B713">
            <v>524</v>
          </cell>
          <cell r="C713">
            <v>417</v>
          </cell>
        </row>
        <row r="714">
          <cell r="A714" t="str">
            <v>300018009</v>
          </cell>
          <cell r="B714">
            <v>642</v>
          </cell>
          <cell r="C714">
            <v>524</v>
          </cell>
        </row>
        <row r="715">
          <cell r="A715" t="str">
            <v>300018017</v>
          </cell>
          <cell r="B715">
            <v>848</v>
          </cell>
          <cell r="C715">
            <v>701</v>
          </cell>
        </row>
        <row r="716">
          <cell r="A716" t="str">
            <v>300018025</v>
          </cell>
          <cell r="B716">
            <v>1286</v>
          </cell>
          <cell r="C716">
            <v>1829</v>
          </cell>
        </row>
        <row r="717">
          <cell r="A717" t="str">
            <v>300018033</v>
          </cell>
          <cell r="B717">
            <v>1216</v>
          </cell>
          <cell r="C717">
            <v>1829</v>
          </cell>
        </row>
        <row r="718">
          <cell r="A718" t="str">
            <v>300018041</v>
          </cell>
          <cell r="B718">
            <v>364</v>
          </cell>
          <cell r="C718">
            <v>299</v>
          </cell>
        </row>
        <row r="719">
          <cell r="A719" t="str">
            <v>300018140</v>
          </cell>
          <cell r="B719">
            <v>1873</v>
          </cell>
          <cell r="C719">
            <v>1538</v>
          </cell>
        </row>
        <row r="720">
          <cell r="A720" t="str">
            <v>300018157</v>
          </cell>
          <cell r="B720">
            <v>2097</v>
          </cell>
          <cell r="C720">
            <v>1722</v>
          </cell>
        </row>
        <row r="721">
          <cell r="A721" t="str">
            <v>300018165</v>
          </cell>
          <cell r="B721">
            <v>12</v>
          </cell>
          <cell r="C721">
            <v>10</v>
          </cell>
        </row>
        <row r="722">
          <cell r="A722" t="str">
            <v>300018835</v>
          </cell>
          <cell r="B722">
            <v>0</v>
          </cell>
          <cell r="C722">
            <v>0</v>
          </cell>
        </row>
        <row r="723">
          <cell r="A723" t="str">
            <v>300018843</v>
          </cell>
          <cell r="B723">
            <v>0</v>
          </cell>
          <cell r="C723">
            <v>0</v>
          </cell>
        </row>
        <row r="724">
          <cell r="A724" t="str">
            <v>300018868</v>
          </cell>
          <cell r="B724">
            <v>1</v>
          </cell>
          <cell r="C724">
            <v>1</v>
          </cell>
        </row>
        <row r="725">
          <cell r="A725" t="str">
            <v>300019080</v>
          </cell>
          <cell r="B725">
            <v>149</v>
          </cell>
          <cell r="C725">
            <v>167</v>
          </cell>
        </row>
        <row r="726">
          <cell r="A726" t="str">
            <v>300019106</v>
          </cell>
          <cell r="B726">
            <v>84</v>
          </cell>
          <cell r="C726">
            <v>115</v>
          </cell>
        </row>
        <row r="727">
          <cell r="A727" t="str">
            <v>300019171</v>
          </cell>
          <cell r="B727">
            <v>53</v>
          </cell>
          <cell r="C727">
            <v>73</v>
          </cell>
        </row>
        <row r="728">
          <cell r="A728" t="str">
            <v>300019197</v>
          </cell>
          <cell r="B728">
            <v>55</v>
          </cell>
          <cell r="C728">
            <v>76</v>
          </cell>
        </row>
        <row r="729">
          <cell r="A729" t="str">
            <v>300019270</v>
          </cell>
          <cell r="B729">
            <v>27</v>
          </cell>
          <cell r="C729">
            <v>26</v>
          </cell>
        </row>
        <row r="730">
          <cell r="A730" t="str">
            <v>300019288</v>
          </cell>
          <cell r="B730">
            <v>7</v>
          </cell>
          <cell r="C730">
            <v>7</v>
          </cell>
        </row>
        <row r="731">
          <cell r="A731" t="str">
            <v>300019296</v>
          </cell>
          <cell r="B731">
            <v>381</v>
          </cell>
          <cell r="C731">
            <v>374</v>
          </cell>
        </row>
        <row r="732">
          <cell r="A732" t="str">
            <v>300019304</v>
          </cell>
          <cell r="B732">
            <v>559</v>
          </cell>
          <cell r="C732">
            <v>523</v>
          </cell>
        </row>
        <row r="733">
          <cell r="A733" t="str">
            <v>300019312</v>
          </cell>
          <cell r="B733">
            <v>4</v>
          </cell>
          <cell r="C733">
            <v>3</v>
          </cell>
        </row>
        <row r="734">
          <cell r="A734" t="str">
            <v>300019320</v>
          </cell>
          <cell r="B734">
            <v>3</v>
          </cell>
          <cell r="C734">
            <v>3</v>
          </cell>
        </row>
        <row r="735">
          <cell r="A735" t="str">
            <v>300019338</v>
          </cell>
          <cell r="B735">
            <v>4</v>
          </cell>
          <cell r="C735">
            <v>4</v>
          </cell>
        </row>
        <row r="736">
          <cell r="A736" t="str">
            <v>300019346</v>
          </cell>
          <cell r="B736">
            <v>120</v>
          </cell>
          <cell r="C736">
            <v>124</v>
          </cell>
        </row>
        <row r="737">
          <cell r="A737" t="str">
            <v>300019494</v>
          </cell>
          <cell r="B737">
            <v>19</v>
          </cell>
          <cell r="C737">
            <v>20</v>
          </cell>
        </row>
        <row r="738">
          <cell r="A738" t="str">
            <v>300019650</v>
          </cell>
          <cell r="B738">
            <v>14</v>
          </cell>
          <cell r="C738">
            <v>13</v>
          </cell>
        </row>
        <row r="739">
          <cell r="A739" t="str">
            <v>300019668</v>
          </cell>
          <cell r="B739">
            <v>3</v>
          </cell>
          <cell r="C739">
            <v>3</v>
          </cell>
        </row>
        <row r="740">
          <cell r="A740" t="str">
            <v>300020815</v>
          </cell>
          <cell r="B740">
            <v>13</v>
          </cell>
          <cell r="C740">
            <v>13</v>
          </cell>
        </row>
        <row r="741">
          <cell r="A741" t="str">
            <v>300020823</v>
          </cell>
          <cell r="B741">
            <v>120</v>
          </cell>
          <cell r="C741">
            <v>105</v>
          </cell>
        </row>
        <row r="742">
          <cell r="A742" t="str">
            <v>300020831</v>
          </cell>
          <cell r="B742">
            <v>163</v>
          </cell>
          <cell r="C742">
            <v>140</v>
          </cell>
        </row>
        <row r="743">
          <cell r="A743" t="str">
            <v>300020849</v>
          </cell>
          <cell r="B743">
            <v>290</v>
          </cell>
          <cell r="C743">
            <v>289</v>
          </cell>
        </row>
        <row r="744">
          <cell r="A744" t="str">
            <v>300020856</v>
          </cell>
          <cell r="B744">
            <v>858</v>
          </cell>
          <cell r="C744">
            <v>1152</v>
          </cell>
        </row>
        <row r="745">
          <cell r="A745" t="str">
            <v>300020864</v>
          </cell>
          <cell r="B745">
            <v>17</v>
          </cell>
          <cell r="C745">
            <v>15</v>
          </cell>
        </row>
        <row r="746">
          <cell r="A746" t="str">
            <v>300020872</v>
          </cell>
          <cell r="B746">
            <v>67</v>
          </cell>
          <cell r="C746">
            <v>55</v>
          </cell>
        </row>
        <row r="747">
          <cell r="A747" t="str">
            <v>300020880</v>
          </cell>
          <cell r="B747">
            <v>77</v>
          </cell>
          <cell r="C747">
            <v>64</v>
          </cell>
        </row>
        <row r="748">
          <cell r="A748" t="str">
            <v>300020898</v>
          </cell>
          <cell r="B748">
            <v>128</v>
          </cell>
          <cell r="C748">
            <v>105</v>
          </cell>
        </row>
        <row r="749">
          <cell r="A749" t="str">
            <v>300020906</v>
          </cell>
          <cell r="B749">
            <v>133</v>
          </cell>
          <cell r="C749">
            <v>109</v>
          </cell>
        </row>
        <row r="750">
          <cell r="A750" t="str">
            <v>300021383</v>
          </cell>
          <cell r="B750">
            <v>489</v>
          </cell>
          <cell r="C750">
            <v>719</v>
          </cell>
        </row>
        <row r="751">
          <cell r="A751" t="str">
            <v>300021391</v>
          </cell>
          <cell r="B751">
            <v>1991</v>
          </cell>
          <cell r="C751">
            <v>2724</v>
          </cell>
        </row>
        <row r="752">
          <cell r="A752" t="str">
            <v>300021409</v>
          </cell>
          <cell r="B752">
            <v>403</v>
          </cell>
          <cell r="C752">
            <v>519</v>
          </cell>
        </row>
        <row r="753">
          <cell r="A753" t="str">
            <v>300022043</v>
          </cell>
          <cell r="B753">
            <v>36</v>
          </cell>
          <cell r="C753">
            <v>30</v>
          </cell>
        </row>
        <row r="754">
          <cell r="A754" t="str">
            <v>300024494</v>
          </cell>
          <cell r="B754">
            <v>153</v>
          </cell>
          <cell r="C754">
            <v>326</v>
          </cell>
        </row>
        <row r="755">
          <cell r="A755" t="str">
            <v>300027984</v>
          </cell>
          <cell r="B755">
            <v>175</v>
          </cell>
          <cell r="C755">
            <v>155</v>
          </cell>
        </row>
        <row r="756">
          <cell r="A756" t="str">
            <v>300027992</v>
          </cell>
          <cell r="B756">
            <v>226</v>
          </cell>
          <cell r="C756">
            <v>199</v>
          </cell>
        </row>
        <row r="757">
          <cell r="A757" t="str">
            <v>300028008</v>
          </cell>
          <cell r="B757">
            <v>317</v>
          </cell>
          <cell r="C757">
            <v>272</v>
          </cell>
        </row>
        <row r="758">
          <cell r="A758" t="str">
            <v>300028016</v>
          </cell>
          <cell r="B758">
            <v>337</v>
          </cell>
          <cell r="C758">
            <v>287</v>
          </cell>
        </row>
        <row r="759">
          <cell r="A759" t="str">
            <v>300028024</v>
          </cell>
          <cell r="B759">
            <v>411</v>
          </cell>
          <cell r="C759">
            <v>348</v>
          </cell>
        </row>
        <row r="760">
          <cell r="A760" t="str">
            <v>300028032</v>
          </cell>
          <cell r="B760">
            <v>511</v>
          </cell>
          <cell r="C760">
            <v>428</v>
          </cell>
        </row>
        <row r="761">
          <cell r="A761" t="str">
            <v>300028040</v>
          </cell>
          <cell r="B761">
            <v>500</v>
          </cell>
          <cell r="C761">
            <v>419</v>
          </cell>
        </row>
        <row r="762">
          <cell r="A762" t="str">
            <v>300028057</v>
          </cell>
          <cell r="B762">
            <v>560</v>
          </cell>
          <cell r="C762">
            <v>466</v>
          </cell>
        </row>
        <row r="763">
          <cell r="A763" t="str">
            <v>300028065</v>
          </cell>
          <cell r="B763">
            <v>715</v>
          </cell>
          <cell r="C763">
            <v>594</v>
          </cell>
        </row>
        <row r="764">
          <cell r="A764" t="str">
            <v>300028073</v>
          </cell>
          <cell r="B764">
            <v>274</v>
          </cell>
          <cell r="C764">
            <v>369</v>
          </cell>
        </row>
        <row r="765">
          <cell r="A765" t="str">
            <v>300028081</v>
          </cell>
          <cell r="B765">
            <v>2347</v>
          </cell>
          <cell r="C765">
            <v>1971</v>
          </cell>
        </row>
        <row r="766">
          <cell r="A766" t="str">
            <v>300028099</v>
          </cell>
          <cell r="B766">
            <v>2401</v>
          </cell>
          <cell r="C766">
            <v>1963</v>
          </cell>
        </row>
        <row r="767">
          <cell r="A767" t="str">
            <v>300028107</v>
          </cell>
          <cell r="B767">
            <v>13</v>
          </cell>
          <cell r="C767">
            <v>10</v>
          </cell>
        </row>
        <row r="768">
          <cell r="A768" t="str">
            <v>300028131</v>
          </cell>
          <cell r="B768">
            <v>3545</v>
          </cell>
          <cell r="C768">
            <v>2909</v>
          </cell>
        </row>
        <row r="769">
          <cell r="A769" t="str">
            <v>300028149</v>
          </cell>
          <cell r="B769">
            <v>5007</v>
          </cell>
          <cell r="C769">
            <v>2909</v>
          </cell>
        </row>
        <row r="770">
          <cell r="A770" t="str">
            <v>300028156</v>
          </cell>
          <cell r="B770">
            <v>1035</v>
          </cell>
          <cell r="C770">
            <v>850</v>
          </cell>
        </row>
        <row r="771">
          <cell r="A771" t="str">
            <v>300028164</v>
          </cell>
          <cell r="B771">
            <v>1836</v>
          </cell>
          <cell r="C771">
            <v>1650</v>
          </cell>
        </row>
        <row r="772">
          <cell r="A772" t="str">
            <v>300028172</v>
          </cell>
          <cell r="B772">
            <v>1035</v>
          </cell>
          <cell r="C772">
            <v>850</v>
          </cell>
        </row>
        <row r="773">
          <cell r="A773" t="str">
            <v>300028180</v>
          </cell>
          <cell r="B773">
            <v>2010</v>
          </cell>
          <cell r="C773">
            <v>1650</v>
          </cell>
        </row>
        <row r="774">
          <cell r="A774" t="str">
            <v>300028198</v>
          </cell>
          <cell r="B774">
            <v>65</v>
          </cell>
          <cell r="C774">
            <v>53</v>
          </cell>
        </row>
        <row r="775">
          <cell r="A775" t="str">
            <v>300028206</v>
          </cell>
          <cell r="B775">
            <v>91</v>
          </cell>
          <cell r="C775">
            <v>75</v>
          </cell>
        </row>
        <row r="776">
          <cell r="A776" t="str">
            <v>300028214</v>
          </cell>
          <cell r="B776">
            <v>23566</v>
          </cell>
          <cell r="C776">
            <v>19796</v>
          </cell>
        </row>
        <row r="777">
          <cell r="A777" t="str">
            <v>300029626</v>
          </cell>
          <cell r="B777">
            <v>8652</v>
          </cell>
          <cell r="C777">
            <v>6196</v>
          </cell>
        </row>
        <row r="778">
          <cell r="A778" t="str">
            <v>300029634</v>
          </cell>
          <cell r="B778">
            <v>17073</v>
          </cell>
          <cell r="C778">
            <v>12565</v>
          </cell>
        </row>
        <row r="779">
          <cell r="A779" t="str">
            <v>300029642</v>
          </cell>
          <cell r="B779">
            <v>608</v>
          </cell>
          <cell r="C779">
            <v>517</v>
          </cell>
        </row>
        <row r="780">
          <cell r="A780" t="str">
            <v>300029659</v>
          </cell>
          <cell r="B780">
            <v>1272</v>
          </cell>
          <cell r="C780">
            <v>1081</v>
          </cell>
        </row>
        <row r="781">
          <cell r="A781" t="str">
            <v>300029667</v>
          </cell>
          <cell r="B781">
            <v>665</v>
          </cell>
          <cell r="C781">
            <v>561</v>
          </cell>
        </row>
        <row r="782">
          <cell r="A782" t="str">
            <v>300029675</v>
          </cell>
          <cell r="B782">
            <v>1362</v>
          </cell>
          <cell r="C782">
            <v>1167</v>
          </cell>
        </row>
        <row r="783">
          <cell r="A783" t="str">
            <v>300029683</v>
          </cell>
          <cell r="B783">
            <v>1503</v>
          </cell>
          <cell r="C783">
            <v>1252</v>
          </cell>
        </row>
        <row r="784">
          <cell r="A784" t="str">
            <v>300029691</v>
          </cell>
          <cell r="B784">
            <v>1514</v>
          </cell>
          <cell r="C784">
            <v>1261</v>
          </cell>
        </row>
        <row r="785">
          <cell r="A785" t="str">
            <v>300029709</v>
          </cell>
          <cell r="B785">
            <v>18</v>
          </cell>
          <cell r="C785">
            <v>15</v>
          </cell>
        </row>
        <row r="786">
          <cell r="A786" t="str">
            <v>300029717</v>
          </cell>
          <cell r="B786">
            <v>38</v>
          </cell>
          <cell r="C786">
            <v>31</v>
          </cell>
        </row>
        <row r="787">
          <cell r="A787" t="str">
            <v>300029725</v>
          </cell>
          <cell r="B787">
            <v>346</v>
          </cell>
          <cell r="C787">
            <v>284</v>
          </cell>
        </row>
        <row r="788">
          <cell r="A788" t="str">
            <v>300029733</v>
          </cell>
          <cell r="B788">
            <v>1441</v>
          </cell>
          <cell r="C788">
            <v>1170</v>
          </cell>
        </row>
        <row r="789">
          <cell r="A789" t="str">
            <v>300029741</v>
          </cell>
          <cell r="B789">
            <v>1387</v>
          </cell>
          <cell r="C789">
            <v>1178</v>
          </cell>
        </row>
        <row r="790">
          <cell r="A790" t="str">
            <v>300029758</v>
          </cell>
          <cell r="B790">
            <v>152</v>
          </cell>
          <cell r="C790">
            <v>145</v>
          </cell>
        </row>
        <row r="791">
          <cell r="A791" t="str">
            <v>300030186</v>
          </cell>
          <cell r="B791">
            <v>7</v>
          </cell>
          <cell r="C791">
            <v>6</v>
          </cell>
        </row>
        <row r="792">
          <cell r="A792" t="str">
            <v>300030194</v>
          </cell>
          <cell r="B792">
            <v>754</v>
          </cell>
          <cell r="C792">
            <v>1326</v>
          </cell>
        </row>
        <row r="793">
          <cell r="A793" t="str">
            <v>300030335</v>
          </cell>
          <cell r="C793">
            <v>55</v>
          </cell>
        </row>
        <row r="794">
          <cell r="A794" t="str">
            <v>300030343</v>
          </cell>
          <cell r="B794">
            <v>148</v>
          </cell>
          <cell r="C794">
            <v>108</v>
          </cell>
        </row>
        <row r="795">
          <cell r="A795" t="str">
            <v>300030368</v>
          </cell>
          <cell r="C795">
            <v>104</v>
          </cell>
        </row>
        <row r="796">
          <cell r="A796" t="str">
            <v>300030378</v>
          </cell>
          <cell r="C796">
            <v>107</v>
          </cell>
        </row>
        <row r="797">
          <cell r="A797" t="str">
            <v>300031903</v>
          </cell>
          <cell r="B797">
            <v>573</v>
          </cell>
          <cell r="C797">
            <v>719</v>
          </cell>
        </row>
        <row r="798">
          <cell r="A798" t="str">
            <v>300034113</v>
          </cell>
          <cell r="B798">
            <v>489</v>
          </cell>
          <cell r="C798">
            <v>719</v>
          </cell>
        </row>
        <row r="799">
          <cell r="A799" t="str">
            <v>300044310</v>
          </cell>
          <cell r="B799">
            <v>4042</v>
          </cell>
          <cell r="C799">
            <v>4155</v>
          </cell>
        </row>
        <row r="800">
          <cell r="A800" t="str">
            <v>300048485</v>
          </cell>
          <cell r="B800">
            <v>1167</v>
          </cell>
          <cell r="C800">
            <v>934</v>
          </cell>
        </row>
        <row r="801">
          <cell r="A801" t="str">
            <v>300054145</v>
          </cell>
          <cell r="C801">
            <v>0</v>
          </cell>
        </row>
        <row r="802">
          <cell r="A802" t="str">
            <v>300054236</v>
          </cell>
          <cell r="C802">
            <v>9</v>
          </cell>
        </row>
        <row r="803">
          <cell r="A803" t="str">
            <v>300054244</v>
          </cell>
          <cell r="B803">
            <v>147</v>
          </cell>
          <cell r="C803">
            <v>123</v>
          </cell>
        </row>
        <row r="804">
          <cell r="A804" t="str">
            <v>300054293</v>
          </cell>
          <cell r="B804">
            <v>3126</v>
          </cell>
          <cell r="C804">
            <v>3354</v>
          </cell>
        </row>
        <row r="805">
          <cell r="A805" t="str">
            <v>300054301</v>
          </cell>
          <cell r="B805">
            <v>12299</v>
          </cell>
          <cell r="C805">
            <v>13821</v>
          </cell>
        </row>
        <row r="806">
          <cell r="A806" t="str">
            <v>300054319</v>
          </cell>
          <cell r="B806">
            <v>10054</v>
          </cell>
          <cell r="C806">
            <v>11503</v>
          </cell>
        </row>
        <row r="807">
          <cell r="A807" t="str">
            <v>300054327</v>
          </cell>
          <cell r="B807">
            <v>45</v>
          </cell>
          <cell r="C807">
            <v>37</v>
          </cell>
        </row>
        <row r="808">
          <cell r="A808" t="str">
            <v>300054343</v>
          </cell>
          <cell r="B808">
            <v>157</v>
          </cell>
          <cell r="C808">
            <v>143</v>
          </cell>
        </row>
        <row r="809">
          <cell r="A809" t="str">
            <v>300054350</v>
          </cell>
          <cell r="B809">
            <v>240</v>
          </cell>
          <cell r="C809">
            <v>229</v>
          </cell>
        </row>
        <row r="810">
          <cell r="A810" t="str">
            <v>300054368</v>
          </cell>
          <cell r="B810">
            <v>572</v>
          </cell>
          <cell r="C810">
            <v>556</v>
          </cell>
        </row>
        <row r="811">
          <cell r="A811" t="str">
            <v>300054376</v>
          </cell>
          <cell r="B811">
            <v>1024</v>
          </cell>
          <cell r="C811">
            <v>853</v>
          </cell>
        </row>
        <row r="812">
          <cell r="A812" t="str">
            <v>300054509</v>
          </cell>
          <cell r="B812">
            <v>4416</v>
          </cell>
          <cell r="C812">
            <v>4416</v>
          </cell>
        </row>
        <row r="813">
          <cell r="A813" t="str">
            <v>300060787</v>
          </cell>
          <cell r="B813">
            <v>39708</v>
          </cell>
          <cell r="C813">
            <v>38608</v>
          </cell>
        </row>
        <row r="814">
          <cell r="A814" t="str">
            <v>300060795</v>
          </cell>
          <cell r="B814">
            <v>39708</v>
          </cell>
          <cell r="C814">
            <v>38608</v>
          </cell>
        </row>
        <row r="815">
          <cell r="A815" t="str">
            <v>300060811</v>
          </cell>
          <cell r="B815">
            <v>42928</v>
          </cell>
          <cell r="C815">
            <v>36229</v>
          </cell>
        </row>
        <row r="816">
          <cell r="A816" t="str">
            <v>300060829</v>
          </cell>
          <cell r="B816">
            <v>737</v>
          </cell>
          <cell r="C816">
            <v>520</v>
          </cell>
        </row>
        <row r="817">
          <cell r="A817" t="str">
            <v>300060837</v>
          </cell>
          <cell r="B817">
            <v>30</v>
          </cell>
          <cell r="C817">
            <v>24</v>
          </cell>
        </row>
        <row r="818">
          <cell r="A818" t="str">
            <v>300062023</v>
          </cell>
          <cell r="B818">
            <v>13009</v>
          </cell>
          <cell r="C818">
            <v>14799</v>
          </cell>
        </row>
        <row r="819">
          <cell r="A819" t="str">
            <v>300062031</v>
          </cell>
          <cell r="B819">
            <v>346</v>
          </cell>
          <cell r="C819">
            <v>361</v>
          </cell>
        </row>
        <row r="820">
          <cell r="A820" t="str">
            <v>300062049</v>
          </cell>
          <cell r="B820">
            <v>457</v>
          </cell>
          <cell r="C820">
            <v>375</v>
          </cell>
        </row>
        <row r="821">
          <cell r="A821" t="str">
            <v>300062056</v>
          </cell>
          <cell r="B821">
            <v>464</v>
          </cell>
          <cell r="C821">
            <v>373</v>
          </cell>
        </row>
        <row r="822">
          <cell r="A822" t="str">
            <v>300062064</v>
          </cell>
          <cell r="B822">
            <v>627</v>
          </cell>
          <cell r="C822">
            <v>514</v>
          </cell>
        </row>
        <row r="823">
          <cell r="A823" t="str">
            <v>300062072</v>
          </cell>
          <cell r="B823">
            <v>2148</v>
          </cell>
          <cell r="C823">
            <v>1891</v>
          </cell>
        </row>
        <row r="824">
          <cell r="A824" t="str">
            <v>300062080</v>
          </cell>
          <cell r="B824">
            <v>1559</v>
          </cell>
          <cell r="C824">
            <v>1600</v>
          </cell>
        </row>
        <row r="825">
          <cell r="A825" t="str">
            <v>300062098</v>
          </cell>
          <cell r="B825">
            <v>1966</v>
          </cell>
          <cell r="C825">
            <v>1234</v>
          </cell>
        </row>
        <row r="826">
          <cell r="A826" t="str">
            <v>300062106</v>
          </cell>
          <cell r="B826">
            <v>1481</v>
          </cell>
          <cell r="C826">
            <v>1132</v>
          </cell>
        </row>
        <row r="827">
          <cell r="A827" t="str">
            <v>300062114</v>
          </cell>
          <cell r="B827">
            <v>1280</v>
          </cell>
          <cell r="C827">
            <v>1449</v>
          </cell>
        </row>
        <row r="828">
          <cell r="A828" t="str">
            <v>300062122</v>
          </cell>
          <cell r="B828">
            <v>1173</v>
          </cell>
          <cell r="C828">
            <v>1533</v>
          </cell>
        </row>
        <row r="829">
          <cell r="A829" t="str">
            <v>300062221</v>
          </cell>
          <cell r="B829">
            <v>455</v>
          </cell>
          <cell r="C829">
            <v>448</v>
          </cell>
        </row>
        <row r="830">
          <cell r="A830" t="str">
            <v>300062239</v>
          </cell>
          <cell r="B830">
            <v>320</v>
          </cell>
          <cell r="C830">
            <v>273</v>
          </cell>
        </row>
        <row r="831">
          <cell r="A831" t="str">
            <v>300062254</v>
          </cell>
          <cell r="B831">
            <v>186</v>
          </cell>
          <cell r="C831">
            <v>160</v>
          </cell>
        </row>
        <row r="832">
          <cell r="A832" t="str">
            <v>300062262</v>
          </cell>
          <cell r="B832">
            <v>19561</v>
          </cell>
          <cell r="C832">
            <v>21080</v>
          </cell>
        </row>
        <row r="833">
          <cell r="A833" t="str">
            <v>300062270</v>
          </cell>
          <cell r="B833">
            <v>339</v>
          </cell>
          <cell r="C833">
            <v>354</v>
          </cell>
        </row>
        <row r="834">
          <cell r="A834" t="str">
            <v>300062288</v>
          </cell>
          <cell r="B834">
            <v>457</v>
          </cell>
          <cell r="C834">
            <v>485</v>
          </cell>
        </row>
        <row r="835">
          <cell r="A835" t="str">
            <v>300062296</v>
          </cell>
          <cell r="B835">
            <v>753</v>
          </cell>
          <cell r="C835">
            <v>533</v>
          </cell>
        </row>
        <row r="836">
          <cell r="A836" t="str">
            <v>300062304</v>
          </cell>
          <cell r="B836">
            <v>940</v>
          </cell>
          <cell r="C836">
            <v>850</v>
          </cell>
        </row>
        <row r="837">
          <cell r="A837" t="str">
            <v>300062312</v>
          </cell>
          <cell r="B837">
            <v>1278</v>
          </cell>
          <cell r="C837">
            <v>1449</v>
          </cell>
        </row>
        <row r="838">
          <cell r="A838" t="str">
            <v>300062320</v>
          </cell>
          <cell r="B838">
            <v>1256</v>
          </cell>
          <cell r="C838">
            <v>249</v>
          </cell>
        </row>
        <row r="839">
          <cell r="A839" t="str">
            <v>300062338</v>
          </cell>
          <cell r="B839">
            <v>78</v>
          </cell>
          <cell r="C839">
            <v>88</v>
          </cell>
        </row>
        <row r="840">
          <cell r="A840" t="str">
            <v>300062346</v>
          </cell>
          <cell r="B840">
            <v>28</v>
          </cell>
          <cell r="C840">
            <v>25</v>
          </cell>
        </row>
        <row r="841">
          <cell r="A841" t="str">
            <v>300062569</v>
          </cell>
          <cell r="B841">
            <v>77</v>
          </cell>
          <cell r="C841">
            <v>88</v>
          </cell>
        </row>
        <row r="842">
          <cell r="A842" t="str">
            <v>300062833</v>
          </cell>
          <cell r="B842">
            <v>915</v>
          </cell>
          <cell r="C842">
            <v>751</v>
          </cell>
        </row>
        <row r="843">
          <cell r="A843" t="str">
            <v>300062957</v>
          </cell>
          <cell r="B843">
            <v>28</v>
          </cell>
          <cell r="C843">
            <v>25</v>
          </cell>
        </row>
        <row r="844">
          <cell r="A844" t="str">
            <v>300062965</v>
          </cell>
          <cell r="B844">
            <v>944</v>
          </cell>
          <cell r="C844">
            <v>775</v>
          </cell>
        </row>
        <row r="845">
          <cell r="A845" t="str">
            <v>300074903</v>
          </cell>
          <cell r="B845">
            <v>31</v>
          </cell>
          <cell r="C845">
            <v>24</v>
          </cell>
        </row>
        <row r="846">
          <cell r="A846" t="str">
            <v>300078714</v>
          </cell>
          <cell r="B846">
            <v>154</v>
          </cell>
          <cell r="C846">
            <v>160</v>
          </cell>
        </row>
        <row r="847">
          <cell r="A847" t="str">
            <v>300078722</v>
          </cell>
          <cell r="B847">
            <v>520</v>
          </cell>
          <cell r="C847">
            <v>506</v>
          </cell>
        </row>
        <row r="848">
          <cell r="A848" t="str">
            <v>300078730</v>
          </cell>
          <cell r="B848">
            <v>369</v>
          </cell>
          <cell r="C848">
            <v>362</v>
          </cell>
        </row>
        <row r="849">
          <cell r="A849" t="str">
            <v>300078748</v>
          </cell>
          <cell r="B849">
            <v>448</v>
          </cell>
          <cell r="C849">
            <v>435</v>
          </cell>
        </row>
        <row r="850">
          <cell r="A850" t="str">
            <v>300078755</v>
          </cell>
          <cell r="B850">
            <v>17</v>
          </cell>
          <cell r="C850">
            <v>17</v>
          </cell>
        </row>
        <row r="851">
          <cell r="A851" t="str">
            <v>300078763</v>
          </cell>
          <cell r="B851">
            <v>8</v>
          </cell>
          <cell r="C851">
            <v>7</v>
          </cell>
        </row>
        <row r="852">
          <cell r="A852" t="str">
            <v>30008968</v>
          </cell>
          <cell r="B852">
            <v>0</v>
          </cell>
          <cell r="C852">
            <v>0</v>
          </cell>
        </row>
        <row r="853">
          <cell r="A853" t="str">
            <v>300100682</v>
          </cell>
          <cell r="B853">
            <v>21</v>
          </cell>
          <cell r="C853">
            <v>13</v>
          </cell>
        </row>
        <row r="854">
          <cell r="A854" t="str">
            <v>300109436</v>
          </cell>
          <cell r="B854">
            <v>223</v>
          </cell>
          <cell r="C854">
            <v>216</v>
          </cell>
        </row>
        <row r="855">
          <cell r="A855" t="str">
            <v>300109444</v>
          </cell>
          <cell r="B855">
            <v>10910</v>
          </cell>
          <cell r="C855">
            <v>12072</v>
          </cell>
        </row>
        <row r="856">
          <cell r="A856" t="str">
            <v>300109451</v>
          </cell>
          <cell r="B856">
            <v>451</v>
          </cell>
          <cell r="C856">
            <v>355</v>
          </cell>
        </row>
        <row r="857">
          <cell r="A857" t="str">
            <v>300109469</v>
          </cell>
          <cell r="B857">
            <v>492</v>
          </cell>
          <cell r="C857">
            <v>428</v>
          </cell>
        </row>
        <row r="858">
          <cell r="A858" t="str">
            <v>300109477</v>
          </cell>
          <cell r="B858">
            <v>230</v>
          </cell>
          <cell r="C858">
            <v>200</v>
          </cell>
        </row>
        <row r="859">
          <cell r="A859" t="str">
            <v>300109485</v>
          </cell>
          <cell r="B859">
            <v>260</v>
          </cell>
          <cell r="C859">
            <v>202</v>
          </cell>
        </row>
        <row r="860">
          <cell r="A860" t="str">
            <v>300109493</v>
          </cell>
          <cell r="B860">
            <v>1206</v>
          </cell>
          <cell r="C860">
            <v>944</v>
          </cell>
        </row>
        <row r="861">
          <cell r="A861" t="str">
            <v>300109501</v>
          </cell>
          <cell r="B861">
            <v>1715</v>
          </cell>
          <cell r="C861">
            <v>1500</v>
          </cell>
        </row>
        <row r="862">
          <cell r="A862" t="str">
            <v>300109667</v>
          </cell>
          <cell r="B862">
            <v>915</v>
          </cell>
          <cell r="C862">
            <v>751</v>
          </cell>
        </row>
        <row r="863">
          <cell r="A863" t="str">
            <v>300109675</v>
          </cell>
          <cell r="B863">
            <v>14</v>
          </cell>
          <cell r="C863">
            <v>13</v>
          </cell>
        </row>
        <row r="864">
          <cell r="A864" t="str">
            <v>300109683</v>
          </cell>
          <cell r="B864">
            <v>123</v>
          </cell>
          <cell r="C864">
            <v>105</v>
          </cell>
        </row>
        <row r="865">
          <cell r="A865" t="str">
            <v>300109691</v>
          </cell>
          <cell r="B865">
            <v>0</v>
          </cell>
          <cell r="C865">
            <v>0</v>
          </cell>
        </row>
        <row r="866">
          <cell r="A866" t="str">
            <v>300109709</v>
          </cell>
          <cell r="B866">
            <v>292</v>
          </cell>
          <cell r="C866">
            <v>291</v>
          </cell>
        </row>
        <row r="867">
          <cell r="A867" t="str">
            <v>300109717</v>
          </cell>
          <cell r="B867">
            <v>422</v>
          </cell>
          <cell r="C867">
            <v>552</v>
          </cell>
        </row>
        <row r="868">
          <cell r="A868" t="str">
            <v>300109733</v>
          </cell>
          <cell r="B868">
            <v>0</v>
          </cell>
          <cell r="C868">
            <v>0</v>
          </cell>
        </row>
        <row r="869">
          <cell r="A869" t="str">
            <v>300109741</v>
          </cell>
          <cell r="B869">
            <v>31</v>
          </cell>
          <cell r="C869">
            <v>24</v>
          </cell>
        </row>
        <row r="870">
          <cell r="A870" t="str">
            <v>300109758</v>
          </cell>
          <cell r="B870">
            <v>1</v>
          </cell>
          <cell r="C870">
            <v>1</v>
          </cell>
        </row>
        <row r="871">
          <cell r="A871" t="str">
            <v>300109766</v>
          </cell>
          <cell r="B871">
            <v>12</v>
          </cell>
          <cell r="C871">
            <v>424</v>
          </cell>
        </row>
        <row r="872">
          <cell r="A872" t="str">
            <v>300109774</v>
          </cell>
          <cell r="B872">
            <v>382</v>
          </cell>
          <cell r="C872">
            <v>306</v>
          </cell>
        </row>
        <row r="873">
          <cell r="A873" t="str">
            <v>300109782</v>
          </cell>
          <cell r="B873">
            <v>762</v>
          </cell>
          <cell r="C873">
            <v>1044</v>
          </cell>
        </row>
        <row r="874">
          <cell r="A874" t="str">
            <v>300110285</v>
          </cell>
          <cell r="B874">
            <v>0</v>
          </cell>
          <cell r="C874">
            <v>0</v>
          </cell>
        </row>
        <row r="875">
          <cell r="A875" t="str">
            <v>300110293</v>
          </cell>
          <cell r="B875">
            <v>0</v>
          </cell>
          <cell r="C875">
            <v>0</v>
          </cell>
        </row>
        <row r="876">
          <cell r="A876" t="str">
            <v>300110301</v>
          </cell>
          <cell r="B876">
            <v>0</v>
          </cell>
          <cell r="C876">
            <v>0</v>
          </cell>
        </row>
        <row r="877">
          <cell r="A877" t="str">
            <v>300110319</v>
          </cell>
          <cell r="B877">
            <v>0</v>
          </cell>
          <cell r="C877">
            <v>0</v>
          </cell>
        </row>
        <row r="878">
          <cell r="A878" t="str">
            <v>300110442</v>
          </cell>
          <cell r="B878">
            <v>197</v>
          </cell>
          <cell r="C878">
            <v>237</v>
          </cell>
        </row>
        <row r="879">
          <cell r="A879" t="str">
            <v>300110459</v>
          </cell>
          <cell r="B879">
            <v>788</v>
          </cell>
          <cell r="C879">
            <v>780</v>
          </cell>
        </row>
        <row r="880">
          <cell r="A880" t="str">
            <v>300110467</v>
          </cell>
          <cell r="B880">
            <v>519</v>
          </cell>
          <cell r="C880">
            <v>424</v>
          </cell>
        </row>
        <row r="881">
          <cell r="A881" t="str">
            <v>300110475</v>
          </cell>
          <cell r="B881">
            <v>1956</v>
          </cell>
          <cell r="C881">
            <v>2002</v>
          </cell>
        </row>
        <row r="882">
          <cell r="A882" t="str">
            <v>300110517</v>
          </cell>
          <cell r="B882">
            <v>50</v>
          </cell>
          <cell r="C882">
            <v>977</v>
          </cell>
        </row>
        <row r="883">
          <cell r="A883" t="str">
            <v>300110525</v>
          </cell>
          <cell r="B883">
            <v>84</v>
          </cell>
          <cell r="C883">
            <v>73</v>
          </cell>
        </row>
        <row r="884">
          <cell r="A884" t="str">
            <v>300110533</v>
          </cell>
          <cell r="B884">
            <v>365</v>
          </cell>
          <cell r="C884">
            <v>317</v>
          </cell>
        </row>
        <row r="885">
          <cell r="A885" t="str">
            <v>300110541</v>
          </cell>
          <cell r="B885">
            <v>20</v>
          </cell>
          <cell r="C885">
            <v>17</v>
          </cell>
        </row>
        <row r="886">
          <cell r="A886" t="str">
            <v>300110673</v>
          </cell>
          <cell r="B886">
            <v>0</v>
          </cell>
          <cell r="C886">
            <v>0</v>
          </cell>
        </row>
        <row r="887">
          <cell r="A887" t="str">
            <v>300110681</v>
          </cell>
          <cell r="B887">
            <v>0</v>
          </cell>
          <cell r="C887">
            <v>0</v>
          </cell>
        </row>
        <row r="888">
          <cell r="A888" t="str">
            <v>300110699</v>
          </cell>
          <cell r="B888">
            <v>0</v>
          </cell>
          <cell r="C888">
            <v>0</v>
          </cell>
        </row>
        <row r="889">
          <cell r="A889" t="str">
            <v>300120359</v>
          </cell>
          <cell r="B889">
            <v>2144</v>
          </cell>
          <cell r="C889">
            <v>15507</v>
          </cell>
        </row>
        <row r="890">
          <cell r="A890" t="str">
            <v>300120367</v>
          </cell>
          <cell r="B890">
            <v>48</v>
          </cell>
          <cell r="C890">
            <v>62</v>
          </cell>
        </row>
        <row r="891">
          <cell r="A891" t="str">
            <v>300120375</v>
          </cell>
          <cell r="B891">
            <v>1510</v>
          </cell>
          <cell r="C891">
            <v>3078</v>
          </cell>
        </row>
        <row r="892">
          <cell r="A892" t="str">
            <v>300120391</v>
          </cell>
          <cell r="B892">
            <v>6399</v>
          </cell>
          <cell r="C892">
            <v>4614</v>
          </cell>
        </row>
        <row r="893">
          <cell r="A893" t="str">
            <v>300120409</v>
          </cell>
          <cell r="B893">
            <v>104</v>
          </cell>
          <cell r="C893">
            <v>90</v>
          </cell>
        </row>
        <row r="894">
          <cell r="A894" t="str">
            <v>300120417</v>
          </cell>
          <cell r="B894">
            <v>354</v>
          </cell>
          <cell r="C894">
            <v>327</v>
          </cell>
        </row>
        <row r="895">
          <cell r="A895" t="str">
            <v>300120425</v>
          </cell>
          <cell r="B895">
            <v>567</v>
          </cell>
          <cell r="C895">
            <v>377</v>
          </cell>
        </row>
        <row r="896">
          <cell r="A896" t="str">
            <v>300120433</v>
          </cell>
          <cell r="B896">
            <v>1403</v>
          </cell>
          <cell r="C896">
            <v>1220</v>
          </cell>
        </row>
        <row r="897">
          <cell r="A897" t="str">
            <v>300120441</v>
          </cell>
          <cell r="B897">
            <v>370</v>
          </cell>
          <cell r="C897">
            <v>322</v>
          </cell>
        </row>
        <row r="898">
          <cell r="A898" t="str">
            <v>300120458</v>
          </cell>
          <cell r="B898">
            <v>421</v>
          </cell>
          <cell r="C898">
            <v>366</v>
          </cell>
        </row>
        <row r="899">
          <cell r="A899" t="str">
            <v>300120474</v>
          </cell>
          <cell r="B899">
            <v>37</v>
          </cell>
          <cell r="C899">
            <v>17</v>
          </cell>
        </row>
        <row r="900">
          <cell r="A900" t="str">
            <v>300120490</v>
          </cell>
          <cell r="B900">
            <v>267</v>
          </cell>
          <cell r="C900">
            <v>232</v>
          </cell>
        </row>
        <row r="901">
          <cell r="A901" t="str">
            <v>300120508</v>
          </cell>
          <cell r="B901">
            <v>29</v>
          </cell>
          <cell r="C901">
            <v>213</v>
          </cell>
        </row>
        <row r="902">
          <cell r="A902" t="str">
            <v>300120839</v>
          </cell>
          <cell r="B902">
            <v>495</v>
          </cell>
          <cell r="C902">
            <v>586</v>
          </cell>
        </row>
        <row r="903">
          <cell r="A903" t="str">
            <v>300120847</v>
          </cell>
          <cell r="B903">
            <v>548</v>
          </cell>
          <cell r="C903">
            <v>450</v>
          </cell>
        </row>
        <row r="904">
          <cell r="A904" t="str">
            <v>300120854</v>
          </cell>
          <cell r="B904">
            <v>46</v>
          </cell>
          <cell r="C904">
            <v>55</v>
          </cell>
        </row>
        <row r="905">
          <cell r="A905" t="str">
            <v>300121514</v>
          </cell>
          <cell r="B905">
            <v>65</v>
          </cell>
          <cell r="C905">
            <v>54</v>
          </cell>
        </row>
        <row r="906">
          <cell r="A906" t="str">
            <v>300121522</v>
          </cell>
          <cell r="B906">
            <v>54</v>
          </cell>
          <cell r="C906">
            <v>53</v>
          </cell>
        </row>
        <row r="907">
          <cell r="A907" t="str">
            <v>300121530</v>
          </cell>
          <cell r="B907">
            <v>65</v>
          </cell>
          <cell r="C907">
            <v>53</v>
          </cell>
        </row>
        <row r="908">
          <cell r="A908" t="str">
            <v>300121548</v>
          </cell>
          <cell r="B908">
            <v>39</v>
          </cell>
          <cell r="C908">
            <v>39</v>
          </cell>
        </row>
        <row r="909">
          <cell r="A909" t="str">
            <v>300121555</v>
          </cell>
          <cell r="B909">
            <v>128</v>
          </cell>
          <cell r="C909">
            <v>105</v>
          </cell>
        </row>
        <row r="910">
          <cell r="A910" t="str">
            <v>300121571</v>
          </cell>
          <cell r="B910">
            <v>97</v>
          </cell>
          <cell r="C910">
            <v>80</v>
          </cell>
        </row>
        <row r="911">
          <cell r="A911" t="str">
            <v>300121597</v>
          </cell>
          <cell r="B911">
            <v>158</v>
          </cell>
          <cell r="C911">
            <v>125</v>
          </cell>
        </row>
        <row r="912">
          <cell r="A912" t="str">
            <v>300121605</v>
          </cell>
          <cell r="B912">
            <v>116</v>
          </cell>
          <cell r="C912">
            <v>112</v>
          </cell>
        </row>
        <row r="913">
          <cell r="A913" t="str">
            <v>300121613</v>
          </cell>
          <cell r="B913">
            <v>138</v>
          </cell>
          <cell r="C913">
            <v>112</v>
          </cell>
        </row>
        <row r="914">
          <cell r="A914" t="str">
            <v>300121621</v>
          </cell>
          <cell r="B914">
            <v>127</v>
          </cell>
          <cell r="C914">
            <v>121</v>
          </cell>
        </row>
        <row r="915">
          <cell r="A915" t="str">
            <v>300121639</v>
          </cell>
          <cell r="B915">
            <v>133</v>
          </cell>
          <cell r="C915">
            <v>109</v>
          </cell>
        </row>
        <row r="916">
          <cell r="A916" t="str">
            <v>300121647</v>
          </cell>
          <cell r="B916">
            <v>116</v>
          </cell>
          <cell r="C916">
            <v>112</v>
          </cell>
        </row>
        <row r="917">
          <cell r="A917" t="str">
            <v>300121654</v>
          </cell>
          <cell r="B917">
            <v>138</v>
          </cell>
          <cell r="C917">
            <v>112</v>
          </cell>
        </row>
        <row r="918">
          <cell r="A918" t="str">
            <v>300121662</v>
          </cell>
          <cell r="B918">
            <v>21</v>
          </cell>
          <cell r="C918">
            <v>13</v>
          </cell>
        </row>
        <row r="919">
          <cell r="A919" t="str">
            <v>300123676</v>
          </cell>
          <cell r="C919">
            <v>2</v>
          </cell>
        </row>
        <row r="920">
          <cell r="A920" t="str">
            <v>300123684</v>
          </cell>
          <cell r="C920">
            <v>6</v>
          </cell>
        </row>
        <row r="921">
          <cell r="A921" t="str">
            <v>300123692</v>
          </cell>
          <cell r="C921">
            <v>6</v>
          </cell>
        </row>
        <row r="922">
          <cell r="A922" t="str">
            <v>300123700</v>
          </cell>
          <cell r="C922">
            <v>7</v>
          </cell>
        </row>
        <row r="923">
          <cell r="A923" t="str">
            <v>300123718</v>
          </cell>
          <cell r="C923">
            <v>7</v>
          </cell>
        </row>
        <row r="924">
          <cell r="A924" t="str">
            <v>300123726</v>
          </cell>
          <cell r="C924">
            <v>13</v>
          </cell>
        </row>
        <row r="925">
          <cell r="A925" t="str">
            <v>300123734</v>
          </cell>
          <cell r="C925">
            <v>19</v>
          </cell>
        </row>
        <row r="926">
          <cell r="A926" t="str">
            <v>300123742</v>
          </cell>
          <cell r="C926">
            <v>637</v>
          </cell>
        </row>
        <row r="927">
          <cell r="A927" t="str">
            <v>300123767</v>
          </cell>
          <cell r="C927">
            <v>26</v>
          </cell>
        </row>
        <row r="928">
          <cell r="A928" t="str">
            <v>300123775</v>
          </cell>
          <cell r="C928">
            <v>24</v>
          </cell>
        </row>
        <row r="929">
          <cell r="A929" t="str">
            <v>300123783</v>
          </cell>
          <cell r="C929">
            <v>40</v>
          </cell>
        </row>
        <row r="930">
          <cell r="A930" t="str">
            <v>300123791</v>
          </cell>
          <cell r="C930">
            <v>39</v>
          </cell>
        </row>
        <row r="931">
          <cell r="A931" t="str">
            <v>300123809</v>
          </cell>
          <cell r="C931">
            <v>55</v>
          </cell>
        </row>
        <row r="932">
          <cell r="A932" t="str">
            <v>300123817</v>
          </cell>
          <cell r="C932">
            <v>31</v>
          </cell>
        </row>
        <row r="933">
          <cell r="A933" t="str">
            <v>300123825</v>
          </cell>
          <cell r="C933">
            <v>35</v>
          </cell>
        </row>
        <row r="934">
          <cell r="A934" t="str">
            <v>300123833</v>
          </cell>
          <cell r="C934">
            <v>41</v>
          </cell>
        </row>
        <row r="935">
          <cell r="A935" t="str">
            <v>300123841</v>
          </cell>
          <cell r="C935">
            <v>45</v>
          </cell>
        </row>
        <row r="936">
          <cell r="A936" t="str">
            <v>300123858</v>
          </cell>
          <cell r="C936">
            <v>55</v>
          </cell>
        </row>
        <row r="937">
          <cell r="A937" t="str">
            <v>300123866</v>
          </cell>
          <cell r="C937">
            <v>31</v>
          </cell>
        </row>
        <row r="938">
          <cell r="A938" t="str">
            <v>300123874</v>
          </cell>
          <cell r="C938">
            <v>36</v>
          </cell>
        </row>
        <row r="939">
          <cell r="A939" t="str">
            <v>300123882</v>
          </cell>
          <cell r="C939">
            <v>41</v>
          </cell>
        </row>
        <row r="940">
          <cell r="A940" t="str">
            <v>300123890</v>
          </cell>
          <cell r="C940">
            <v>45</v>
          </cell>
        </row>
        <row r="941">
          <cell r="A941" t="str">
            <v>300123908</v>
          </cell>
          <cell r="C941">
            <v>59</v>
          </cell>
        </row>
        <row r="942">
          <cell r="A942" t="str">
            <v>300123916</v>
          </cell>
          <cell r="C942">
            <v>9</v>
          </cell>
        </row>
        <row r="943">
          <cell r="A943" t="str">
            <v>300123924</v>
          </cell>
          <cell r="C943">
            <v>20</v>
          </cell>
        </row>
        <row r="944">
          <cell r="A944" t="str">
            <v>300123932</v>
          </cell>
          <cell r="C944">
            <v>23</v>
          </cell>
        </row>
        <row r="945">
          <cell r="A945" t="str">
            <v>300123940</v>
          </cell>
          <cell r="C945">
            <v>9</v>
          </cell>
        </row>
        <row r="946">
          <cell r="A946" t="str">
            <v>300123957</v>
          </cell>
          <cell r="C946">
            <v>21</v>
          </cell>
        </row>
        <row r="947">
          <cell r="A947" t="str">
            <v>300123965</v>
          </cell>
          <cell r="C947">
            <v>14</v>
          </cell>
        </row>
        <row r="948">
          <cell r="A948" t="str">
            <v>300123973</v>
          </cell>
          <cell r="C948">
            <v>15</v>
          </cell>
        </row>
        <row r="949">
          <cell r="A949" t="str">
            <v>300123981</v>
          </cell>
          <cell r="C949">
            <v>14</v>
          </cell>
        </row>
        <row r="950">
          <cell r="A950" t="str">
            <v>300123999</v>
          </cell>
          <cell r="C950">
            <v>17</v>
          </cell>
        </row>
        <row r="951">
          <cell r="A951" t="str">
            <v>300124013</v>
          </cell>
          <cell r="C951">
            <v>1431</v>
          </cell>
        </row>
        <row r="952">
          <cell r="A952" t="str">
            <v>300124039</v>
          </cell>
          <cell r="C952">
            <v>7</v>
          </cell>
        </row>
        <row r="953">
          <cell r="A953" t="str">
            <v>300124047</v>
          </cell>
          <cell r="C953">
            <v>10</v>
          </cell>
        </row>
        <row r="954">
          <cell r="A954" t="str">
            <v>300124054</v>
          </cell>
          <cell r="C954">
            <v>15</v>
          </cell>
        </row>
        <row r="955">
          <cell r="A955" t="str">
            <v>300124062</v>
          </cell>
          <cell r="C955">
            <v>15</v>
          </cell>
        </row>
        <row r="956">
          <cell r="A956" t="str">
            <v>300124070</v>
          </cell>
          <cell r="C956">
            <v>26</v>
          </cell>
        </row>
        <row r="957">
          <cell r="A957" t="str">
            <v>300124088</v>
          </cell>
          <cell r="C957">
            <v>26</v>
          </cell>
        </row>
        <row r="958">
          <cell r="A958" t="str">
            <v>300124096</v>
          </cell>
          <cell r="B958">
            <v>6</v>
          </cell>
          <cell r="C958">
            <v>12</v>
          </cell>
        </row>
        <row r="959">
          <cell r="A959" t="str">
            <v>300124104</v>
          </cell>
          <cell r="B959">
            <v>11</v>
          </cell>
          <cell r="C959">
            <v>17</v>
          </cell>
        </row>
        <row r="960">
          <cell r="A960" t="str">
            <v>300124112</v>
          </cell>
          <cell r="B960">
            <v>35</v>
          </cell>
          <cell r="C960">
            <v>28</v>
          </cell>
        </row>
        <row r="961">
          <cell r="A961" t="str">
            <v>300124120</v>
          </cell>
          <cell r="B961">
            <v>45</v>
          </cell>
          <cell r="C961">
            <v>40</v>
          </cell>
        </row>
        <row r="962">
          <cell r="A962" t="str">
            <v>300124138</v>
          </cell>
          <cell r="B962">
            <v>62</v>
          </cell>
          <cell r="C962">
            <v>51</v>
          </cell>
        </row>
        <row r="963">
          <cell r="A963" t="str">
            <v>300124146</v>
          </cell>
          <cell r="B963">
            <v>119</v>
          </cell>
          <cell r="C963">
            <v>97</v>
          </cell>
        </row>
        <row r="964">
          <cell r="A964" t="str">
            <v>300124153</v>
          </cell>
          <cell r="C964">
            <v>272</v>
          </cell>
        </row>
        <row r="965">
          <cell r="A965" t="str">
            <v>300124195</v>
          </cell>
          <cell r="C965">
            <v>69</v>
          </cell>
        </row>
        <row r="966">
          <cell r="A966" t="str">
            <v>300124203</v>
          </cell>
          <cell r="C966">
            <v>90</v>
          </cell>
        </row>
        <row r="967">
          <cell r="A967" t="str">
            <v>300124237</v>
          </cell>
          <cell r="C967">
            <v>2252</v>
          </cell>
        </row>
        <row r="968">
          <cell r="A968" t="str">
            <v>300124286</v>
          </cell>
          <cell r="B968">
            <v>14021</v>
          </cell>
          <cell r="C968">
            <v>12303</v>
          </cell>
        </row>
        <row r="969">
          <cell r="A969" t="str">
            <v>300124294</v>
          </cell>
          <cell r="B969">
            <v>558</v>
          </cell>
          <cell r="C969">
            <v>553</v>
          </cell>
        </row>
        <row r="970">
          <cell r="A970" t="str">
            <v>300124310</v>
          </cell>
          <cell r="B970">
            <v>466</v>
          </cell>
          <cell r="C970">
            <v>383</v>
          </cell>
        </row>
        <row r="971">
          <cell r="A971" t="str">
            <v>300124328</v>
          </cell>
          <cell r="B971">
            <v>368</v>
          </cell>
          <cell r="C971">
            <v>302</v>
          </cell>
        </row>
        <row r="972">
          <cell r="A972" t="str">
            <v>300124336</v>
          </cell>
          <cell r="B972">
            <v>2357</v>
          </cell>
          <cell r="C972">
            <v>1935</v>
          </cell>
        </row>
        <row r="973">
          <cell r="A973" t="str">
            <v>300124340</v>
          </cell>
          <cell r="B973">
            <v>471</v>
          </cell>
          <cell r="C973">
            <v>153</v>
          </cell>
        </row>
        <row r="974">
          <cell r="A974" t="str">
            <v>300124344</v>
          </cell>
          <cell r="B974">
            <v>279</v>
          </cell>
          <cell r="C974">
            <v>271</v>
          </cell>
        </row>
        <row r="975">
          <cell r="A975" t="str">
            <v>300124369</v>
          </cell>
          <cell r="B975">
            <v>200</v>
          </cell>
          <cell r="C975">
            <v>170</v>
          </cell>
        </row>
        <row r="976">
          <cell r="A976" t="str">
            <v>300124377</v>
          </cell>
          <cell r="B976">
            <v>34</v>
          </cell>
          <cell r="C976">
            <v>33</v>
          </cell>
        </row>
        <row r="977">
          <cell r="A977" t="str">
            <v>300124401</v>
          </cell>
          <cell r="B977">
            <v>2870</v>
          </cell>
          <cell r="C977">
            <v>2859</v>
          </cell>
        </row>
        <row r="978">
          <cell r="A978" t="str">
            <v>300124419</v>
          </cell>
          <cell r="B978">
            <v>337</v>
          </cell>
          <cell r="C978">
            <v>258</v>
          </cell>
        </row>
        <row r="979">
          <cell r="A979" t="str">
            <v>300124427</v>
          </cell>
          <cell r="B979">
            <v>0</v>
          </cell>
          <cell r="C979">
            <v>0</v>
          </cell>
        </row>
        <row r="980">
          <cell r="A980" t="str">
            <v>300124435</v>
          </cell>
          <cell r="B980">
            <v>238</v>
          </cell>
          <cell r="C980">
            <v>195</v>
          </cell>
        </row>
        <row r="981">
          <cell r="A981" t="str">
            <v>300124468</v>
          </cell>
          <cell r="B981">
            <v>56</v>
          </cell>
          <cell r="C981">
            <v>39</v>
          </cell>
        </row>
        <row r="982">
          <cell r="A982" t="str">
            <v>300130077</v>
          </cell>
          <cell r="B982">
            <v>33</v>
          </cell>
          <cell r="C982">
            <v>15</v>
          </cell>
        </row>
        <row r="983">
          <cell r="A983" t="str">
            <v>300130085</v>
          </cell>
          <cell r="B983">
            <v>37</v>
          </cell>
          <cell r="C983">
            <v>17</v>
          </cell>
        </row>
        <row r="984">
          <cell r="A984" t="str">
            <v>300130093</v>
          </cell>
          <cell r="B984">
            <v>102</v>
          </cell>
          <cell r="C984">
            <v>471</v>
          </cell>
        </row>
        <row r="985">
          <cell r="A985" t="str">
            <v>300130101</v>
          </cell>
          <cell r="B985">
            <v>2174</v>
          </cell>
          <cell r="C985">
            <v>7931</v>
          </cell>
        </row>
        <row r="986">
          <cell r="A986" t="str">
            <v>300130119</v>
          </cell>
          <cell r="B986">
            <v>10</v>
          </cell>
          <cell r="C986">
            <v>550</v>
          </cell>
        </row>
        <row r="987">
          <cell r="A987" t="str">
            <v>300130127</v>
          </cell>
          <cell r="B987">
            <v>112</v>
          </cell>
          <cell r="C987">
            <v>423</v>
          </cell>
        </row>
        <row r="988">
          <cell r="A988" t="str">
            <v>300130143</v>
          </cell>
          <cell r="B988">
            <v>7002</v>
          </cell>
          <cell r="C988">
            <v>16928</v>
          </cell>
        </row>
        <row r="989">
          <cell r="A989" t="str">
            <v>300130556</v>
          </cell>
          <cell r="B989">
            <v>3587</v>
          </cell>
          <cell r="C989">
            <v>1418</v>
          </cell>
        </row>
        <row r="990">
          <cell r="A990" t="str">
            <v>300130622</v>
          </cell>
          <cell r="B990">
            <v>3540</v>
          </cell>
          <cell r="C990">
            <v>3896</v>
          </cell>
        </row>
        <row r="991">
          <cell r="A991" t="str">
            <v>300130630</v>
          </cell>
          <cell r="B991">
            <v>2044</v>
          </cell>
          <cell r="C991">
            <v>2203</v>
          </cell>
        </row>
        <row r="992">
          <cell r="A992" t="str">
            <v>300130648</v>
          </cell>
          <cell r="B992">
            <v>656</v>
          </cell>
          <cell r="C992">
            <v>904</v>
          </cell>
        </row>
        <row r="993">
          <cell r="A993" t="str">
            <v>300130655</v>
          </cell>
          <cell r="B993">
            <v>4252</v>
          </cell>
          <cell r="C993">
            <v>4065</v>
          </cell>
        </row>
        <row r="994">
          <cell r="A994" t="str">
            <v>300130663</v>
          </cell>
          <cell r="B994">
            <v>1527</v>
          </cell>
          <cell r="C994">
            <v>1307</v>
          </cell>
        </row>
        <row r="995">
          <cell r="A995" t="str">
            <v>300130671</v>
          </cell>
          <cell r="B995">
            <v>908</v>
          </cell>
          <cell r="C995">
            <v>830</v>
          </cell>
        </row>
        <row r="996">
          <cell r="A996" t="str">
            <v>300130697</v>
          </cell>
          <cell r="B996">
            <v>932</v>
          </cell>
          <cell r="C996">
            <v>734</v>
          </cell>
        </row>
        <row r="997">
          <cell r="A997" t="str">
            <v>300130705</v>
          </cell>
          <cell r="B997">
            <v>661</v>
          </cell>
          <cell r="C997">
            <v>593</v>
          </cell>
        </row>
        <row r="998">
          <cell r="A998" t="str">
            <v>300130713</v>
          </cell>
          <cell r="B998">
            <v>171</v>
          </cell>
          <cell r="C998">
            <v>68</v>
          </cell>
        </row>
        <row r="999">
          <cell r="A999" t="str">
            <v>300130721</v>
          </cell>
          <cell r="B999">
            <v>761</v>
          </cell>
          <cell r="C999">
            <v>689</v>
          </cell>
        </row>
        <row r="1000">
          <cell r="A1000" t="str">
            <v>300130739</v>
          </cell>
          <cell r="B1000">
            <v>2646</v>
          </cell>
          <cell r="C1000">
            <v>2383</v>
          </cell>
        </row>
        <row r="1001">
          <cell r="A1001" t="str">
            <v>300130747</v>
          </cell>
          <cell r="B1001">
            <v>828</v>
          </cell>
          <cell r="C1001">
            <v>677</v>
          </cell>
        </row>
        <row r="1002">
          <cell r="A1002" t="str">
            <v>300130754</v>
          </cell>
          <cell r="B1002">
            <v>569</v>
          </cell>
          <cell r="C1002">
            <v>780</v>
          </cell>
        </row>
        <row r="1003">
          <cell r="A1003" t="str">
            <v>300130820</v>
          </cell>
          <cell r="B1003">
            <v>104</v>
          </cell>
          <cell r="C1003">
            <v>30</v>
          </cell>
        </row>
        <row r="1004">
          <cell r="A1004" t="str">
            <v>300130838</v>
          </cell>
          <cell r="B1004">
            <v>834</v>
          </cell>
          <cell r="C1004">
            <v>824</v>
          </cell>
        </row>
        <row r="1005">
          <cell r="A1005" t="str">
            <v>300130846</v>
          </cell>
          <cell r="B1005">
            <v>475</v>
          </cell>
          <cell r="C1005">
            <v>390</v>
          </cell>
        </row>
        <row r="1006">
          <cell r="A1006" t="str">
            <v>300130861</v>
          </cell>
          <cell r="B1006">
            <v>0</v>
          </cell>
          <cell r="C1006">
            <v>0</v>
          </cell>
        </row>
        <row r="1007">
          <cell r="A1007" t="str">
            <v>300131489</v>
          </cell>
          <cell r="C1007">
            <v>26</v>
          </cell>
        </row>
        <row r="1008">
          <cell r="A1008" t="str">
            <v>300131497</v>
          </cell>
          <cell r="C1008">
            <v>43</v>
          </cell>
        </row>
        <row r="1009">
          <cell r="A1009" t="str">
            <v>300131513</v>
          </cell>
          <cell r="B1009">
            <v>495</v>
          </cell>
          <cell r="C1009">
            <v>468</v>
          </cell>
        </row>
        <row r="1010">
          <cell r="A1010" t="str">
            <v>300131547</v>
          </cell>
          <cell r="B1010">
            <v>9</v>
          </cell>
          <cell r="C1010">
            <v>8</v>
          </cell>
        </row>
        <row r="1011">
          <cell r="A1011" t="str">
            <v>300131554</v>
          </cell>
          <cell r="B1011">
            <v>30</v>
          </cell>
          <cell r="C1011">
            <v>25</v>
          </cell>
        </row>
        <row r="1012">
          <cell r="A1012" t="str">
            <v>300131562</v>
          </cell>
          <cell r="B1012">
            <v>103</v>
          </cell>
          <cell r="C1012">
            <v>54</v>
          </cell>
        </row>
        <row r="1013">
          <cell r="A1013" t="str">
            <v>300131570</v>
          </cell>
          <cell r="B1013">
            <v>142</v>
          </cell>
          <cell r="C1013">
            <v>109</v>
          </cell>
        </row>
        <row r="1014">
          <cell r="A1014" t="str">
            <v>300133428</v>
          </cell>
          <cell r="C1014">
            <v>12</v>
          </cell>
        </row>
        <row r="1015">
          <cell r="A1015" t="str">
            <v>300136058</v>
          </cell>
          <cell r="B1015">
            <v>0</v>
          </cell>
          <cell r="C1015">
            <v>0</v>
          </cell>
        </row>
        <row r="1016">
          <cell r="A1016" t="str">
            <v>300136066</v>
          </cell>
          <cell r="B1016">
            <v>540</v>
          </cell>
          <cell r="C1016">
            <v>586</v>
          </cell>
        </row>
        <row r="1017">
          <cell r="A1017" t="str">
            <v>300136074</v>
          </cell>
          <cell r="B1017">
            <v>3359</v>
          </cell>
          <cell r="C1017">
            <v>3046</v>
          </cell>
        </row>
        <row r="1018">
          <cell r="A1018" t="str">
            <v>300136082</v>
          </cell>
          <cell r="B1018">
            <v>6115</v>
          </cell>
          <cell r="C1018">
            <v>5564</v>
          </cell>
        </row>
        <row r="1019">
          <cell r="A1019" t="str">
            <v>300136173</v>
          </cell>
          <cell r="B1019">
            <v>2074</v>
          </cell>
          <cell r="C1019">
            <v>2383</v>
          </cell>
        </row>
        <row r="1020">
          <cell r="A1020" t="str">
            <v>300136181</v>
          </cell>
          <cell r="B1020">
            <v>626</v>
          </cell>
          <cell r="C1020">
            <v>689</v>
          </cell>
        </row>
        <row r="1021">
          <cell r="A1021" t="str">
            <v>300136199</v>
          </cell>
          <cell r="B1021">
            <v>4315</v>
          </cell>
          <cell r="C1021">
            <v>5402</v>
          </cell>
        </row>
        <row r="1022">
          <cell r="A1022" t="str">
            <v>300136207</v>
          </cell>
          <cell r="B1022">
            <v>1561</v>
          </cell>
          <cell r="C1022">
            <v>1307</v>
          </cell>
        </row>
        <row r="1023">
          <cell r="A1023" t="str">
            <v>300136223</v>
          </cell>
          <cell r="B1023">
            <v>816</v>
          </cell>
          <cell r="C1023">
            <v>689</v>
          </cell>
        </row>
        <row r="1024">
          <cell r="A1024" t="str">
            <v>300136231</v>
          </cell>
          <cell r="B1024">
            <v>697</v>
          </cell>
          <cell r="C1024">
            <v>613</v>
          </cell>
        </row>
        <row r="1025">
          <cell r="A1025" t="str">
            <v>300136249</v>
          </cell>
          <cell r="B1025">
            <v>1572</v>
          </cell>
          <cell r="C1025">
            <v>1184</v>
          </cell>
        </row>
        <row r="1026">
          <cell r="A1026" t="str">
            <v>300136256</v>
          </cell>
          <cell r="B1026">
            <v>1340</v>
          </cell>
          <cell r="C1026">
            <v>1100</v>
          </cell>
        </row>
        <row r="1027">
          <cell r="A1027" t="str">
            <v>300136264</v>
          </cell>
          <cell r="B1027">
            <v>1340</v>
          </cell>
          <cell r="C1027">
            <v>1100</v>
          </cell>
        </row>
        <row r="1028">
          <cell r="A1028" t="str">
            <v>300136272</v>
          </cell>
          <cell r="B1028">
            <v>1340</v>
          </cell>
          <cell r="C1028">
            <v>1100</v>
          </cell>
        </row>
        <row r="1029">
          <cell r="A1029" t="str">
            <v>300136280</v>
          </cell>
          <cell r="B1029">
            <v>1340</v>
          </cell>
          <cell r="C1029">
            <v>1126</v>
          </cell>
        </row>
        <row r="1030">
          <cell r="A1030" t="str">
            <v>300136298</v>
          </cell>
          <cell r="B1030">
            <v>3857</v>
          </cell>
          <cell r="C1030">
            <v>5402</v>
          </cell>
        </row>
        <row r="1031">
          <cell r="A1031" t="str">
            <v>300136306</v>
          </cell>
          <cell r="B1031">
            <v>1546</v>
          </cell>
          <cell r="C1031">
            <v>1912</v>
          </cell>
        </row>
        <row r="1032">
          <cell r="A1032" t="str">
            <v>300136314</v>
          </cell>
          <cell r="B1032">
            <v>6084</v>
          </cell>
          <cell r="C1032">
            <v>3576</v>
          </cell>
        </row>
        <row r="1033">
          <cell r="A1033" t="str">
            <v>300136322</v>
          </cell>
          <cell r="B1033">
            <v>12</v>
          </cell>
          <cell r="C1033">
            <v>7</v>
          </cell>
        </row>
        <row r="1034">
          <cell r="A1034" t="str">
            <v>300136330</v>
          </cell>
          <cell r="B1034">
            <v>19</v>
          </cell>
          <cell r="C1034">
            <v>97</v>
          </cell>
        </row>
        <row r="1035">
          <cell r="A1035" t="str">
            <v>300136348</v>
          </cell>
          <cell r="B1035">
            <v>550</v>
          </cell>
          <cell r="C1035">
            <v>481</v>
          </cell>
        </row>
        <row r="1036">
          <cell r="A1036" t="str">
            <v>300136355</v>
          </cell>
          <cell r="B1036">
            <v>854</v>
          </cell>
          <cell r="C1036">
            <v>611</v>
          </cell>
        </row>
        <row r="1037">
          <cell r="A1037" t="str">
            <v>300136363</v>
          </cell>
          <cell r="B1037">
            <v>883</v>
          </cell>
          <cell r="C1037">
            <v>952</v>
          </cell>
        </row>
        <row r="1038">
          <cell r="A1038" t="str">
            <v>300136371</v>
          </cell>
          <cell r="B1038">
            <v>365</v>
          </cell>
          <cell r="C1038">
            <v>348</v>
          </cell>
        </row>
        <row r="1039">
          <cell r="A1039" t="str">
            <v>300136389</v>
          </cell>
          <cell r="B1039">
            <v>183</v>
          </cell>
          <cell r="C1039">
            <v>178</v>
          </cell>
        </row>
        <row r="1040">
          <cell r="A1040" t="str">
            <v>300136397</v>
          </cell>
          <cell r="B1040">
            <v>461</v>
          </cell>
          <cell r="C1040">
            <v>440</v>
          </cell>
        </row>
        <row r="1041">
          <cell r="A1041" t="str">
            <v>300137809</v>
          </cell>
          <cell r="B1041">
            <v>122</v>
          </cell>
          <cell r="C1041">
            <v>118</v>
          </cell>
        </row>
        <row r="1042">
          <cell r="A1042" t="str">
            <v>300152089</v>
          </cell>
          <cell r="C1042">
            <v>1</v>
          </cell>
        </row>
        <row r="1043">
          <cell r="A1043" t="str">
            <v>300152097</v>
          </cell>
          <cell r="B1043">
            <v>443</v>
          </cell>
          <cell r="C1043">
            <v>449</v>
          </cell>
        </row>
        <row r="1044">
          <cell r="A1044" t="str">
            <v>300152105</v>
          </cell>
          <cell r="B1044">
            <v>1066</v>
          </cell>
          <cell r="C1044">
            <v>875</v>
          </cell>
        </row>
        <row r="1045">
          <cell r="A1045" t="str">
            <v>300152113</v>
          </cell>
          <cell r="B1045">
            <v>1066</v>
          </cell>
          <cell r="C1045">
            <v>875</v>
          </cell>
        </row>
        <row r="1046">
          <cell r="A1046" t="str">
            <v>300152121</v>
          </cell>
          <cell r="B1046">
            <v>1614</v>
          </cell>
          <cell r="C1046">
            <v>1354</v>
          </cell>
        </row>
        <row r="1047">
          <cell r="A1047" t="str">
            <v>300152139</v>
          </cell>
          <cell r="B1047">
            <v>1066</v>
          </cell>
          <cell r="C1047">
            <v>875</v>
          </cell>
        </row>
        <row r="1048">
          <cell r="A1048" t="str">
            <v>300152147</v>
          </cell>
          <cell r="B1048">
            <v>1066</v>
          </cell>
          <cell r="C1048">
            <v>1190</v>
          </cell>
        </row>
        <row r="1049">
          <cell r="A1049" t="str">
            <v>300152154</v>
          </cell>
          <cell r="B1049">
            <v>1066</v>
          </cell>
          <cell r="C1049">
            <v>875</v>
          </cell>
        </row>
        <row r="1050">
          <cell r="A1050" t="str">
            <v>300152998</v>
          </cell>
          <cell r="C1050">
            <v>650</v>
          </cell>
        </row>
        <row r="1051">
          <cell r="A1051" t="str">
            <v>300153079</v>
          </cell>
          <cell r="B1051">
            <v>2815</v>
          </cell>
          <cell r="C1051">
            <v>2815</v>
          </cell>
        </row>
        <row r="1052">
          <cell r="A1052" t="str">
            <v>300153087</v>
          </cell>
          <cell r="B1052">
            <v>2790</v>
          </cell>
          <cell r="C1052">
            <v>2790</v>
          </cell>
        </row>
        <row r="1053">
          <cell r="A1053" t="str">
            <v>300153095</v>
          </cell>
          <cell r="B1053">
            <v>3137</v>
          </cell>
          <cell r="C1053">
            <v>3137</v>
          </cell>
        </row>
        <row r="1054">
          <cell r="A1054" t="str">
            <v>300153103</v>
          </cell>
          <cell r="B1054">
            <v>2790</v>
          </cell>
          <cell r="C1054">
            <v>2790</v>
          </cell>
        </row>
        <row r="1055">
          <cell r="A1055" t="str">
            <v>300153111</v>
          </cell>
          <cell r="B1055">
            <v>3548</v>
          </cell>
          <cell r="C1055">
            <v>3769</v>
          </cell>
        </row>
        <row r="1056">
          <cell r="A1056" t="str">
            <v>300153129</v>
          </cell>
          <cell r="B1056">
            <v>3575</v>
          </cell>
          <cell r="C1056">
            <v>3575</v>
          </cell>
        </row>
        <row r="1057">
          <cell r="A1057" t="str">
            <v>300153137</v>
          </cell>
          <cell r="B1057">
            <v>3364</v>
          </cell>
          <cell r="C1057">
            <v>3364</v>
          </cell>
        </row>
        <row r="1058">
          <cell r="A1058" t="str">
            <v>300153145</v>
          </cell>
          <cell r="B1058">
            <v>3339</v>
          </cell>
          <cell r="C1058">
            <v>3769</v>
          </cell>
        </row>
        <row r="1059">
          <cell r="A1059" t="str">
            <v>300153152</v>
          </cell>
          <cell r="B1059">
            <v>3458</v>
          </cell>
          <cell r="C1059">
            <v>3458</v>
          </cell>
        </row>
        <row r="1060">
          <cell r="A1060" t="str">
            <v>300153160</v>
          </cell>
          <cell r="B1060">
            <v>3335</v>
          </cell>
          <cell r="C1060">
            <v>3335</v>
          </cell>
        </row>
        <row r="1061">
          <cell r="A1061" t="str">
            <v>300153178</v>
          </cell>
          <cell r="B1061">
            <v>3636</v>
          </cell>
          <cell r="C1061">
            <v>5322</v>
          </cell>
        </row>
        <row r="1062">
          <cell r="A1062" t="str">
            <v>300153186</v>
          </cell>
          <cell r="B1062">
            <v>3339</v>
          </cell>
          <cell r="C1062">
            <v>5281</v>
          </cell>
        </row>
        <row r="1063">
          <cell r="A1063" t="str">
            <v>300153194</v>
          </cell>
          <cell r="B1063">
            <v>1378</v>
          </cell>
          <cell r="C1063">
            <v>2189</v>
          </cell>
        </row>
        <row r="1064">
          <cell r="A1064" t="str">
            <v>300153202</v>
          </cell>
          <cell r="B1064">
            <v>1378</v>
          </cell>
          <cell r="C1064">
            <v>2074</v>
          </cell>
        </row>
        <row r="1065">
          <cell r="A1065" t="str">
            <v>300153210</v>
          </cell>
          <cell r="B1065">
            <v>660</v>
          </cell>
          <cell r="C1065">
            <v>879</v>
          </cell>
        </row>
        <row r="1066">
          <cell r="A1066" t="str">
            <v>300153228</v>
          </cell>
          <cell r="B1066">
            <v>1744</v>
          </cell>
          <cell r="C1066">
            <v>2489</v>
          </cell>
        </row>
        <row r="1067">
          <cell r="A1067" t="str">
            <v>300153236</v>
          </cell>
          <cell r="B1067">
            <v>1744</v>
          </cell>
          <cell r="C1067">
            <v>2397</v>
          </cell>
        </row>
        <row r="1068">
          <cell r="A1068" t="str">
            <v>300153244</v>
          </cell>
          <cell r="B1068">
            <v>805</v>
          </cell>
          <cell r="C1068">
            <v>1178</v>
          </cell>
        </row>
        <row r="1069">
          <cell r="A1069" t="str">
            <v>300153251</v>
          </cell>
          <cell r="B1069">
            <v>920</v>
          </cell>
          <cell r="C1069">
            <v>1293</v>
          </cell>
        </row>
        <row r="1070">
          <cell r="A1070" t="str">
            <v>300153269</v>
          </cell>
          <cell r="B1070">
            <v>238</v>
          </cell>
          <cell r="C1070">
            <v>279</v>
          </cell>
        </row>
        <row r="1071">
          <cell r="A1071" t="str">
            <v>300153277</v>
          </cell>
          <cell r="B1071">
            <v>220</v>
          </cell>
          <cell r="C1071">
            <v>264</v>
          </cell>
        </row>
        <row r="1072">
          <cell r="A1072" t="str">
            <v>300153400</v>
          </cell>
          <cell r="B1072">
            <v>6</v>
          </cell>
          <cell r="C1072">
            <v>471</v>
          </cell>
        </row>
        <row r="1073">
          <cell r="A1073" t="str">
            <v>300153418</v>
          </cell>
          <cell r="B1073">
            <v>45</v>
          </cell>
          <cell r="C1073">
            <v>99</v>
          </cell>
        </row>
        <row r="1074">
          <cell r="A1074" t="str">
            <v>300153426</v>
          </cell>
          <cell r="B1074">
            <v>131</v>
          </cell>
          <cell r="C1074">
            <v>953</v>
          </cell>
        </row>
        <row r="1075">
          <cell r="A1075" t="str">
            <v>300153434</v>
          </cell>
          <cell r="C1075">
            <v>35</v>
          </cell>
        </row>
        <row r="1076">
          <cell r="A1076" t="str">
            <v>300154531</v>
          </cell>
          <cell r="B1076">
            <v>33</v>
          </cell>
          <cell r="C1076">
            <v>29</v>
          </cell>
        </row>
        <row r="1077">
          <cell r="A1077" t="str">
            <v>300154549</v>
          </cell>
          <cell r="B1077">
            <v>33</v>
          </cell>
          <cell r="C1077">
            <v>29</v>
          </cell>
        </row>
        <row r="1078">
          <cell r="A1078" t="str">
            <v>300154556</v>
          </cell>
          <cell r="B1078">
            <v>33</v>
          </cell>
          <cell r="C1078">
            <v>29</v>
          </cell>
        </row>
        <row r="1079">
          <cell r="A1079" t="str">
            <v>300154564</v>
          </cell>
          <cell r="B1079">
            <v>33</v>
          </cell>
          <cell r="C1079">
            <v>29</v>
          </cell>
        </row>
        <row r="1080">
          <cell r="A1080" t="str">
            <v>300154614</v>
          </cell>
          <cell r="C1080">
            <v>51</v>
          </cell>
        </row>
        <row r="1081">
          <cell r="A1081" t="str">
            <v>300154630</v>
          </cell>
          <cell r="B1081">
            <v>49</v>
          </cell>
          <cell r="C1081">
            <v>43</v>
          </cell>
        </row>
        <row r="1082">
          <cell r="A1082" t="str">
            <v>300155231</v>
          </cell>
          <cell r="C1082">
            <v>13181</v>
          </cell>
        </row>
        <row r="1083">
          <cell r="A1083" t="str">
            <v>300155249</v>
          </cell>
          <cell r="C1083">
            <v>9138</v>
          </cell>
        </row>
        <row r="1084">
          <cell r="A1084" t="str">
            <v>300155272</v>
          </cell>
          <cell r="C1084">
            <v>15828</v>
          </cell>
        </row>
        <row r="1085">
          <cell r="A1085" t="str">
            <v>300156353</v>
          </cell>
          <cell r="B1085">
            <v>24571</v>
          </cell>
          <cell r="C1085">
            <v>25170</v>
          </cell>
        </row>
        <row r="1086">
          <cell r="A1086" t="str">
            <v>300156403</v>
          </cell>
          <cell r="B1086">
            <v>468</v>
          </cell>
          <cell r="C1086">
            <v>415</v>
          </cell>
        </row>
        <row r="1087">
          <cell r="A1087" t="str">
            <v>300156429</v>
          </cell>
          <cell r="B1087">
            <v>16750</v>
          </cell>
          <cell r="C1087">
            <v>20150</v>
          </cell>
        </row>
        <row r="1088">
          <cell r="A1088" t="str">
            <v>300157294</v>
          </cell>
          <cell r="B1088">
            <v>77</v>
          </cell>
          <cell r="C1088">
            <v>97</v>
          </cell>
        </row>
        <row r="1089">
          <cell r="A1089" t="str">
            <v>300157302</v>
          </cell>
          <cell r="B1089">
            <v>88</v>
          </cell>
          <cell r="C1089">
            <v>189</v>
          </cell>
        </row>
        <row r="1090">
          <cell r="A1090" t="str">
            <v>300158094</v>
          </cell>
          <cell r="B1090">
            <v>0</v>
          </cell>
          <cell r="C1090">
            <v>0</v>
          </cell>
        </row>
        <row r="1091">
          <cell r="A1091" t="str">
            <v>300161247</v>
          </cell>
          <cell r="B1091">
            <v>91</v>
          </cell>
          <cell r="C1091">
            <v>68</v>
          </cell>
        </row>
        <row r="1092">
          <cell r="A1092" t="str">
            <v>300161676</v>
          </cell>
          <cell r="B1092">
            <v>5747</v>
          </cell>
          <cell r="C1092">
            <v>16000</v>
          </cell>
        </row>
        <row r="1093">
          <cell r="A1093" t="str">
            <v>300162419</v>
          </cell>
          <cell r="B1093">
            <v>53</v>
          </cell>
          <cell r="C1093">
            <v>62</v>
          </cell>
        </row>
        <row r="1094">
          <cell r="A1094" t="str">
            <v>300162682</v>
          </cell>
          <cell r="C1094">
            <v>7125</v>
          </cell>
        </row>
        <row r="1095">
          <cell r="A1095" t="str">
            <v>300163847</v>
          </cell>
          <cell r="B1095">
            <v>63</v>
          </cell>
          <cell r="C1095">
            <v>55</v>
          </cell>
        </row>
        <row r="1096">
          <cell r="A1096" t="str">
            <v>300163854</v>
          </cell>
          <cell r="B1096">
            <v>83</v>
          </cell>
          <cell r="C1096">
            <v>76</v>
          </cell>
        </row>
        <row r="1097">
          <cell r="A1097" t="str">
            <v>300163862</v>
          </cell>
          <cell r="B1097">
            <v>106</v>
          </cell>
          <cell r="C1097">
            <v>97</v>
          </cell>
        </row>
        <row r="1098">
          <cell r="A1098" t="str">
            <v>300163870</v>
          </cell>
          <cell r="B1098">
            <v>49</v>
          </cell>
          <cell r="C1098">
            <v>43</v>
          </cell>
        </row>
        <row r="1099">
          <cell r="A1099" t="str">
            <v>300163888</v>
          </cell>
          <cell r="B1099">
            <v>143</v>
          </cell>
          <cell r="C1099">
            <v>124</v>
          </cell>
        </row>
        <row r="1100">
          <cell r="A1100" t="str">
            <v>300163904</v>
          </cell>
          <cell r="B1100">
            <v>4891</v>
          </cell>
          <cell r="C1100">
            <v>4253</v>
          </cell>
        </row>
        <row r="1101">
          <cell r="A1101" t="str">
            <v>300163912</v>
          </cell>
          <cell r="B1101">
            <v>2195</v>
          </cell>
          <cell r="C1101">
            <v>1909</v>
          </cell>
        </row>
        <row r="1102">
          <cell r="A1102" t="str">
            <v>300163920</v>
          </cell>
          <cell r="B1102">
            <v>2532</v>
          </cell>
          <cell r="C1102">
            <v>2202</v>
          </cell>
        </row>
        <row r="1103">
          <cell r="A1103" t="str">
            <v>300163946</v>
          </cell>
          <cell r="B1103">
            <v>184</v>
          </cell>
          <cell r="C1103">
            <v>170</v>
          </cell>
        </row>
        <row r="1104">
          <cell r="A1104" t="str">
            <v>300164324</v>
          </cell>
          <cell r="B1104">
            <v>364</v>
          </cell>
          <cell r="C1104">
            <v>6</v>
          </cell>
        </row>
        <row r="1105">
          <cell r="A1105" t="str">
            <v>300164332</v>
          </cell>
          <cell r="B1105">
            <v>487</v>
          </cell>
          <cell r="C1105">
            <v>426</v>
          </cell>
        </row>
        <row r="1106">
          <cell r="A1106" t="str">
            <v>300164340</v>
          </cell>
          <cell r="B1106">
            <v>74</v>
          </cell>
          <cell r="C1106">
            <v>72</v>
          </cell>
        </row>
        <row r="1107">
          <cell r="A1107" t="str">
            <v>300164357</v>
          </cell>
          <cell r="B1107">
            <v>3</v>
          </cell>
          <cell r="C1107">
            <v>7</v>
          </cell>
        </row>
        <row r="1108">
          <cell r="A1108" t="str">
            <v>300164415</v>
          </cell>
          <cell r="C1108">
            <v>409</v>
          </cell>
        </row>
        <row r="1109">
          <cell r="A1109" t="str">
            <v>300164449</v>
          </cell>
          <cell r="B1109">
            <v>345</v>
          </cell>
          <cell r="C1109">
            <v>300</v>
          </cell>
        </row>
        <row r="1110">
          <cell r="A1110" t="str">
            <v>300164589</v>
          </cell>
          <cell r="B1110">
            <v>13609</v>
          </cell>
          <cell r="C1110">
            <v>15254</v>
          </cell>
        </row>
        <row r="1111">
          <cell r="A1111" t="str">
            <v>300164597</v>
          </cell>
          <cell r="B1111">
            <v>13257</v>
          </cell>
          <cell r="C1111">
            <v>14680</v>
          </cell>
        </row>
        <row r="1112">
          <cell r="A1112" t="str">
            <v>300164605</v>
          </cell>
          <cell r="B1112">
            <v>501</v>
          </cell>
          <cell r="C1112">
            <v>404</v>
          </cell>
        </row>
        <row r="1113">
          <cell r="A1113" t="str">
            <v>300164613</v>
          </cell>
          <cell r="B1113">
            <v>607</v>
          </cell>
          <cell r="C1113">
            <v>481</v>
          </cell>
        </row>
        <row r="1114">
          <cell r="A1114" t="str">
            <v>300164621</v>
          </cell>
          <cell r="B1114">
            <v>1504</v>
          </cell>
          <cell r="C1114">
            <v>1235</v>
          </cell>
        </row>
        <row r="1115">
          <cell r="A1115" t="str">
            <v>300164639</v>
          </cell>
          <cell r="B1115">
            <v>1467</v>
          </cell>
          <cell r="C1115">
            <v>1204</v>
          </cell>
        </row>
        <row r="1116">
          <cell r="A1116" t="str">
            <v>300164647</v>
          </cell>
          <cell r="B1116">
            <v>1292</v>
          </cell>
          <cell r="C1116">
            <v>1060</v>
          </cell>
        </row>
        <row r="1117">
          <cell r="A1117" t="str">
            <v>300164654</v>
          </cell>
          <cell r="B1117">
            <v>157</v>
          </cell>
          <cell r="C1117">
            <v>47</v>
          </cell>
        </row>
        <row r="1118">
          <cell r="A1118" t="str">
            <v>300164662</v>
          </cell>
          <cell r="B1118">
            <v>226</v>
          </cell>
          <cell r="C1118">
            <v>56</v>
          </cell>
        </row>
        <row r="1119">
          <cell r="A1119" t="str">
            <v>300164670</v>
          </cell>
          <cell r="B1119">
            <v>150</v>
          </cell>
          <cell r="C1119">
            <v>131</v>
          </cell>
        </row>
        <row r="1120">
          <cell r="A1120" t="str">
            <v>300164688</v>
          </cell>
          <cell r="B1120">
            <v>199</v>
          </cell>
          <cell r="C1120">
            <v>163</v>
          </cell>
        </row>
        <row r="1121">
          <cell r="A1121" t="str">
            <v>300164696</v>
          </cell>
          <cell r="B1121">
            <v>31</v>
          </cell>
          <cell r="C1121">
            <v>24</v>
          </cell>
        </row>
        <row r="1122">
          <cell r="A1122" t="str">
            <v>300164704</v>
          </cell>
          <cell r="B1122">
            <v>502</v>
          </cell>
          <cell r="C1122">
            <v>394</v>
          </cell>
        </row>
        <row r="1123">
          <cell r="A1123" t="str">
            <v>300164712</v>
          </cell>
          <cell r="B1123">
            <v>427</v>
          </cell>
          <cell r="C1123">
            <v>372</v>
          </cell>
        </row>
        <row r="1124">
          <cell r="A1124" t="str">
            <v>300164720</v>
          </cell>
          <cell r="B1124">
            <v>515</v>
          </cell>
          <cell r="C1124">
            <v>407</v>
          </cell>
        </row>
        <row r="1125">
          <cell r="A1125" t="str">
            <v>300164738</v>
          </cell>
          <cell r="B1125">
            <v>455</v>
          </cell>
          <cell r="C1125">
            <v>385</v>
          </cell>
        </row>
        <row r="1126">
          <cell r="A1126" t="str">
            <v>300164746</v>
          </cell>
          <cell r="B1126">
            <v>3759</v>
          </cell>
          <cell r="C1126">
            <v>5356</v>
          </cell>
        </row>
        <row r="1127">
          <cell r="A1127" t="str">
            <v>300164753</v>
          </cell>
          <cell r="B1127">
            <v>3819</v>
          </cell>
          <cell r="C1127">
            <v>5612</v>
          </cell>
        </row>
        <row r="1128">
          <cell r="A1128" t="str">
            <v>300164761</v>
          </cell>
          <cell r="B1128">
            <v>1400</v>
          </cell>
          <cell r="C1128">
            <v>1235</v>
          </cell>
        </row>
        <row r="1129">
          <cell r="A1129" t="str">
            <v>300164779</v>
          </cell>
          <cell r="B1129">
            <v>1466</v>
          </cell>
          <cell r="C1129">
            <v>1204</v>
          </cell>
        </row>
        <row r="1130">
          <cell r="A1130" t="str">
            <v>300164787</v>
          </cell>
          <cell r="B1130">
            <v>390</v>
          </cell>
          <cell r="C1130">
            <v>379</v>
          </cell>
        </row>
        <row r="1131">
          <cell r="A1131" t="str">
            <v>300164795</v>
          </cell>
          <cell r="B1131">
            <v>145</v>
          </cell>
          <cell r="C1131">
            <v>164</v>
          </cell>
        </row>
        <row r="1132">
          <cell r="A1132" t="str">
            <v>300165289</v>
          </cell>
          <cell r="B1132">
            <v>1236</v>
          </cell>
          <cell r="C1132">
            <v>1075</v>
          </cell>
        </row>
        <row r="1133">
          <cell r="A1133" t="str">
            <v>300165297</v>
          </cell>
          <cell r="B1133">
            <v>2000</v>
          </cell>
          <cell r="C1133">
            <v>1075</v>
          </cell>
        </row>
        <row r="1134">
          <cell r="A1134" t="str">
            <v>300266020</v>
          </cell>
          <cell r="C1134">
            <v>19500</v>
          </cell>
        </row>
        <row r="1135">
          <cell r="A1135" t="str">
            <v>300266038</v>
          </cell>
          <cell r="C1135">
            <v>5200</v>
          </cell>
        </row>
        <row r="1136">
          <cell r="A1136" t="str">
            <v>300266319</v>
          </cell>
          <cell r="B1136">
            <v>8462</v>
          </cell>
          <cell r="C1136">
            <v>8992</v>
          </cell>
        </row>
        <row r="1137">
          <cell r="A1137" t="str">
            <v>300266327</v>
          </cell>
          <cell r="B1137">
            <v>30</v>
          </cell>
          <cell r="C1137">
            <v>25</v>
          </cell>
        </row>
        <row r="1138">
          <cell r="A1138" t="str">
            <v>300266335</v>
          </cell>
          <cell r="B1138">
            <v>97</v>
          </cell>
          <cell r="C1138">
            <v>110</v>
          </cell>
        </row>
        <row r="1139">
          <cell r="A1139" t="str">
            <v>300266343</v>
          </cell>
          <cell r="B1139">
            <v>137</v>
          </cell>
          <cell r="C1139">
            <v>140</v>
          </cell>
        </row>
        <row r="1140">
          <cell r="A1140" t="str">
            <v>300266350</v>
          </cell>
          <cell r="B1140">
            <v>158</v>
          </cell>
          <cell r="C1140">
            <v>157</v>
          </cell>
        </row>
        <row r="1141">
          <cell r="A1141" t="str">
            <v>300266368</v>
          </cell>
          <cell r="B1141">
            <v>306</v>
          </cell>
          <cell r="C1141">
            <v>339</v>
          </cell>
        </row>
        <row r="1142">
          <cell r="A1142" t="str">
            <v>300266376</v>
          </cell>
          <cell r="B1142">
            <v>28</v>
          </cell>
          <cell r="C1142">
            <v>23</v>
          </cell>
        </row>
        <row r="1143">
          <cell r="A1143" t="str">
            <v>300266384</v>
          </cell>
          <cell r="B1143">
            <v>31</v>
          </cell>
          <cell r="C1143">
            <v>25</v>
          </cell>
        </row>
        <row r="1144">
          <cell r="A1144" t="str">
            <v>300266392</v>
          </cell>
          <cell r="B1144">
            <v>9</v>
          </cell>
          <cell r="C1144">
            <v>11</v>
          </cell>
        </row>
        <row r="1145">
          <cell r="A1145" t="str">
            <v>300266400</v>
          </cell>
          <cell r="B1145">
            <v>38</v>
          </cell>
          <cell r="C1145">
            <v>31</v>
          </cell>
        </row>
        <row r="1146">
          <cell r="A1146" t="str">
            <v>300266418</v>
          </cell>
          <cell r="B1146">
            <v>6</v>
          </cell>
          <cell r="C1146">
            <v>9</v>
          </cell>
        </row>
        <row r="1147">
          <cell r="A1147" t="str">
            <v>300266426</v>
          </cell>
          <cell r="B1147">
            <v>15</v>
          </cell>
          <cell r="C1147">
            <v>12</v>
          </cell>
        </row>
        <row r="1148">
          <cell r="A1148" t="str">
            <v>300266434</v>
          </cell>
          <cell r="B1148">
            <v>25</v>
          </cell>
          <cell r="C1148">
            <v>24</v>
          </cell>
        </row>
        <row r="1149">
          <cell r="A1149" t="str">
            <v>300266442</v>
          </cell>
          <cell r="B1149">
            <v>161</v>
          </cell>
          <cell r="C1149">
            <v>276</v>
          </cell>
        </row>
        <row r="1150">
          <cell r="A1150" t="str">
            <v>300266541</v>
          </cell>
          <cell r="B1150">
            <v>2052</v>
          </cell>
          <cell r="C1150">
            <v>2055</v>
          </cell>
        </row>
        <row r="1151">
          <cell r="A1151" t="str">
            <v>300266558</v>
          </cell>
          <cell r="B1151">
            <v>449</v>
          </cell>
          <cell r="C1151">
            <v>429</v>
          </cell>
        </row>
        <row r="1152">
          <cell r="A1152" t="str">
            <v>300266590</v>
          </cell>
          <cell r="B1152">
            <v>1631</v>
          </cell>
          <cell r="C1152">
            <v>1339</v>
          </cell>
        </row>
        <row r="1153">
          <cell r="A1153" t="str">
            <v>300266608</v>
          </cell>
          <cell r="B1153">
            <v>585</v>
          </cell>
          <cell r="C1153">
            <v>568</v>
          </cell>
        </row>
        <row r="1154">
          <cell r="A1154" t="str">
            <v>300266665</v>
          </cell>
          <cell r="B1154">
            <v>584</v>
          </cell>
          <cell r="C1154">
            <v>480</v>
          </cell>
        </row>
        <row r="1155">
          <cell r="A1155" t="str">
            <v>300266681</v>
          </cell>
          <cell r="B1155">
            <v>2100</v>
          </cell>
          <cell r="C1155">
            <v>1725</v>
          </cell>
        </row>
        <row r="1156">
          <cell r="A1156" t="str">
            <v>300266699</v>
          </cell>
          <cell r="B1156">
            <v>2104</v>
          </cell>
          <cell r="C1156">
            <v>2045</v>
          </cell>
        </row>
        <row r="1157">
          <cell r="A1157" t="str">
            <v>300266707</v>
          </cell>
          <cell r="B1157">
            <v>1605</v>
          </cell>
          <cell r="C1157">
            <v>875</v>
          </cell>
        </row>
        <row r="1158">
          <cell r="A1158" t="str">
            <v>300266715</v>
          </cell>
          <cell r="B1158">
            <v>1066</v>
          </cell>
          <cell r="C1158">
            <v>1036</v>
          </cell>
        </row>
        <row r="1159">
          <cell r="A1159" t="str">
            <v>300266723</v>
          </cell>
          <cell r="B1159">
            <v>742</v>
          </cell>
          <cell r="C1159">
            <v>721</v>
          </cell>
        </row>
        <row r="1160">
          <cell r="A1160" t="str">
            <v>300269404</v>
          </cell>
          <cell r="B1160">
            <v>117</v>
          </cell>
          <cell r="C1160">
            <v>88</v>
          </cell>
        </row>
        <row r="1161">
          <cell r="A1161" t="str">
            <v>300269412</v>
          </cell>
          <cell r="B1161">
            <v>2</v>
          </cell>
          <cell r="C1161">
            <v>5</v>
          </cell>
        </row>
        <row r="1162">
          <cell r="A1162" t="str">
            <v>300269420</v>
          </cell>
          <cell r="C1162">
            <v>61</v>
          </cell>
        </row>
        <row r="1163">
          <cell r="A1163" t="str">
            <v>300269529</v>
          </cell>
          <cell r="B1163">
            <v>84</v>
          </cell>
          <cell r="C1163">
            <v>73</v>
          </cell>
        </row>
        <row r="1164">
          <cell r="A1164" t="str">
            <v>300270212</v>
          </cell>
          <cell r="B1164">
            <v>1620</v>
          </cell>
          <cell r="C1164">
            <v>1330</v>
          </cell>
        </row>
        <row r="1165">
          <cell r="A1165" t="str">
            <v>300271327</v>
          </cell>
          <cell r="B1165">
            <v>170</v>
          </cell>
          <cell r="C1165">
            <v>165</v>
          </cell>
        </row>
        <row r="1166">
          <cell r="A1166" t="str">
            <v>300271343</v>
          </cell>
          <cell r="B1166">
            <v>0</v>
          </cell>
          <cell r="C1166">
            <v>0</v>
          </cell>
        </row>
        <row r="1167">
          <cell r="A1167" t="str">
            <v>300271368</v>
          </cell>
          <cell r="B1167">
            <v>0</v>
          </cell>
          <cell r="C1167">
            <v>0</v>
          </cell>
        </row>
        <row r="1168">
          <cell r="A1168" t="str">
            <v>300271830</v>
          </cell>
          <cell r="B1168">
            <v>460</v>
          </cell>
          <cell r="C1168">
            <v>400</v>
          </cell>
        </row>
        <row r="1169">
          <cell r="A1169" t="str">
            <v>300271848</v>
          </cell>
          <cell r="B1169">
            <v>460</v>
          </cell>
          <cell r="C1169">
            <v>400</v>
          </cell>
        </row>
        <row r="1170">
          <cell r="A1170" t="str">
            <v>300271855</v>
          </cell>
          <cell r="B1170">
            <v>137</v>
          </cell>
          <cell r="C1170">
            <v>164</v>
          </cell>
        </row>
        <row r="1171">
          <cell r="A1171" t="str">
            <v>300271863</v>
          </cell>
          <cell r="B1171">
            <v>37</v>
          </cell>
          <cell r="C1171">
            <v>85</v>
          </cell>
        </row>
        <row r="1172">
          <cell r="A1172" t="str">
            <v>300271897</v>
          </cell>
          <cell r="B1172">
            <v>700</v>
          </cell>
          <cell r="C1172">
            <v>644</v>
          </cell>
        </row>
        <row r="1173">
          <cell r="A1173" t="str">
            <v>300271905</v>
          </cell>
          <cell r="B1173">
            <v>755</v>
          </cell>
          <cell r="C1173">
            <v>620</v>
          </cell>
        </row>
        <row r="1174">
          <cell r="A1174" t="str">
            <v>300271913</v>
          </cell>
          <cell r="B1174">
            <v>800</v>
          </cell>
          <cell r="C1174">
            <v>700</v>
          </cell>
        </row>
        <row r="1175">
          <cell r="A1175" t="str">
            <v>300271921</v>
          </cell>
          <cell r="B1175">
            <v>500</v>
          </cell>
          <cell r="C1175">
            <v>317</v>
          </cell>
        </row>
        <row r="1176">
          <cell r="A1176" t="str">
            <v>300271939</v>
          </cell>
          <cell r="B1176">
            <v>23</v>
          </cell>
          <cell r="C1176">
            <v>20</v>
          </cell>
        </row>
        <row r="1177">
          <cell r="A1177" t="str">
            <v>300271947</v>
          </cell>
          <cell r="B1177">
            <v>69</v>
          </cell>
          <cell r="C1177">
            <v>60</v>
          </cell>
        </row>
        <row r="1178">
          <cell r="A1178" t="str">
            <v>300271954</v>
          </cell>
          <cell r="B1178">
            <v>200</v>
          </cell>
          <cell r="C1178">
            <v>105</v>
          </cell>
        </row>
        <row r="1179">
          <cell r="A1179" t="str">
            <v>300271962</v>
          </cell>
          <cell r="B1179">
            <v>115</v>
          </cell>
          <cell r="C1179">
            <v>100</v>
          </cell>
        </row>
        <row r="1180">
          <cell r="A1180" t="str">
            <v>300271970</v>
          </cell>
          <cell r="B1180">
            <v>164</v>
          </cell>
          <cell r="C1180">
            <v>143</v>
          </cell>
        </row>
        <row r="1181">
          <cell r="A1181" t="str">
            <v>300271988</v>
          </cell>
          <cell r="B1181">
            <v>171</v>
          </cell>
          <cell r="C1181">
            <v>181</v>
          </cell>
        </row>
        <row r="1182">
          <cell r="A1182" t="str">
            <v>300271996</v>
          </cell>
          <cell r="B1182">
            <v>250</v>
          </cell>
          <cell r="C1182">
            <v>216</v>
          </cell>
        </row>
        <row r="1183">
          <cell r="A1183" t="str">
            <v>300272861</v>
          </cell>
          <cell r="B1183">
            <v>75</v>
          </cell>
          <cell r="C1183">
            <v>97</v>
          </cell>
        </row>
        <row r="1184">
          <cell r="A1184" t="str">
            <v>300272879</v>
          </cell>
          <cell r="B1184">
            <v>21125</v>
          </cell>
          <cell r="C1184">
            <v>19614</v>
          </cell>
        </row>
        <row r="1185">
          <cell r="A1185" t="str">
            <v>300272887</v>
          </cell>
          <cell r="B1185">
            <v>16816</v>
          </cell>
          <cell r="C1185">
            <v>15769</v>
          </cell>
        </row>
        <row r="1186">
          <cell r="A1186" t="str">
            <v>300272911</v>
          </cell>
          <cell r="B1186">
            <v>3562</v>
          </cell>
          <cell r="C1186">
            <v>5652</v>
          </cell>
        </row>
        <row r="1187">
          <cell r="A1187" t="str">
            <v>300272929</v>
          </cell>
          <cell r="B1187">
            <v>471</v>
          </cell>
          <cell r="C1187">
            <v>421</v>
          </cell>
        </row>
        <row r="1188">
          <cell r="A1188" t="str">
            <v>300272937</v>
          </cell>
          <cell r="B1188">
            <v>160</v>
          </cell>
          <cell r="C1188">
            <v>141</v>
          </cell>
        </row>
        <row r="1189">
          <cell r="A1189" t="str">
            <v>300272945</v>
          </cell>
          <cell r="B1189">
            <v>2588</v>
          </cell>
          <cell r="C1189">
            <v>2125</v>
          </cell>
        </row>
        <row r="1190">
          <cell r="A1190" t="str">
            <v>300272952</v>
          </cell>
          <cell r="B1190">
            <v>316</v>
          </cell>
          <cell r="C1190">
            <v>278</v>
          </cell>
        </row>
        <row r="1191">
          <cell r="A1191" t="str">
            <v>300272960</v>
          </cell>
          <cell r="B1191">
            <v>19680</v>
          </cell>
          <cell r="C1191">
            <v>20599</v>
          </cell>
        </row>
        <row r="1192">
          <cell r="A1192" t="str">
            <v>300272978</v>
          </cell>
          <cell r="B1192">
            <v>26023</v>
          </cell>
          <cell r="C1192">
            <v>25463</v>
          </cell>
        </row>
        <row r="1193">
          <cell r="A1193" t="str">
            <v>300272986</v>
          </cell>
          <cell r="B1193">
            <v>3876</v>
          </cell>
          <cell r="C1193">
            <v>5652</v>
          </cell>
        </row>
        <row r="1194">
          <cell r="A1194" t="str">
            <v>300272994</v>
          </cell>
          <cell r="B1194">
            <v>3508</v>
          </cell>
          <cell r="C1194">
            <v>3050</v>
          </cell>
        </row>
        <row r="1195">
          <cell r="A1195" t="str">
            <v>300273000</v>
          </cell>
          <cell r="B1195">
            <v>487</v>
          </cell>
          <cell r="C1195">
            <v>400</v>
          </cell>
        </row>
        <row r="1196">
          <cell r="A1196" t="str">
            <v>300273018</v>
          </cell>
          <cell r="B1196">
            <v>365</v>
          </cell>
          <cell r="C1196">
            <v>300</v>
          </cell>
        </row>
        <row r="1197">
          <cell r="A1197" t="str">
            <v>300273026</v>
          </cell>
          <cell r="B1197">
            <v>761</v>
          </cell>
          <cell r="C1197">
            <v>625</v>
          </cell>
        </row>
        <row r="1198">
          <cell r="A1198" t="str">
            <v>300273034</v>
          </cell>
          <cell r="B1198">
            <v>90</v>
          </cell>
          <cell r="C1198">
            <v>823</v>
          </cell>
        </row>
        <row r="1199">
          <cell r="A1199" t="str">
            <v>300273042</v>
          </cell>
          <cell r="B1199">
            <v>822</v>
          </cell>
          <cell r="C1199">
            <v>711</v>
          </cell>
        </row>
        <row r="1200">
          <cell r="A1200" t="str">
            <v>300273190</v>
          </cell>
          <cell r="C1200">
            <v>8122</v>
          </cell>
        </row>
        <row r="1201">
          <cell r="A1201" t="str">
            <v>300273216</v>
          </cell>
          <cell r="C1201">
            <v>0</v>
          </cell>
        </row>
        <row r="1202">
          <cell r="A1202" t="str">
            <v>300273232</v>
          </cell>
          <cell r="C1202">
            <v>0</v>
          </cell>
        </row>
        <row r="1203">
          <cell r="A1203" t="str">
            <v>300273604</v>
          </cell>
          <cell r="C1203">
            <v>120</v>
          </cell>
        </row>
        <row r="1204">
          <cell r="A1204" t="str">
            <v>300274875</v>
          </cell>
          <cell r="B1204">
            <v>960</v>
          </cell>
          <cell r="C1204">
            <v>860</v>
          </cell>
        </row>
        <row r="1205">
          <cell r="A1205" t="str">
            <v>300274883</v>
          </cell>
          <cell r="B1205">
            <v>191</v>
          </cell>
          <cell r="C1205">
            <v>148</v>
          </cell>
        </row>
        <row r="1206">
          <cell r="A1206" t="str">
            <v>300274891</v>
          </cell>
          <cell r="B1206">
            <v>11</v>
          </cell>
          <cell r="C1206">
            <v>9</v>
          </cell>
        </row>
        <row r="1207">
          <cell r="A1207" t="str">
            <v>300275484</v>
          </cell>
          <cell r="B1207">
            <v>20</v>
          </cell>
          <cell r="C1207">
            <v>12</v>
          </cell>
        </row>
        <row r="1208">
          <cell r="A1208" t="str">
            <v>300275757</v>
          </cell>
          <cell r="B1208">
            <v>47</v>
          </cell>
          <cell r="C1208">
            <v>63</v>
          </cell>
        </row>
        <row r="1209">
          <cell r="A1209" t="str">
            <v>300275765</v>
          </cell>
          <cell r="B1209">
            <v>44</v>
          </cell>
          <cell r="C1209">
            <v>44</v>
          </cell>
        </row>
        <row r="1210">
          <cell r="A1210" t="str">
            <v>300276904</v>
          </cell>
          <cell r="C1210">
            <v>69</v>
          </cell>
        </row>
        <row r="1211">
          <cell r="A1211" t="str">
            <v>300276912</v>
          </cell>
          <cell r="C1211">
            <v>94</v>
          </cell>
        </row>
        <row r="1212">
          <cell r="A1212" t="str">
            <v>300277480</v>
          </cell>
          <cell r="B1212">
            <v>15143</v>
          </cell>
          <cell r="C1212">
            <v>16809</v>
          </cell>
        </row>
        <row r="1213">
          <cell r="A1213" t="str">
            <v>300277498</v>
          </cell>
          <cell r="B1213">
            <v>21530</v>
          </cell>
          <cell r="C1213">
            <v>21594</v>
          </cell>
        </row>
        <row r="1214">
          <cell r="A1214" t="str">
            <v>300277555</v>
          </cell>
          <cell r="B1214">
            <v>251</v>
          </cell>
          <cell r="C1214">
            <v>205</v>
          </cell>
        </row>
        <row r="1215">
          <cell r="A1215" t="str">
            <v>300277571</v>
          </cell>
          <cell r="B1215">
            <v>107</v>
          </cell>
          <cell r="C1215">
            <v>239</v>
          </cell>
        </row>
        <row r="1216">
          <cell r="A1216" t="str">
            <v>300277589</v>
          </cell>
          <cell r="B1216">
            <v>17296</v>
          </cell>
          <cell r="C1216">
            <v>18709</v>
          </cell>
        </row>
        <row r="1217">
          <cell r="A1217" t="str">
            <v>300277597</v>
          </cell>
          <cell r="B1217">
            <v>23566</v>
          </cell>
          <cell r="C1217">
            <v>23534</v>
          </cell>
        </row>
        <row r="1218">
          <cell r="A1218" t="str">
            <v>300277654</v>
          </cell>
          <cell r="B1218">
            <v>483</v>
          </cell>
          <cell r="C1218">
            <v>406</v>
          </cell>
        </row>
        <row r="1219">
          <cell r="A1219" t="str">
            <v>300277670</v>
          </cell>
          <cell r="B1219">
            <v>543</v>
          </cell>
          <cell r="C1219">
            <v>457</v>
          </cell>
        </row>
        <row r="1220">
          <cell r="A1220" t="str">
            <v>300278678</v>
          </cell>
          <cell r="B1220">
            <v>0</v>
          </cell>
          <cell r="C1220">
            <v>0</v>
          </cell>
        </row>
        <row r="1221">
          <cell r="A1221" t="str">
            <v>300281540</v>
          </cell>
          <cell r="B1221">
            <v>189</v>
          </cell>
          <cell r="C1221">
            <v>184</v>
          </cell>
        </row>
        <row r="1222">
          <cell r="A1222" t="str">
            <v>300281557</v>
          </cell>
          <cell r="B1222">
            <v>2639</v>
          </cell>
          <cell r="C1222">
            <v>1826</v>
          </cell>
        </row>
        <row r="1223">
          <cell r="A1223" t="str">
            <v>300281565</v>
          </cell>
          <cell r="B1223">
            <v>5204</v>
          </cell>
          <cell r="C1223">
            <v>3741</v>
          </cell>
        </row>
        <row r="1224">
          <cell r="A1224" t="str">
            <v>300281573</v>
          </cell>
          <cell r="B1224">
            <v>23657</v>
          </cell>
          <cell r="C1224">
            <v>24192</v>
          </cell>
        </row>
        <row r="1225">
          <cell r="A1225" t="str">
            <v>300281581</v>
          </cell>
          <cell r="B1225">
            <v>22970</v>
          </cell>
          <cell r="C1225">
            <v>19974</v>
          </cell>
        </row>
        <row r="1226">
          <cell r="A1226" t="str">
            <v>300281631</v>
          </cell>
          <cell r="B1226">
            <v>787</v>
          </cell>
          <cell r="C1226">
            <v>153</v>
          </cell>
        </row>
        <row r="1227">
          <cell r="A1227" t="str">
            <v>300281649</v>
          </cell>
          <cell r="B1227">
            <v>813</v>
          </cell>
          <cell r="C1227">
            <v>824</v>
          </cell>
        </row>
        <row r="1228">
          <cell r="A1228" t="str">
            <v>300281656</v>
          </cell>
          <cell r="B1228">
            <v>4298</v>
          </cell>
          <cell r="C1228">
            <v>4065</v>
          </cell>
        </row>
        <row r="1229">
          <cell r="A1229" t="str">
            <v>300281664</v>
          </cell>
          <cell r="B1229">
            <v>446</v>
          </cell>
          <cell r="C1229">
            <v>422</v>
          </cell>
        </row>
        <row r="1230">
          <cell r="A1230" t="str">
            <v>300281672</v>
          </cell>
          <cell r="B1230">
            <v>626</v>
          </cell>
          <cell r="C1230">
            <v>576</v>
          </cell>
        </row>
        <row r="1231">
          <cell r="A1231" t="str">
            <v>300281680</v>
          </cell>
          <cell r="B1231">
            <v>904</v>
          </cell>
          <cell r="C1231">
            <v>716</v>
          </cell>
        </row>
        <row r="1232">
          <cell r="A1232" t="str">
            <v>300281698</v>
          </cell>
          <cell r="B1232">
            <v>337</v>
          </cell>
          <cell r="C1232">
            <v>422</v>
          </cell>
        </row>
        <row r="1233">
          <cell r="A1233" t="str">
            <v>300281706</v>
          </cell>
          <cell r="B1233">
            <v>44</v>
          </cell>
          <cell r="C1233">
            <v>600</v>
          </cell>
        </row>
        <row r="1234">
          <cell r="A1234" t="str">
            <v>300281714</v>
          </cell>
          <cell r="B1234">
            <v>65</v>
          </cell>
          <cell r="C1234">
            <v>740</v>
          </cell>
        </row>
        <row r="1235">
          <cell r="A1235" t="str">
            <v>300284486</v>
          </cell>
          <cell r="C1235">
            <v>2275</v>
          </cell>
        </row>
        <row r="1236">
          <cell r="A1236" t="str">
            <v>300286598</v>
          </cell>
          <cell r="B1236">
            <v>1483</v>
          </cell>
          <cell r="C1236">
            <v>1256</v>
          </cell>
        </row>
        <row r="1237">
          <cell r="A1237" t="str">
            <v>300286606</v>
          </cell>
          <cell r="B1237">
            <v>1511</v>
          </cell>
          <cell r="C1237">
            <v>1284</v>
          </cell>
        </row>
        <row r="1238">
          <cell r="A1238" t="str">
            <v>300286713</v>
          </cell>
          <cell r="B1238">
            <v>1464</v>
          </cell>
          <cell r="C1238">
            <v>1273</v>
          </cell>
        </row>
        <row r="1239">
          <cell r="A1239" t="str">
            <v>300286721</v>
          </cell>
          <cell r="B1239">
            <v>1486</v>
          </cell>
          <cell r="C1239">
            <v>1292</v>
          </cell>
        </row>
        <row r="1240">
          <cell r="A1240" t="str">
            <v>300286739</v>
          </cell>
          <cell r="B1240">
            <v>15</v>
          </cell>
          <cell r="C1240">
            <v>12</v>
          </cell>
        </row>
        <row r="1241">
          <cell r="A1241" t="str">
            <v>300286747</v>
          </cell>
          <cell r="B1241">
            <v>30</v>
          </cell>
          <cell r="C1241">
            <v>25</v>
          </cell>
        </row>
        <row r="1242">
          <cell r="A1242" t="str">
            <v>300286754</v>
          </cell>
          <cell r="B1242">
            <v>45</v>
          </cell>
          <cell r="C1242">
            <v>37</v>
          </cell>
        </row>
        <row r="1243">
          <cell r="A1243" t="str">
            <v>300291820</v>
          </cell>
          <cell r="C1243">
            <v>7195</v>
          </cell>
        </row>
        <row r="1244">
          <cell r="A1244" t="str">
            <v>300291838</v>
          </cell>
          <cell r="B1244">
            <v>3766</v>
          </cell>
          <cell r="C1244">
            <v>1520</v>
          </cell>
        </row>
        <row r="1245">
          <cell r="A1245" t="str">
            <v>300291846</v>
          </cell>
          <cell r="B1245">
            <v>147</v>
          </cell>
          <cell r="C1245">
            <v>121</v>
          </cell>
        </row>
        <row r="1246">
          <cell r="A1246" t="str">
            <v>300291853</v>
          </cell>
          <cell r="B1246">
            <v>3234</v>
          </cell>
          <cell r="C1246">
            <v>458</v>
          </cell>
        </row>
        <row r="1247">
          <cell r="A1247" t="str">
            <v>300293198</v>
          </cell>
          <cell r="C1247">
            <v>14</v>
          </cell>
        </row>
        <row r="1248">
          <cell r="A1248" t="str">
            <v>300293206</v>
          </cell>
          <cell r="C1248">
            <v>8</v>
          </cell>
        </row>
        <row r="1249">
          <cell r="A1249" t="str">
            <v>300293214</v>
          </cell>
          <cell r="C1249">
            <v>4</v>
          </cell>
        </row>
        <row r="1250">
          <cell r="A1250" t="str">
            <v>300293222</v>
          </cell>
          <cell r="C1250">
            <v>6</v>
          </cell>
        </row>
        <row r="1251">
          <cell r="A1251" t="str">
            <v>300293230</v>
          </cell>
          <cell r="C1251">
            <v>0</v>
          </cell>
        </row>
        <row r="1252">
          <cell r="A1252" t="str">
            <v>300293248</v>
          </cell>
          <cell r="C1252">
            <v>14</v>
          </cell>
        </row>
        <row r="1253">
          <cell r="A1253" t="str">
            <v>300293750</v>
          </cell>
          <cell r="B1253">
            <v>1823</v>
          </cell>
          <cell r="C1253">
            <v>1772</v>
          </cell>
        </row>
        <row r="1254">
          <cell r="A1254" t="str">
            <v>300294980</v>
          </cell>
          <cell r="B1254">
            <v>28165</v>
          </cell>
          <cell r="C1254">
            <v>24491</v>
          </cell>
        </row>
        <row r="1255">
          <cell r="A1255" t="str">
            <v>300294998</v>
          </cell>
          <cell r="B1255">
            <v>18674</v>
          </cell>
          <cell r="C1255">
            <v>20271</v>
          </cell>
        </row>
        <row r="1256">
          <cell r="A1256" t="str">
            <v>300295045</v>
          </cell>
          <cell r="B1256">
            <v>782</v>
          </cell>
          <cell r="C1256">
            <v>153</v>
          </cell>
        </row>
        <row r="1257">
          <cell r="A1257" t="str">
            <v>300295052</v>
          </cell>
          <cell r="B1257">
            <v>516</v>
          </cell>
          <cell r="C1257">
            <v>449</v>
          </cell>
        </row>
        <row r="1258">
          <cell r="A1258" t="str">
            <v>300295060</v>
          </cell>
          <cell r="B1258">
            <v>713</v>
          </cell>
          <cell r="C1258">
            <v>595</v>
          </cell>
        </row>
        <row r="1259">
          <cell r="A1259" t="str">
            <v>300295078</v>
          </cell>
          <cell r="B1259">
            <v>874</v>
          </cell>
          <cell r="C1259">
            <v>760</v>
          </cell>
        </row>
        <row r="1260">
          <cell r="A1260" t="str">
            <v>300295086</v>
          </cell>
          <cell r="B1260">
            <v>464</v>
          </cell>
          <cell r="C1260">
            <v>428</v>
          </cell>
        </row>
        <row r="1261">
          <cell r="A1261" t="str">
            <v>300295094</v>
          </cell>
          <cell r="B1261">
            <v>713</v>
          </cell>
          <cell r="C1261">
            <v>620</v>
          </cell>
        </row>
        <row r="1262">
          <cell r="A1262" t="str">
            <v>300295102</v>
          </cell>
          <cell r="B1262">
            <v>826</v>
          </cell>
          <cell r="C1262">
            <v>696</v>
          </cell>
        </row>
        <row r="1263">
          <cell r="A1263" t="str">
            <v>300295128</v>
          </cell>
          <cell r="C1263">
            <v>1244</v>
          </cell>
        </row>
        <row r="1264">
          <cell r="A1264" t="str">
            <v>300296472</v>
          </cell>
          <cell r="B1264">
            <v>28451</v>
          </cell>
          <cell r="C1264">
            <v>24740</v>
          </cell>
        </row>
        <row r="1265">
          <cell r="A1265" t="str">
            <v>300296480</v>
          </cell>
          <cell r="B1265">
            <v>74</v>
          </cell>
          <cell r="C1265">
            <v>64</v>
          </cell>
        </row>
        <row r="1266">
          <cell r="A1266" t="str">
            <v>300297041</v>
          </cell>
          <cell r="B1266">
            <v>15</v>
          </cell>
          <cell r="C1266">
            <v>13</v>
          </cell>
        </row>
        <row r="1267">
          <cell r="A1267" t="str">
            <v>300297058</v>
          </cell>
          <cell r="B1267">
            <v>12</v>
          </cell>
          <cell r="C1267">
            <v>10</v>
          </cell>
        </row>
        <row r="1268">
          <cell r="A1268" t="str">
            <v>300297066</v>
          </cell>
          <cell r="C1268">
            <v>1250</v>
          </cell>
        </row>
        <row r="1269">
          <cell r="A1269" t="str">
            <v>300297652</v>
          </cell>
          <cell r="B1269">
            <v>40</v>
          </cell>
          <cell r="C1269">
            <v>35</v>
          </cell>
        </row>
        <row r="1270">
          <cell r="A1270" t="str">
            <v>300297660</v>
          </cell>
          <cell r="B1270">
            <v>81</v>
          </cell>
          <cell r="C1270">
            <v>70</v>
          </cell>
        </row>
        <row r="1271">
          <cell r="A1271" t="str">
            <v>300299856</v>
          </cell>
          <cell r="C1271">
            <v>1950</v>
          </cell>
        </row>
        <row r="1272">
          <cell r="A1272" t="str">
            <v>300300118</v>
          </cell>
          <cell r="B1272">
            <v>1081</v>
          </cell>
          <cell r="C1272">
            <v>940</v>
          </cell>
        </row>
        <row r="1273">
          <cell r="A1273" t="str">
            <v>300302825</v>
          </cell>
          <cell r="C1273">
            <v>9461</v>
          </cell>
        </row>
        <row r="1274">
          <cell r="A1274" t="str">
            <v>300302833</v>
          </cell>
          <cell r="C1274">
            <v>2186</v>
          </cell>
        </row>
        <row r="1275">
          <cell r="A1275" t="str">
            <v>300302841</v>
          </cell>
          <cell r="C1275">
            <v>12653</v>
          </cell>
        </row>
        <row r="1276">
          <cell r="A1276" t="str">
            <v>300302858</v>
          </cell>
          <cell r="C1276">
            <v>621</v>
          </cell>
        </row>
        <row r="1277">
          <cell r="A1277" t="str">
            <v>300302866</v>
          </cell>
          <cell r="C1277">
            <v>381</v>
          </cell>
        </row>
        <row r="1278">
          <cell r="A1278" t="str">
            <v>300302874</v>
          </cell>
          <cell r="C1278">
            <v>213</v>
          </cell>
        </row>
        <row r="1279">
          <cell r="A1279" t="str">
            <v>300302882</v>
          </cell>
          <cell r="C1279">
            <v>1958</v>
          </cell>
        </row>
        <row r="1280">
          <cell r="A1280" t="str">
            <v>300304052</v>
          </cell>
          <cell r="B1280">
            <v>27133</v>
          </cell>
          <cell r="C1280">
            <v>23594</v>
          </cell>
        </row>
        <row r="1281">
          <cell r="A1281" t="str">
            <v>300304060</v>
          </cell>
          <cell r="B1281">
            <v>24099</v>
          </cell>
          <cell r="C1281">
            <v>20956</v>
          </cell>
        </row>
        <row r="1282">
          <cell r="A1282" t="str">
            <v>300304078</v>
          </cell>
          <cell r="B1282">
            <v>26329</v>
          </cell>
          <cell r="C1282">
            <v>22895</v>
          </cell>
        </row>
        <row r="1283">
          <cell r="A1283" t="str">
            <v>300304086</v>
          </cell>
          <cell r="B1283">
            <v>28548</v>
          </cell>
          <cell r="C1283">
            <v>24824</v>
          </cell>
        </row>
        <row r="1284">
          <cell r="A1284" t="str">
            <v>300304094</v>
          </cell>
          <cell r="B1284">
            <v>27478</v>
          </cell>
          <cell r="C1284">
            <v>23894</v>
          </cell>
        </row>
        <row r="1285">
          <cell r="A1285" t="str">
            <v>300305851</v>
          </cell>
          <cell r="C1285">
            <v>148</v>
          </cell>
        </row>
        <row r="1286">
          <cell r="A1286" t="str">
            <v>300305869</v>
          </cell>
          <cell r="C1286">
            <v>120</v>
          </cell>
        </row>
        <row r="1287">
          <cell r="A1287" t="str">
            <v>300305877</v>
          </cell>
          <cell r="C1287">
            <v>6</v>
          </cell>
        </row>
        <row r="1288">
          <cell r="A1288" t="str">
            <v>300305885</v>
          </cell>
          <cell r="C1288">
            <v>7</v>
          </cell>
        </row>
        <row r="1289">
          <cell r="A1289" t="str">
            <v>300305901</v>
          </cell>
          <cell r="C1289">
            <v>7</v>
          </cell>
        </row>
        <row r="1290">
          <cell r="A1290" t="str">
            <v>300308699</v>
          </cell>
          <cell r="B1290">
            <v>85</v>
          </cell>
          <cell r="C1290">
            <v>85</v>
          </cell>
        </row>
        <row r="1291">
          <cell r="A1291" t="str">
            <v>300308707</v>
          </cell>
          <cell r="B1291">
            <v>89</v>
          </cell>
          <cell r="C1291">
            <v>90</v>
          </cell>
        </row>
        <row r="1292">
          <cell r="A1292" t="str">
            <v>300308715</v>
          </cell>
          <cell r="B1292">
            <v>207</v>
          </cell>
          <cell r="C1292">
            <v>90</v>
          </cell>
        </row>
        <row r="1293">
          <cell r="A1293" t="str">
            <v>300308723</v>
          </cell>
          <cell r="B1293">
            <v>124</v>
          </cell>
          <cell r="C1293">
            <v>105</v>
          </cell>
        </row>
        <row r="1294">
          <cell r="A1294" t="str">
            <v>300308731</v>
          </cell>
          <cell r="B1294">
            <v>167</v>
          </cell>
          <cell r="C1294">
            <v>142</v>
          </cell>
        </row>
        <row r="1295">
          <cell r="A1295" t="str">
            <v>300308749</v>
          </cell>
          <cell r="B1295">
            <v>253</v>
          </cell>
          <cell r="C1295">
            <v>215</v>
          </cell>
        </row>
        <row r="1296">
          <cell r="A1296" t="str">
            <v>300308756</v>
          </cell>
          <cell r="B1296">
            <v>342</v>
          </cell>
          <cell r="C1296">
            <v>291</v>
          </cell>
        </row>
        <row r="1297">
          <cell r="A1297" t="str">
            <v>300308764</v>
          </cell>
          <cell r="B1297">
            <v>428</v>
          </cell>
          <cell r="C1297">
            <v>364</v>
          </cell>
        </row>
        <row r="1298">
          <cell r="A1298" t="str">
            <v>300308772</v>
          </cell>
          <cell r="B1298">
            <v>944</v>
          </cell>
          <cell r="C1298">
            <v>802</v>
          </cell>
        </row>
        <row r="1299">
          <cell r="A1299" t="str">
            <v>300308780</v>
          </cell>
          <cell r="B1299">
            <v>1373</v>
          </cell>
          <cell r="C1299">
            <v>1167</v>
          </cell>
        </row>
        <row r="1300">
          <cell r="A1300" t="str">
            <v>300308798</v>
          </cell>
          <cell r="B1300">
            <v>207</v>
          </cell>
          <cell r="C1300">
            <v>183</v>
          </cell>
        </row>
        <row r="1301">
          <cell r="A1301" t="str">
            <v>300308806</v>
          </cell>
          <cell r="B1301">
            <v>1</v>
          </cell>
          <cell r="C1301">
            <v>1</v>
          </cell>
        </row>
        <row r="1302">
          <cell r="A1302" t="str">
            <v>300308814</v>
          </cell>
          <cell r="B1302">
            <v>36</v>
          </cell>
          <cell r="C1302">
            <v>26</v>
          </cell>
        </row>
        <row r="1303">
          <cell r="A1303" t="str">
            <v>300308822</v>
          </cell>
          <cell r="B1303">
            <v>382</v>
          </cell>
          <cell r="C1303">
            <v>385</v>
          </cell>
        </row>
        <row r="1304">
          <cell r="A1304" t="str">
            <v>300308830</v>
          </cell>
          <cell r="B1304">
            <v>29</v>
          </cell>
          <cell r="C1304">
            <v>28</v>
          </cell>
        </row>
        <row r="1305">
          <cell r="A1305" t="str">
            <v>300308848</v>
          </cell>
          <cell r="B1305">
            <v>202</v>
          </cell>
          <cell r="C1305">
            <v>102</v>
          </cell>
        </row>
        <row r="1306">
          <cell r="A1306" t="str">
            <v>300308863</v>
          </cell>
          <cell r="B1306">
            <v>29</v>
          </cell>
          <cell r="C1306">
            <v>25</v>
          </cell>
        </row>
        <row r="1307">
          <cell r="A1307" t="str">
            <v>300308871</v>
          </cell>
          <cell r="B1307">
            <v>60</v>
          </cell>
          <cell r="C1307">
            <v>54</v>
          </cell>
        </row>
        <row r="1308">
          <cell r="A1308" t="str">
            <v>300308889</v>
          </cell>
          <cell r="B1308">
            <v>99</v>
          </cell>
          <cell r="C1308">
            <v>84</v>
          </cell>
        </row>
        <row r="1309">
          <cell r="A1309" t="str">
            <v>300308897</v>
          </cell>
          <cell r="B1309">
            <v>7713</v>
          </cell>
          <cell r="C1309">
            <v>7276</v>
          </cell>
        </row>
        <row r="1310">
          <cell r="A1310" t="str">
            <v>300308905</v>
          </cell>
          <cell r="B1310">
            <v>7713</v>
          </cell>
          <cell r="C1310">
            <v>7103</v>
          </cell>
        </row>
        <row r="1311">
          <cell r="A1311" t="str">
            <v>300308913</v>
          </cell>
          <cell r="B1311">
            <v>7713</v>
          </cell>
          <cell r="C1311">
            <v>7124</v>
          </cell>
        </row>
        <row r="1312">
          <cell r="A1312" t="str">
            <v>300308921</v>
          </cell>
          <cell r="B1312">
            <v>7713</v>
          </cell>
          <cell r="C1312">
            <v>7028</v>
          </cell>
        </row>
        <row r="1313">
          <cell r="A1313" t="str">
            <v>300308939</v>
          </cell>
          <cell r="B1313">
            <v>4746</v>
          </cell>
          <cell r="C1313">
            <v>7631</v>
          </cell>
        </row>
        <row r="1314">
          <cell r="A1314" t="str">
            <v>300308947</v>
          </cell>
          <cell r="B1314">
            <v>4746</v>
          </cell>
          <cell r="C1314">
            <v>7720</v>
          </cell>
        </row>
        <row r="1315">
          <cell r="A1315" t="str">
            <v>300308954</v>
          </cell>
          <cell r="B1315">
            <v>3779</v>
          </cell>
          <cell r="C1315">
            <v>7285</v>
          </cell>
        </row>
        <row r="1316">
          <cell r="A1316" t="str">
            <v>300308962</v>
          </cell>
          <cell r="B1316">
            <v>7206</v>
          </cell>
          <cell r="C1316">
            <v>7372</v>
          </cell>
        </row>
        <row r="1317">
          <cell r="A1317" t="str">
            <v>300308970</v>
          </cell>
          <cell r="B1317">
            <v>1875</v>
          </cell>
          <cell r="C1317">
            <v>434</v>
          </cell>
        </row>
        <row r="1318">
          <cell r="A1318" t="str">
            <v>300308988</v>
          </cell>
          <cell r="B1318">
            <v>2183</v>
          </cell>
          <cell r="C1318">
            <v>434</v>
          </cell>
        </row>
        <row r="1319">
          <cell r="A1319" t="str">
            <v>300308996</v>
          </cell>
          <cell r="B1319">
            <v>1026</v>
          </cell>
          <cell r="C1319">
            <v>401</v>
          </cell>
        </row>
        <row r="1320">
          <cell r="A1320" t="str">
            <v>300309002</v>
          </cell>
          <cell r="B1320">
            <v>1334</v>
          </cell>
          <cell r="C1320">
            <v>401</v>
          </cell>
        </row>
        <row r="1321">
          <cell r="A1321" t="str">
            <v>300309028</v>
          </cell>
          <cell r="B1321">
            <v>813</v>
          </cell>
          <cell r="C1321">
            <v>1152</v>
          </cell>
        </row>
        <row r="1322">
          <cell r="A1322" t="str">
            <v>300309036</v>
          </cell>
          <cell r="B1322">
            <v>141</v>
          </cell>
          <cell r="C1322">
            <v>70</v>
          </cell>
        </row>
        <row r="1323">
          <cell r="A1323" t="str">
            <v>300309044</v>
          </cell>
          <cell r="B1323">
            <v>139</v>
          </cell>
          <cell r="C1323">
            <v>70</v>
          </cell>
        </row>
        <row r="1324">
          <cell r="A1324" t="str">
            <v>300309051</v>
          </cell>
          <cell r="B1324">
            <v>139</v>
          </cell>
          <cell r="C1324">
            <v>70</v>
          </cell>
        </row>
        <row r="1325">
          <cell r="A1325" t="str">
            <v>300309069</v>
          </cell>
          <cell r="B1325">
            <v>189</v>
          </cell>
          <cell r="C1325">
            <v>46</v>
          </cell>
        </row>
        <row r="1326">
          <cell r="A1326" t="str">
            <v>300309101</v>
          </cell>
          <cell r="B1326">
            <v>141</v>
          </cell>
          <cell r="C1326">
            <v>70</v>
          </cell>
        </row>
        <row r="1327">
          <cell r="A1327" t="str">
            <v>300309119</v>
          </cell>
          <cell r="B1327">
            <v>0</v>
          </cell>
          <cell r="C1327">
            <v>70</v>
          </cell>
        </row>
        <row r="1328">
          <cell r="A1328" t="str">
            <v>300309127</v>
          </cell>
          <cell r="B1328">
            <v>0</v>
          </cell>
          <cell r="C1328">
            <v>70</v>
          </cell>
        </row>
        <row r="1329">
          <cell r="A1329" t="str">
            <v>300309135</v>
          </cell>
          <cell r="B1329">
            <v>189</v>
          </cell>
          <cell r="C1329">
            <v>46</v>
          </cell>
        </row>
        <row r="1330">
          <cell r="A1330" t="str">
            <v>300309143</v>
          </cell>
          <cell r="B1330">
            <v>2795</v>
          </cell>
          <cell r="C1330">
            <v>1692</v>
          </cell>
        </row>
        <row r="1331">
          <cell r="A1331" t="str">
            <v>300309150</v>
          </cell>
          <cell r="B1331">
            <v>1840</v>
          </cell>
          <cell r="C1331">
            <v>1600</v>
          </cell>
        </row>
        <row r="1332">
          <cell r="A1332" t="str">
            <v>300309168</v>
          </cell>
          <cell r="B1332">
            <v>2795</v>
          </cell>
          <cell r="C1332">
            <v>2403</v>
          </cell>
        </row>
        <row r="1333">
          <cell r="A1333" t="str">
            <v>300309176</v>
          </cell>
          <cell r="B1333">
            <v>1840</v>
          </cell>
          <cell r="C1333">
            <v>1600</v>
          </cell>
        </row>
        <row r="1334">
          <cell r="A1334" t="str">
            <v>300309218</v>
          </cell>
          <cell r="B1334">
            <v>864</v>
          </cell>
          <cell r="C1334">
            <v>751</v>
          </cell>
        </row>
        <row r="1335">
          <cell r="A1335" t="str">
            <v>300309226</v>
          </cell>
          <cell r="B1335">
            <v>366</v>
          </cell>
          <cell r="C1335">
            <v>318</v>
          </cell>
        </row>
        <row r="1336">
          <cell r="A1336" t="str">
            <v>300309234</v>
          </cell>
          <cell r="B1336">
            <v>978</v>
          </cell>
          <cell r="C1336">
            <v>850</v>
          </cell>
        </row>
        <row r="1337">
          <cell r="A1337" t="str">
            <v>300309242</v>
          </cell>
          <cell r="B1337">
            <v>434</v>
          </cell>
          <cell r="C1337">
            <v>377</v>
          </cell>
        </row>
        <row r="1338">
          <cell r="A1338" t="str">
            <v>300309259</v>
          </cell>
          <cell r="B1338">
            <v>1413</v>
          </cell>
          <cell r="C1338">
            <v>1229</v>
          </cell>
        </row>
        <row r="1339">
          <cell r="A1339" t="str">
            <v>300309267</v>
          </cell>
          <cell r="B1339">
            <v>462</v>
          </cell>
          <cell r="C1339">
            <v>344</v>
          </cell>
        </row>
        <row r="1340">
          <cell r="A1340" t="str">
            <v>300309275</v>
          </cell>
          <cell r="B1340">
            <v>3</v>
          </cell>
          <cell r="C1340">
            <v>3</v>
          </cell>
        </row>
        <row r="1341">
          <cell r="A1341" t="str">
            <v>300309283</v>
          </cell>
          <cell r="B1341">
            <v>29</v>
          </cell>
          <cell r="C1341">
            <v>25</v>
          </cell>
        </row>
        <row r="1342">
          <cell r="A1342" t="str">
            <v>300309291</v>
          </cell>
          <cell r="B1342">
            <v>15</v>
          </cell>
          <cell r="C1342">
            <v>13</v>
          </cell>
        </row>
        <row r="1343">
          <cell r="A1343" t="str">
            <v>300309309</v>
          </cell>
          <cell r="B1343">
            <v>1328</v>
          </cell>
          <cell r="C1343">
            <v>1155</v>
          </cell>
        </row>
        <row r="1344">
          <cell r="A1344" t="str">
            <v>300309317</v>
          </cell>
          <cell r="B1344">
            <v>435</v>
          </cell>
          <cell r="C1344">
            <v>378</v>
          </cell>
        </row>
        <row r="1345">
          <cell r="A1345" t="str">
            <v>300309325</v>
          </cell>
          <cell r="B1345">
            <v>1380</v>
          </cell>
          <cell r="C1345">
            <v>1200</v>
          </cell>
        </row>
        <row r="1346">
          <cell r="A1346" t="str">
            <v>300309333</v>
          </cell>
          <cell r="B1346">
            <v>1125</v>
          </cell>
          <cell r="C1346">
            <v>978</v>
          </cell>
        </row>
        <row r="1347">
          <cell r="A1347" t="str">
            <v>300309341</v>
          </cell>
          <cell r="B1347">
            <v>1431</v>
          </cell>
          <cell r="C1347">
            <v>1244</v>
          </cell>
        </row>
        <row r="1348">
          <cell r="A1348" t="str">
            <v>300309358</v>
          </cell>
          <cell r="B1348">
            <v>1431</v>
          </cell>
          <cell r="C1348">
            <v>1244</v>
          </cell>
        </row>
        <row r="1349">
          <cell r="A1349" t="str">
            <v>300309366</v>
          </cell>
          <cell r="B1349">
            <v>1301</v>
          </cell>
          <cell r="C1349">
            <v>1131</v>
          </cell>
        </row>
        <row r="1350">
          <cell r="A1350" t="str">
            <v>300309374</v>
          </cell>
          <cell r="B1350">
            <v>1946</v>
          </cell>
          <cell r="C1350">
            <v>1692</v>
          </cell>
        </row>
        <row r="1351">
          <cell r="A1351" t="str">
            <v>300309382</v>
          </cell>
          <cell r="B1351">
            <v>1380</v>
          </cell>
          <cell r="C1351">
            <v>1200</v>
          </cell>
        </row>
        <row r="1352">
          <cell r="A1352" t="str">
            <v>300309390</v>
          </cell>
          <cell r="B1352">
            <v>1328</v>
          </cell>
          <cell r="C1352">
            <v>1155</v>
          </cell>
        </row>
        <row r="1353">
          <cell r="A1353" t="str">
            <v>300309408</v>
          </cell>
          <cell r="B1353">
            <v>1380</v>
          </cell>
          <cell r="C1353">
            <v>1200</v>
          </cell>
        </row>
        <row r="1354">
          <cell r="A1354" t="str">
            <v>300309416</v>
          </cell>
          <cell r="B1354">
            <v>1495</v>
          </cell>
          <cell r="C1354">
            <v>1300</v>
          </cell>
        </row>
        <row r="1355">
          <cell r="A1355" t="str">
            <v>300309424</v>
          </cell>
          <cell r="B1355">
            <v>1495</v>
          </cell>
          <cell r="C1355">
            <v>1300</v>
          </cell>
        </row>
        <row r="1356">
          <cell r="A1356" t="str">
            <v>300309432</v>
          </cell>
          <cell r="B1356">
            <v>1431</v>
          </cell>
          <cell r="C1356">
            <v>1244</v>
          </cell>
        </row>
        <row r="1357">
          <cell r="A1357" t="str">
            <v>300309440</v>
          </cell>
          <cell r="B1357">
            <v>424</v>
          </cell>
          <cell r="C1357">
            <v>369</v>
          </cell>
        </row>
        <row r="1358">
          <cell r="A1358" t="str">
            <v>300309457</v>
          </cell>
          <cell r="B1358">
            <v>1305</v>
          </cell>
          <cell r="C1358">
            <v>1135</v>
          </cell>
        </row>
        <row r="1359">
          <cell r="A1359" t="str">
            <v>300309465</v>
          </cell>
          <cell r="B1359">
            <v>1380</v>
          </cell>
          <cell r="C1359">
            <v>1200</v>
          </cell>
        </row>
        <row r="1360">
          <cell r="A1360" t="str">
            <v>300311529</v>
          </cell>
          <cell r="B1360">
            <v>406</v>
          </cell>
          <cell r="C1360">
            <v>353</v>
          </cell>
        </row>
        <row r="1361">
          <cell r="A1361" t="str">
            <v>300311537</v>
          </cell>
          <cell r="B1361">
            <v>550</v>
          </cell>
          <cell r="C1361">
            <v>478</v>
          </cell>
        </row>
        <row r="1362">
          <cell r="A1362" t="str">
            <v>300311875</v>
          </cell>
          <cell r="C1362">
            <v>20900</v>
          </cell>
        </row>
        <row r="1363">
          <cell r="A1363" t="str">
            <v>300311909</v>
          </cell>
          <cell r="C1363">
            <v>11037</v>
          </cell>
        </row>
        <row r="1364">
          <cell r="A1364" t="str">
            <v>300311925</v>
          </cell>
          <cell r="C1364">
            <v>12497</v>
          </cell>
        </row>
        <row r="1365">
          <cell r="A1365" t="str">
            <v>300311933</v>
          </cell>
          <cell r="C1365">
            <v>0</v>
          </cell>
        </row>
        <row r="1366">
          <cell r="A1366" t="str">
            <v>300312014</v>
          </cell>
          <cell r="C1366">
            <v>3620</v>
          </cell>
        </row>
        <row r="1367">
          <cell r="A1367" t="str">
            <v>300312055</v>
          </cell>
          <cell r="C1367">
            <v>0</v>
          </cell>
        </row>
        <row r="1368">
          <cell r="A1368" t="str">
            <v>300312063</v>
          </cell>
          <cell r="C1368">
            <v>833</v>
          </cell>
        </row>
        <row r="1369">
          <cell r="A1369" t="str">
            <v>300312071</v>
          </cell>
          <cell r="C1369">
            <v>1812</v>
          </cell>
        </row>
        <row r="1370">
          <cell r="A1370" t="str">
            <v>300312097</v>
          </cell>
          <cell r="C1370">
            <v>957</v>
          </cell>
        </row>
        <row r="1371">
          <cell r="A1371" t="str">
            <v>300312121</v>
          </cell>
          <cell r="C1371">
            <v>6540</v>
          </cell>
        </row>
        <row r="1372">
          <cell r="A1372" t="str">
            <v>300312147</v>
          </cell>
          <cell r="C1372">
            <v>0</v>
          </cell>
        </row>
        <row r="1373">
          <cell r="A1373" t="str">
            <v>300312162</v>
          </cell>
          <cell r="C1373">
            <v>1080</v>
          </cell>
        </row>
        <row r="1374">
          <cell r="A1374" t="str">
            <v>300312204</v>
          </cell>
          <cell r="C1374">
            <v>0</v>
          </cell>
        </row>
        <row r="1375">
          <cell r="A1375" t="str">
            <v>300312220</v>
          </cell>
          <cell r="C1375">
            <v>0</v>
          </cell>
        </row>
        <row r="1376">
          <cell r="A1376" t="str">
            <v>300312246</v>
          </cell>
          <cell r="C1376">
            <v>0</v>
          </cell>
        </row>
        <row r="1377">
          <cell r="A1377" t="str">
            <v>300312253</v>
          </cell>
          <cell r="C1377">
            <v>0</v>
          </cell>
        </row>
        <row r="1378">
          <cell r="A1378" t="str">
            <v>300312279</v>
          </cell>
          <cell r="C1378">
            <v>0</v>
          </cell>
        </row>
        <row r="1379">
          <cell r="A1379" t="str">
            <v>300312287</v>
          </cell>
          <cell r="C1379">
            <v>0</v>
          </cell>
        </row>
        <row r="1380">
          <cell r="A1380" t="str">
            <v>300312311</v>
          </cell>
          <cell r="C1380">
            <v>174</v>
          </cell>
        </row>
        <row r="1381">
          <cell r="A1381" t="str">
            <v>300312394</v>
          </cell>
          <cell r="C1381">
            <v>225</v>
          </cell>
        </row>
        <row r="1382">
          <cell r="A1382" t="str">
            <v>300312402</v>
          </cell>
          <cell r="C1382">
            <v>405</v>
          </cell>
        </row>
        <row r="1383">
          <cell r="A1383" t="str">
            <v>300312956</v>
          </cell>
          <cell r="B1383">
            <v>1093</v>
          </cell>
          <cell r="C1383">
            <v>950</v>
          </cell>
        </row>
        <row r="1384">
          <cell r="A1384" t="str">
            <v>300312964</v>
          </cell>
          <cell r="C1384">
            <v>1125</v>
          </cell>
        </row>
        <row r="1385">
          <cell r="A1385" t="str">
            <v>300313673</v>
          </cell>
          <cell r="C1385">
            <v>3250</v>
          </cell>
        </row>
        <row r="1386">
          <cell r="A1386" t="str">
            <v>300313889</v>
          </cell>
          <cell r="B1386">
            <v>76</v>
          </cell>
          <cell r="C1386">
            <v>85</v>
          </cell>
        </row>
        <row r="1387">
          <cell r="A1387" t="str">
            <v>300313897</v>
          </cell>
          <cell r="B1387">
            <v>1334</v>
          </cell>
          <cell r="C1387">
            <v>85</v>
          </cell>
        </row>
        <row r="1388">
          <cell r="A1388" t="str">
            <v>300313913</v>
          </cell>
          <cell r="B1388">
            <v>79</v>
          </cell>
          <cell r="C1388">
            <v>47</v>
          </cell>
        </row>
        <row r="1389">
          <cell r="A1389" t="str">
            <v>300313921</v>
          </cell>
          <cell r="B1389">
            <v>5</v>
          </cell>
          <cell r="C1389">
            <v>4</v>
          </cell>
        </row>
        <row r="1390">
          <cell r="A1390" t="str">
            <v>300314226</v>
          </cell>
          <cell r="C1390">
            <v>32</v>
          </cell>
        </row>
        <row r="1391">
          <cell r="A1391" t="str">
            <v>300314259</v>
          </cell>
          <cell r="C1391">
            <v>5209</v>
          </cell>
        </row>
        <row r="1392">
          <cell r="A1392" t="str">
            <v>300315389</v>
          </cell>
          <cell r="C1392">
            <v>0</v>
          </cell>
        </row>
        <row r="1393">
          <cell r="A1393" t="str">
            <v>300315652</v>
          </cell>
          <cell r="C1393">
            <v>26</v>
          </cell>
        </row>
        <row r="1394">
          <cell r="A1394" t="str">
            <v>300315843</v>
          </cell>
          <cell r="B1394">
            <v>1433</v>
          </cell>
          <cell r="C1394">
            <v>1246</v>
          </cell>
        </row>
        <row r="1395">
          <cell r="A1395" t="str">
            <v>300318045</v>
          </cell>
          <cell r="C1395">
            <v>6904</v>
          </cell>
        </row>
        <row r="1396">
          <cell r="A1396" t="str">
            <v>300318052</v>
          </cell>
          <cell r="C1396">
            <v>6900</v>
          </cell>
        </row>
        <row r="1397">
          <cell r="A1397" t="str">
            <v>300318060</v>
          </cell>
          <cell r="C1397">
            <v>6484</v>
          </cell>
        </row>
        <row r="1398">
          <cell r="A1398" t="str">
            <v>300318078</v>
          </cell>
          <cell r="C1398">
            <v>6480</v>
          </cell>
        </row>
        <row r="1399">
          <cell r="A1399" t="str">
            <v>300318128</v>
          </cell>
          <cell r="C1399">
            <v>7097</v>
          </cell>
        </row>
        <row r="1400">
          <cell r="A1400" t="str">
            <v>300318136</v>
          </cell>
          <cell r="C1400">
            <v>6900</v>
          </cell>
        </row>
        <row r="1401">
          <cell r="A1401" t="str">
            <v>300318144</v>
          </cell>
          <cell r="C1401">
            <v>6484</v>
          </cell>
        </row>
        <row r="1402">
          <cell r="A1402" t="str">
            <v>300318151</v>
          </cell>
          <cell r="C1402">
            <v>6480</v>
          </cell>
        </row>
        <row r="1403">
          <cell r="A1403" t="str">
            <v>300318441</v>
          </cell>
          <cell r="C1403">
            <v>382</v>
          </cell>
        </row>
        <row r="1404">
          <cell r="A1404" t="str">
            <v>300318458</v>
          </cell>
          <cell r="C1404">
            <v>1583</v>
          </cell>
        </row>
        <row r="1405">
          <cell r="A1405" t="str">
            <v>30031915</v>
          </cell>
          <cell r="C1405">
            <v>0</v>
          </cell>
        </row>
        <row r="1406">
          <cell r="A1406" t="str">
            <v>300319332</v>
          </cell>
          <cell r="C1406">
            <v>570</v>
          </cell>
        </row>
        <row r="1407">
          <cell r="A1407" t="str">
            <v>300319803</v>
          </cell>
          <cell r="C1407">
            <v>0</v>
          </cell>
        </row>
        <row r="1408">
          <cell r="A1408" t="str">
            <v>300321056</v>
          </cell>
          <cell r="C1408">
            <v>3800</v>
          </cell>
        </row>
        <row r="1409">
          <cell r="A1409" t="str">
            <v>300321080</v>
          </cell>
          <cell r="C1409">
            <v>3600</v>
          </cell>
        </row>
        <row r="1410">
          <cell r="A1410" t="str">
            <v>300321148</v>
          </cell>
          <cell r="C1410">
            <v>0</v>
          </cell>
        </row>
        <row r="1411">
          <cell r="A1411" t="str">
            <v>300323177</v>
          </cell>
          <cell r="C1411">
            <v>55250</v>
          </cell>
        </row>
        <row r="1412">
          <cell r="A1412" t="str">
            <v>300323185</v>
          </cell>
          <cell r="C1412">
            <v>22750</v>
          </cell>
        </row>
        <row r="1413">
          <cell r="A1413" t="str">
            <v>300324175</v>
          </cell>
          <cell r="B1413">
            <v>23913</v>
          </cell>
          <cell r="C1413">
            <v>20794</v>
          </cell>
        </row>
        <row r="1414">
          <cell r="A1414" t="str">
            <v>300324183</v>
          </cell>
          <cell r="B1414">
            <v>18946</v>
          </cell>
          <cell r="C1414">
            <v>16475</v>
          </cell>
        </row>
        <row r="1415">
          <cell r="A1415" t="str">
            <v>300324233</v>
          </cell>
          <cell r="B1415">
            <v>25352</v>
          </cell>
          <cell r="C1415">
            <v>20196</v>
          </cell>
        </row>
        <row r="1416">
          <cell r="A1416" t="str">
            <v>300324241</v>
          </cell>
          <cell r="B1416">
            <v>164</v>
          </cell>
          <cell r="C1416">
            <v>143</v>
          </cell>
        </row>
        <row r="1417">
          <cell r="A1417" t="str">
            <v>300324340</v>
          </cell>
          <cell r="B1417">
            <v>238</v>
          </cell>
          <cell r="C1417">
            <v>207</v>
          </cell>
        </row>
        <row r="1418">
          <cell r="A1418" t="str">
            <v>300324399</v>
          </cell>
          <cell r="B1418">
            <v>252</v>
          </cell>
          <cell r="C1418">
            <v>219</v>
          </cell>
        </row>
        <row r="1419">
          <cell r="A1419" t="str">
            <v>300324647</v>
          </cell>
          <cell r="B1419">
            <v>240</v>
          </cell>
          <cell r="C1419">
            <v>209</v>
          </cell>
        </row>
        <row r="1420">
          <cell r="A1420" t="str">
            <v>300325461</v>
          </cell>
          <cell r="B1420">
            <v>26038</v>
          </cell>
          <cell r="C1420">
            <v>22642</v>
          </cell>
        </row>
        <row r="1421">
          <cell r="A1421" t="str">
            <v>300325479</v>
          </cell>
          <cell r="B1421">
            <v>21129</v>
          </cell>
          <cell r="C1421">
            <v>18373</v>
          </cell>
        </row>
        <row r="1422">
          <cell r="A1422" t="str">
            <v>300325529</v>
          </cell>
          <cell r="B1422">
            <v>23227</v>
          </cell>
          <cell r="C1422">
            <v>22045</v>
          </cell>
        </row>
        <row r="1423">
          <cell r="A1423" t="str">
            <v>300325537</v>
          </cell>
          <cell r="B1423">
            <v>328</v>
          </cell>
          <cell r="C1423">
            <v>285</v>
          </cell>
        </row>
        <row r="1424">
          <cell r="A1424" t="str">
            <v>300325545</v>
          </cell>
          <cell r="B1424">
            <v>476</v>
          </cell>
          <cell r="C1424">
            <v>399</v>
          </cell>
        </row>
        <row r="1425">
          <cell r="A1425" t="str">
            <v>300325552</v>
          </cell>
          <cell r="B1425">
            <v>534</v>
          </cell>
          <cell r="C1425">
            <v>464</v>
          </cell>
        </row>
        <row r="1426">
          <cell r="A1426" t="str">
            <v>300325693</v>
          </cell>
          <cell r="B1426">
            <v>118505</v>
          </cell>
          <cell r="C1426">
            <v>103048</v>
          </cell>
        </row>
        <row r="1427">
          <cell r="A1427" t="str">
            <v>300325727</v>
          </cell>
          <cell r="B1427">
            <v>118505</v>
          </cell>
          <cell r="C1427">
            <v>103048</v>
          </cell>
        </row>
        <row r="1428">
          <cell r="A1428" t="str">
            <v>300325734</v>
          </cell>
          <cell r="B1428">
            <v>345</v>
          </cell>
          <cell r="C1428">
            <v>300</v>
          </cell>
        </row>
        <row r="1429">
          <cell r="A1429" t="str">
            <v>300325735</v>
          </cell>
          <cell r="B1429">
            <v>0</v>
          </cell>
          <cell r="C1429">
            <v>0</v>
          </cell>
        </row>
        <row r="1430">
          <cell r="A1430" t="str">
            <v>300325750</v>
          </cell>
          <cell r="B1430">
            <v>51750</v>
          </cell>
          <cell r="C1430">
            <v>45000</v>
          </cell>
        </row>
        <row r="1431">
          <cell r="A1431" t="str">
            <v>300325768</v>
          </cell>
          <cell r="B1431">
            <v>115000</v>
          </cell>
          <cell r="C1431">
            <v>100000</v>
          </cell>
        </row>
        <row r="1432">
          <cell r="A1432" t="str">
            <v>300325776</v>
          </cell>
          <cell r="B1432">
            <v>270250</v>
          </cell>
          <cell r="C1432">
            <v>235000</v>
          </cell>
        </row>
        <row r="1433">
          <cell r="A1433" t="str">
            <v>300325792</v>
          </cell>
          <cell r="B1433">
            <v>1380</v>
          </cell>
          <cell r="C1433">
            <v>1200</v>
          </cell>
        </row>
        <row r="1434">
          <cell r="A1434" t="str">
            <v>300327046</v>
          </cell>
          <cell r="C1434">
            <v>3800</v>
          </cell>
        </row>
        <row r="1435">
          <cell r="A1435" t="str">
            <v>300327152</v>
          </cell>
          <cell r="C1435">
            <v>34</v>
          </cell>
        </row>
        <row r="1436">
          <cell r="A1436" t="str">
            <v>300327160</v>
          </cell>
          <cell r="C1436">
            <v>82</v>
          </cell>
        </row>
        <row r="1437">
          <cell r="A1437" t="str">
            <v>300327178</v>
          </cell>
          <cell r="C1437">
            <v>126</v>
          </cell>
        </row>
        <row r="1438">
          <cell r="A1438" t="str">
            <v>300327186</v>
          </cell>
          <cell r="C1438">
            <v>43</v>
          </cell>
        </row>
        <row r="1439">
          <cell r="A1439" t="str">
            <v>300327194</v>
          </cell>
          <cell r="C1439">
            <v>168</v>
          </cell>
        </row>
        <row r="1440">
          <cell r="A1440" t="str">
            <v>300327202</v>
          </cell>
          <cell r="C1440">
            <v>313</v>
          </cell>
        </row>
        <row r="1441">
          <cell r="A1441" t="str">
            <v>300327228</v>
          </cell>
          <cell r="C1441">
            <v>5060</v>
          </cell>
        </row>
        <row r="1442">
          <cell r="A1442" t="str">
            <v>300327244</v>
          </cell>
          <cell r="C1442">
            <v>5900</v>
          </cell>
        </row>
        <row r="1443">
          <cell r="A1443" t="str">
            <v>300327277</v>
          </cell>
          <cell r="C1443">
            <v>5062</v>
          </cell>
        </row>
        <row r="1444">
          <cell r="A1444" t="str">
            <v>300327285</v>
          </cell>
          <cell r="C1444">
            <v>5902</v>
          </cell>
        </row>
        <row r="1445">
          <cell r="A1445" t="str">
            <v>300327301</v>
          </cell>
          <cell r="C1445">
            <v>5060</v>
          </cell>
        </row>
        <row r="1446">
          <cell r="A1446" t="str">
            <v>300327319</v>
          </cell>
          <cell r="C1446">
            <v>5900</v>
          </cell>
        </row>
        <row r="1447">
          <cell r="A1447" t="str">
            <v>300327335</v>
          </cell>
          <cell r="C1447">
            <v>5062</v>
          </cell>
        </row>
        <row r="1448">
          <cell r="A1448" t="str">
            <v>300327350</v>
          </cell>
          <cell r="C1448">
            <v>5902</v>
          </cell>
        </row>
        <row r="1449">
          <cell r="A1449" t="str">
            <v>300330008</v>
          </cell>
          <cell r="B1449">
            <v>0</v>
          </cell>
          <cell r="C1449">
            <v>0</v>
          </cell>
        </row>
        <row r="1450">
          <cell r="A1450" t="str">
            <v>300331287</v>
          </cell>
          <cell r="C1450">
            <v>2275</v>
          </cell>
        </row>
        <row r="1451">
          <cell r="A1451" t="str">
            <v>300331378</v>
          </cell>
          <cell r="C1451">
            <v>29015</v>
          </cell>
        </row>
        <row r="1452">
          <cell r="A1452" t="str">
            <v>300331915</v>
          </cell>
          <cell r="C1452">
            <v>3517</v>
          </cell>
        </row>
        <row r="1453">
          <cell r="A1453" t="str">
            <v>300333580</v>
          </cell>
          <cell r="B1453">
            <v>13</v>
          </cell>
          <cell r="C1453">
            <v>11</v>
          </cell>
        </row>
        <row r="1454">
          <cell r="A1454" t="str">
            <v>300336161</v>
          </cell>
          <cell r="B1454">
            <v>23167</v>
          </cell>
          <cell r="C1454">
            <v>20145</v>
          </cell>
        </row>
        <row r="1455">
          <cell r="A1455" t="str">
            <v>300336195</v>
          </cell>
          <cell r="B1455">
            <v>21050</v>
          </cell>
          <cell r="C1455">
            <v>18304</v>
          </cell>
        </row>
        <row r="1456">
          <cell r="A1456" t="str">
            <v>300336229</v>
          </cell>
          <cell r="B1456">
            <v>348</v>
          </cell>
          <cell r="C1456">
            <v>303</v>
          </cell>
        </row>
        <row r="1457">
          <cell r="A1457" t="str">
            <v>300336237</v>
          </cell>
          <cell r="B1457">
            <v>452</v>
          </cell>
          <cell r="C1457">
            <v>393</v>
          </cell>
        </row>
        <row r="1458">
          <cell r="A1458" t="str">
            <v>300336245</v>
          </cell>
          <cell r="B1458">
            <v>560</v>
          </cell>
          <cell r="C1458">
            <v>487</v>
          </cell>
        </row>
        <row r="1459">
          <cell r="A1459" t="str">
            <v>300336252</v>
          </cell>
          <cell r="B1459">
            <v>177</v>
          </cell>
          <cell r="C1459">
            <v>154</v>
          </cell>
        </row>
        <row r="1460">
          <cell r="A1460" t="str">
            <v>300336260</v>
          </cell>
          <cell r="B1460">
            <v>228</v>
          </cell>
          <cell r="C1460">
            <v>198</v>
          </cell>
        </row>
        <row r="1461">
          <cell r="A1461" t="str">
            <v>300336278</v>
          </cell>
          <cell r="B1461">
            <v>282</v>
          </cell>
          <cell r="C1461">
            <v>245</v>
          </cell>
        </row>
        <row r="1462">
          <cell r="A1462" t="str">
            <v>300336294</v>
          </cell>
          <cell r="B1462">
            <v>284</v>
          </cell>
          <cell r="C1462">
            <v>247</v>
          </cell>
        </row>
        <row r="1463">
          <cell r="A1463" t="str">
            <v>300338621</v>
          </cell>
          <cell r="B1463">
            <v>1288</v>
          </cell>
          <cell r="C1463">
            <v>1120</v>
          </cell>
        </row>
        <row r="1464">
          <cell r="A1464" t="str">
            <v>300338639</v>
          </cell>
          <cell r="B1464">
            <v>1288</v>
          </cell>
          <cell r="C1464">
            <v>1120</v>
          </cell>
        </row>
        <row r="1465">
          <cell r="A1465" t="str">
            <v>300342045</v>
          </cell>
          <cell r="B1465">
            <v>40</v>
          </cell>
          <cell r="C1465">
            <v>40</v>
          </cell>
        </row>
        <row r="1466">
          <cell r="A1466" t="str">
            <v>300342052</v>
          </cell>
          <cell r="B1466">
            <v>24</v>
          </cell>
          <cell r="C1466">
            <v>24</v>
          </cell>
        </row>
        <row r="1467">
          <cell r="A1467" t="str">
            <v>300342060</v>
          </cell>
          <cell r="B1467">
            <v>348</v>
          </cell>
          <cell r="C1467">
            <v>348</v>
          </cell>
        </row>
        <row r="1468">
          <cell r="A1468" t="str">
            <v>300342573</v>
          </cell>
          <cell r="C1468">
            <v>14</v>
          </cell>
        </row>
        <row r="1469">
          <cell r="A1469" t="str">
            <v>300343019</v>
          </cell>
          <cell r="C1469">
            <v>0</v>
          </cell>
        </row>
        <row r="1470">
          <cell r="A1470" t="str">
            <v>300343027</v>
          </cell>
          <cell r="C1470">
            <v>0</v>
          </cell>
        </row>
        <row r="1471">
          <cell r="A1471" t="str">
            <v>300343035</v>
          </cell>
          <cell r="C1471">
            <v>633</v>
          </cell>
        </row>
        <row r="1472">
          <cell r="A1472" t="str">
            <v>300343050</v>
          </cell>
          <cell r="B1472">
            <v>35</v>
          </cell>
          <cell r="C1472">
            <v>30</v>
          </cell>
        </row>
        <row r="1473">
          <cell r="A1473" t="str">
            <v>300345147</v>
          </cell>
          <cell r="B1473">
            <v>23</v>
          </cell>
          <cell r="C1473">
            <v>13</v>
          </cell>
        </row>
        <row r="1474">
          <cell r="A1474" t="str">
            <v>300347283</v>
          </cell>
          <cell r="B1474">
            <v>228</v>
          </cell>
          <cell r="C1474">
            <v>198</v>
          </cell>
        </row>
        <row r="1475">
          <cell r="A1475" t="str">
            <v>300347291</v>
          </cell>
          <cell r="B1475">
            <v>8041</v>
          </cell>
          <cell r="C1475">
            <v>7276</v>
          </cell>
        </row>
        <row r="1476">
          <cell r="A1476" t="str">
            <v>300347309</v>
          </cell>
          <cell r="B1476">
            <v>8041</v>
          </cell>
          <cell r="C1476">
            <v>7103</v>
          </cell>
        </row>
        <row r="1477">
          <cell r="A1477" t="str">
            <v>300347317</v>
          </cell>
          <cell r="B1477">
            <v>8041</v>
          </cell>
          <cell r="C1477">
            <v>6992</v>
          </cell>
        </row>
        <row r="1478">
          <cell r="A1478" t="str">
            <v>300347325</v>
          </cell>
          <cell r="B1478">
            <v>8041</v>
          </cell>
          <cell r="C1478">
            <v>6992</v>
          </cell>
        </row>
        <row r="1479">
          <cell r="A1479" t="str">
            <v>300347333</v>
          </cell>
          <cell r="B1479">
            <v>3499</v>
          </cell>
          <cell r="C1479">
            <v>7683</v>
          </cell>
        </row>
        <row r="1480">
          <cell r="A1480" t="str">
            <v>300349222</v>
          </cell>
          <cell r="B1480">
            <v>294</v>
          </cell>
          <cell r="C1480">
            <v>256</v>
          </cell>
        </row>
        <row r="1481">
          <cell r="A1481" t="str">
            <v>300349230</v>
          </cell>
          <cell r="B1481">
            <v>10</v>
          </cell>
          <cell r="C1481">
            <v>9</v>
          </cell>
        </row>
        <row r="1482">
          <cell r="A1482" t="str">
            <v>300349263</v>
          </cell>
          <cell r="B1482">
            <v>9</v>
          </cell>
          <cell r="C1482">
            <v>8</v>
          </cell>
        </row>
        <row r="1483">
          <cell r="A1483" t="str">
            <v>300350436</v>
          </cell>
          <cell r="C1483">
            <v>398</v>
          </cell>
        </row>
        <row r="1484">
          <cell r="A1484" t="str">
            <v>300350444</v>
          </cell>
          <cell r="C1484">
            <v>398</v>
          </cell>
        </row>
        <row r="1485">
          <cell r="A1485" t="str">
            <v>300351020</v>
          </cell>
          <cell r="B1485">
            <v>74</v>
          </cell>
          <cell r="C1485">
            <v>64</v>
          </cell>
        </row>
        <row r="1486">
          <cell r="A1486" t="str">
            <v>300352036</v>
          </cell>
          <cell r="B1486">
            <v>1293</v>
          </cell>
          <cell r="C1486">
            <v>1124</v>
          </cell>
        </row>
        <row r="1487">
          <cell r="A1487" t="str">
            <v>300355856</v>
          </cell>
          <cell r="C1487">
            <v>12642</v>
          </cell>
        </row>
        <row r="1488">
          <cell r="A1488" t="str">
            <v>300355864</v>
          </cell>
          <cell r="C1488">
            <v>15626</v>
          </cell>
        </row>
        <row r="1489">
          <cell r="A1489" t="str">
            <v>300355989</v>
          </cell>
          <cell r="C1489">
            <v>20934</v>
          </cell>
        </row>
        <row r="1490">
          <cell r="A1490" t="str">
            <v>300398443</v>
          </cell>
          <cell r="B1490">
            <v>0</v>
          </cell>
          <cell r="C1490">
            <v>0</v>
          </cell>
        </row>
        <row r="1491">
          <cell r="A1491" t="str">
            <v>300398468</v>
          </cell>
          <cell r="B1491">
            <v>4468</v>
          </cell>
          <cell r="C1491">
            <v>3885</v>
          </cell>
        </row>
        <row r="1492">
          <cell r="A1492" t="str">
            <v>300398476</v>
          </cell>
          <cell r="B1492">
            <v>4766</v>
          </cell>
          <cell r="C1492">
            <v>4144</v>
          </cell>
        </row>
        <row r="1493">
          <cell r="A1493" t="str">
            <v>300398484</v>
          </cell>
          <cell r="B1493">
            <v>24252</v>
          </cell>
          <cell r="C1493">
            <v>21089</v>
          </cell>
        </row>
        <row r="1494">
          <cell r="A1494" t="str">
            <v>300398500</v>
          </cell>
          <cell r="B1494">
            <v>22003</v>
          </cell>
          <cell r="C1494">
            <v>19133</v>
          </cell>
        </row>
        <row r="1495">
          <cell r="A1495" t="str">
            <v>300398518</v>
          </cell>
          <cell r="B1495">
            <v>19758</v>
          </cell>
          <cell r="C1495">
            <v>17181</v>
          </cell>
        </row>
        <row r="1496">
          <cell r="A1496" t="str">
            <v>300398526</v>
          </cell>
          <cell r="B1496">
            <v>3144</v>
          </cell>
          <cell r="C1496">
            <v>2734</v>
          </cell>
        </row>
        <row r="1497">
          <cell r="A1497" t="str">
            <v>300398534</v>
          </cell>
          <cell r="B1497">
            <v>331</v>
          </cell>
          <cell r="C1497">
            <v>288</v>
          </cell>
        </row>
        <row r="1498">
          <cell r="A1498" t="str">
            <v>300398583</v>
          </cell>
          <cell r="B1498">
            <v>84</v>
          </cell>
          <cell r="C1498">
            <v>73</v>
          </cell>
        </row>
        <row r="1499">
          <cell r="A1499" t="str">
            <v>300399383</v>
          </cell>
          <cell r="C1499">
            <v>2798</v>
          </cell>
        </row>
        <row r="1500">
          <cell r="A1500" t="str">
            <v>300399391</v>
          </cell>
          <cell r="C1500">
            <v>3438</v>
          </cell>
        </row>
        <row r="1501">
          <cell r="A1501" t="str">
            <v>300399409</v>
          </cell>
          <cell r="C1501">
            <v>2798</v>
          </cell>
        </row>
        <row r="1502">
          <cell r="A1502" t="str">
            <v>300399417</v>
          </cell>
          <cell r="C1502">
            <v>2998</v>
          </cell>
        </row>
        <row r="1503">
          <cell r="A1503" t="str">
            <v>300399425</v>
          </cell>
          <cell r="C1503">
            <v>115</v>
          </cell>
        </row>
        <row r="1504">
          <cell r="A1504" t="str">
            <v>300399433</v>
          </cell>
          <cell r="C1504">
            <v>120</v>
          </cell>
        </row>
        <row r="1505">
          <cell r="A1505" t="str">
            <v>300399441</v>
          </cell>
          <cell r="C1505">
            <v>120</v>
          </cell>
        </row>
        <row r="1506">
          <cell r="A1506" t="str">
            <v>300399508</v>
          </cell>
          <cell r="C1506">
            <v>8</v>
          </cell>
        </row>
        <row r="1507">
          <cell r="A1507" t="str">
            <v>300399516</v>
          </cell>
          <cell r="C1507">
            <v>92</v>
          </cell>
        </row>
        <row r="1508">
          <cell r="A1508" t="str">
            <v>300399524</v>
          </cell>
          <cell r="C1508">
            <v>183</v>
          </cell>
        </row>
        <row r="1509">
          <cell r="A1509" t="str">
            <v>300400280</v>
          </cell>
          <cell r="C1509">
            <v>92</v>
          </cell>
        </row>
        <row r="1510">
          <cell r="A1510" t="str">
            <v>300400298</v>
          </cell>
          <cell r="C1510">
            <v>183</v>
          </cell>
        </row>
        <row r="1511">
          <cell r="A1511" t="str">
            <v>300400306</v>
          </cell>
          <cell r="C1511">
            <v>109</v>
          </cell>
        </row>
        <row r="1512">
          <cell r="A1512" t="str">
            <v>300404233</v>
          </cell>
          <cell r="C1512">
            <v>17</v>
          </cell>
        </row>
        <row r="1513">
          <cell r="A1513" t="str">
            <v>300408697</v>
          </cell>
          <cell r="C1513">
            <v>2600</v>
          </cell>
        </row>
        <row r="1514">
          <cell r="A1514" t="str">
            <v>300408705</v>
          </cell>
          <cell r="C1514">
            <v>4225</v>
          </cell>
        </row>
        <row r="1515">
          <cell r="A1515" t="str">
            <v>300411485</v>
          </cell>
          <cell r="C1515">
            <v>42</v>
          </cell>
        </row>
        <row r="1516">
          <cell r="A1516" t="str">
            <v>300411493</v>
          </cell>
          <cell r="C1516">
            <v>1</v>
          </cell>
        </row>
        <row r="1517">
          <cell r="A1517" t="str">
            <v>300416229</v>
          </cell>
          <cell r="B1517">
            <v>0</v>
          </cell>
          <cell r="C1517">
            <v>0</v>
          </cell>
        </row>
        <row r="1518">
          <cell r="A1518" t="str">
            <v>300416666</v>
          </cell>
          <cell r="B1518">
            <v>0</v>
          </cell>
          <cell r="C1518">
            <v>0</v>
          </cell>
        </row>
        <row r="1519">
          <cell r="A1519" t="str">
            <v>300416674</v>
          </cell>
          <cell r="B1519">
            <v>0</v>
          </cell>
          <cell r="C1519">
            <v>0</v>
          </cell>
        </row>
        <row r="1520">
          <cell r="A1520" t="str">
            <v>300419504</v>
          </cell>
          <cell r="C1520">
            <v>2821</v>
          </cell>
        </row>
        <row r="1521">
          <cell r="A1521" t="str">
            <v>300419561</v>
          </cell>
          <cell r="B1521">
            <v>0</v>
          </cell>
          <cell r="C1521">
            <v>0</v>
          </cell>
        </row>
        <row r="1522">
          <cell r="A1522" t="str">
            <v>300420254</v>
          </cell>
          <cell r="C1522">
            <v>3227</v>
          </cell>
        </row>
        <row r="1523">
          <cell r="A1523" t="str">
            <v>300420262</v>
          </cell>
          <cell r="C1523">
            <v>2671</v>
          </cell>
        </row>
        <row r="1524">
          <cell r="A1524" t="str">
            <v>300422797</v>
          </cell>
          <cell r="C1524">
            <v>2196</v>
          </cell>
        </row>
        <row r="1525">
          <cell r="A1525" t="str">
            <v>300422805</v>
          </cell>
          <cell r="C1525">
            <v>31</v>
          </cell>
        </row>
        <row r="1526">
          <cell r="A1526" t="str">
            <v>300422813</v>
          </cell>
          <cell r="C1526">
            <v>2013</v>
          </cell>
        </row>
        <row r="1527">
          <cell r="A1527" t="str">
            <v>300422839</v>
          </cell>
          <cell r="C1527">
            <v>2068</v>
          </cell>
        </row>
        <row r="1528">
          <cell r="A1528" t="str">
            <v>300422847</v>
          </cell>
          <cell r="C1528">
            <v>1912</v>
          </cell>
        </row>
        <row r="1529">
          <cell r="A1529" t="str">
            <v>300422896</v>
          </cell>
          <cell r="B1529">
            <v>4131</v>
          </cell>
          <cell r="C1529">
            <v>3960</v>
          </cell>
        </row>
        <row r="1530">
          <cell r="A1530" t="str">
            <v>300422904</v>
          </cell>
          <cell r="B1530">
            <v>3335</v>
          </cell>
          <cell r="C1530">
            <v>2900</v>
          </cell>
        </row>
        <row r="1531">
          <cell r="A1531" t="str">
            <v>300422920</v>
          </cell>
          <cell r="B1531">
            <v>527</v>
          </cell>
          <cell r="C1531">
            <v>498</v>
          </cell>
        </row>
        <row r="1532">
          <cell r="A1532" t="str">
            <v>300422938</v>
          </cell>
          <cell r="B1532">
            <v>527</v>
          </cell>
          <cell r="C1532">
            <v>458</v>
          </cell>
        </row>
        <row r="1533">
          <cell r="A1533" t="str">
            <v>300423001</v>
          </cell>
          <cell r="C1533">
            <v>2912</v>
          </cell>
        </row>
        <row r="1534">
          <cell r="A1534" t="str">
            <v>300423019</v>
          </cell>
          <cell r="C1534">
            <v>2503</v>
          </cell>
        </row>
        <row r="1535">
          <cell r="A1535" t="str">
            <v>300423027</v>
          </cell>
          <cell r="C1535">
            <v>945</v>
          </cell>
        </row>
        <row r="1536">
          <cell r="A1536" t="str">
            <v>300423050</v>
          </cell>
          <cell r="C1536">
            <v>696</v>
          </cell>
        </row>
        <row r="1537">
          <cell r="A1537" t="str">
            <v>300423084</v>
          </cell>
          <cell r="B1537">
            <v>1725</v>
          </cell>
          <cell r="C1537">
            <v>1500</v>
          </cell>
        </row>
        <row r="1538">
          <cell r="A1538" t="str">
            <v>300423118</v>
          </cell>
          <cell r="C1538">
            <v>141</v>
          </cell>
        </row>
        <row r="1539">
          <cell r="A1539" t="str">
            <v>300423126</v>
          </cell>
          <cell r="C1539">
            <v>141</v>
          </cell>
        </row>
        <row r="1540">
          <cell r="A1540" t="str">
            <v>300423134</v>
          </cell>
          <cell r="B1540">
            <v>2378</v>
          </cell>
          <cell r="C1540">
            <v>2068</v>
          </cell>
        </row>
        <row r="1541">
          <cell r="A1541" t="str">
            <v>300423167</v>
          </cell>
          <cell r="B1541">
            <v>3229</v>
          </cell>
          <cell r="C1541">
            <v>2808</v>
          </cell>
        </row>
        <row r="1542">
          <cell r="A1542" t="str">
            <v>300423183</v>
          </cell>
          <cell r="B1542">
            <v>1585</v>
          </cell>
          <cell r="C1542">
            <v>1378</v>
          </cell>
        </row>
        <row r="1543">
          <cell r="A1543" t="str">
            <v>300423191</v>
          </cell>
          <cell r="B1543">
            <v>792</v>
          </cell>
          <cell r="C1543">
            <v>689</v>
          </cell>
        </row>
        <row r="1544">
          <cell r="A1544" t="str">
            <v>300423209</v>
          </cell>
          <cell r="B1544">
            <v>2437</v>
          </cell>
          <cell r="C1544">
            <v>2319</v>
          </cell>
        </row>
        <row r="1545">
          <cell r="A1545" t="str">
            <v>300423225</v>
          </cell>
          <cell r="C1545">
            <v>232</v>
          </cell>
        </row>
        <row r="1546">
          <cell r="A1546" t="str">
            <v>300423266</v>
          </cell>
          <cell r="C1546">
            <v>677</v>
          </cell>
        </row>
        <row r="1547">
          <cell r="A1547" t="str">
            <v>300423274</v>
          </cell>
          <cell r="B1547">
            <v>2084</v>
          </cell>
          <cell r="C1547">
            <v>1812</v>
          </cell>
        </row>
        <row r="1548">
          <cell r="A1548" t="str">
            <v>300423340</v>
          </cell>
          <cell r="B1548">
            <v>2607</v>
          </cell>
          <cell r="C1548">
            <v>2250</v>
          </cell>
        </row>
        <row r="1549">
          <cell r="A1549" t="str">
            <v>300423357</v>
          </cell>
          <cell r="B1549">
            <v>0</v>
          </cell>
          <cell r="C1549">
            <v>0</v>
          </cell>
        </row>
        <row r="1550">
          <cell r="A1550" t="str">
            <v>300423365</v>
          </cell>
          <cell r="B1550">
            <v>16</v>
          </cell>
          <cell r="C1550">
            <v>14</v>
          </cell>
        </row>
        <row r="1551">
          <cell r="A1551" t="str">
            <v>300423373</v>
          </cell>
          <cell r="B1551">
            <v>16</v>
          </cell>
          <cell r="C1551">
            <v>14</v>
          </cell>
        </row>
        <row r="1552">
          <cell r="A1552" t="str">
            <v>300424207</v>
          </cell>
          <cell r="B1552">
            <v>986</v>
          </cell>
          <cell r="C1552">
            <v>376</v>
          </cell>
        </row>
        <row r="1553">
          <cell r="A1553" t="str">
            <v>300424215</v>
          </cell>
          <cell r="B1553">
            <v>986</v>
          </cell>
          <cell r="C1553">
            <v>857</v>
          </cell>
        </row>
        <row r="1554">
          <cell r="A1554" t="str">
            <v>300424223</v>
          </cell>
          <cell r="B1554">
            <v>986</v>
          </cell>
          <cell r="C1554">
            <v>316</v>
          </cell>
        </row>
        <row r="1555">
          <cell r="A1555" t="str">
            <v>300424231</v>
          </cell>
          <cell r="B1555">
            <v>986</v>
          </cell>
          <cell r="C1555">
            <v>857</v>
          </cell>
        </row>
        <row r="1556">
          <cell r="A1556" t="str">
            <v>300424249</v>
          </cell>
          <cell r="B1556">
            <v>2</v>
          </cell>
          <cell r="C1556">
            <v>2</v>
          </cell>
        </row>
        <row r="1557">
          <cell r="A1557" t="str">
            <v>300424272</v>
          </cell>
          <cell r="B1557">
            <v>0</v>
          </cell>
          <cell r="C1557">
            <v>0</v>
          </cell>
        </row>
        <row r="1558">
          <cell r="A1558" t="str">
            <v>300425565</v>
          </cell>
          <cell r="C1558">
            <v>1100</v>
          </cell>
        </row>
        <row r="1559">
          <cell r="A1559" t="str">
            <v>300425683</v>
          </cell>
          <cell r="B1559">
            <v>679</v>
          </cell>
          <cell r="C1559">
            <v>590</v>
          </cell>
        </row>
        <row r="1560">
          <cell r="A1560" t="str">
            <v>300425691</v>
          </cell>
          <cell r="C1560">
            <v>19</v>
          </cell>
        </row>
        <row r="1561">
          <cell r="A1561" t="str">
            <v>300425725</v>
          </cell>
          <cell r="B1561">
            <v>1240</v>
          </cell>
          <cell r="C1561">
            <v>1154</v>
          </cell>
        </row>
        <row r="1562">
          <cell r="A1562" t="str">
            <v>300425733</v>
          </cell>
          <cell r="B1562">
            <v>1240</v>
          </cell>
          <cell r="C1562">
            <v>1171</v>
          </cell>
        </row>
        <row r="1563">
          <cell r="A1563" t="str">
            <v>300425741</v>
          </cell>
          <cell r="B1563">
            <v>1240</v>
          </cell>
          <cell r="C1563">
            <v>1188</v>
          </cell>
        </row>
        <row r="1564">
          <cell r="A1564" t="str">
            <v>300425758</v>
          </cell>
          <cell r="B1564">
            <v>1240</v>
          </cell>
          <cell r="C1564">
            <v>1151</v>
          </cell>
        </row>
        <row r="1565">
          <cell r="A1565" t="str">
            <v>300425766</v>
          </cell>
          <cell r="B1565">
            <v>1240</v>
          </cell>
          <cell r="C1565">
            <v>1078</v>
          </cell>
        </row>
        <row r="1566">
          <cell r="A1566" t="str">
            <v>300425774</v>
          </cell>
          <cell r="B1566">
            <v>1240</v>
          </cell>
          <cell r="C1566">
            <v>1187</v>
          </cell>
        </row>
        <row r="1567">
          <cell r="A1567" t="str">
            <v>300425782</v>
          </cell>
          <cell r="C1567">
            <v>25</v>
          </cell>
        </row>
        <row r="1568">
          <cell r="A1568" t="str">
            <v>300426657</v>
          </cell>
          <cell r="C1568">
            <v>150</v>
          </cell>
        </row>
        <row r="1569">
          <cell r="A1569" t="str">
            <v>300426798</v>
          </cell>
          <cell r="C1569">
            <v>0</v>
          </cell>
        </row>
        <row r="1570">
          <cell r="A1570" t="str">
            <v>300426806</v>
          </cell>
          <cell r="B1570">
            <v>15</v>
          </cell>
          <cell r="C1570">
            <v>13</v>
          </cell>
        </row>
        <row r="1571">
          <cell r="A1571" t="str">
            <v>300426814</v>
          </cell>
          <cell r="B1571">
            <v>29</v>
          </cell>
          <cell r="C1571">
            <v>28</v>
          </cell>
        </row>
        <row r="1572">
          <cell r="A1572" t="str">
            <v>300426822</v>
          </cell>
          <cell r="B1572">
            <v>43</v>
          </cell>
          <cell r="C1572">
            <v>26</v>
          </cell>
        </row>
        <row r="1573">
          <cell r="A1573" t="str">
            <v>300426830</v>
          </cell>
          <cell r="B1573">
            <v>15</v>
          </cell>
          <cell r="C1573">
            <v>28</v>
          </cell>
        </row>
        <row r="1574">
          <cell r="A1574" t="str">
            <v>300426848</v>
          </cell>
          <cell r="B1574">
            <v>29</v>
          </cell>
          <cell r="C1574">
            <v>27</v>
          </cell>
        </row>
        <row r="1575">
          <cell r="A1575" t="str">
            <v>300426855</v>
          </cell>
          <cell r="B1575">
            <v>43</v>
          </cell>
          <cell r="C1575">
            <v>25</v>
          </cell>
        </row>
        <row r="1576">
          <cell r="A1576" t="str">
            <v>300426889</v>
          </cell>
          <cell r="C1576">
            <v>11</v>
          </cell>
        </row>
        <row r="1577">
          <cell r="A1577" t="str">
            <v>300426897</v>
          </cell>
          <cell r="C1577">
            <v>130</v>
          </cell>
        </row>
        <row r="1578">
          <cell r="A1578" t="str">
            <v>300426939</v>
          </cell>
          <cell r="C1578">
            <v>18</v>
          </cell>
        </row>
        <row r="1579">
          <cell r="A1579" t="str">
            <v>300426947</v>
          </cell>
          <cell r="C1579">
            <v>250</v>
          </cell>
        </row>
        <row r="1580">
          <cell r="A1580" t="str">
            <v>300426954</v>
          </cell>
          <cell r="C1580">
            <v>250</v>
          </cell>
        </row>
        <row r="1581">
          <cell r="A1581" t="str">
            <v>300426962</v>
          </cell>
          <cell r="C1581">
            <v>27</v>
          </cell>
        </row>
        <row r="1582">
          <cell r="A1582" t="str">
            <v>300426970</v>
          </cell>
          <cell r="C1582">
            <v>28</v>
          </cell>
        </row>
        <row r="1583">
          <cell r="A1583" t="str">
            <v>300426988</v>
          </cell>
          <cell r="C1583">
            <v>38</v>
          </cell>
        </row>
        <row r="1584">
          <cell r="A1584" t="str">
            <v>300426996</v>
          </cell>
          <cell r="C1584">
            <v>140</v>
          </cell>
        </row>
        <row r="1585">
          <cell r="A1585" t="str">
            <v>300427002</v>
          </cell>
          <cell r="C1585">
            <v>560</v>
          </cell>
        </row>
        <row r="1586">
          <cell r="A1586" t="str">
            <v>300427010</v>
          </cell>
          <cell r="B1586">
            <v>63</v>
          </cell>
          <cell r="C1586">
            <v>55</v>
          </cell>
        </row>
        <row r="1587">
          <cell r="A1587" t="str">
            <v>300427473</v>
          </cell>
          <cell r="B1587">
            <v>63</v>
          </cell>
          <cell r="C1587">
            <v>55</v>
          </cell>
        </row>
        <row r="1588">
          <cell r="A1588" t="str">
            <v>300427481</v>
          </cell>
          <cell r="B1588">
            <v>52</v>
          </cell>
          <cell r="C1588">
            <v>45</v>
          </cell>
        </row>
        <row r="1589">
          <cell r="A1589" t="str">
            <v>300427622</v>
          </cell>
          <cell r="B1589">
            <v>0</v>
          </cell>
          <cell r="C1589">
            <v>0</v>
          </cell>
        </row>
        <row r="1590">
          <cell r="A1590" t="str">
            <v>300430923</v>
          </cell>
          <cell r="C1590">
            <v>32</v>
          </cell>
        </row>
        <row r="1591">
          <cell r="A1591" t="str">
            <v>300430931</v>
          </cell>
          <cell r="C1591">
            <v>35</v>
          </cell>
        </row>
        <row r="1592">
          <cell r="A1592" t="str">
            <v>300430949</v>
          </cell>
          <cell r="C1592">
            <v>20</v>
          </cell>
        </row>
        <row r="1593">
          <cell r="A1593" t="str">
            <v>300430956</v>
          </cell>
          <cell r="C1593">
            <v>12</v>
          </cell>
        </row>
        <row r="1594">
          <cell r="A1594" t="str">
            <v>300432051</v>
          </cell>
          <cell r="C1594">
            <v>5400</v>
          </cell>
        </row>
        <row r="1595">
          <cell r="A1595" t="str">
            <v>300432069</v>
          </cell>
          <cell r="C1595">
            <v>3780</v>
          </cell>
        </row>
        <row r="1596">
          <cell r="A1596" t="str">
            <v>300432077</v>
          </cell>
          <cell r="C1596">
            <v>1620</v>
          </cell>
        </row>
        <row r="1597">
          <cell r="A1597" t="str">
            <v>300432085</v>
          </cell>
          <cell r="B1597">
            <v>115</v>
          </cell>
          <cell r="C1597">
            <v>150</v>
          </cell>
        </row>
        <row r="1598">
          <cell r="A1598" t="str">
            <v>300432093</v>
          </cell>
          <cell r="C1598">
            <v>150</v>
          </cell>
        </row>
        <row r="1599">
          <cell r="A1599" t="str">
            <v>300432101</v>
          </cell>
          <cell r="B1599">
            <v>115</v>
          </cell>
          <cell r="C1599">
            <v>150</v>
          </cell>
        </row>
        <row r="1600">
          <cell r="A1600" t="str">
            <v>300432119</v>
          </cell>
          <cell r="C1600">
            <v>150</v>
          </cell>
        </row>
        <row r="1601">
          <cell r="A1601" t="str">
            <v>300432127</v>
          </cell>
          <cell r="C1601">
            <v>50</v>
          </cell>
        </row>
        <row r="1602">
          <cell r="A1602" t="str">
            <v>300432135</v>
          </cell>
          <cell r="C1602">
            <v>50</v>
          </cell>
        </row>
        <row r="1603">
          <cell r="A1603" t="str">
            <v>300432143</v>
          </cell>
          <cell r="C1603">
            <v>1812</v>
          </cell>
        </row>
        <row r="1604">
          <cell r="A1604" t="str">
            <v>300432150</v>
          </cell>
          <cell r="C1604">
            <v>1812</v>
          </cell>
        </row>
        <row r="1605">
          <cell r="A1605" t="str">
            <v>300432168</v>
          </cell>
          <cell r="C1605">
            <v>677</v>
          </cell>
        </row>
        <row r="1606">
          <cell r="A1606" t="str">
            <v>300432176</v>
          </cell>
          <cell r="C1606">
            <v>677</v>
          </cell>
        </row>
        <row r="1607">
          <cell r="A1607" t="str">
            <v>300432317</v>
          </cell>
          <cell r="B1607">
            <v>1693</v>
          </cell>
          <cell r="C1607">
            <v>1472</v>
          </cell>
        </row>
        <row r="1608">
          <cell r="A1608" t="str">
            <v>300432325</v>
          </cell>
          <cell r="B1608">
            <v>403</v>
          </cell>
          <cell r="C1608">
            <v>347</v>
          </cell>
        </row>
        <row r="1609">
          <cell r="A1609" t="str">
            <v>300432937</v>
          </cell>
          <cell r="C1609">
            <v>211</v>
          </cell>
        </row>
        <row r="1610">
          <cell r="A1610" t="str">
            <v>300439593</v>
          </cell>
          <cell r="B1610">
            <v>1535</v>
          </cell>
          <cell r="C1610">
            <v>1002</v>
          </cell>
        </row>
        <row r="1611">
          <cell r="A1611" t="str">
            <v>300442233</v>
          </cell>
          <cell r="C1611">
            <v>0</v>
          </cell>
        </row>
        <row r="1612">
          <cell r="A1612" t="str">
            <v>300453784</v>
          </cell>
          <cell r="B1612">
            <v>1380</v>
          </cell>
          <cell r="C1612">
            <v>1200</v>
          </cell>
        </row>
        <row r="1613">
          <cell r="A1613" t="str">
            <v>300453792</v>
          </cell>
          <cell r="C1613">
            <v>1200</v>
          </cell>
        </row>
        <row r="1614">
          <cell r="A1614" t="str">
            <v>300453800</v>
          </cell>
          <cell r="B1614">
            <v>1693</v>
          </cell>
          <cell r="C1614">
            <v>1472</v>
          </cell>
        </row>
        <row r="1615">
          <cell r="A1615" t="str">
            <v>300453818</v>
          </cell>
          <cell r="C1615">
            <v>590</v>
          </cell>
        </row>
        <row r="1616">
          <cell r="A1616" t="str">
            <v>300453826</v>
          </cell>
          <cell r="C1616">
            <v>1472</v>
          </cell>
        </row>
        <row r="1617">
          <cell r="A1617" t="str">
            <v>300453834</v>
          </cell>
          <cell r="B1617">
            <v>527</v>
          </cell>
          <cell r="C1617">
            <v>458</v>
          </cell>
        </row>
        <row r="1618">
          <cell r="A1618" t="str">
            <v>300453842</v>
          </cell>
          <cell r="B1618">
            <v>527</v>
          </cell>
          <cell r="C1618">
            <v>458</v>
          </cell>
        </row>
        <row r="1619">
          <cell r="A1619" t="str">
            <v>300453867</v>
          </cell>
          <cell r="C1619">
            <v>560</v>
          </cell>
        </row>
        <row r="1620">
          <cell r="A1620" t="str">
            <v>300453875</v>
          </cell>
          <cell r="C1620">
            <v>2068</v>
          </cell>
        </row>
        <row r="1621">
          <cell r="A1621" t="str">
            <v>300453883</v>
          </cell>
          <cell r="B1621">
            <v>267</v>
          </cell>
          <cell r="C1621">
            <v>232</v>
          </cell>
        </row>
        <row r="1622">
          <cell r="A1622" t="str">
            <v>300453909</v>
          </cell>
          <cell r="B1622">
            <v>1240</v>
          </cell>
          <cell r="C1622">
            <v>1078</v>
          </cell>
        </row>
        <row r="1623">
          <cell r="A1623" t="str">
            <v>300453917</v>
          </cell>
          <cell r="B1623">
            <v>1240</v>
          </cell>
          <cell r="C1623">
            <v>1078</v>
          </cell>
        </row>
        <row r="1624">
          <cell r="A1624" t="str">
            <v>300453925</v>
          </cell>
          <cell r="B1624">
            <v>1240</v>
          </cell>
          <cell r="C1624">
            <v>1078</v>
          </cell>
        </row>
        <row r="1625">
          <cell r="A1625" t="str">
            <v>300453933</v>
          </cell>
          <cell r="B1625">
            <v>1240</v>
          </cell>
          <cell r="C1625">
            <v>1078</v>
          </cell>
        </row>
        <row r="1626">
          <cell r="A1626" t="str">
            <v>300453941</v>
          </cell>
          <cell r="B1626">
            <v>1240</v>
          </cell>
          <cell r="C1626">
            <v>1078</v>
          </cell>
        </row>
        <row r="1627">
          <cell r="A1627" t="str">
            <v>300453958</v>
          </cell>
          <cell r="B1627">
            <v>1240</v>
          </cell>
          <cell r="C1627">
            <v>1078</v>
          </cell>
        </row>
        <row r="1628">
          <cell r="A1628" t="str">
            <v>300453974</v>
          </cell>
          <cell r="B1628">
            <v>1725</v>
          </cell>
          <cell r="C1628">
            <v>1500</v>
          </cell>
        </row>
        <row r="1629">
          <cell r="A1629" t="str">
            <v>300453982</v>
          </cell>
          <cell r="B1629">
            <v>1725</v>
          </cell>
          <cell r="C1629">
            <v>1500</v>
          </cell>
        </row>
        <row r="1630">
          <cell r="A1630" t="str">
            <v>325000155</v>
          </cell>
          <cell r="B1630">
            <v>0</v>
          </cell>
          <cell r="C1630">
            <v>0</v>
          </cell>
        </row>
        <row r="1631">
          <cell r="A1631" t="str">
            <v>3810MOD</v>
          </cell>
          <cell r="B1631">
            <v>393</v>
          </cell>
          <cell r="C1631">
            <v>477</v>
          </cell>
        </row>
        <row r="1632">
          <cell r="A1632" t="str">
            <v>3B21D97</v>
          </cell>
          <cell r="B1632">
            <v>22141</v>
          </cell>
          <cell r="C1632">
            <v>31082</v>
          </cell>
        </row>
        <row r="1633">
          <cell r="A1633" t="str">
            <v>3BTCOM</v>
          </cell>
          <cell r="B1633">
            <v>228</v>
          </cell>
          <cell r="C1633">
            <v>397</v>
          </cell>
        </row>
        <row r="1634">
          <cell r="A1634" t="str">
            <v>402622575</v>
          </cell>
          <cell r="B1634">
            <v>22</v>
          </cell>
          <cell r="C1634">
            <v>19</v>
          </cell>
        </row>
        <row r="1635">
          <cell r="A1635" t="str">
            <v>402796841</v>
          </cell>
          <cell r="B1635">
            <v>987</v>
          </cell>
          <cell r="C1635">
            <v>987</v>
          </cell>
        </row>
        <row r="1636">
          <cell r="A1636" t="str">
            <v>403427529</v>
          </cell>
          <cell r="B1636">
            <v>347</v>
          </cell>
          <cell r="C1636">
            <v>499</v>
          </cell>
        </row>
        <row r="1637">
          <cell r="A1637" t="str">
            <v>403977234</v>
          </cell>
          <cell r="B1637">
            <v>6</v>
          </cell>
          <cell r="C1637">
            <v>7</v>
          </cell>
        </row>
        <row r="1638">
          <cell r="A1638" t="str">
            <v>406026385</v>
          </cell>
          <cell r="C1638">
            <v>17</v>
          </cell>
        </row>
        <row r="1639">
          <cell r="A1639" t="str">
            <v>406026401</v>
          </cell>
          <cell r="C1639">
            <v>23</v>
          </cell>
        </row>
        <row r="1640">
          <cell r="A1640" t="str">
            <v>406026492</v>
          </cell>
          <cell r="C1640">
            <v>17</v>
          </cell>
        </row>
        <row r="1641">
          <cell r="A1641" t="str">
            <v>406087056</v>
          </cell>
          <cell r="C1641">
            <v>49</v>
          </cell>
        </row>
        <row r="1642">
          <cell r="A1642" t="str">
            <v>406087064</v>
          </cell>
          <cell r="C1642">
            <v>48</v>
          </cell>
        </row>
        <row r="1643">
          <cell r="A1643" t="str">
            <v>406131888</v>
          </cell>
          <cell r="C1643">
            <v>33</v>
          </cell>
        </row>
        <row r="1644">
          <cell r="A1644" t="str">
            <v>406161125</v>
          </cell>
          <cell r="C1644">
            <v>49</v>
          </cell>
        </row>
        <row r="1645">
          <cell r="A1645" t="str">
            <v>406162271</v>
          </cell>
          <cell r="C1645">
            <v>275</v>
          </cell>
        </row>
        <row r="1646">
          <cell r="A1646" t="str">
            <v>406176008</v>
          </cell>
          <cell r="C1646">
            <v>105</v>
          </cell>
        </row>
        <row r="1647">
          <cell r="A1647" t="str">
            <v>406207639</v>
          </cell>
          <cell r="C1647">
            <v>277</v>
          </cell>
        </row>
        <row r="1648">
          <cell r="A1648" t="str">
            <v>406217158</v>
          </cell>
          <cell r="B1648">
            <v>2144</v>
          </cell>
          <cell r="C1648">
            <v>1624</v>
          </cell>
        </row>
        <row r="1649">
          <cell r="A1649" t="str">
            <v>406228767</v>
          </cell>
          <cell r="C1649">
            <v>2</v>
          </cell>
        </row>
        <row r="1650">
          <cell r="A1650" t="str">
            <v>406302646</v>
          </cell>
          <cell r="C1650">
            <v>36</v>
          </cell>
        </row>
        <row r="1651">
          <cell r="A1651" t="str">
            <v>406593152</v>
          </cell>
          <cell r="B1651">
            <v>2222</v>
          </cell>
          <cell r="C1651">
            <v>1717</v>
          </cell>
        </row>
        <row r="1652">
          <cell r="A1652" t="str">
            <v>406599308</v>
          </cell>
          <cell r="B1652">
            <v>3</v>
          </cell>
          <cell r="C1652">
            <v>3</v>
          </cell>
        </row>
        <row r="1653">
          <cell r="A1653" t="str">
            <v>406599324</v>
          </cell>
          <cell r="B1653">
            <v>1</v>
          </cell>
          <cell r="C1653">
            <v>0</v>
          </cell>
        </row>
        <row r="1654">
          <cell r="A1654" t="str">
            <v>406599332</v>
          </cell>
          <cell r="B1654">
            <v>6</v>
          </cell>
          <cell r="C1654">
            <v>5</v>
          </cell>
        </row>
        <row r="1655">
          <cell r="A1655" t="str">
            <v>406693887</v>
          </cell>
          <cell r="B1655">
            <v>0</v>
          </cell>
          <cell r="C1655">
            <v>1</v>
          </cell>
        </row>
        <row r="1656">
          <cell r="A1656" t="str">
            <v>406693895</v>
          </cell>
          <cell r="B1656">
            <v>0</v>
          </cell>
          <cell r="C1656">
            <v>1</v>
          </cell>
        </row>
        <row r="1657">
          <cell r="A1657" t="str">
            <v>406708545</v>
          </cell>
          <cell r="B1657">
            <v>1</v>
          </cell>
          <cell r="C1657">
            <v>1</v>
          </cell>
        </row>
        <row r="1658">
          <cell r="A1658" t="str">
            <v>406747501</v>
          </cell>
          <cell r="B1658">
            <v>1</v>
          </cell>
          <cell r="C1658">
            <v>1</v>
          </cell>
        </row>
        <row r="1659">
          <cell r="A1659" t="str">
            <v>406747519</v>
          </cell>
          <cell r="B1659">
            <v>1</v>
          </cell>
          <cell r="C1659">
            <v>2</v>
          </cell>
        </row>
        <row r="1660">
          <cell r="A1660" t="str">
            <v>406747527</v>
          </cell>
          <cell r="B1660">
            <v>0</v>
          </cell>
          <cell r="C1660">
            <v>1</v>
          </cell>
        </row>
        <row r="1661">
          <cell r="A1661" t="str">
            <v>406747535</v>
          </cell>
          <cell r="B1661">
            <v>0</v>
          </cell>
          <cell r="C1661">
            <v>1</v>
          </cell>
        </row>
        <row r="1662">
          <cell r="A1662" t="str">
            <v>406747543</v>
          </cell>
          <cell r="B1662">
            <v>0</v>
          </cell>
          <cell r="C1662">
            <v>1</v>
          </cell>
        </row>
        <row r="1663">
          <cell r="A1663" t="str">
            <v>406747550</v>
          </cell>
          <cell r="B1663">
            <v>1</v>
          </cell>
          <cell r="C1663">
            <v>1</v>
          </cell>
        </row>
        <row r="1664">
          <cell r="A1664" t="str">
            <v>406747568</v>
          </cell>
          <cell r="B1664">
            <v>1</v>
          </cell>
          <cell r="C1664">
            <v>1</v>
          </cell>
        </row>
        <row r="1665">
          <cell r="A1665" t="str">
            <v>406808469</v>
          </cell>
          <cell r="B1665">
            <v>1</v>
          </cell>
          <cell r="C1665">
            <v>5</v>
          </cell>
        </row>
        <row r="1666">
          <cell r="A1666" t="str">
            <v>406817155</v>
          </cell>
          <cell r="B1666">
            <v>31</v>
          </cell>
          <cell r="C1666">
            <v>25</v>
          </cell>
        </row>
        <row r="1667">
          <cell r="A1667" t="str">
            <v>406984641</v>
          </cell>
          <cell r="B1667">
            <v>1279</v>
          </cell>
          <cell r="C1667">
            <v>1203</v>
          </cell>
        </row>
        <row r="1668">
          <cell r="A1668" t="str">
            <v>407025410</v>
          </cell>
          <cell r="C1668">
            <v>1</v>
          </cell>
        </row>
        <row r="1669">
          <cell r="A1669" t="str">
            <v>407025428</v>
          </cell>
          <cell r="C1669">
            <v>2</v>
          </cell>
        </row>
        <row r="1670">
          <cell r="A1670" t="str">
            <v>407055367</v>
          </cell>
          <cell r="B1670">
            <v>480</v>
          </cell>
          <cell r="C1670">
            <v>480</v>
          </cell>
        </row>
        <row r="1671">
          <cell r="A1671" t="str">
            <v>407055383</v>
          </cell>
          <cell r="B1671">
            <v>609</v>
          </cell>
          <cell r="C1671">
            <v>721</v>
          </cell>
        </row>
        <row r="1672">
          <cell r="A1672" t="str">
            <v>407059369</v>
          </cell>
          <cell r="B1672">
            <v>404</v>
          </cell>
          <cell r="C1672">
            <v>404</v>
          </cell>
        </row>
        <row r="1673">
          <cell r="A1673" t="str">
            <v>407059385</v>
          </cell>
          <cell r="B1673">
            <v>775</v>
          </cell>
          <cell r="C1673">
            <v>775</v>
          </cell>
        </row>
        <row r="1674">
          <cell r="A1674" t="str">
            <v>407095793</v>
          </cell>
          <cell r="C1674">
            <v>116</v>
          </cell>
        </row>
        <row r="1675">
          <cell r="A1675" t="str">
            <v>407098417</v>
          </cell>
          <cell r="C1675">
            <v>24</v>
          </cell>
        </row>
        <row r="1676">
          <cell r="A1676" t="str">
            <v>407098425</v>
          </cell>
          <cell r="C1676">
            <v>22</v>
          </cell>
        </row>
        <row r="1677">
          <cell r="A1677" t="str">
            <v>407098458</v>
          </cell>
          <cell r="C1677">
            <v>22</v>
          </cell>
        </row>
        <row r="1678">
          <cell r="A1678" t="str">
            <v>407098524</v>
          </cell>
          <cell r="C1678">
            <v>27</v>
          </cell>
        </row>
        <row r="1679">
          <cell r="A1679" t="str">
            <v>407098532</v>
          </cell>
          <cell r="C1679">
            <v>40</v>
          </cell>
        </row>
        <row r="1680">
          <cell r="A1680" t="str">
            <v>407098573</v>
          </cell>
          <cell r="C1680">
            <v>43</v>
          </cell>
        </row>
        <row r="1681">
          <cell r="A1681" t="str">
            <v>407108240</v>
          </cell>
          <cell r="B1681">
            <v>11</v>
          </cell>
          <cell r="C1681">
            <v>11</v>
          </cell>
        </row>
        <row r="1682">
          <cell r="A1682" t="str">
            <v>407108273</v>
          </cell>
          <cell r="B1682">
            <v>9</v>
          </cell>
          <cell r="C1682">
            <v>9</v>
          </cell>
        </row>
        <row r="1683">
          <cell r="A1683" t="str">
            <v>407108281</v>
          </cell>
          <cell r="B1683">
            <v>12</v>
          </cell>
          <cell r="C1683">
            <v>12</v>
          </cell>
        </row>
        <row r="1684">
          <cell r="A1684" t="str">
            <v>407111335</v>
          </cell>
          <cell r="B1684">
            <v>954</v>
          </cell>
          <cell r="C1684">
            <v>954</v>
          </cell>
        </row>
        <row r="1685">
          <cell r="A1685" t="str">
            <v>407111384</v>
          </cell>
          <cell r="B1685">
            <v>1318</v>
          </cell>
          <cell r="C1685">
            <v>1318</v>
          </cell>
        </row>
        <row r="1686">
          <cell r="A1686" t="str">
            <v>407111418</v>
          </cell>
          <cell r="B1686">
            <v>1329</v>
          </cell>
          <cell r="C1686">
            <v>1329</v>
          </cell>
        </row>
        <row r="1687">
          <cell r="A1687" t="str">
            <v>407111434</v>
          </cell>
          <cell r="B1687">
            <v>1728</v>
          </cell>
          <cell r="C1687">
            <v>2045</v>
          </cell>
        </row>
        <row r="1688">
          <cell r="A1688" t="str">
            <v>407111442</v>
          </cell>
          <cell r="B1688">
            <v>1724</v>
          </cell>
          <cell r="C1688">
            <v>1725</v>
          </cell>
        </row>
        <row r="1689">
          <cell r="A1689" t="str">
            <v>407111467</v>
          </cell>
          <cell r="B1689">
            <v>1339</v>
          </cell>
          <cell r="C1689">
            <v>1339</v>
          </cell>
        </row>
        <row r="1690">
          <cell r="A1690" t="str">
            <v>407132257</v>
          </cell>
          <cell r="B1690">
            <v>3</v>
          </cell>
          <cell r="C1690">
            <v>3</v>
          </cell>
        </row>
        <row r="1691">
          <cell r="A1691" t="str">
            <v>407163500</v>
          </cell>
          <cell r="B1691">
            <v>5663</v>
          </cell>
          <cell r="C1691">
            <v>5663</v>
          </cell>
        </row>
        <row r="1692">
          <cell r="A1692" t="str">
            <v>407176270</v>
          </cell>
          <cell r="B1692">
            <v>995</v>
          </cell>
          <cell r="C1692">
            <v>995</v>
          </cell>
        </row>
        <row r="1693">
          <cell r="A1693" t="str">
            <v>407228303</v>
          </cell>
          <cell r="B1693">
            <v>1185</v>
          </cell>
          <cell r="C1693">
            <v>1176</v>
          </cell>
        </row>
        <row r="1694">
          <cell r="A1694" t="str">
            <v>407277193</v>
          </cell>
          <cell r="B1694">
            <v>10</v>
          </cell>
          <cell r="C1694">
            <v>12</v>
          </cell>
        </row>
        <row r="1695">
          <cell r="A1695" t="str">
            <v>407492420</v>
          </cell>
          <cell r="C1695">
            <v>74</v>
          </cell>
        </row>
        <row r="1696">
          <cell r="A1696" t="str">
            <v>407502194</v>
          </cell>
          <cell r="B1696">
            <v>215</v>
          </cell>
          <cell r="C1696">
            <v>215</v>
          </cell>
        </row>
        <row r="1697">
          <cell r="A1697" t="str">
            <v>407531623</v>
          </cell>
          <cell r="C1697">
            <v>1299</v>
          </cell>
        </row>
        <row r="1698">
          <cell r="A1698" t="str">
            <v>407549724</v>
          </cell>
          <cell r="C1698">
            <v>2169</v>
          </cell>
        </row>
        <row r="1699">
          <cell r="A1699" t="str">
            <v>407549732</v>
          </cell>
          <cell r="C1699">
            <v>1130</v>
          </cell>
        </row>
        <row r="1700">
          <cell r="A1700" t="str">
            <v>407552488</v>
          </cell>
          <cell r="B1700">
            <v>756</v>
          </cell>
          <cell r="C1700">
            <v>873</v>
          </cell>
        </row>
        <row r="1701">
          <cell r="A1701" t="str">
            <v>407552496</v>
          </cell>
          <cell r="B1701">
            <v>756</v>
          </cell>
          <cell r="C1701">
            <v>873</v>
          </cell>
        </row>
        <row r="1702">
          <cell r="A1702" t="str">
            <v>407608660</v>
          </cell>
          <cell r="C1702">
            <v>2236</v>
          </cell>
        </row>
        <row r="1703">
          <cell r="A1703" t="str">
            <v>407614031</v>
          </cell>
          <cell r="C1703">
            <v>809</v>
          </cell>
        </row>
        <row r="1704">
          <cell r="A1704" t="str">
            <v>407635747</v>
          </cell>
          <cell r="B1704">
            <v>1660</v>
          </cell>
          <cell r="C1704">
            <v>937</v>
          </cell>
        </row>
        <row r="1705">
          <cell r="A1705" t="str">
            <v>407664416</v>
          </cell>
          <cell r="C1705">
            <v>10</v>
          </cell>
        </row>
        <row r="1706">
          <cell r="A1706" t="str">
            <v>407664424</v>
          </cell>
          <cell r="C1706">
            <v>10</v>
          </cell>
        </row>
        <row r="1707">
          <cell r="A1707" t="str">
            <v>407694496</v>
          </cell>
          <cell r="B1707">
            <v>495</v>
          </cell>
          <cell r="C1707">
            <v>539</v>
          </cell>
        </row>
        <row r="1708">
          <cell r="A1708" t="str">
            <v>407739507</v>
          </cell>
          <cell r="C1708">
            <v>9</v>
          </cell>
        </row>
        <row r="1709">
          <cell r="A1709" t="str">
            <v>407803790</v>
          </cell>
          <cell r="B1709">
            <v>841</v>
          </cell>
          <cell r="C1709">
            <v>917</v>
          </cell>
        </row>
        <row r="1710">
          <cell r="A1710" t="str">
            <v>407803998</v>
          </cell>
          <cell r="B1710">
            <v>1298</v>
          </cell>
          <cell r="C1710">
            <v>1348</v>
          </cell>
        </row>
        <row r="1711">
          <cell r="A1711" t="str">
            <v>407805423</v>
          </cell>
          <cell r="B1711">
            <v>68</v>
          </cell>
          <cell r="C1711">
            <v>83</v>
          </cell>
        </row>
        <row r="1712">
          <cell r="A1712" t="str">
            <v>407850569</v>
          </cell>
          <cell r="C1712">
            <v>370</v>
          </cell>
        </row>
        <row r="1713">
          <cell r="A1713" t="str">
            <v>40785069</v>
          </cell>
          <cell r="C1713">
            <v>370</v>
          </cell>
        </row>
        <row r="1714">
          <cell r="A1714" t="str">
            <v>407997881</v>
          </cell>
          <cell r="C1714">
            <v>99</v>
          </cell>
        </row>
        <row r="1715">
          <cell r="A1715" t="str">
            <v>407998277</v>
          </cell>
          <cell r="C1715">
            <v>13</v>
          </cell>
        </row>
        <row r="1716">
          <cell r="A1716" t="str">
            <v>408114825</v>
          </cell>
          <cell r="C1716">
            <v>3210</v>
          </cell>
        </row>
        <row r="1717">
          <cell r="A1717" t="str">
            <v>408188241</v>
          </cell>
          <cell r="C1717">
            <v>285</v>
          </cell>
        </row>
        <row r="1718">
          <cell r="A1718" t="str">
            <v>408289387</v>
          </cell>
          <cell r="C1718">
            <v>3250</v>
          </cell>
        </row>
        <row r="1719">
          <cell r="A1719" t="str">
            <v>408290013</v>
          </cell>
          <cell r="C1719">
            <v>7800</v>
          </cell>
        </row>
        <row r="1720">
          <cell r="A1720" t="str">
            <v>408290047</v>
          </cell>
          <cell r="C1720">
            <v>650</v>
          </cell>
        </row>
        <row r="1721">
          <cell r="A1721" t="str">
            <v>408466670</v>
          </cell>
          <cell r="C1721">
            <v>8019</v>
          </cell>
        </row>
        <row r="1722">
          <cell r="A1722" t="str">
            <v>408468908</v>
          </cell>
          <cell r="C1722">
            <v>5419</v>
          </cell>
        </row>
        <row r="1723">
          <cell r="A1723" t="str">
            <v>408536183</v>
          </cell>
          <cell r="C1723">
            <v>350</v>
          </cell>
        </row>
        <row r="1724">
          <cell r="A1724" t="str">
            <v>408645968</v>
          </cell>
          <cell r="C1724">
            <v>600</v>
          </cell>
        </row>
        <row r="1725">
          <cell r="A1725" t="str">
            <v>408645984</v>
          </cell>
          <cell r="C1725">
            <v>1350</v>
          </cell>
        </row>
        <row r="1726">
          <cell r="A1726" t="str">
            <v>408646008</v>
          </cell>
          <cell r="C1726">
            <v>200</v>
          </cell>
        </row>
        <row r="1727">
          <cell r="A1727" t="str">
            <v>408646016</v>
          </cell>
          <cell r="C1727">
            <v>200</v>
          </cell>
        </row>
        <row r="1728">
          <cell r="A1728" t="str">
            <v>408662419</v>
          </cell>
          <cell r="C1728">
            <v>900</v>
          </cell>
        </row>
        <row r="1729">
          <cell r="A1729" t="str">
            <v>408664209</v>
          </cell>
          <cell r="C1729">
            <v>1547</v>
          </cell>
        </row>
        <row r="1730">
          <cell r="A1730" t="str">
            <v>408664563</v>
          </cell>
          <cell r="C1730">
            <v>1410</v>
          </cell>
        </row>
        <row r="1731">
          <cell r="A1731" t="str">
            <v>408671550</v>
          </cell>
          <cell r="C1731">
            <v>1040</v>
          </cell>
        </row>
        <row r="1732">
          <cell r="A1732" t="str">
            <v>408672814</v>
          </cell>
          <cell r="C1732">
            <v>0</v>
          </cell>
        </row>
        <row r="1733">
          <cell r="A1733" t="str">
            <v>408672822</v>
          </cell>
          <cell r="C1733">
            <v>0</v>
          </cell>
        </row>
        <row r="1734">
          <cell r="A1734" t="str">
            <v>408672830</v>
          </cell>
          <cell r="C1734">
            <v>0</v>
          </cell>
        </row>
        <row r="1735">
          <cell r="A1735" t="str">
            <v>408672848</v>
          </cell>
          <cell r="C1735">
            <v>0</v>
          </cell>
        </row>
        <row r="1736">
          <cell r="A1736" t="str">
            <v>408672855</v>
          </cell>
          <cell r="C1736">
            <v>0</v>
          </cell>
        </row>
        <row r="1737">
          <cell r="A1737" t="str">
            <v>408672863</v>
          </cell>
          <cell r="C1737">
            <v>0</v>
          </cell>
        </row>
        <row r="1738">
          <cell r="A1738" t="str">
            <v>408672871</v>
          </cell>
          <cell r="C1738">
            <v>0</v>
          </cell>
        </row>
        <row r="1739">
          <cell r="A1739" t="str">
            <v>5ESSCAB</v>
          </cell>
          <cell r="B1739">
            <v>731</v>
          </cell>
          <cell r="C1739">
            <v>636</v>
          </cell>
        </row>
        <row r="1740">
          <cell r="A1740" t="str">
            <v>601057631</v>
          </cell>
          <cell r="B1740">
            <v>686</v>
          </cell>
          <cell r="C1740">
            <v>549</v>
          </cell>
        </row>
        <row r="1741">
          <cell r="A1741" t="str">
            <v>601219355</v>
          </cell>
          <cell r="B1741">
            <v>541</v>
          </cell>
          <cell r="C1741">
            <v>432</v>
          </cell>
        </row>
        <row r="1742">
          <cell r="A1742" t="str">
            <v>601219421</v>
          </cell>
          <cell r="B1742">
            <v>337</v>
          </cell>
          <cell r="C1742">
            <v>270</v>
          </cell>
        </row>
        <row r="1743">
          <cell r="A1743" t="str">
            <v>601219462</v>
          </cell>
          <cell r="B1743">
            <v>29</v>
          </cell>
          <cell r="C1743">
            <v>24</v>
          </cell>
        </row>
        <row r="1744">
          <cell r="A1744" t="str">
            <v>601219579</v>
          </cell>
          <cell r="B1744">
            <v>106</v>
          </cell>
          <cell r="C1744">
            <v>85</v>
          </cell>
        </row>
        <row r="1745">
          <cell r="A1745" t="str">
            <v>601335367</v>
          </cell>
          <cell r="B1745">
            <v>55</v>
          </cell>
          <cell r="C1745">
            <v>78</v>
          </cell>
        </row>
        <row r="1746">
          <cell r="A1746" t="str">
            <v>601357981</v>
          </cell>
          <cell r="B1746">
            <v>220</v>
          </cell>
          <cell r="C1746">
            <v>220</v>
          </cell>
        </row>
        <row r="1747">
          <cell r="A1747" t="str">
            <v>601358021</v>
          </cell>
          <cell r="B1747">
            <v>4</v>
          </cell>
          <cell r="C1747">
            <v>1</v>
          </cell>
        </row>
        <row r="1748">
          <cell r="A1748" t="str">
            <v>601390271</v>
          </cell>
          <cell r="B1748">
            <v>219</v>
          </cell>
          <cell r="C1748">
            <v>283</v>
          </cell>
        </row>
        <row r="1749">
          <cell r="A1749" t="str">
            <v>601432685</v>
          </cell>
          <cell r="B1749">
            <v>2056</v>
          </cell>
          <cell r="C1749">
            <v>1628</v>
          </cell>
        </row>
        <row r="1750">
          <cell r="A1750" t="str">
            <v>601432719</v>
          </cell>
          <cell r="B1750">
            <v>1279</v>
          </cell>
          <cell r="C1750">
            <v>1023</v>
          </cell>
        </row>
        <row r="1751">
          <cell r="A1751" t="str">
            <v>601432727</v>
          </cell>
          <cell r="B1751">
            <v>1163</v>
          </cell>
          <cell r="C1751">
            <v>930</v>
          </cell>
        </row>
        <row r="1752">
          <cell r="A1752" t="str">
            <v>601463458</v>
          </cell>
          <cell r="B1752">
            <v>42</v>
          </cell>
          <cell r="C1752">
            <v>42</v>
          </cell>
        </row>
        <row r="1753">
          <cell r="A1753" t="str">
            <v>601781602</v>
          </cell>
          <cell r="C1753">
            <v>283</v>
          </cell>
        </row>
        <row r="1754">
          <cell r="A1754" t="str">
            <v>601884885</v>
          </cell>
          <cell r="B1754">
            <v>5</v>
          </cell>
          <cell r="C1754">
            <v>2</v>
          </cell>
        </row>
        <row r="1755">
          <cell r="A1755" t="str">
            <v>64MEMSP</v>
          </cell>
          <cell r="B1755">
            <v>480</v>
          </cell>
          <cell r="C1755">
            <v>766</v>
          </cell>
        </row>
        <row r="1756">
          <cell r="A1756" t="str">
            <v>846166015</v>
          </cell>
          <cell r="B1756">
            <v>36</v>
          </cell>
          <cell r="C1756">
            <v>30</v>
          </cell>
        </row>
        <row r="1757">
          <cell r="A1757" t="str">
            <v>846237873</v>
          </cell>
          <cell r="C1757">
            <v>5</v>
          </cell>
        </row>
        <row r="1758">
          <cell r="A1758" t="str">
            <v>846492296</v>
          </cell>
          <cell r="C1758">
            <v>10</v>
          </cell>
        </row>
        <row r="1759">
          <cell r="A1759" t="str">
            <v>846968691</v>
          </cell>
          <cell r="B1759">
            <v>207</v>
          </cell>
          <cell r="C1759">
            <v>35</v>
          </cell>
        </row>
        <row r="1760">
          <cell r="A1760" t="str">
            <v>847011681</v>
          </cell>
          <cell r="C1760">
            <v>43</v>
          </cell>
        </row>
        <row r="1761">
          <cell r="A1761" t="str">
            <v>847114303</v>
          </cell>
          <cell r="C1761">
            <v>408</v>
          </cell>
        </row>
        <row r="1762">
          <cell r="A1762" t="str">
            <v>847589587</v>
          </cell>
          <cell r="C1762">
            <v>6</v>
          </cell>
        </row>
        <row r="1763">
          <cell r="A1763" t="str">
            <v>847693751</v>
          </cell>
          <cell r="B1763">
            <v>4</v>
          </cell>
          <cell r="C1763">
            <v>5</v>
          </cell>
        </row>
        <row r="1764">
          <cell r="A1764" t="str">
            <v>847977592</v>
          </cell>
          <cell r="B1764">
            <v>274</v>
          </cell>
          <cell r="C1764">
            <v>369</v>
          </cell>
        </row>
        <row r="1765">
          <cell r="A1765" t="str">
            <v>848071239</v>
          </cell>
          <cell r="B1765">
            <v>30</v>
          </cell>
          <cell r="C1765">
            <v>34</v>
          </cell>
        </row>
        <row r="1766">
          <cell r="A1766" t="str">
            <v>848811618</v>
          </cell>
          <cell r="C1766">
            <v>0</v>
          </cell>
        </row>
        <row r="1767">
          <cell r="A1767" t="str">
            <v>848811626</v>
          </cell>
          <cell r="C1767">
            <v>0</v>
          </cell>
        </row>
        <row r="1768">
          <cell r="A1768" t="str">
            <v>848811634</v>
          </cell>
          <cell r="C1768">
            <v>0</v>
          </cell>
        </row>
        <row r="1769">
          <cell r="A1769" t="str">
            <v>848825774</v>
          </cell>
          <cell r="C1769">
            <v>900</v>
          </cell>
        </row>
        <row r="1770">
          <cell r="A1770" t="str">
            <v>848840609</v>
          </cell>
          <cell r="C1770">
            <v>17</v>
          </cell>
        </row>
        <row r="1771">
          <cell r="A1771" t="str">
            <v>901011304</v>
          </cell>
          <cell r="B1771">
            <v>17</v>
          </cell>
          <cell r="C1771">
            <v>21</v>
          </cell>
        </row>
        <row r="1772">
          <cell r="A1772" t="str">
            <v>A16A60</v>
          </cell>
          <cell r="B1772">
            <v>429</v>
          </cell>
          <cell r="C1772">
            <v>429</v>
          </cell>
        </row>
        <row r="1773">
          <cell r="A1773" t="str">
            <v>ALERT</v>
          </cell>
          <cell r="B1773">
            <v>0</v>
          </cell>
          <cell r="C1773">
            <v>0</v>
          </cell>
        </row>
        <row r="1774">
          <cell r="A1774" t="str">
            <v>AM128MBMC</v>
          </cell>
          <cell r="B1774">
            <v>1472</v>
          </cell>
          <cell r="C1774">
            <v>4390</v>
          </cell>
        </row>
        <row r="1775">
          <cell r="A1775" t="str">
            <v>AM21DMA</v>
          </cell>
          <cell r="B1775">
            <v>920</v>
          </cell>
          <cell r="C1775">
            <v>1241</v>
          </cell>
        </row>
        <row r="1776">
          <cell r="A1776" t="str">
            <v>AM21PWR</v>
          </cell>
          <cell r="B1776">
            <v>120</v>
          </cell>
          <cell r="C1776">
            <v>196</v>
          </cell>
        </row>
        <row r="1777">
          <cell r="A1777" t="str">
            <v>AM3B21D</v>
          </cell>
          <cell r="B1777">
            <v>20500</v>
          </cell>
          <cell r="C1777">
            <v>16378</v>
          </cell>
        </row>
        <row r="1778">
          <cell r="A1778" t="str">
            <v>AMCPRTU</v>
          </cell>
          <cell r="B1778">
            <v>0</v>
          </cell>
          <cell r="C1778">
            <v>0</v>
          </cell>
        </row>
        <row r="1779">
          <cell r="A1779" t="str">
            <v>AMDAT</v>
          </cell>
          <cell r="B1779">
            <v>899</v>
          </cell>
          <cell r="C1779">
            <v>1110</v>
          </cell>
        </row>
        <row r="1780">
          <cell r="A1780" t="str">
            <v>AMDATSP</v>
          </cell>
          <cell r="B1780">
            <v>902</v>
          </cell>
          <cell r="C1780">
            <v>1116</v>
          </cell>
        </row>
        <row r="1781">
          <cell r="A1781" t="str">
            <v>AMDSKCP</v>
          </cell>
          <cell r="B1781">
            <v>881</v>
          </cell>
          <cell r="C1781">
            <v>1040</v>
          </cell>
        </row>
        <row r="1782">
          <cell r="A1782" t="str">
            <v>AMSCSICTL</v>
          </cell>
          <cell r="B1782">
            <v>976</v>
          </cell>
          <cell r="C1782">
            <v>1477</v>
          </cell>
        </row>
        <row r="1783">
          <cell r="A1783" t="str">
            <v>AS16A</v>
          </cell>
          <cell r="B1783">
            <v>745</v>
          </cell>
          <cell r="C1783">
            <v>745</v>
          </cell>
        </row>
        <row r="1784">
          <cell r="A1784" t="str">
            <v>ASU-MAIN</v>
          </cell>
          <cell r="B1784">
            <v>163</v>
          </cell>
          <cell r="C1784">
            <v>222</v>
          </cell>
        </row>
        <row r="1785">
          <cell r="A1785" t="str">
            <v>AUCREXS</v>
          </cell>
          <cell r="B1785">
            <v>0</v>
          </cell>
          <cell r="C1785">
            <v>0</v>
          </cell>
        </row>
        <row r="1786">
          <cell r="A1786" t="str">
            <v>AUDALM</v>
          </cell>
          <cell r="B1786">
            <v>300</v>
          </cell>
          <cell r="C1786">
            <v>205</v>
          </cell>
        </row>
        <row r="1787">
          <cell r="A1787" t="str">
            <v>AWSBAS</v>
          </cell>
          <cell r="B1787">
            <v>8435</v>
          </cell>
          <cell r="C1787">
            <v>7335</v>
          </cell>
        </row>
        <row r="1788">
          <cell r="A1788" t="str">
            <v>AWSDAT</v>
          </cell>
          <cell r="B1788">
            <v>1150</v>
          </cell>
          <cell r="C1788">
            <v>1000</v>
          </cell>
        </row>
        <row r="1789">
          <cell r="A1789" t="str">
            <v>AWSHSSYNLCTL</v>
          </cell>
          <cell r="B1789">
            <v>1964</v>
          </cell>
          <cell r="C1789">
            <v>1708</v>
          </cell>
        </row>
        <row r="1790">
          <cell r="A1790" t="str">
            <v>AWSVDUCL</v>
          </cell>
          <cell r="B1790">
            <v>766</v>
          </cell>
          <cell r="C1790">
            <v>666</v>
          </cell>
        </row>
        <row r="1791">
          <cell r="A1791" t="str">
            <v>BAS14CR</v>
          </cell>
          <cell r="B1791">
            <v>0</v>
          </cell>
          <cell r="C1791">
            <v>0</v>
          </cell>
        </row>
        <row r="1792">
          <cell r="A1792" t="str">
            <v>BAS14RT</v>
          </cell>
          <cell r="B1792">
            <v>0</v>
          </cell>
          <cell r="C1792">
            <v>0</v>
          </cell>
        </row>
        <row r="1793">
          <cell r="A1793" t="str">
            <v>BASFGD</v>
          </cell>
          <cell r="B1793">
            <v>0</v>
          </cell>
          <cell r="C1793">
            <v>0</v>
          </cell>
        </row>
        <row r="1794">
          <cell r="A1794" t="str">
            <v>BNAILRT</v>
          </cell>
          <cell r="B1794">
            <v>0</v>
          </cell>
          <cell r="C1794">
            <v>0</v>
          </cell>
        </row>
        <row r="1795">
          <cell r="A1795" t="str">
            <v>BNAILSL</v>
          </cell>
          <cell r="B1795">
            <v>0</v>
          </cell>
          <cell r="C1795">
            <v>0</v>
          </cell>
        </row>
        <row r="1796">
          <cell r="A1796" t="str">
            <v>C384COVHW</v>
          </cell>
          <cell r="B1796">
            <v>54665</v>
          </cell>
          <cell r="C1796">
            <v>54665</v>
          </cell>
        </row>
        <row r="1797">
          <cell r="A1797" t="str">
            <v>C384COVSW</v>
          </cell>
          <cell r="B1797">
            <v>0</v>
          </cell>
          <cell r="C1797">
            <v>0</v>
          </cell>
        </row>
        <row r="1798">
          <cell r="A1798" t="str">
            <v>C3MSSSP</v>
          </cell>
          <cell r="B1798">
            <v>3190</v>
          </cell>
          <cell r="C1798">
            <v>4491</v>
          </cell>
        </row>
        <row r="1799">
          <cell r="A1799" t="str">
            <v>C3NCCSP</v>
          </cell>
          <cell r="B1799">
            <v>3537</v>
          </cell>
          <cell r="C1799">
            <v>4537</v>
          </cell>
        </row>
        <row r="1800">
          <cell r="A1800" t="str">
            <v>C3OP3SP</v>
          </cell>
          <cell r="B1800">
            <v>212</v>
          </cell>
          <cell r="C1800">
            <v>243</v>
          </cell>
        </row>
        <row r="1801">
          <cell r="A1801" t="str">
            <v>C3OSCSP</v>
          </cell>
          <cell r="B1801">
            <v>1126</v>
          </cell>
          <cell r="C1801">
            <v>1088</v>
          </cell>
        </row>
        <row r="1802">
          <cell r="A1802" t="str">
            <v>C3TMSSP</v>
          </cell>
          <cell r="B1802">
            <v>954</v>
          </cell>
          <cell r="C1802">
            <v>1250</v>
          </cell>
        </row>
        <row r="1803">
          <cell r="A1803" t="str">
            <v>C3TMXSP</v>
          </cell>
          <cell r="B1803">
            <v>1528</v>
          </cell>
          <cell r="C1803">
            <v>637</v>
          </cell>
        </row>
        <row r="1804">
          <cell r="A1804" t="str">
            <v>C500KCAPHW</v>
          </cell>
          <cell r="B1804">
            <v>54665</v>
          </cell>
          <cell r="C1804">
            <v>54665</v>
          </cell>
        </row>
        <row r="1805">
          <cell r="A1805" t="str">
            <v>C500KCAPSW</v>
          </cell>
          <cell r="B1805">
            <v>0</v>
          </cell>
          <cell r="C1805">
            <v>0</v>
          </cell>
        </row>
        <row r="1806">
          <cell r="A1806" t="str">
            <v>C60MMSP</v>
          </cell>
          <cell r="B1806">
            <v>1015</v>
          </cell>
          <cell r="C1806">
            <v>1428</v>
          </cell>
        </row>
        <row r="1807">
          <cell r="A1807" t="str">
            <v>C700KCAPHW</v>
          </cell>
          <cell r="B1807">
            <v>225513</v>
          </cell>
          <cell r="C1807">
            <v>225513</v>
          </cell>
        </row>
        <row r="1808">
          <cell r="A1808" t="str">
            <v>C700KCAPSW</v>
          </cell>
          <cell r="B1808">
            <v>0</v>
          </cell>
          <cell r="C1808">
            <v>0</v>
          </cell>
        </row>
        <row r="1809">
          <cell r="A1809" t="str">
            <v>C7INWKG</v>
          </cell>
          <cell r="B1809">
            <v>0</v>
          </cell>
          <cell r="C1809">
            <v>0</v>
          </cell>
        </row>
        <row r="1810">
          <cell r="A1810" t="str">
            <v>CAANDFRWK1</v>
          </cell>
          <cell r="B1810">
            <v>1080</v>
          </cell>
          <cell r="C1810">
            <v>0</v>
          </cell>
        </row>
        <row r="1811">
          <cell r="A1811" t="str">
            <v>CAANDFRWK2</v>
          </cell>
          <cell r="B1811">
            <v>1080</v>
          </cell>
          <cell r="C1811">
            <v>0</v>
          </cell>
        </row>
        <row r="1812">
          <cell r="A1812" t="str">
            <v>CAANDFRWK3</v>
          </cell>
          <cell r="B1812">
            <v>1080</v>
          </cell>
          <cell r="C1812">
            <v>0</v>
          </cell>
        </row>
        <row r="1813">
          <cell r="A1813" t="str">
            <v>CABCM3</v>
          </cell>
          <cell r="B1813">
            <v>25026</v>
          </cell>
          <cell r="C1813">
            <v>40149</v>
          </cell>
        </row>
        <row r="1814">
          <cell r="A1814" t="str">
            <v>CABLE_OMP_FX</v>
          </cell>
          <cell r="C1814">
            <v>0</v>
          </cell>
        </row>
        <row r="1815">
          <cell r="A1815" t="str">
            <v>CBSAMF</v>
          </cell>
          <cell r="B1815">
            <v>0</v>
          </cell>
          <cell r="C1815">
            <v>0</v>
          </cell>
        </row>
        <row r="1816">
          <cell r="A1816" t="str">
            <v>CCE30SL</v>
          </cell>
          <cell r="B1816">
            <v>0</v>
          </cell>
          <cell r="C1816">
            <v>0</v>
          </cell>
        </row>
        <row r="1817">
          <cell r="A1817" t="str">
            <v>CCS7SL</v>
          </cell>
          <cell r="B1817">
            <v>0</v>
          </cell>
          <cell r="C1817">
            <v>0</v>
          </cell>
        </row>
        <row r="1818">
          <cell r="A1818" t="str">
            <v>CDCSIFR</v>
          </cell>
          <cell r="B1818">
            <v>0</v>
          </cell>
          <cell r="C1818">
            <v>0</v>
          </cell>
        </row>
        <row r="1819">
          <cell r="A1819" t="str">
            <v>CDCSPRI</v>
          </cell>
          <cell r="B1819">
            <v>0</v>
          </cell>
          <cell r="C1819">
            <v>0</v>
          </cell>
        </row>
        <row r="1820">
          <cell r="A1820" t="str">
            <v>CDMA2RT</v>
          </cell>
          <cell r="B1820">
            <v>0</v>
          </cell>
          <cell r="C1820">
            <v>0</v>
          </cell>
        </row>
        <row r="1821">
          <cell r="A1821" t="str">
            <v>CDMA3RT</v>
          </cell>
          <cell r="B1821">
            <v>0</v>
          </cell>
          <cell r="C1821">
            <v>0</v>
          </cell>
        </row>
        <row r="1822">
          <cell r="A1822" t="str">
            <v>CDPDIFR</v>
          </cell>
          <cell r="B1822">
            <v>0</v>
          </cell>
          <cell r="C1822">
            <v>0</v>
          </cell>
        </row>
        <row r="1823">
          <cell r="A1823" t="str">
            <v>CDPSIFR</v>
          </cell>
          <cell r="B1823">
            <v>0</v>
          </cell>
          <cell r="C1823">
            <v>0</v>
          </cell>
        </row>
        <row r="1824">
          <cell r="A1824" t="str">
            <v>CDXAMF</v>
          </cell>
          <cell r="B1824">
            <v>0</v>
          </cell>
          <cell r="C1824">
            <v>0</v>
          </cell>
        </row>
        <row r="1825">
          <cell r="A1825" t="str">
            <v>CDXROM</v>
          </cell>
          <cell r="B1825">
            <v>0</v>
          </cell>
          <cell r="C1825">
            <v>0</v>
          </cell>
        </row>
        <row r="1826">
          <cell r="A1826" t="str">
            <v>CM10GSP</v>
          </cell>
          <cell r="B1826">
            <v>331</v>
          </cell>
          <cell r="C1826">
            <v>538</v>
          </cell>
        </row>
        <row r="1827">
          <cell r="A1827" t="str">
            <v>CM10HSP</v>
          </cell>
          <cell r="B1827">
            <v>333</v>
          </cell>
          <cell r="C1827">
            <v>542</v>
          </cell>
        </row>
        <row r="1828">
          <cell r="A1828" t="str">
            <v>CM10JSP</v>
          </cell>
          <cell r="B1828">
            <v>543</v>
          </cell>
          <cell r="C1828">
            <v>955</v>
          </cell>
        </row>
        <row r="1829">
          <cell r="A1829" t="str">
            <v>CM10KSP</v>
          </cell>
          <cell r="B1829">
            <v>79</v>
          </cell>
          <cell r="C1829">
            <v>121</v>
          </cell>
        </row>
        <row r="1830">
          <cell r="A1830" t="str">
            <v>CM10LSP</v>
          </cell>
          <cell r="B1830">
            <v>108</v>
          </cell>
          <cell r="C1830">
            <v>202</v>
          </cell>
        </row>
        <row r="1831">
          <cell r="A1831" t="str">
            <v>CM10NSP</v>
          </cell>
          <cell r="B1831">
            <v>151</v>
          </cell>
          <cell r="C1831">
            <v>252</v>
          </cell>
        </row>
        <row r="1832">
          <cell r="A1832" t="str">
            <v>CM2198</v>
          </cell>
          <cell r="B1832">
            <v>154</v>
          </cell>
          <cell r="C1832">
            <v>242</v>
          </cell>
        </row>
        <row r="1833">
          <cell r="A1833" t="str">
            <v>CM2310</v>
          </cell>
          <cell r="B1833">
            <v>302</v>
          </cell>
          <cell r="C1833">
            <v>504</v>
          </cell>
        </row>
        <row r="1834">
          <cell r="A1834" t="str">
            <v>CM2311</v>
          </cell>
          <cell r="B1834">
            <v>263</v>
          </cell>
          <cell r="C1834">
            <v>449</v>
          </cell>
        </row>
        <row r="1835">
          <cell r="A1835" t="str">
            <v>CM2312</v>
          </cell>
          <cell r="B1835">
            <v>228</v>
          </cell>
          <cell r="C1835">
            <v>411</v>
          </cell>
        </row>
        <row r="1836">
          <cell r="A1836" t="str">
            <v>CM2313</v>
          </cell>
          <cell r="B1836">
            <v>217</v>
          </cell>
          <cell r="C1836">
            <v>405</v>
          </cell>
        </row>
        <row r="1837">
          <cell r="A1837" t="str">
            <v>CM2500</v>
          </cell>
          <cell r="B1837">
            <v>335</v>
          </cell>
          <cell r="C1837">
            <v>543</v>
          </cell>
        </row>
        <row r="1838">
          <cell r="A1838" t="str">
            <v>CM2501</v>
          </cell>
          <cell r="B1838">
            <v>325</v>
          </cell>
          <cell r="C1838">
            <v>533</v>
          </cell>
        </row>
        <row r="1839">
          <cell r="A1839" t="str">
            <v>CM2503</v>
          </cell>
          <cell r="B1839">
            <v>329</v>
          </cell>
          <cell r="C1839">
            <v>545</v>
          </cell>
        </row>
        <row r="1840">
          <cell r="A1840" t="str">
            <v>CM2504</v>
          </cell>
          <cell r="B1840">
            <v>336</v>
          </cell>
          <cell r="C1840">
            <v>539</v>
          </cell>
        </row>
        <row r="1841">
          <cell r="A1841" t="str">
            <v>CM2BAS</v>
          </cell>
          <cell r="B1841">
            <v>22259</v>
          </cell>
          <cell r="C1841">
            <v>45021</v>
          </cell>
        </row>
        <row r="1842">
          <cell r="A1842" t="str">
            <v>CM2CABEXT</v>
          </cell>
          <cell r="B1842">
            <v>4715</v>
          </cell>
          <cell r="C1842">
            <v>10907</v>
          </cell>
        </row>
        <row r="1843">
          <cell r="A1843" t="str">
            <v>CM2CLKTAP</v>
          </cell>
          <cell r="B1843">
            <v>340</v>
          </cell>
          <cell r="C1843">
            <v>1038</v>
          </cell>
        </row>
        <row r="1844">
          <cell r="A1844" t="str">
            <v>CM2CMPU</v>
          </cell>
          <cell r="B1844">
            <v>1712</v>
          </cell>
          <cell r="C1844">
            <v>2099</v>
          </cell>
        </row>
        <row r="1845">
          <cell r="A1845" t="str">
            <v>CM2DATTAP</v>
          </cell>
          <cell r="B1845">
            <v>377</v>
          </cell>
          <cell r="C1845">
            <v>628</v>
          </cell>
        </row>
        <row r="1846">
          <cell r="A1846" t="str">
            <v>CM2DF</v>
          </cell>
          <cell r="B1846">
            <v>713</v>
          </cell>
          <cell r="C1846">
            <v>957</v>
          </cell>
        </row>
        <row r="1847">
          <cell r="A1847" t="str">
            <v>CM2EBUS</v>
          </cell>
          <cell r="B1847">
            <v>2578</v>
          </cell>
          <cell r="C1847">
            <v>5026</v>
          </cell>
        </row>
        <row r="1848">
          <cell r="A1848" t="str">
            <v>CM2HSMEXT</v>
          </cell>
          <cell r="B1848">
            <v>10580</v>
          </cell>
          <cell r="C1848">
            <v>23756</v>
          </cell>
        </row>
        <row r="1849">
          <cell r="A1849" t="str">
            <v>CM2L17</v>
          </cell>
          <cell r="B1849">
            <v>302</v>
          </cell>
          <cell r="C1849">
            <v>504</v>
          </cell>
        </row>
        <row r="1850">
          <cell r="A1850" t="str">
            <v>CM2LOOP</v>
          </cell>
          <cell r="B1850">
            <v>276</v>
          </cell>
          <cell r="C1850">
            <v>394</v>
          </cell>
        </row>
        <row r="1851">
          <cell r="A1851" t="str">
            <v>CM2LP</v>
          </cell>
          <cell r="B1851">
            <v>64</v>
          </cell>
          <cell r="C1851">
            <v>177</v>
          </cell>
        </row>
        <row r="1852">
          <cell r="A1852" t="str">
            <v>CM2MMPEXT</v>
          </cell>
          <cell r="B1852">
            <v>1354</v>
          </cell>
          <cell r="C1852">
            <v>1713</v>
          </cell>
        </row>
        <row r="1853">
          <cell r="A1853" t="str">
            <v>CM2MPCTL</v>
          </cell>
          <cell r="B1853">
            <v>697</v>
          </cell>
          <cell r="C1853">
            <v>491</v>
          </cell>
        </row>
        <row r="1854">
          <cell r="A1854" t="str">
            <v>CM2MSPU</v>
          </cell>
          <cell r="B1854">
            <v>1612</v>
          </cell>
          <cell r="C1854">
            <v>1800</v>
          </cell>
        </row>
        <row r="1855">
          <cell r="A1855" t="str">
            <v>CM2NCLKHIGH</v>
          </cell>
          <cell r="B1855">
            <v>2201</v>
          </cell>
          <cell r="C1855">
            <v>5154</v>
          </cell>
        </row>
        <row r="1856">
          <cell r="A1856" t="str">
            <v>CM2PC</v>
          </cell>
          <cell r="B1856">
            <v>324</v>
          </cell>
          <cell r="C1856">
            <v>547</v>
          </cell>
        </row>
        <row r="1857">
          <cell r="A1857" t="str">
            <v>CM2PWR5V</v>
          </cell>
          <cell r="B1857">
            <v>478</v>
          </cell>
          <cell r="C1857">
            <v>1225</v>
          </cell>
        </row>
        <row r="1858">
          <cell r="A1858" t="str">
            <v>CM2REP1</v>
          </cell>
          <cell r="B1858">
            <v>603</v>
          </cell>
          <cell r="C1858">
            <v>3997</v>
          </cell>
        </row>
        <row r="1859">
          <cell r="A1859" t="str">
            <v>CM2REP2</v>
          </cell>
          <cell r="B1859">
            <v>506</v>
          </cell>
          <cell r="C1859">
            <v>1870</v>
          </cell>
        </row>
        <row r="1860">
          <cell r="A1860" t="str">
            <v>CM2REP3</v>
          </cell>
          <cell r="B1860">
            <v>524</v>
          </cell>
          <cell r="C1860">
            <v>4050</v>
          </cell>
        </row>
        <row r="1861">
          <cell r="A1861" t="str">
            <v>CM2REP4</v>
          </cell>
          <cell r="B1861">
            <v>846</v>
          </cell>
          <cell r="C1861">
            <v>2099</v>
          </cell>
        </row>
        <row r="1862">
          <cell r="A1862" t="str">
            <v>CM2SP</v>
          </cell>
          <cell r="B1862">
            <v>5111</v>
          </cell>
          <cell r="C1862">
            <v>5789</v>
          </cell>
        </row>
        <row r="1863">
          <cell r="A1863" t="str">
            <v>CM2TRXCLKCPK</v>
          </cell>
          <cell r="B1863">
            <v>345</v>
          </cell>
          <cell r="C1863">
            <v>1029</v>
          </cell>
        </row>
        <row r="1864">
          <cell r="A1864" t="str">
            <v>CM2TRXDAT</v>
          </cell>
          <cell r="B1864">
            <v>239</v>
          </cell>
          <cell r="C1864">
            <v>471</v>
          </cell>
        </row>
        <row r="1865">
          <cell r="A1865" t="str">
            <v>CM3BASE</v>
          </cell>
          <cell r="B1865">
            <v>29094</v>
          </cell>
          <cell r="C1865">
            <v>24906</v>
          </cell>
        </row>
        <row r="1866">
          <cell r="A1866" t="str">
            <v>CM3DL14</v>
          </cell>
          <cell r="B1866">
            <v>5321</v>
          </cell>
          <cell r="C1866">
            <v>8181</v>
          </cell>
        </row>
        <row r="1867">
          <cell r="A1867" t="str">
            <v>CM3DL16</v>
          </cell>
          <cell r="B1867">
            <v>4840</v>
          </cell>
          <cell r="C1867">
            <v>7439</v>
          </cell>
        </row>
        <row r="1868">
          <cell r="A1868" t="str">
            <v>CM3MAX</v>
          </cell>
          <cell r="B1868">
            <v>41196</v>
          </cell>
          <cell r="C1868">
            <v>48533</v>
          </cell>
        </row>
        <row r="1869">
          <cell r="A1869" t="str">
            <v>CM3OPB3</v>
          </cell>
          <cell r="B1869">
            <v>365</v>
          </cell>
          <cell r="C1869">
            <v>486</v>
          </cell>
        </row>
        <row r="1870">
          <cell r="A1870" t="str">
            <v>CMAGCBD</v>
          </cell>
          <cell r="B1870">
            <v>3714</v>
          </cell>
          <cell r="C1870">
            <v>7287</v>
          </cell>
        </row>
        <row r="1871">
          <cell r="A1871" t="str">
            <v>CMDRSTR</v>
          </cell>
          <cell r="B1871">
            <v>0</v>
          </cell>
          <cell r="C1871">
            <v>0</v>
          </cell>
        </row>
        <row r="1872">
          <cell r="A1872" t="str">
            <v>CMMMP13</v>
          </cell>
          <cell r="B1872">
            <v>1710</v>
          </cell>
          <cell r="C1872">
            <v>1843</v>
          </cell>
        </row>
        <row r="1873">
          <cell r="A1873" t="str">
            <v>CMODAMF</v>
          </cell>
          <cell r="B1873">
            <v>0</v>
          </cell>
          <cell r="C1873">
            <v>0</v>
          </cell>
        </row>
        <row r="1874">
          <cell r="A1874" t="str">
            <v>CMPCM2</v>
          </cell>
          <cell r="B1874">
            <v>4842</v>
          </cell>
          <cell r="C1874">
            <v>8468</v>
          </cell>
        </row>
        <row r="1875">
          <cell r="A1875" t="str">
            <v>CMPUSP</v>
          </cell>
          <cell r="B1875">
            <v>1090</v>
          </cell>
          <cell r="C1875">
            <v>1656</v>
          </cell>
        </row>
        <row r="1876">
          <cell r="A1876" t="str">
            <v>CMSTMSX</v>
          </cell>
          <cell r="B1876">
            <v>2592</v>
          </cell>
          <cell r="C1876">
            <v>2592</v>
          </cell>
        </row>
        <row r="1877">
          <cell r="A1877" t="str">
            <v>CNIRG2</v>
          </cell>
          <cell r="B1877">
            <v>4570</v>
          </cell>
          <cell r="C1877">
            <v>13582</v>
          </cell>
        </row>
        <row r="1878">
          <cell r="A1878" t="str">
            <v>CPWR-BK6BATT</v>
          </cell>
          <cell r="B1878">
            <v>7130</v>
          </cell>
          <cell r="C1878">
            <v>6200</v>
          </cell>
        </row>
        <row r="1879">
          <cell r="A1879" t="str">
            <v>CPWR-P2KWCMC</v>
          </cell>
          <cell r="B1879">
            <v>16239</v>
          </cell>
          <cell r="C1879">
            <v>14121</v>
          </cell>
        </row>
        <row r="1880">
          <cell r="A1880" t="str">
            <v>CRSPFAL</v>
          </cell>
          <cell r="B1880">
            <v>0</v>
          </cell>
          <cell r="C1880">
            <v>0</v>
          </cell>
        </row>
        <row r="1881">
          <cell r="A1881" t="str">
            <v>CS2M/MM-BAT4</v>
          </cell>
          <cell r="B1881">
            <v>17000</v>
          </cell>
          <cell r="C1881">
            <v>14000</v>
          </cell>
        </row>
        <row r="1882">
          <cell r="A1882" t="str">
            <v>CS2M/MM-BAT6</v>
          </cell>
          <cell r="B1882">
            <v>18500</v>
          </cell>
          <cell r="C1882">
            <v>15000</v>
          </cell>
        </row>
        <row r="1883">
          <cell r="A1883" t="str">
            <v>CSCANS</v>
          </cell>
          <cell r="B1883">
            <v>0</v>
          </cell>
          <cell r="C1883">
            <v>0</v>
          </cell>
        </row>
        <row r="1884">
          <cell r="A1884" t="str">
            <v>CVSTLWS</v>
          </cell>
          <cell r="B1884">
            <v>1137</v>
          </cell>
          <cell r="C1884">
            <v>1450</v>
          </cell>
        </row>
        <row r="1885">
          <cell r="A1885" t="str">
            <v>DATASPB</v>
          </cell>
          <cell r="B1885">
            <v>1424</v>
          </cell>
          <cell r="C1885">
            <v>1376</v>
          </cell>
        </row>
        <row r="1886">
          <cell r="A1886" t="str">
            <v>DATBTAP</v>
          </cell>
          <cell r="B1886">
            <v>7</v>
          </cell>
          <cell r="C1886">
            <v>9</v>
          </cell>
        </row>
        <row r="1887">
          <cell r="A1887" t="str">
            <v>DBLPSU2</v>
          </cell>
          <cell r="B1887">
            <v>0</v>
          </cell>
          <cell r="C1887">
            <v>0</v>
          </cell>
        </row>
        <row r="1888">
          <cell r="A1888" t="str">
            <v>DCCH Group</v>
          </cell>
          <cell r="B1888">
            <v>0</v>
          </cell>
          <cell r="C1888">
            <v>0</v>
          </cell>
        </row>
        <row r="1889">
          <cell r="A1889" t="str">
            <v>DF-2OPT</v>
          </cell>
          <cell r="B1889">
            <v>1166</v>
          </cell>
          <cell r="C1889">
            <v>2058</v>
          </cell>
        </row>
        <row r="1890">
          <cell r="A1890" t="str">
            <v>DF2OPSP</v>
          </cell>
          <cell r="B1890">
            <v>425</v>
          </cell>
          <cell r="C1890">
            <v>804</v>
          </cell>
        </row>
        <row r="1891">
          <cell r="A1891" t="str">
            <v>DF2OPT</v>
          </cell>
          <cell r="B1891">
            <v>1180</v>
          </cell>
          <cell r="C1891">
            <v>1626</v>
          </cell>
        </row>
        <row r="1892">
          <cell r="A1892" t="str">
            <v>DFI-2X</v>
          </cell>
          <cell r="B1892">
            <v>219</v>
          </cell>
          <cell r="C1892">
            <v>460</v>
          </cell>
        </row>
        <row r="1893">
          <cell r="A1893" t="str">
            <v>DFI-2XT</v>
          </cell>
          <cell r="B1893">
            <v>205</v>
          </cell>
          <cell r="C1893">
            <v>259</v>
          </cell>
        </row>
        <row r="1894">
          <cell r="A1894" t="str">
            <v>DLN30</v>
          </cell>
          <cell r="B1894">
            <v>2956</v>
          </cell>
          <cell r="C1894">
            <v>4513</v>
          </cell>
        </row>
        <row r="1895">
          <cell r="A1895" t="str">
            <v>DLTU-3</v>
          </cell>
          <cell r="B1895">
            <v>623</v>
          </cell>
          <cell r="C1895">
            <v>1744</v>
          </cell>
        </row>
        <row r="1896">
          <cell r="A1896" t="str">
            <v>DLTU2</v>
          </cell>
          <cell r="B1896">
            <v>569</v>
          </cell>
          <cell r="C1896">
            <v>1168</v>
          </cell>
        </row>
        <row r="1897">
          <cell r="A1897" t="str">
            <v>DLTUSP</v>
          </cell>
          <cell r="B1897">
            <v>70</v>
          </cell>
          <cell r="C1897">
            <v>146</v>
          </cell>
        </row>
        <row r="1898">
          <cell r="A1898" t="str">
            <v>DNUSRTU</v>
          </cell>
          <cell r="B1898">
            <v>0</v>
          </cell>
          <cell r="C1898">
            <v>0</v>
          </cell>
        </row>
        <row r="1899">
          <cell r="A1899" t="str">
            <v>DNUSSP</v>
          </cell>
          <cell r="B1899">
            <v>3244</v>
          </cell>
          <cell r="C1899">
            <v>3754</v>
          </cell>
        </row>
        <row r="1900">
          <cell r="A1900" t="str">
            <v>DPH4</v>
          </cell>
          <cell r="B1900">
            <v>0</v>
          </cell>
          <cell r="C1900">
            <v>0</v>
          </cell>
        </row>
        <row r="1901">
          <cell r="A1901" t="str">
            <v>DPH5</v>
          </cell>
          <cell r="B1901">
            <v>0</v>
          </cell>
          <cell r="C1901">
            <v>0</v>
          </cell>
        </row>
        <row r="1902">
          <cell r="A1902" t="str">
            <v>DPSU2</v>
          </cell>
          <cell r="B1902">
            <v>7510</v>
          </cell>
          <cell r="C1902">
            <v>9513</v>
          </cell>
        </row>
        <row r="1903">
          <cell r="A1903" t="str">
            <v>DPSU2BAS</v>
          </cell>
          <cell r="B1903">
            <v>23628</v>
          </cell>
          <cell r="C1903">
            <v>9513</v>
          </cell>
        </row>
        <row r="1904">
          <cell r="A1904" t="str">
            <v>DSC3</v>
          </cell>
          <cell r="B1904">
            <v>943</v>
          </cell>
          <cell r="C1904">
            <v>662</v>
          </cell>
        </row>
        <row r="1905">
          <cell r="A1905" t="str">
            <v>DSPBSP</v>
          </cell>
          <cell r="B1905">
            <v>345</v>
          </cell>
          <cell r="C1905">
            <v>345</v>
          </cell>
        </row>
        <row r="1906">
          <cell r="A1906" t="str">
            <v>DSU-2BAS</v>
          </cell>
          <cell r="B1906">
            <v>600</v>
          </cell>
          <cell r="C1906">
            <v>522</v>
          </cell>
        </row>
        <row r="1907">
          <cell r="A1907" t="str">
            <v>DSU2SHF</v>
          </cell>
          <cell r="B1907">
            <v>530</v>
          </cell>
          <cell r="C1907">
            <v>925</v>
          </cell>
        </row>
        <row r="1908">
          <cell r="A1908" t="str">
            <v>DTMFRTU</v>
          </cell>
          <cell r="B1908">
            <v>0</v>
          </cell>
          <cell r="C1908">
            <v>0</v>
          </cell>
        </row>
        <row r="1909">
          <cell r="A1909" t="str">
            <v>DTSPBAE</v>
          </cell>
          <cell r="B1909">
            <v>25</v>
          </cell>
          <cell r="C1909">
            <v>25</v>
          </cell>
        </row>
        <row r="1910">
          <cell r="A1910" t="str">
            <v>ED-2R849-31G-3</v>
          </cell>
          <cell r="C1910">
            <v>452</v>
          </cell>
        </row>
        <row r="1911">
          <cell r="A1911" t="str">
            <v>ED-2R849-31G-4</v>
          </cell>
          <cell r="C1911">
            <v>2852</v>
          </cell>
        </row>
        <row r="1912">
          <cell r="A1912" t="str">
            <v>ED-2R849-31G-5</v>
          </cell>
          <cell r="C1912">
            <v>1208</v>
          </cell>
        </row>
        <row r="1913">
          <cell r="A1913" t="str">
            <v>ED2R653-30G-2</v>
          </cell>
          <cell r="C1913">
            <v>9</v>
          </cell>
        </row>
        <row r="1914">
          <cell r="A1914" t="str">
            <v>ED2R653-30L-G15S</v>
          </cell>
          <cell r="C1914">
            <v>5014</v>
          </cell>
        </row>
        <row r="1915">
          <cell r="A1915" t="str">
            <v>ED2R836-30G-5</v>
          </cell>
          <cell r="C1915">
            <v>386</v>
          </cell>
        </row>
        <row r="1916">
          <cell r="A1916" t="str">
            <v>ED2R837-30G-2</v>
          </cell>
          <cell r="C1916">
            <v>492</v>
          </cell>
        </row>
        <row r="1917">
          <cell r="A1917" t="str">
            <v>ED2R840-30G-2</v>
          </cell>
          <cell r="B1917">
            <v>194</v>
          </cell>
          <cell r="C1917">
            <v>160</v>
          </cell>
        </row>
        <row r="1918">
          <cell r="A1918" t="str">
            <v>ED2R845-30G-1</v>
          </cell>
          <cell r="C1918">
            <v>337</v>
          </cell>
        </row>
        <row r="1919">
          <cell r="A1919" t="str">
            <v>ED2R850-31G-1</v>
          </cell>
          <cell r="C1919">
            <v>616</v>
          </cell>
        </row>
        <row r="1920">
          <cell r="A1920" t="str">
            <v>ED2R876-30G-10</v>
          </cell>
          <cell r="B1920">
            <v>16</v>
          </cell>
          <cell r="C1920">
            <v>6</v>
          </cell>
        </row>
        <row r="1921">
          <cell r="A1921" t="str">
            <v>ED2R876-30G-11</v>
          </cell>
          <cell r="B1921">
            <v>8</v>
          </cell>
          <cell r="C1921">
            <v>3</v>
          </cell>
        </row>
        <row r="1922">
          <cell r="A1922" t="str">
            <v>ED2R876-32G-3</v>
          </cell>
          <cell r="B1922">
            <v>18</v>
          </cell>
          <cell r="C1922">
            <v>4</v>
          </cell>
        </row>
        <row r="1923">
          <cell r="A1923" t="str">
            <v>ED2R876-32G-31</v>
          </cell>
          <cell r="B1923">
            <v>18</v>
          </cell>
          <cell r="C1923">
            <v>4</v>
          </cell>
        </row>
        <row r="1924">
          <cell r="A1924" t="str">
            <v>ED2R876-32G-7</v>
          </cell>
          <cell r="B1924">
            <v>18</v>
          </cell>
          <cell r="C1924">
            <v>6</v>
          </cell>
        </row>
        <row r="1925">
          <cell r="A1925" t="str">
            <v>ED2R878-30G-2</v>
          </cell>
          <cell r="B1925">
            <v>309</v>
          </cell>
          <cell r="C1925">
            <v>253</v>
          </cell>
        </row>
        <row r="1926">
          <cell r="A1926" t="str">
            <v>ED2R880-30G-2</v>
          </cell>
          <cell r="C1926">
            <v>24</v>
          </cell>
        </row>
        <row r="1927">
          <cell r="A1927" t="str">
            <v>ED3F064-37G-73</v>
          </cell>
          <cell r="C1927">
            <v>18</v>
          </cell>
        </row>
        <row r="1928">
          <cell r="A1928" t="str">
            <v>ED5D195-10G-5</v>
          </cell>
          <cell r="B1928">
            <v>320</v>
          </cell>
          <cell r="C1928">
            <v>339</v>
          </cell>
        </row>
        <row r="1929">
          <cell r="A1929" t="str">
            <v>ED5D521-30G-1A</v>
          </cell>
          <cell r="B1929">
            <v>72</v>
          </cell>
          <cell r="C1929">
            <v>28</v>
          </cell>
        </row>
        <row r="1930">
          <cell r="A1930" t="str">
            <v>ED5D522-35G-G</v>
          </cell>
          <cell r="C1930">
            <v>34</v>
          </cell>
        </row>
        <row r="1931">
          <cell r="A1931" t="str">
            <v>ED5D764-30G-1E</v>
          </cell>
          <cell r="B1931">
            <v>4238</v>
          </cell>
          <cell r="C1931">
            <v>4275</v>
          </cell>
        </row>
        <row r="1932">
          <cell r="A1932" t="str">
            <v>ED5D764-30G-20B</v>
          </cell>
          <cell r="B1932">
            <v>907</v>
          </cell>
          <cell r="C1932">
            <v>853</v>
          </cell>
        </row>
        <row r="1933">
          <cell r="A1933" t="str">
            <v>ED5D764-30G-30A</v>
          </cell>
          <cell r="B1933">
            <v>803</v>
          </cell>
          <cell r="C1933">
            <v>755</v>
          </cell>
        </row>
        <row r="1934">
          <cell r="A1934" t="str">
            <v>ED5D764-30G-31A</v>
          </cell>
          <cell r="B1934">
            <v>803</v>
          </cell>
          <cell r="C1934">
            <v>755</v>
          </cell>
        </row>
        <row r="1935">
          <cell r="A1935" t="str">
            <v>ED5D764-30G-3D</v>
          </cell>
          <cell r="B1935">
            <v>1024</v>
          </cell>
          <cell r="C1935">
            <v>1247</v>
          </cell>
        </row>
        <row r="1936">
          <cell r="A1936" t="str">
            <v>ED5D764-30G-3E</v>
          </cell>
          <cell r="B1936">
            <v>1401</v>
          </cell>
          <cell r="C1936">
            <v>1318</v>
          </cell>
        </row>
        <row r="1937">
          <cell r="A1937" t="str">
            <v>ED5D764-30G-42</v>
          </cell>
          <cell r="B1937">
            <v>1694</v>
          </cell>
          <cell r="C1937">
            <v>1596</v>
          </cell>
        </row>
        <row r="1938">
          <cell r="A1938" t="str">
            <v>ED5D764-30G-43</v>
          </cell>
          <cell r="B1938">
            <v>1773</v>
          </cell>
          <cell r="C1938">
            <v>1669</v>
          </cell>
        </row>
        <row r="1939">
          <cell r="A1939" t="str">
            <v>ED5D785-70G-2A</v>
          </cell>
          <cell r="B1939">
            <v>345</v>
          </cell>
          <cell r="C1939">
            <v>300</v>
          </cell>
        </row>
        <row r="1940">
          <cell r="A1940" t="str">
            <v>ED5D785-70G-2B</v>
          </cell>
          <cell r="C1940">
            <v>744</v>
          </cell>
        </row>
        <row r="1941">
          <cell r="A1941" t="str">
            <v>ED5D785-70G-3A</v>
          </cell>
          <cell r="B1941">
            <v>35</v>
          </cell>
          <cell r="C1941">
            <v>37</v>
          </cell>
        </row>
        <row r="1942">
          <cell r="A1942" t="str">
            <v>ED5D785-70G-3B</v>
          </cell>
          <cell r="C1942">
            <v>98</v>
          </cell>
        </row>
        <row r="1943">
          <cell r="A1943" t="str">
            <v>ED5D785-70G-3C</v>
          </cell>
          <cell r="B1943">
            <v>25</v>
          </cell>
          <cell r="C1943">
            <v>27</v>
          </cell>
        </row>
        <row r="1944">
          <cell r="A1944" t="str">
            <v>ED5D785-70G-3D</v>
          </cell>
          <cell r="C1944">
            <v>88</v>
          </cell>
        </row>
        <row r="1945">
          <cell r="A1945" t="str">
            <v>ED5D785-70G-4</v>
          </cell>
          <cell r="C1945">
            <v>169</v>
          </cell>
        </row>
        <row r="1946">
          <cell r="A1946" t="str">
            <v>ED6C331-70G-10</v>
          </cell>
          <cell r="B1946">
            <v>197</v>
          </cell>
          <cell r="C1946">
            <v>127</v>
          </cell>
        </row>
        <row r="1947">
          <cell r="A1947" t="str">
            <v>ED6C331-70G-11</v>
          </cell>
          <cell r="B1947">
            <v>84</v>
          </cell>
          <cell r="C1947">
            <v>61</v>
          </cell>
        </row>
        <row r="1948">
          <cell r="A1948" t="str">
            <v>ED6C331-70G-12</v>
          </cell>
          <cell r="B1948">
            <v>55</v>
          </cell>
          <cell r="C1948">
            <v>32</v>
          </cell>
        </row>
        <row r="1949">
          <cell r="A1949" t="str">
            <v>ED6C331-70G-50</v>
          </cell>
          <cell r="B1949">
            <v>29</v>
          </cell>
          <cell r="C1949">
            <v>5</v>
          </cell>
        </row>
        <row r="1950">
          <cell r="A1950" t="str">
            <v>ED6C331-70G-60</v>
          </cell>
          <cell r="B1950">
            <v>9</v>
          </cell>
          <cell r="C1950">
            <v>3</v>
          </cell>
        </row>
        <row r="1951">
          <cell r="A1951" t="str">
            <v>ED6C331-70G-80</v>
          </cell>
          <cell r="B1951">
            <v>11</v>
          </cell>
          <cell r="C1951">
            <v>4</v>
          </cell>
        </row>
        <row r="1952">
          <cell r="A1952" t="str">
            <v>ED6C331-70G-90</v>
          </cell>
          <cell r="B1952">
            <v>36</v>
          </cell>
          <cell r="C1952">
            <v>13</v>
          </cell>
        </row>
        <row r="1953">
          <cell r="A1953" t="str">
            <v>ED8C900-20G-2</v>
          </cell>
          <cell r="B1953">
            <v>30</v>
          </cell>
          <cell r="C1953">
            <v>2</v>
          </cell>
        </row>
        <row r="1954">
          <cell r="A1954" t="str">
            <v>ED8C900-20G-3</v>
          </cell>
          <cell r="B1954">
            <v>37</v>
          </cell>
          <cell r="C1954">
            <v>3</v>
          </cell>
        </row>
        <row r="1955">
          <cell r="A1955" t="str">
            <v>ED8C900-20G-4</v>
          </cell>
          <cell r="B1955">
            <v>69</v>
          </cell>
          <cell r="C1955">
            <v>5</v>
          </cell>
        </row>
        <row r="1956">
          <cell r="A1956" t="str">
            <v>ED9C134-23G-22</v>
          </cell>
          <cell r="B1956">
            <v>17</v>
          </cell>
          <cell r="C1956">
            <v>111</v>
          </cell>
        </row>
        <row r="1957">
          <cell r="A1957" t="str">
            <v>ED9C134-23G-23</v>
          </cell>
          <cell r="B1957">
            <v>23</v>
          </cell>
          <cell r="C1957">
            <v>23</v>
          </cell>
        </row>
        <row r="1958">
          <cell r="A1958" t="str">
            <v>ED9C134-23G-24</v>
          </cell>
          <cell r="B1958">
            <v>15</v>
          </cell>
          <cell r="C1958">
            <v>15</v>
          </cell>
        </row>
        <row r="1959">
          <cell r="A1959" t="str">
            <v>ETECTSW</v>
          </cell>
          <cell r="B1959">
            <v>0</v>
          </cell>
          <cell r="C1959">
            <v>0</v>
          </cell>
        </row>
        <row r="1960">
          <cell r="A1960" t="str">
            <v>EVRC-850H</v>
          </cell>
          <cell r="B1960">
            <v>0</v>
          </cell>
          <cell r="C1960">
            <v>0</v>
          </cell>
        </row>
        <row r="1961">
          <cell r="A1961" t="str">
            <v>EXHSTFAN</v>
          </cell>
          <cell r="B1961">
            <v>903</v>
          </cell>
          <cell r="C1961">
            <v>875</v>
          </cell>
        </row>
        <row r="1962">
          <cell r="A1962" t="str">
            <v>EXMASU</v>
          </cell>
          <cell r="B1962">
            <v>137</v>
          </cell>
          <cell r="C1962">
            <v>151</v>
          </cell>
        </row>
        <row r="1963">
          <cell r="A1963" t="str">
            <v>FANUN</v>
          </cell>
          <cell r="B1963">
            <v>552</v>
          </cell>
          <cell r="C1963">
            <v>229</v>
          </cell>
        </row>
        <row r="1964">
          <cell r="A1964" t="str">
            <v>FDMA2RT</v>
          </cell>
          <cell r="B1964">
            <v>0</v>
          </cell>
          <cell r="C1964">
            <v>0</v>
          </cell>
        </row>
        <row r="1965">
          <cell r="A1965" t="str">
            <v>FDMA2RTU</v>
          </cell>
          <cell r="B1965">
            <v>0</v>
          </cell>
          <cell r="C1965">
            <v>0</v>
          </cell>
        </row>
        <row r="1966">
          <cell r="A1966" t="str">
            <v>FIFIDDD</v>
          </cell>
          <cell r="B1966">
            <v>0</v>
          </cell>
          <cell r="C1966">
            <v>0</v>
          </cell>
        </row>
        <row r="1967">
          <cell r="A1967" t="str">
            <v>FLASRTU</v>
          </cell>
          <cell r="B1967">
            <v>0</v>
          </cell>
          <cell r="C1967">
            <v>0</v>
          </cell>
        </row>
        <row r="1968">
          <cell r="A1968" t="str">
            <v>FPCRRTU</v>
          </cell>
          <cell r="B1968">
            <v>0</v>
          </cell>
          <cell r="C1968">
            <v>0</v>
          </cell>
        </row>
        <row r="1969">
          <cell r="A1969" t="str">
            <v>FUSFILT</v>
          </cell>
          <cell r="B1969">
            <v>636</v>
          </cell>
          <cell r="C1969">
            <v>1054</v>
          </cell>
        </row>
        <row r="1970">
          <cell r="A1970" t="str">
            <v>GCLAM3</v>
          </cell>
          <cell r="B1970">
            <v>29542</v>
          </cell>
          <cell r="C1970">
            <v>38894</v>
          </cell>
        </row>
        <row r="1971">
          <cell r="A1971" t="str">
            <v>GCLCM2CAB011</v>
          </cell>
          <cell r="B1971">
            <v>221172</v>
          </cell>
          <cell r="C1971">
            <v>334646</v>
          </cell>
        </row>
        <row r="1972">
          <cell r="A1972" t="str">
            <v>GCLCM2CAB11</v>
          </cell>
          <cell r="B1972">
            <v>272552</v>
          </cell>
          <cell r="C1972">
            <v>366311</v>
          </cell>
        </row>
        <row r="1973">
          <cell r="A1973" t="str">
            <v>GCLCM2CAB110</v>
          </cell>
          <cell r="B1973">
            <v>227146</v>
          </cell>
          <cell r="C1973">
            <v>280379</v>
          </cell>
        </row>
        <row r="1974">
          <cell r="A1974" t="str">
            <v>GCLCM2CAB29</v>
          </cell>
          <cell r="B1974">
            <v>180615</v>
          </cell>
          <cell r="C1974">
            <v>224129</v>
          </cell>
        </row>
        <row r="1975">
          <cell r="A1975" t="str">
            <v>GCLCM2CAB38</v>
          </cell>
          <cell r="B1975">
            <v>138650</v>
          </cell>
          <cell r="C1975">
            <v>173952</v>
          </cell>
        </row>
        <row r="1976">
          <cell r="A1976" t="str">
            <v>GCLCM2CAB47</v>
          </cell>
          <cell r="B1976">
            <v>97534</v>
          </cell>
          <cell r="C1976">
            <v>123753</v>
          </cell>
        </row>
        <row r="1977">
          <cell r="A1977" t="str">
            <v>GCLCM2CAB56</v>
          </cell>
          <cell r="B1977">
            <v>58479</v>
          </cell>
          <cell r="C1977">
            <v>76750</v>
          </cell>
        </row>
        <row r="1978">
          <cell r="A1978" t="str">
            <v>GCLCM2EXT011</v>
          </cell>
          <cell r="B1978">
            <v>38263</v>
          </cell>
          <cell r="C1978">
            <v>55980</v>
          </cell>
        </row>
        <row r="1979">
          <cell r="A1979" t="str">
            <v>GCLCM2EXT11</v>
          </cell>
          <cell r="B1979">
            <v>46681</v>
          </cell>
          <cell r="C1979">
            <v>62372</v>
          </cell>
        </row>
        <row r="1980">
          <cell r="A1980" t="str">
            <v>GCLCM2EXT110</v>
          </cell>
          <cell r="B1980">
            <v>47080</v>
          </cell>
          <cell r="C1980">
            <v>57123</v>
          </cell>
        </row>
        <row r="1981">
          <cell r="A1981" t="str">
            <v>GCLCM2EXT29</v>
          </cell>
          <cell r="B1981">
            <v>42329</v>
          </cell>
          <cell r="C1981">
            <v>50883</v>
          </cell>
        </row>
        <row r="1982">
          <cell r="A1982" t="str">
            <v>GCLCM2EXT38</v>
          </cell>
          <cell r="B1982">
            <v>41468</v>
          </cell>
          <cell r="C1982">
            <v>50816</v>
          </cell>
        </row>
        <row r="1983">
          <cell r="A1983" t="str">
            <v>GCLCM2EXT47</v>
          </cell>
          <cell r="B1983">
            <v>38651</v>
          </cell>
          <cell r="C1983">
            <v>46536</v>
          </cell>
        </row>
        <row r="1984">
          <cell r="A1984" t="str">
            <v>GCLCM3</v>
          </cell>
          <cell r="B1984">
            <v>26885</v>
          </cell>
          <cell r="C1984">
            <v>34396</v>
          </cell>
        </row>
        <row r="1985">
          <cell r="A1985" t="str">
            <v>GCLCM3MAX</v>
          </cell>
          <cell r="B1985">
            <v>36041</v>
          </cell>
          <cell r="C1985">
            <v>47868</v>
          </cell>
        </row>
        <row r="1986">
          <cell r="A1986" t="str">
            <v>GCLDLTU3U1</v>
          </cell>
          <cell r="B1986">
            <v>4606</v>
          </cell>
          <cell r="C1986">
            <v>6256</v>
          </cell>
        </row>
        <row r="1987">
          <cell r="A1987" t="str">
            <v>GCLDLTU3U2</v>
          </cell>
          <cell r="B1987">
            <v>6040</v>
          </cell>
          <cell r="C1987">
            <v>8234</v>
          </cell>
        </row>
        <row r="1988">
          <cell r="A1988" t="str">
            <v>GCLDLTU3U3</v>
          </cell>
          <cell r="B1988">
            <v>7474</v>
          </cell>
          <cell r="C1988">
            <v>10211</v>
          </cell>
        </row>
        <row r="1989">
          <cell r="A1989" t="str">
            <v>GCLDLTU3U4</v>
          </cell>
          <cell r="B1989">
            <v>8908</v>
          </cell>
          <cell r="C1989">
            <v>12188</v>
          </cell>
        </row>
        <row r="1990">
          <cell r="A1990" t="str">
            <v>GCLDPSU2U1</v>
          </cell>
          <cell r="B1990">
            <v>5293</v>
          </cell>
          <cell r="C1990">
            <v>8469</v>
          </cell>
        </row>
        <row r="1991">
          <cell r="A1991" t="str">
            <v>GCLGOIU1</v>
          </cell>
          <cell r="B1991">
            <v>3069</v>
          </cell>
          <cell r="C1991">
            <v>6636</v>
          </cell>
        </row>
        <row r="1992">
          <cell r="A1992" t="str">
            <v>GCLGPDFU1F</v>
          </cell>
          <cell r="B1992">
            <v>3634</v>
          </cell>
          <cell r="C1992">
            <v>3927</v>
          </cell>
        </row>
        <row r="1993">
          <cell r="A1993" t="str">
            <v>GCLGPDFU2F</v>
          </cell>
          <cell r="B1993">
            <v>4791</v>
          </cell>
          <cell r="C1993">
            <v>5123</v>
          </cell>
        </row>
        <row r="1994">
          <cell r="A1994" t="str">
            <v>GCLGPDFU3F</v>
          </cell>
          <cell r="B1994">
            <v>5948</v>
          </cell>
          <cell r="C1994">
            <v>6319</v>
          </cell>
        </row>
        <row r="1995">
          <cell r="A1995" t="str">
            <v>GCLGPDFU4F</v>
          </cell>
          <cell r="B1995">
            <v>4811</v>
          </cell>
          <cell r="C1995">
            <v>5001</v>
          </cell>
        </row>
        <row r="1996">
          <cell r="A1996" t="str">
            <v>GCLMISC2</v>
          </cell>
          <cell r="B1996">
            <v>2639</v>
          </cell>
          <cell r="C1996">
            <v>3662</v>
          </cell>
        </row>
        <row r="1997">
          <cell r="A1997" t="str">
            <v>GCLMMSU1DS</v>
          </cell>
          <cell r="B1997">
            <v>7055</v>
          </cell>
          <cell r="C1997">
            <v>9265</v>
          </cell>
        </row>
        <row r="1998">
          <cell r="A1998" t="str">
            <v>GCLOIU1</v>
          </cell>
          <cell r="B1998">
            <v>5018</v>
          </cell>
          <cell r="C1998">
            <v>6125</v>
          </cell>
        </row>
        <row r="1999">
          <cell r="A1999" t="str">
            <v>GCLOIUEXT</v>
          </cell>
          <cell r="B1999">
            <v>1708</v>
          </cell>
          <cell r="C1999">
            <v>2244</v>
          </cell>
        </row>
        <row r="2000">
          <cell r="A2000" t="str">
            <v>GCLPSU2U1</v>
          </cell>
          <cell r="B2000">
            <v>5595</v>
          </cell>
          <cell r="C2000">
            <v>7865</v>
          </cell>
        </row>
        <row r="2001">
          <cell r="A2001" t="str">
            <v>GCLPSU2U2</v>
          </cell>
          <cell r="B2001">
            <v>7123</v>
          </cell>
          <cell r="C2001">
            <v>10281</v>
          </cell>
        </row>
        <row r="2002">
          <cell r="A2002" t="str">
            <v>GCLPSU2U3</v>
          </cell>
          <cell r="B2002">
            <v>8637</v>
          </cell>
          <cell r="C2002">
            <v>12675</v>
          </cell>
        </row>
        <row r="2003">
          <cell r="A2003" t="str">
            <v>GCLPSU2U3D2</v>
          </cell>
          <cell r="B2003">
            <v>11575</v>
          </cell>
          <cell r="C2003">
            <v>16722</v>
          </cell>
        </row>
        <row r="2004">
          <cell r="A2004" t="str">
            <v>GCLPSU2U4</v>
          </cell>
          <cell r="B2004">
            <v>10195</v>
          </cell>
          <cell r="C2004">
            <v>15121</v>
          </cell>
        </row>
        <row r="2005">
          <cell r="A2005" t="str">
            <v>GCLPSU2U5</v>
          </cell>
          <cell r="B2005">
            <v>11676</v>
          </cell>
          <cell r="C2005">
            <v>17472</v>
          </cell>
        </row>
        <row r="2006">
          <cell r="A2006" t="str">
            <v>GCLPSUU1</v>
          </cell>
          <cell r="B2006">
            <v>5227</v>
          </cell>
          <cell r="C2006">
            <v>6899</v>
          </cell>
        </row>
        <row r="2007">
          <cell r="A2007" t="str">
            <v>GCLSASWS</v>
          </cell>
          <cell r="B2007">
            <v>29000</v>
          </cell>
          <cell r="C2007">
            <v>5900</v>
          </cell>
        </row>
        <row r="2008">
          <cell r="A2008" t="str">
            <v>GCLSM2K60M</v>
          </cell>
          <cell r="B2008">
            <v>20650</v>
          </cell>
          <cell r="C2008">
            <v>26193</v>
          </cell>
        </row>
        <row r="2009">
          <cell r="A2009" t="str">
            <v>GCLVCDX2</v>
          </cell>
          <cell r="B2009">
            <v>7291</v>
          </cell>
          <cell r="C2009">
            <v>6340</v>
          </cell>
        </row>
        <row r="2010">
          <cell r="A2010" t="str">
            <v>GCLXCDU1D1</v>
          </cell>
          <cell r="B2010">
            <v>7269</v>
          </cell>
          <cell r="C2010">
            <v>9935</v>
          </cell>
        </row>
        <row r="2011">
          <cell r="A2011" t="str">
            <v>GCLXCDU1D2</v>
          </cell>
          <cell r="B2011">
            <v>8687</v>
          </cell>
          <cell r="C2011">
            <v>11890</v>
          </cell>
        </row>
        <row r="2012">
          <cell r="A2012" t="str">
            <v>GCLXCDU1D3</v>
          </cell>
          <cell r="B2012">
            <v>10051</v>
          </cell>
          <cell r="C2012">
            <v>13776</v>
          </cell>
        </row>
        <row r="2013">
          <cell r="A2013" t="str">
            <v>GCLXCDU1D4</v>
          </cell>
          <cell r="B2013">
            <v>11427</v>
          </cell>
          <cell r="C2013">
            <v>15677</v>
          </cell>
        </row>
        <row r="2014">
          <cell r="A2014" t="str">
            <v>GCSCM3EXT</v>
          </cell>
          <cell r="B2014">
            <v>9156</v>
          </cell>
          <cell r="C2014">
            <v>13472</v>
          </cell>
        </row>
        <row r="2015">
          <cell r="A2015" t="str">
            <v>GCSDLTU3</v>
          </cell>
          <cell r="B2015">
            <v>1416</v>
          </cell>
          <cell r="C2015">
            <v>1952</v>
          </cell>
        </row>
        <row r="2016">
          <cell r="A2016" t="str">
            <v>GCSGPDFPAN</v>
          </cell>
          <cell r="B2016">
            <v>1157</v>
          </cell>
          <cell r="C2016">
            <v>1196</v>
          </cell>
        </row>
        <row r="2017">
          <cell r="A2017" t="str">
            <v>GCSMCC</v>
          </cell>
          <cell r="B2017">
            <v>666</v>
          </cell>
          <cell r="C2017">
            <v>817</v>
          </cell>
        </row>
        <row r="2018">
          <cell r="A2018" t="str">
            <v>GCSMCCVCDX</v>
          </cell>
          <cell r="B2018">
            <v>748</v>
          </cell>
          <cell r="C2018">
            <v>650</v>
          </cell>
        </row>
        <row r="2019">
          <cell r="A2019" t="str">
            <v>GCSOAU</v>
          </cell>
          <cell r="B2019">
            <v>3826</v>
          </cell>
          <cell r="C2019">
            <v>2774</v>
          </cell>
        </row>
        <row r="2020">
          <cell r="A2020" t="str">
            <v>GCSPSU2</v>
          </cell>
          <cell r="B2020">
            <v>1523</v>
          </cell>
          <cell r="C2020">
            <v>2409</v>
          </cell>
        </row>
        <row r="2021">
          <cell r="A2021" t="str">
            <v>GCSROPH</v>
          </cell>
          <cell r="B2021">
            <v>1515</v>
          </cell>
          <cell r="C2021">
            <v>1729</v>
          </cell>
        </row>
        <row r="2022">
          <cell r="A2022" t="str">
            <v>GCSSGPDF</v>
          </cell>
          <cell r="B2022">
            <v>2093</v>
          </cell>
          <cell r="C2022">
            <v>1820</v>
          </cell>
        </row>
        <row r="2023">
          <cell r="A2023" t="str">
            <v>GCSVCDXN</v>
          </cell>
          <cell r="B2023">
            <v>7291</v>
          </cell>
          <cell r="C2023">
            <v>15027</v>
          </cell>
        </row>
        <row r="2024">
          <cell r="A2024" t="str">
            <v>GCSVCDXNSYN</v>
          </cell>
          <cell r="B2024">
            <v>1964</v>
          </cell>
          <cell r="C2024">
            <v>1438</v>
          </cell>
        </row>
        <row r="2025">
          <cell r="A2025" t="str">
            <v>GCSVCDXSYN</v>
          </cell>
          <cell r="B2025">
            <v>1346</v>
          </cell>
          <cell r="C2025">
            <v>1640</v>
          </cell>
        </row>
        <row r="2026">
          <cell r="A2026" t="str">
            <v>GDSKSP</v>
          </cell>
          <cell r="B2026">
            <v>855</v>
          </cell>
          <cell r="C2026">
            <v>980</v>
          </cell>
        </row>
        <row r="2027">
          <cell r="A2027" t="str">
            <v>GLOBRCL</v>
          </cell>
          <cell r="B2027">
            <v>0</v>
          </cell>
        </row>
        <row r="2028">
          <cell r="A2028" t="str">
            <v>GLP64MS120</v>
          </cell>
          <cell r="B2028">
            <v>1067</v>
          </cell>
          <cell r="C2028">
            <v>395</v>
          </cell>
        </row>
        <row r="2029">
          <cell r="A2029" t="str">
            <v>GLP64MS75</v>
          </cell>
          <cell r="B2029">
            <v>2891</v>
          </cell>
          <cell r="C2029">
            <v>1700</v>
          </cell>
        </row>
        <row r="2030">
          <cell r="A2030" t="str">
            <v>GLPCI2</v>
          </cell>
          <cell r="B2030">
            <v>488</v>
          </cell>
          <cell r="C2030">
            <v>583</v>
          </cell>
        </row>
        <row r="2031">
          <cell r="A2031" t="str">
            <v>GLPDF2PCT</v>
          </cell>
          <cell r="B2031">
            <v>1874</v>
          </cell>
          <cell r="C2031">
            <v>2207</v>
          </cell>
        </row>
        <row r="2032">
          <cell r="A2032" t="str">
            <v>GLPDFI2XRSM</v>
          </cell>
          <cell r="B2032">
            <v>453</v>
          </cell>
          <cell r="C2032">
            <v>554</v>
          </cell>
        </row>
        <row r="2033">
          <cell r="A2033" t="str">
            <v>GLPDFI2XT</v>
          </cell>
          <cell r="B2033">
            <v>265</v>
          </cell>
          <cell r="C2033">
            <v>463</v>
          </cell>
        </row>
        <row r="2034">
          <cell r="A2034" t="str">
            <v>GLPDSC3LDSF</v>
          </cell>
          <cell r="B2034">
            <v>571</v>
          </cell>
          <cell r="C2034">
            <v>664</v>
          </cell>
        </row>
        <row r="2035">
          <cell r="A2035" t="str">
            <v>GLPFBA</v>
          </cell>
          <cell r="B2035">
            <v>58</v>
          </cell>
          <cell r="C2035">
            <v>58</v>
          </cell>
        </row>
        <row r="2036">
          <cell r="A2036" t="str">
            <v>GLPFLASH250P</v>
          </cell>
          <cell r="B2036">
            <v>527</v>
          </cell>
          <cell r="C2036">
            <v>642</v>
          </cell>
        </row>
        <row r="2037">
          <cell r="A2037" t="str">
            <v>GLPGDSFBAS</v>
          </cell>
          <cell r="B2037">
            <v>933</v>
          </cell>
          <cell r="C2037">
            <v>1083</v>
          </cell>
        </row>
        <row r="2038">
          <cell r="A2038" t="str">
            <v>GLPGPCSYN</v>
          </cell>
          <cell r="B2038">
            <v>328</v>
          </cell>
          <cell r="C2038">
            <v>397</v>
          </cell>
        </row>
        <row r="2039">
          <cell r="A2039" t="str">
            <v>GLPMH</v>
          </cell>
          <cell r="B2039">
            <v>1157</v>
          </cell>
          <cell r="C2039">
            <v>1366</v>
          </cell>
        </row>
        <row r="2040">
          <cell r="A2040" t="str">
            <v>GLPMHEIB</v>
          </cell>
          <cell r="B2040">
            <v>1495</v>
          </cell>
          <cell r="C2040">
            <v>1770</v>
          </cell>
        </row>
        <row r="2041">
          <cell r="A2041" t="str">
            <v>GLPMMA3</v>
          </cell>
          <cell r="B2041">
            <v>382</v>
          </cell>
          <cell r="C2041">
            <v>486</v>
          </cell>
        </row>
        <row r="2042">
          <cell r="A2042" t="str">
            <v>GLPMPH3IFLEX</v>
          </cell>
          <cell r="B2042">
            <v>795</v>
          </cell>
          <cell r="C2042">
            <v>1232</v>
          </cell>
        </row>
        <row r="2043">
          <cell r="A2043" t="str">
            <v>GLPMPHA</v>
          </cell>
          <cell r="B2043">
            <v>1130</v>
          </cell>
          <cell r="C2043">
            <v>1340</v>
          </cell>
        </row>
        <row r="2044">
          <cell r="A2044" t="str">
            <v>GLPMPHA2</v>
          </cell>
          <cell r="B2044">
            <v>1725</v>
          </cell>
          <cell r="C2044">
            <v>2658</v>
          </cell>
        </row>
        <row r="2045">
          <cell r="A2045" t="str">
            <v>GLPMPHE2</v>
          </cell>
          <cell r="B2045">
            <v>1725</v>
          </cell>
          <cell r="C2045">
            <v>2602</v>
          </cell>
        </row>
        <row r="2046">
          <cell r="A2046" t="str">
            <v>GLPMPHV4</v>
          </cell>
          <cell r="B2046">
            <v>1688</v>
          </cell>
          <cell r="C2046">
            <v>2115</v>
          </cell>
        </row>
        <row r="2047">
          <cell r="A2047" t="str">
            <v>GLPMPHV5</v>
          </cell>
          <cell r="B2047">
            <v>1725</v>
          </cell>
          <cell r="C2047">
            <v>2440</v>
          </cell>
        </row>
        <row r="2048">
          <cell r="A2048" t="str">
            <v>GLPNLIPR</v>
          </cell>
          <cell r="B2048">
            <v>648</v>
          </cell>
          <cell r="C2048">
            <v>784</v>
          </cell>
        </row>
        <row r="2049">
          <cell r="A2049" t="str">
            <v>GLPOFI</v>
          </cell>
          <cell r="B2049">
            <v>3280</v>
          </cell>
          <cell r="C2049">
            <v>2852</v>
          </cell>
        </row>
        <row r="2050">
          <cell r="A2050" t="str">
            <v>GLPOFIITU</v>
          </cell>
          <cell r="C2050">
            <v>3328</v>
          </cell>
        </row>
        <row r="2051">
          <cell r="A2051" t="str">
            <v>GLPOIUDBSF</v>
          </cell>
          <cell r="B2051">
            <v>406</v>
          </cell>
          <cell r="C2051">
            <v>503</v>
          </cell>
        </row>
        <row r="2052">
          <cell r="A2052" t="str">
            <v>GLPOIUPLI</v>
          </cell>
          <cell r="B2052">
            <v>422</v>
          </cell>
          <cell r="C2052">
            <v>517</v>
          </cell>
        </row>
        <row r="2053">
          <cell r="A2053" t="str">
            <v>GLPPH22</v>
          </cell>
          <cell r="B2053">
            <v>2230</v>
          </cell>
          <cell r="C2053">
            <v>2330</v>
          </cell>
        </row>
        <row r="2054">
          <cell r="A2054" t="str">
            <v>GLPPH4</v>
          </cell>
          <cell r="B2054">
            <v>758</v>
          </cell>
          <cell r="C2054">
            <v>850</v>
          </cell>
        </row>
        <row r="2055">
          <cell r="A2055" t="str">
            <v>GLPPI2</v>
          </cell>
          <cell r="B2055">
            <v>1586</v>
          </cell>
          <cell r="C2055">
            <v>2047</v>
          </cell>
        </row>
        <row r="2056">
          <cell r="A2056" t="str">
            <v>GLPQLISM2K</v>
          </cell>
          <cell r="B2056">
            <v>1422</v>
          </cell>
          <cell r="C2056">
            <v>1670</v>
          </cell>
        </row>
        <row r="2057">
          <cell r="A2057" t="str">
            <v>GLPQPHI</v>
          </cell>
          <cell r="B2057">
            <v>1590</v>
          </cell>
          <cell r="C2057">
            <v>2465</v>
          </cell>
        </row>
        <row r="2058">
          <cell r="A2058" t="str">
            <v>GLPSASDSC</v>
          </cell>
          <cell r="B2058">
            <v>803</v>
          </cell>
          <cell r="C2058">
            <v>954</v>
          </cell>
        </row>
        <row r="2059">
          <cell r="A2059" t="str">
            <v>GLPSASMEM</v>
          </cell>
          <cell r="B2059">
            <v>294</v>
          </cell>
          <cell r="C2059">
            <v>351</v>
          </cell>
        </row>
        <row r="2060">
          <cell r="A2060" t="str">
            <v>GLPSC</v>
          </cell>
          <cell r="B2060">
            <v>238</v>
          </cell>
          <cell r="C2060">
            <v>282</v>
          </cell>
        </row>
        <row r="2061">
          <cell r="A2061" t="str">
            <v>GLPSCSD</v>
          </cell>
          <cell r="B2061">
            <v>171</v>
          </cell>
          <cell r="C2061">
            <v>312</v>
          </cell>
        </row>
        <row r="2062">
          <cell r="A2062" t="str">
            <v>GLPSCSIDD</v>
          </cell>
          <cell r="B2062">
            <v>1602</v>
          </cell>
          <cell r="C2062">
            <v>1949</v>
          </cell>
        </row>
        <row r="2063">
          <cell r="A2063" t="str">
            <v>GLPSD</v>
          </cell>
          <cell r="B2063">
            <v>201</v>
          </cell>
          <cell r="C2063">
            <v>238</v>
          </cell>
        </row>
        <row r="2064">
          <cell r="A2064" t="str">
            <v>GLPSI1KVA</v>
          </cell>
          <cell r="B2064">
            <v>2208</v>
          </cell>
          <cell r="C2064">
            <v>2728</v>
          </cell>
        </row>
        <row r="2065">
          <cell r="A2065" t="str">
            <v>GLPSLICE</v>
          </cell>
          <cell r="B2065">
            <v>966</v>
          </cell>
          <cell r="C2065">
            <v>1545</v>
          </cell>
        </row>
        <row r="2066">
          <cell r="A2066" t="str">
            <v>GLPSMMEM64MB</v>
          </cell>
          <cell r="B2066">
            <v>2298</v>
          </cell>
          <cell r="C2066">
            <v>1533</v>
          </cell>
        </row>
        <row r="2067">
          <cell r="A2067" t="str">
            <v>GLPSMMP</v>
          </cell>
          <cell r="B2067">
            <v>1569</v>
          </cell>
          <cell r="C2067">
            <v>1843</v>
          </cell>
        </row>
        <row r="2068">
          <cell r="A2068" t="str">
            <v>GLPTMSX</v>
          </cell>
          <cell r="B2068">
            <v>2060</v>
          </cell>
          <cell r="C2068">
            <v>2548</v>
          </cell>
        </row>
        <row r="2069">
          <cell r="A2069" t="str">
            <v>GLPXDX</v>
          </cell>
          <cell r="B2069">
            <v>488</v>
          </cell>
          <cell r="C2069">
            <v>602</v>
          </cell>
        </row>
        <row r="2070">
          <cell r="A2070" t="str">
            <v>GPDFEST</v>
          </cell>
          <cell r="B2070">
            <v>602</v>
          </cell>
          <cell r="C2070">
            <v>1000</v>
          </cell>
        </row>
        <row r="2071">
          <cell r="A2071" t="str">
            <v>GPDFPNL</v>
          </cell>
          <cell r="B2071">
            <v>380</v>
          </cell>
          <cell r="C2071">
            <v>1196</v>
          </cell>
        </row>
        <row r="2072">
          <cell r="A2072" t="str">
            <v>J3F011GD-1L-50S</v>
          </cell>
          <cell r="C2072">
            <v>3465</v>
          </cell>
        </row>
        <row r="2073">
          <cell r="A2073" t="str">
            <v>J3F011GD-1L-51R</v>
          </cell>
          <cell r="C2073">
            <v>3606</v>
          </cell>
        </row>
        <row r="2074">
          <cell r="A2074" t="str">
            <v>J3F011K-1L-1</v>
          </cell>
          <cell r="C2074">
            <v>13743</v>
          </cell>
        </row>
        <row r="2075">
          <cell r="A2075" t="str">
            <v>J3F011K-1L-2</v>
          </cell>
          <cell r="C2075">
            <v>32036</v>
          </cell>
        </row>
        <row r="2076">
          <cell r="A2076" t="str">
            <v>J3F011K-1L-3</v>
          </cell>
          <cell r="C2076">
            <v>34559</v>
          </cell>
        </row>
        <row r="2077">
          <cell r="A2077" t="str">
            <v>J3F011K-1L-31</v>
          </cell>
          <cell r="C2077">
            <v>419</v>
          </cell>
        </row>
        <row r="2078">
          <cell r="A2078" t="str">
            <v>J3F011K-1L-32</v>
          </cell>
          <cell r="C2078">
            <v>481</v>
          </cell>
        </row>
        <row r="2079">
          <cell r="A2079" t="str">
            <v>J3F011K-1L-33</v>
          </cell>
          <cell r="C2079">
            <v>199</v>
          </cell>
        </row>
        <row r="2080">
          <cell r="A2080" t="str">
            <v>J3F011K-1L-4</v>
          </cell>
          <cell r="C2080">
            <v>7650</v>
          </cell>
        </row>
        <row r="2081">
          <cell r="A2081" t="str">
            <v>J3F011K-1L-43</v>
          </cell>
          <cell r="C2081">
            <v>843</v>
          </cell>
        </row>
        <row r="2082">
          <cell r="A2082" t="str">
            <v>J3F011K-1L-49</v>
          </cell>
          <cell r="C2082">
            <v>197</v>
          </cell>
        </row>
        <row r="2083">
          <cell r="A2083" t="str">
            <v>J3F011K-1L-55</v>
          </cell>
          <cell r="C2083">
            <v>57</v>
          </cell>
        </row>
        <row r="2084">
          <cell r="A2084" t="str">
            <v>J3F011K-1L-57</v>
          </cell>
          <cell r="C2084">
            <v>2009</v>
          </cell>
        </row>
        <row r="2085">
          <cell r="A2085" t="str">
            <v>J3F011K-1L-A</v>
          </cell>
          <cell r="C2085">
            <v>370</v>
          </cell>
        </row>
        <row r="2086">
          <cell r="A2086" t="str">
            <v>J3F011K-1L-B</v>
          </cell>
          <cell r="C2086">
            <v>8</v>
          </cell>
        </row>
        <row r="2087">
          <cell r="A2087" t="str">
            <v>J3F011K-1L-B10A</v>
          </cell>
          <cell r="C2087">
            <v>4313</v>
          </cell>
        </row>
        <row r="2088">
          <cell r="A2088" t="str">
            <v>J3F011K-1L-B10C</v>
          </cell>
          <cell r="C2088">
            <v>4015</v>
          </cell>
        </row>
        <row r="2089">
          <cell r="A2089" t="str">
            <v>J3F011K-1L-B10M</v>
          </cell>
          <cell r="C2089">
            <v>5877</v>
          </cell>
        </row>
        <row r="2090">
          <cell r="A2090" t="str">
            <v>J3F011K-1L-B10S</v>
          </cell>
          <cell r="C2090">
            <v>4573</v>
          </cell>
        </row>
        <row r="2091">
          <cell r="A2091" t="str">
            <v>J3F011K-1L-B11F</v>
          </cell>
          <cell r="C2091">
            <v>8343</v>
          </cell>
        </row>
        <row r="2092">
          <cell r="A2092" t="str">
            <v>J3F011K-1L-B12F</v>
          </cell>
          <cell r="C2092">
            <v>8343</v>
          </cell>
        </row>
        <row r="2093">
          <cell r="A2093" t="str">
            <v>J3F011K-1L-B12J</v>
          </cell>
          <cell r="C2093">
            <v>4750</v>
          </cell>
        </row>
        <row r="2094">
          <cell r="A2094" t="str">
            <v>J3F011K-1L-B12R</v>
          </cell>
          <cell r="C2094">
            <v>4544</v>
          </cell>
        </row>
        <row r="2095">
          <cell r="A2095" t="str">
            <v>J3F011K-1L-B12V</v>
          </cell>
          <cell r="C2095">
            <v>0</v>
          </cell>
        </row>
        <row r="2096">
          <cell r="A2096" t="str">
            <v>J3F011K-1L-B12W</v>
          </cell>
          <cell r="C2096">
            <v>0</v>
          </cell>
        </row>
        <row r="2097">
          <cell r="A2097" t="str">
            <v>J3F011K-1L-B12X</v>
          </cell>
          <cell r="C2097">
            <v>0</v>
          </cell>
        </row>
        <row r="2098">
          <cell r="A2098" t="str">
            <v>J3F011K-1L-B12Y</v>
          </cell>
          <cell r="C2098">
            <v>0</v>
          </cell>
        </row>
        <row r="2099">
          <cell r="A2099" t="str">
            <v>J3F011K-1L-B12Z</v>
          </cell>
          <cell r="C2099">
            <v>0</v>
          </cell>
        </row>
        <row r="2100">
          <cell r="A2100" t="str">
            <v>J3F011K-1L-B13F</v>
          </cell>
          <cell r="C2100">
            <v>8343</v>
          </cell>
        </row>
        <row r="2101">
          <cell r="A2101" t="str">
            <v>J3F011K-1L-B14G</v>
          </cell>
          <cell r="C2101">
            <v>1082</v>
          </cell>
        </row>
        <row r="2102">
          <cell r="A2102" t="str">
            <v>J3F011K-1L-B16</v>
          </cell>
          <cell r="C2102">
            <v>394</v>
          </cell>
        </row>
        <row r="2103">
          <cell r="A2103" t="str">
            <v>J3F011K-1L-B17</v>
          </cell>
          <cell r="C2103">
            <v>394</v>
          </cell>
        </row>
        <row r="2104">
          <cell r="A2104" t="str">
            <v>J3F011K-1L-B2DA</v>
          </cell>
          <cell r="C2104">
            <v>0</v>
          </cell>
        </row>
        <row r="2105">
          <cell r="A2105" t="str">
            <v>J3F011K-1L-B2DB</v>
          </cell>
          <cell r="C2105">
            <v>0</v>
          </cell>
        </row>
        <row r="2106">
          <cell r="A2106" t="str">
            <v>J3F011K-1L-B2DC</v>
          </cell>
          <cell r="C2106">
            <v>0</v>
          </cell>
        </row>
        <row r="2107">
          <cell r="A2107" t="str">
            <v>J3F011K-1L-B2DD</v>
          </cell>
          <cell r="C2107">
            <v>0</v>
          </cell>
        </row>
        <row r="2108">
          <cell r="A2108" t="str">
            <v>J3F011K-1L-B2DE</v>
          </cell>
          <cell r="C2108">
            <v>0</v>
          </cell>
        </row>
        <row r="2109">
          <cell r="A2109" t="str">
            <v>J3F011K-1L-B2J</v>
          </cell>
          <cell r="C2109">
            <v>10056</v>
          </cell>
        </row>
        <row r="2110">
          <cell r="A2110" t="str">
            <v>J3F011K-1L-B2R</v>
          </cell>
          <cell r="C2110">
            <v>9088</v>
          </cell>
        </row>
        <row r="2111">
          <cell r="A2111" t="str">
            <v>J3F011K-1L-B4A</v>
          </cell>
          <cell r="C2111">
            <v>4313</v>
          </cell>
        </row>
        <row r="2112">
          <cell r="A2112" t="str">
            <v>J3F011K-1L-B4C</v>
          </cell>
          <cell r="C2112">
            <v>4015</v>
          </cell>
        </row>
        <row r="2113">
          <cell r="A2113" t="str">
            <v>J3F011K-1L-B4M</v>
          </cell>
          <cell r="C2113">
            <v>5877</v>
          </cell>
        </row>
        <row r="2114">
          <cell r="A2114" t="str">
            <v>J3F011K-1L-B4S</v>
          </cell>
          <cell r="C2114">
            <v>4573</v>
          </cell>
        </row>
        <row r="2115">
          <cell r="A2115" t="str">
            <v>J3F011K-1L-B5A</v>
          </cell>
          <cell r="C2115">
            <v>4313</v>
          </cell>
        </row>
        <row r="2116">
          <cell r="A2116" t="str">
            <v>J3F011K-1L-B5C</v>
          </cell>
          <cell r="C2116">
            <v>4015</v>
          </cell>
        </row>
        <row r="2117">
          <cell r="A2117" t="str">
            <v>J3F011K-1L-B5M</v>
          </cell>
          <cell r="C2117">
            <v>5877</v>
          </cell>
        </row>
        <row r="2118">
          <cell r="A2118" t="str">
            <v>J3F011K-1L-B5S</v>
          </cell>
          <cell r="C2118">
            <v>4573</v>
          </cell>
        </row>
        <row r="2119">
          <cell r="A2119" t="str">
            <v>J3F011K-1L-B6F</v>
          </cell>
          <cell r="C2119">
            <v>8343</v>
          </cell>
        </row>
        <row r="2120">
          <cell r="A2120" t="str">
            <v>J3F011K-1L-B7E</v>
          </cell>
          <cell r="C2120">
            <v>8960</v>
          </cell>
        </row>
        <row r="2121">
          <cell r="A2121" t="str">
            <v>J3F011K-1L-B7P</v>
          </cell>
          <cell r="C2121">
            <v>5665</v>
          </cell>
        </row>
        <row r="2122">
          <cell r="A2122" t="str">
            <v>J3F011K-1L-B8F</v>
          </cell>
          <cell r="C2122">
            <v>8343</v>
          </cell>
        </row>
        <row r="2123">
          <cell r="A2123" t="str">
            <v>J3F011K-1L-C</v>
          </cell>
          <cell r="C2123">
            <v>9</v>
          </cell>
        </row>
        <row r="2124">
          <cell r="A2124" t="str">
            <v>J3F011K-1L-D</v>
          </cell>
          <cell r="C2124">
            <v>4</v>
          </cell>
        </row>
        <row r="2125">
          <cell r="A2125" t="str">
            <v>J3F011K-1L-E</v>
          </cell>
          <cell r="C2125">
            <v>4</v>
          </cell>
        </row>
        <row r="2126">
          <cell r="A2126" t="str">
            <v>J3F011K-1L-F</v>
          </cell>
          <cell r="C2126">
            <v>4</v>
          </cell>
        </row>
        <row r="2127">
          <cell r="A2127" t="str">
            <v>J3F011K-1L-G</v>
          </cell>
          <cell r="C2127">
            <v>0</v>
          </cell>
        </row>
        <row r="2128">
          <cell r="A2128" t="str">
            <v>J3F011K-1L-G1</v>
          </cell>
          <cell r="C2128">
            <v>2155</v>
          </cell>
        </row>
        <row r="2129">
          <cell r="A2129" t="str">
            <v>J3F011K-1L-G10</v>
          </cell>
          <cell r="C2129">
            <v>5920</v>
          </cell>
        </row>
        <row r="2130">
          <cell r="A2130" t="str">
            <v>J3F011K-1L-G10C</v>
          </cell>
          <cell r="C2130">
            <v>7708</v>
          </cell>
        </row>
        <row r="2131">
          <cell r="A2131" t="str">
            <v>J3F011K-1L-G10G</v>
          </cell>
          <cell r="C2131">
            <v>541</v>
          </cell>
        </row>
        <row r="2132">
          <cell r="A2132" t="str">
            <v>J3F011K-1L-G10H</v>
          </cell>
          <cell r="C2132">
            <v>6747</v>
          </cell>
        </row>
        <row r="2133">
          <cell r="A2133" t="str">
            <v>J3F011K-1L-G10M</v>
          </cell>
          <cell r="C2133">
            <v>7082</v>
          </cell>
        </row>
        <row r="2134">
          <cell r="A2134" t="str">
            <v>J3F011K-1L-G10S</v>
          </cell>
          <cell r="C2134">
            <v>5014</v>
          </cell>
        </row>
        <row r="2135">
          <cell r="A2135" t="str">
            <v>J3F011K-1L-G11A</v>
          </cell>
          <cell r="C2135">
            <v>4023</v>
          </cell>
        </row>
        <row r="2136">
          <cell r="A2136" t="str">
            <v>J3F011K-1L-G11C</v>
          </cell>
          <cell r="C2136">
            <v>4015</v>
          </cell>
        </row>
        <row r="2137">
          <cell r="A2137" t="str">
            <v>J3F011K-1L-G11M</v>
          </cell>
          <cell r="C2137">
            <v>5877</v>
          </cell>
        </row>
        <row r="2138">
          <cell r="A2138" t="str">
            <v>J3F011K-1L-G11S</v>
          </cell>
          <cell r="C2138">
            <v>4573</v>
          </cell>
        </row>
        <row r="2139">
          <cell r="A2139" t="str">
            <v>J3F011K-1L-G12F</v>
          </cell>
          <cell r="C2139">
            <v>8343</v>
          </cell>
        </row>
        <row r="2140">
          <cell r="A2140" t="str">
            <v>J3F011K-1L-G13F</v>
          </cell>
          <cell r="C2140">
            <v>8343</v>
          </cell>
        </row>
        <row r="2141">
          <cell r="A2141" t="str">
            <v>J3F011K-1L-G14F</v>
          </cell>
          <cell r="C2141">
            <v>8621</v>
          </cell>
        </row>
        <row r="2142">
          <cell r="A2142" t="str">
            <v>J3F011K-1L-G15</v>
          </cell>
          <cell r="C2142">
            <v>5920</v>
          </cell>
        </row>
        <row r="2143">
          <cell r="A2143" t="str">
            <v>J3F011K-1L-G15C</v>
          </cell>
          <cell r="C2143">
            <v>7708</v>
          </cell>
        </row>
        <row r="2144">
          <cell r="A2144" t="str">
            <v>J3F011K-1L-G15G</v>
          </cell>
          <cell r="C2144">
            <v>541</v>
          </cell>
        </row>
        <row r="2145">
          <cell r="A2145" t="str">
            <v>J3F011K-1L-G15M</v>
          </cell>
          <cell r="C2145">
            <v>7082</v>
          </cell>
        </row>
        <row r="2146">
          <cell r="A2146" t="str">
            <v>J3F011K-1L-G1A</v>
          </cell>
          <cell r="C2146">
            <v>4313</v>
          </cell>
        </row>
        <row r="2147">
          <cell r="A2147" t="str">
            <v>J3F011K-1L-G1C</v>
          </cell>
          <cell r="C2147">
            <v>4015</v>
          </cell>
        </row>
        <row r="2148">
          <cell r="A2148" t="str">
            <v>J3F011K-1L-G1M</v>
          </cell>
          <cell r="C2148">
            <v>5877</v>
          </cell>
        </row>
        <row r="2149">
          <cell r="A2149" t="str">
            <v>J3F011K-1L-G1S</v>
          </cell>
          <cell r="C2149">
            <v>4573</v>
          </cell>
        </row>
        <row r="2150">
          <cell r="A2150" t="str">
            <v>J3F011K-1L-G2F</v>
          </cell>
          <cell r="C2150">
            <v>8343</v>
          </cell>
        </row>
        <row r="2151">
          <cell r="A2151" t="str">
            <v>J3F011K-1L-G3DA</v>
          </cell>
          <cell r="C2151">
            <v>0</v>
          </cell>
        </row>
        <row r="2152">
          <cell r="A2152" t="str">
            <v>J3F011K-1L-G3DB</v>
          </cell>
          <cell r="C2152">
            <v>0</v>
          </cell>
        </row>
        <row r="2153">
          <cell r="A2153" t="str">
            <v>J3F011K-1L-G3DC</v>
          </cell>
          <cell r="C2153">
            <v>0</v>
          </cell>
        </row>
        <row r="2154">
          <cell r="A2154" t="str">
            <v>J3F011K-1L-G3DD</v>
          </cell>
          <cell r="C2154">
            <v>0</v>
          </cell>
        </row>
        <row r="2155">
          <cell r="A2155" t="str">
            <v>J3F011K-1L-G3DE</v>
          </cell>
          <cell r="C2155">
            <v>0</v>
          </cell>
        </row>
        <row r="2156">
          <cell r="A2156" t="str">
            <v>J3F011K-1L-G3F</v>
          </cell>
          <cell r="C2156">
            <v>8343</v>
          </cell>
        </row>
        <row r="2157">
          <cell r="A2157" t="str">
            <v>J3F011K-1L-G3J</v>
          </cell>
          <cell r="C2157">
            <v>4889</v>
          </cell>
        </row>
        <row r="2158">
          <cell r="A2158" t="str">
            <v>J3F011K-1L-G3R</v>
          </cell>
          <cell r="C2158">
            <v>4544</v>
          </cell>
        </row>
        <row r="2159">
          <cell r="A2159" t="str">
            <v>J3F011K-1L-G4F</v>
          </cell>
          <cell r="C2159">
            <v>8621</v>
          </cell>
        </row>
        <row r="2160">
          <cell r="A2160" t="str">
            <v>J3F011K-1L-G5</v>
          </cell>
          <cell r="C2160">
            <v>5186</v>
          </cell>
        </row>
        <row r="2161">
          <cell r="A2161" t="str">
            <v>J3F011K-1L-G5C</v>
          </cell>
          <cell r="C2161">
            <v>6973</v>
          </cell>
        </row>
        <row r="2162">
          <cell r="A2162" t="str">
            <v>J3F011K-1L-G5G</v>
          </cell>
          <cell r="C2162">
            <v>541</v>
          </cell>
        </row>
        <row r="2163">
          <cell r="A2163" t="str">
            <v>J3F011K-1L-G5M</v>
          </cell>
          <cell r="C2163">
            <v>6348</v>
          </cell>
        </row>
        <row r="2164">
          <cell r="A2164" t="str">
            <v>J3F011K-1L-G5S</v>
          </cell>
          <cell r="C2164">
            <v>4857</v>
          </cell>
        </row>
        <row r="2165">
          <cell r="A2165" t="str">
            <v>J3F011K-1L-G6A</v>
          </cell>
          <cell r="C2165">
            <v>4023</v>
          </cell>
        </row>
        <row r="2166">
          <cell r="A2166" t="str">
            <v>J3F011K-1L-G6C</v>
          </cell>
          <cell r="C2166">
            <v>4015</v>
          </cell>
        </row>
        <row r="2167">
          <cell r="A2167" t="str">
            <v>J3F011K-1L-G6M</v>
          </cell>
          <cell r="C2167">
            <v>5877</v>
          </cell>
        </row>
        <row r="2168">
          <cell r="A2168" t="str">
            <v>J3F011K-1L-G6S</v>
          </cell>
          <cell r="C2168">
            <v>4573</v>
          </cell>
        </row>
        <row r="2169">
          <cell r="A2169" t="str">
            <v>J3F011K-1L-G7F</v>
          </cell>
          <cell r="C2169">
            <v>8343</v>
          </cell>
        </row>
        <row r="2170">
          <cell r="A2170" t="str">
            <v>J3F011K-1L-G8F</v>
          </cell>
          <cell r="C2170">
            <v>8343</v>
          </cell>
        </row>
        <row r="2171">
          <cell r="A2171" t="str">
            <v>J3F011K-1L-G9F</v>
          </cell>
          <cell r="C2171">
            <v>8621</v>
          </cell>
        </row>
        <row r="2172">
          <cell r="A2172" t="str">
            <v>J3F011K-1L-H</v>
          </cell>
          <cell r="C2172">
            <v>2</v>
          </cell>
        </row>
        <row r="2173">
          <cell r="A2173" t="str">
            <v>J3F011K-1L-J</v>
          </cell>
          <cell r="C2173">
            <v>0</v>
          </cell>
        </row>
        <row r="2174">
          <cell r="A2174" t="str">
            <v>J3F011K-2L-1</v>
          </cell>
          <cell r="C2174">
            <v>5197</v>
          </cell>
        </row>
        <row r="2175">
          <cell r="A2175" t="str">
            <v>J3F011K-2L-2</v>
          </cell>
          <cell r="C2175">
            <v>22993</v>
          </cell>
        </row>
        <row r="2176">
          <cell r="A2176" t="str">
            <v>J3F011K-2L-3</v>
          </cell>
          <cell r="C2176">
            <v>4496</v>
          </cell>
        </row>
        <row r="2177">
          <cell r="A2177" t="str">
            <v>J3F011K-2L-33</v>
          </cell>
          <cell r="C2177">
            <v>199</v>
          </cell>
        </row>
        <row r="2178">
          <cell r="A2178" t="str">
            <v>J3F011K-2L-4</v>
          </cell>
          <cell r="C2178">
            <v>4139</v>
          </cell>
        </row>
        <row r="2179">
          <cell r="A2179" t="str">
            <v>J3F011K-2L-5</v>
          </cell>
          <cell r="C2179">
            <v>4139</v>
          </cell>
        </row>
        <row r="2180">
          <cell r="A2180" t="str">
            <v>J3F011K-2L-55</v>
          </cell>
          <cell r="C2180">
            <v>45</v>
          </cell>
        </row>
        <row r="2181">
          <cell r="A2181" t="str">
            <v>J3F011K-2L-A</v>
          </cell>
          <cell r="C2181">
            <v>8</v>
          </cell>
        </row>
        <row r="2182">
          <cell r="A2182" t="str">
            <v>J3F011K-2L-AA</v>
          </cell>
          <cell r="C2182">
            <v>454</v>
          </cell>
        </row>
        <row r="2183">
          <cell r="A2183" t="str">
            <v>J3F011K-2L-AB</v>
          </cell>
          <cell r="C2183">
            <v>6</v>
          </cell>
        </row>
        <row r="2184">
          <cell r="A2184" t="str">
            <v>J3F011K-2L-AD</v>
          </cell>
          <cell r="C2184">
            <v>27</v>
          </cell>
        </row>
        <row r="2185">
          <cell r="A2185" t="str">
            <v>J3F011K-2L-B</v>
          </cell>
          <cell r="C2185">
            <v>8</v>
          </cell>
        </row>
        <row r="2186">
          <cell r="A2186" t="str">
            <v>J3F011K-2L-B10M</v>
          </cell>
          <cell r="C2186">
            <v>5877</v>
          </cell>
        </row>
        <row r="2187">
          <cell r="A2187" t="str">
            <v>J3F011K-2L-B10S</v>
          </cell>
          <cell r="C2187">
            <v>3465</v>
          </cell>
        </row>
        <row r="2188">
          <cell r="A2188" t="str">
            <v>J3F011K-2L-B11M</v>
          </cell>
          <cell r="C2188">
            <v>5877</v>
          </cell>
        </row>
        <row r="2189">
          <cell r="A2189" t="str">
            <v>J3F011K-2L-B11S</v>
          </cell>
          <cell r="C2189">
            <v>3465</v>
          </cell>
        </row>
        <row r="2190">
          <cell r="A2190" t="str">
            <v>J3F011K-2L-B12R</v>
          </cell>
          <cell r="C2190">
            <v>4544</v>
          </cell>
        </row>
        <row r="2191">
          <cell r="A2191" t="str">
            <v>J3F011K-2L-B13M</v>
          </cell>
          <cell r="C2191">
            <v>5877</v>
          </cell>
        </row>
        <row r="2192">
          <cell r="A2192" t="str">
            <v>J3F011K-2L-B13S</v>
          </cell>
          <cell r="C2192">
            <v>3465</v>
          </cell>
        </row>
        <row r="2193">
          <cell r="A2193" t="str">
            <v>J3F011K-2L-B14M</v>
          </cell>
          <cell r="C2193">
            <v>5877</v>
          </cell>
        </row>
        <row r="2194">
          <cell r="A2194" t="str">
            <v>J3F011K-2L-B1F</v>
          </cell>
          <cell r="C2194">
            <v>8332</v>
          </cell>
        </row>
        <row r="2195">
          <cell r="A2195" t="str">
            <v>J3F011K-2L-B1M</v>
          </cell>
          <cell r="C2195">
            <v>5877</v>
          </cell>
        </row>
        <row r="2196">
          <cell r="A2196" t="str">
            <v>J3F011K-2L-B2R</v>
          </cell>
          <cell r="C2196">
            <v>9088</v>
          </cell>
        </row>
        <row r="2197">
          <cell r="A2197" t="str">
            <v>J3F011K-2L-B3F</v>
          </cell>
          <cell r="C2197">
            <v>8332</v>
          </cell>
        </row>
        <row r="2198">
          <cell r="A2198" t="str">
            <v>J3F011K-2L-B3M</v>
          </cell>
          <cell r="C2198">
            <v>5877</v>
          </cell>
        </row>
        <row r="2199">
          <cell r="A2199" t="str">
            <v>J3F011K-2L-B4M</v>
          </cell>
          <cell r="C2199">
            <v>5877</v>
          </cell>
        </row>
        <row r="2200">
          <cell r="A2200" t="str">
            <v>J3F011K-2L-B4S</v>
          </cell>
          <cell r="C2200">
            <v>4573</v>
          </cell>
        </row>
        <row r="2201">
          <cell r="A2201" t="str">
            <v>J3F011K-2L-B5M</v>
          </cell>
          <cell r="C2201">
            <v>5877</v>
          </cell>
        </row>
        <row r="2202">
          <cell r="A2202" t="str">
            <v>J3F011K-2L-B5S</v>
          </cell>
          <cell r="C2202">
            <v>4573</v>
          </cell>
        </row>
        <row r="2203">
          <cell r="A2203" t="str">
            <v>J3F011K-2L-B6M</v>
          </cell>
          <cell r="C2203">
            <v>5877</v>
          </cell>
        </row>
        <row r="2204">
          <cell r="A2204" t="str">
            <v>J3F011K-2L-B6S</v>
          </cell>
          <cell r="C2204">
            <v>3465</v>
          </cell>
        </row>
        <row r="2205">
          <cell r="A2205" t="str">
            <v>J3F011K-2L-B7P</v>
          </cell>
          <cell r="C2205">
            <v>5665</v>
          </cell>
        </row>
        <row r="2206">
          <cell r="A2206" t="str">
            <v>J3F011K-2L-B8M</v>
          </cell>
          <cell r="C2206">
            <v>5877</v>
          </cell>
        </row>
        <row r="2207">
          <cell r="A2207" t="str">
            <v>J3F011K-2L-B8S</v>
          </cell>
          <cell r="C2207">
            <v>3465</v>
          </cell>
        </row>
        <row r="2208">
          <cell r="A2208" t="str">
            <v>J3F011K-2L-B9M</v>
          </cell>
          <cell r="C2208">
            <v>5877</v>
          </cell>
        </row>
        <row r="2209">
          <cell r="A2209" t="str">
            <v>J3F011K-2L-C</v>
          </cell>
          <cell r="C2209">
            <v>9</v>
          </cell>
        </row>
        <row r="2210">
          <cell r="A2210" t="str">
            <v>J3F011K-2L-D</v>
          </cell>
          <cell r="C2210">
            <v>4</v>
          </cell>
        </row>
        <row r="2211">
          <cell r="A2211" t="str">
            <v>J3F011K-2L-E</v>
          </cell>
          <cell r="C2211">
            <v>4</v>
          </cell>
        </row>
        <row r="2212">
          <cell r="A2212" t="str">
            <v>J3F011K-2L-F</v>
          </cell>
          <cell r="C2212">
            <v>4</v>
          </cell>
        </row>
        <row r="2213">
          <cell r="A2213" t="str">
            <v>J3F011K-2L-G</v>
          </cell>
          <cell r="C2213">
            <v>4</v>
          </cell>
        </row>
        <row r="2214">
          <cell r="A2214" t="str">
            <v>J3F011K-2L-G10H</v>
          </cell>
          <cell r="C2214">
            <v>5542</v>
          </cell>
        </row>
        <row r="2215">
          <cell r="A2215" t="str">
            <v>J3F011K-2L-G10L</v>
          </cell>
          <cell r="C2215">
            <v>658</v>
          </cell>
        </row>
        <row r="2216">
          <cell r="A2216" t="str">
            <v>J3F011K-2L-G10M</v>
          </cell>
          <cell r="C2216">
            <v>5877</v>
          </cell>
        </row>
        <row r="2217">
          <cell r="A2217" t="str">
            <v>J3F011K-2L-G10N</v>
          </cell>
          <cell r="C2217">
            <v>4018</v>
          </cell>
        </row>
        <row r="2218">
          <cell r="A2218" t="str">
            <v>J3F011K-2L-G10S</v>
          </cell>
          <cell r="C2218">
            <v>4573</v>
          </cell>
        </row>
        <row r="2219">
          <cell r="A2219" t="str">
            <v>J3F011K-2L-G11M</v>
          </cell>
          <cell r="C2219">
            <v>5938</v>
          </cell>
        </row>
        <row r="2220">
          <cell r="A2220" t="str">
            <v>J3F011K-2L-G11S</v>
          </cell>
          <cell r="C2220">
            <v>4573</v>
          </cell>
        </row>
        <row r="2221">
          <cell r="A2221" t="str">
            <v>J3F011K-2L-G12M</v>
          </cell>
          <cell r="C2221">
            <v>5938</v>
          </cell>
        </row>
        <row r="2222">
          <cell r="A2222" t="str">
            <v>J3F011K-2L-G12S</v>
          </cell>
          <cell r="C2222">
            <v>4573</v>
          </cell>
        </row>
        <row r="2223">
          <cell r="A2223" t="str">
            <v>J3F011K-2L-G13R</v>
          </cell>
          <cell r="C2223">
            <v>4544</v>
          </cell>
        </row>
        <row r="2224">
          <cell r="A2224" t="str">
            <v>J3F011K-2L-G14M</v>
          </cell>
          <cell r="C2224">
            <v>5938</v>
          </cell>
        </row>
        <row r="2225">
          <cell r="A2225" t="str">
            <v>J3F011K-2L-G14S</v>
          </cell>
          <cell r="C2225">
            <v>4573</v>
          </cell>
        </row>
        <row r="2226">
          <cell r="A2226" t="str">
            <v>J3F011K-2L-G15H</v>
          </cell>
          <cell r="C2226">
            <v>5542</v>
          </cell>
        </row>
        <row r="2227">
          <cell r="A2227" t="str">
            <v>J3F011K-2L-G15L</v>
          </cell>
          <cell r="C2227">
            <v>658</v>
          </cell>
        </row>
        <row r="2228">
          <cell r="A2228" t="str">
            <v>J3F011K-2L-G15M</v>
          </cell>
          <cell r="C2228">
            <v>5938</v>
          </cell>
        </row>
        <row r="2229">
          <cell r="A2229" t="str">
            <v>J3F011K-2L-G15N</v>
          </cell>
          <cell r="C2229">
            <v>4018</v>
          </cell>
        </row>
        <row r="2230">
          <cell r="A2230" t="str">
            <v>J3F011K-2L-G15S</v>
          </cell>
          <cell r="C2230">
            <v>4573</v>
          </cell>
        </row>
        <row r="2231">
          <cell r="A2231" t="str">
            <v>J3F011K-2L-G1L</v>
          </cell>
          <cell r="C2231">
            <v>658</v>
          </cell>
        </row>
        <row r="2232">
          <cell r="A2232" t="str">
            <v>J3F011K-2L-G1M</v>
          </cell>
          <cell r="C2232">
            <v>5877</v>
          </cell>
        </row>
        <row r="2233">
          <cell r="A2233" t="str">
            <v>J3F011K-2L-G1N</v>
          </cell>
          <cell r="C2233">
            <v>4018</v>
          </cell>
        </row>
        <row r="2234">
          <cell r="A2234" t="str">
            <v>J3F011K-2L-G1S</v>
          </cell>
          <cell r="C2234">
            <v>4573</v>
          </cell>
        </row>
        <row r="2235">
          <cell r="A2235" t="str">
            <v>J3F011K-2L-G2F</v>
          </cell>
          <cell r="C2235">
            <v>8332</v>
          </cell>
        </row>
        <row r="2236">
          <cell r="A2236" t="str">
            <v>J3F011K-2L-G2M</v>
          </cell>
          <cell r="C2236">
            <v>5877</v>
          </cell>
        </row>
        <row r="2237">
          <cell r="A2237" t="str">
            <v>J3F011K-2L-G2S</v>
          </cell>
          <cell r="C2237">
            <v>3465</v>
          </cell>
        </row>
        <row r="2238">
          <cell r="A2238" t="str">
            <v>J3F011K-2L-G3R</v>
          </cell>
          <cell r="C2238">
            <v>4544</v>
          </cell>
        </row>
        <row r="2239">
          <cell r="A2239" t="str">
            <v>J3F011K-2L-G4F</v>
          </cell>
          <cell r="C2239">
            <v>8332</v>
          </cell>
        </row>
        <row r="2240">
          <cell r="A2240" t="str">
            <v>J3F011K-2L-G4M</v>
          </cell>
          <cell r="C2240">
            <v>5877</v>
          </cell>
        </row>
        <row r="2241">
          <cell r="A2241" t="str">
            <v>J3F011K-2L-G4S</v>
          </cell>
          <cell r="C2241">
            <v>3465</v>
          </cell>
        </row>
        <row r="2242">
          <cell r="A2242" t="str">
            <v>J3F011K-2L-G5L</v>
          </cell>
          <cell r="C2242">
            <v>658</v>
          </cell>
        </row>
        <row r="2243">
          <cell r="A2243" t="str">
            <v>J3F011K-2L-G5M</v>
          </cell>
          <cell r="C2243">
            <v>5877</v>
          </cell>
        </row>
        <row r="2244">
          <cell r="A2244" t="str">
            <v>J3F011K-2L-G5N</v>
          </cell>
          <cell r="C2244">
            <v>4018</v>
          </cell>
        </row>
        <row r="2245">
          <cell r="A2245" t="str">
            <v>J3F011K-2L-G5S</v>
          </cell>
          <cell r="C2245">
            <v>4573</v>
          </cell>
        </row>
        <row r="2246">
          <cell r="A2246" t="str">
            <v>J3F011K-2L-G6M</v>
          </cell>
          <cell r="C2246">
            <v>5938</v>
          </cell>
        </row>
        <row r="2247">
          <cell r="A2247" t="str">
            <v>J3F011K-2L-G6S</v>
          </cell>
          <cell r="C2247">
            <v>4573</v>
          </cell>
        </row>
        <row r="2248">
          <cell r="A2248" t="str">
            <v>J3F011K-2L-G7M</v>
          </cell>
          <cell r="C2248">
            <v>5877</v>
          </cell>
        </row>
        <row r="2249">
          <cell r="A2249" t="str">
            <v>J3F011K-2L-G7S</v>
          </cell>
          <cell r="C2249">
            <v>4573</v>
          </cell>
        </row>
        <row r="2250">
          <cell r="A2250" t="str">
            <v>J3F011K-2L-G8M</v>
          </cell>
          <cell r="C2250">
            <v>6060</v>
          </cell>
        </row>
        <row r="2251">
          <cell r="A2251" t="str">
            <v>J3F011K-2L-G8R</v>
          </cell>
          <cell r="C2251">
            <v>4544</v>
          </cell>
        </row>
        <row r="2252">
          <cell r="A2252" t="str">
            <v>J3F011K-2L-G8S</v>
          </cell>
          <cell r="C2252">
            <v>4573</v>
          </cell>
        </row>
        <row r="2253">
          <cell r="A2253" t="str">
            <v>J3F011K-2L-G9M</v>
          </cell>
          <cell r="C2253">
            <v>5877</v>
          </cell>
        </row>
        <row r="2254">
          <cell r="A2254" t="str">
            <v>J3F011K-2L-G9S</v>
          </cell>
          <cell r="C2254">
            <v>4573</v>
          </cell>
        </row>
        <row r="2255">
          <cell r="A2255" t="str">
            <v>J3T061A-1L-1</v>
          </cell>
          <cell r="C2255">
            <v>31812</v>
          </cell>
        </row>
        <row r="2256">
          <cell r="A2256" t="str">
            <v>J3T061A-1L-110</v>
          </cell>
          <cell r="C2256">
            <v>397</v>
          </cell>
        </row>
        <row r="2257">
          <cell r="A2257" t="str">
            <v>J3T061A-1L-111</v>
          </cell>
          <cell r="C2257">
            <v>312</v>
          </cell>
        </row>
        <row r="2258">
          <cell r="A2258" t="str">
            <v>J3T061A-1L-112</v>
          </cell>
          <cell r="C2258">
            <v>974</v>
          </cell>
        </row>
        <row r="2259">
          <cell r="A2259" t="str">
            <v>J3T061A-1L-125</v>
          </cell>
          <cell r="C2259">
            <v>1110</v>
          </cell>
        </row>
        <row r="2260">
          <cell r="A2260" t="str">
            <v>J3T061A-1L-15</v>
          </cell>
          <cell r="C2260">
            <v>1596</v>
          </cell>
        </row>
        <row r="2261">
          <cell r="A2261" t="str">
            <v>J3T061A-1L-2</v>
          </cell>
          <cell r="C2261">
            <v>3093</v>
          </cell>
        </row>
        <row r="2262">
          <cell r="A2262" t="str">
            <v>J3T061A-1L-200</v>
          </cell>
          <cell r="C2262">
            <v>1378</v>
          </cell>
        </row>
        <row r="2263">
          <cell r="A2263" t="str">
            <v>J3T061A-1L-201</v>
          </cell>
          <cell r="C2263">
            <v>7227</v>
          </cell>
        </row>
        <row r="2264">
          <cell r="A2264" t="str">
            <v>J3T061A-1L-205</v>
          </cell>
          <cell r="C2264">
            <v>-212</v>
          </cell>
        </row>
        <row r="2265">
          <cell r="A2265" t="str">
            <v>J3T061A-1L-3</v>
          </cell>
          <cell r="C2265">
            <v>3086</v>
          </cell>
        </row>
        <row r="2266">
          <cell r="A2266" t="str">
            <v>J3T061A-1L-31</v>
          </cell>
          <cell r="C2266">
            <v>221</v>
          </cell>
        </row>
        <row r="2267">
          <cell r="A2267" t="str">
            <v>J3T061A-1L-36</v>
          </cell>
          <cell r="C2267">
            <v>531</v>
          </cell>
        </row>
        <row r="2268">
          <cell r="A2268" t="str">
            <v>J3T061A-1L-39</v>
          </cell>
          <cell r="C2268">
            <v>756</v>
          </cell>
        </row>
        <row r="2269">
          <cell r="A2269" t="str">
            <v>J3T061A-1L-45</v>
          </cell>
          <cell r="C2269">
            <v>196</v>
          </cell>
        </row>
        <row r="2270">
          <cell r="A2270" t="str">
            <v>J3T061A-1L-50</v>
          </cell>
          <cell r="C2270">
            <v>2274</v>
          </cell>
        </row>
        <row r="2271">
          <cell r="A2271" t="str">
            <v>J3T061A-1L-51</v>
          </cell>
          <cell r="C2271">
            <v>63</v>
          </cell>
        </row>
        <row r="2272">
          <cell r="A2272" t="str">
            <v>J3T061A-1L-55</v>
          </cell>
          <cell r="C2272">
            <v>2825</v>
          </cell>
        </row>
        <row r="2273">
          <cell r="A2273" t="str">
            <v>J3T061A-1L-7</v>
          </cell>
          <cell r="C2273">
            <v>1200</v>
          </cell>
        </row>
        <row r="2274">
          <cell r="A2274" t="str">
            <v>J3T061A-1L-AK</v>
          </cell>
          <cell r="C2274">
            <v>15</v>
          </cell>
        </row>
        <row r="2275">
          <cell r="A2275" t="str">
            <v>J3T061A-1L-AN</v>
          </cell>
          <cell r="C2275">
            <v>10</v>
          </cell>
        </row>
        <row r="2276">
          <cell r="A2276" t="str">
            <v>J3T061A-1L-AR</v>
          </cell>
          <cell r="C2276">
            <v>1</v>
          </cell>
        </row>
        <row r="2277">
          <cell r="A2277" t="str">
            <v>J3T061A-1L-AS</v>
          </cell>
          <cell r="C2277">
            <v>12</v>
          </cell>
        </row>
        <row r="2278">
          <cell r="A2278" t="str">
            <v>J3T061A-1L-AZ</v>
          </cell>
          <cell r="C2278">
            <v>14</v>
          </cell>
        </row>
        <row r="2279">
          <cell r="A2279" t="str">
            <v>J3T061A-1L-BC</v>
          </cell>
          <cell r="C2279">
            <v>1</v>
          </cell>
        </row>
        <row r="2280">
          <cell r="A2280" t="str">
            <v>J3T061A-1L-BD</v>
          </cell>
          <cell r="C2280">
            <v>73</v>
          </cell>
        </row>
        <row r="2281">
          <cell r="A2281" t="str">
            <v>J3T061A-1L-BE</v>
          </cell>
          <cell r="C2281">
            <v>1</v>
          </cell>
        </row>
        <row r="2282">
          <cell r="A2282" t="str">
            <v>J3T061A-1L-BF</v>
          </cell>
          <cell r="C2282">
            <v>3</v>
          </cell>
        </row>
        <row r="2283">
          <cell r="A2283" t="str">
            <v>J3T061A-1L-BM</v>
          </cell>
          <cell r="C2283">
            <v>22</v>
          </cell>
        </row>
        <row r="2284">
          <cell r="A2284" t="str">
            <v>J3T061A-1L-BV</v>
          </cell>
          <cell r="C2284">
            <v>134</v>
          </cell>
        </row>
        <row r="2285">
          <cell r="A2285" t="str">
            <v>J3T061A-1L-BZ</v>
          </cell>
          <cell r="C2285">
            <v>0</v>
          </cell>
        </row>
        <row r="2286">
          <cell r="A2286" t="str">
            <v>J3T061A-1L-C</v>
          </cell>
          <cell r="C2286">
            <v>33</v>
          </cell>
        </row>
        <row r="2287">
          <cell r="A2287" t="str">
            <v>J3T061A-1L-CH</v>
          </cell>
          <cell r="C2287">
            <v>61</v>
          </cell>
        </row>
        <row r="2288">
          <cell r="A2288" t="str">
            <v>J3T061A-1L-CL</v>
          </cell>
          <cell r="C2288">
            <v>60</v>
          </cell>
        </row>
        <row r="2289">
          <cell r="A2289" t="str">
            <v>J3T061A-1L-DA</v>
          </cell>
          <cell r="C2289">
            <v>3</v>
          </cell>
        </row>
        <row r="2290">
          <cell r="A2290" t="str">
            <v>J3T061A-1L-DJ</v>
          </cell>
          <cell r="C2290">
            <v>31</v>
          </cell>
        </row>
        <row r="2291">
          <cell r="A2291" t="str">
            <v>J3T061A-1L-DS</v>
          </cell>
          <cell r="C2291">
            <v>87</v>
          </cell>
        </row>
        <row r="2292">
          <cell r="A2292" t="str">
            <v>J3T061A-1L-DU</v>
          </cell>
          <cell r="C2292">
            <v>385</v>
          </cell>
        </row>
        <row r="2293">
          <cell r="A2293" t="str">
            <v>J3T061A-1L-EE</v>
          </cell>
          <cell r="C2293">
            <v>134</v>
          </cell>
        </row>
        <row r="2294">
          <cell r="A2294" t="str">
            <v>J3T061A-1L-EF</v>
          </cell>
          <cell r="C2294">
            <v>682</v>
          </cell>
        </row>
        <row r="2295">
          <cell r="A2295" t="str">
            <v>J3T061A-1L-EG</v>
          </cell>
          <cell r="C2295">
            <v>74</v>
          </cell>
        </row>
        <row r="2296">
          <cell r="A2296" t="str">
            <v>J3T061A-1L-EN</v>
          </cell>
          <cell r="C2296">
            <v>38</v>
          </cell>
        </row>
        <row r="2297">
          <cell r="A2297" t="str">
            <v>J3T061A-1L-EP</v>
          </cell>
          <cell r="C2297">
            <v>38</v>
          </cell>
        </row>
        <row r="2298">
          <cell r="A2298" t="str">
            <v>J3T061A-1L-ER</v>
          </cell>
          <cell r="C2298">
            <v>38</v>
          </cell>
        </row>
        <row r="2299">
          <cell r="A2299" t="str">
            <v>J3T061A-1L-U</v>
          </cell>
          <cell r="C2299">
            <v>30</v>
          </cell>
        </row>
        <row r="2300">
          <cell r="A2300" t="str">
            <v>J3T061A-1L-V</v>
          </cell>
          <cell r="C2300">
            <v>28</v>
          </cell>
        </row>
        <row r="2301">
          <cell r="A2301" t="str">
            <v>J3T061A-1L-X</v>
          </cell>
          <cell r="C2301">
            <v>24</v>
          </cell>
        </row>
        <row r="2302">
          <cell r="A2302" t="str">
            <v>J41658H-1L-M35A</v>
          </cell>
          <cell r="C2302">
            <v>0</v>
          </cell>
        </row>
        <row r="2303">
          <cell r="A2303" t="str">
            <v>J41658H-1L-MHF</v>
          </cell>
          <cell r="C2303">
            <v>0</v>
          </cell>
        </row>
        <row r="2304">
          <cell r="A2304" t="str">
            <v>J41658Q-1L-MAO</v>
          </cell>
          <cell r="B2304">
            <v>0</v>
          </cell>
          <cell r="C2304">
            <v>0</v>
          </cell>
        </row>
        <row r="2305">
          <cell r="A2305" t="str">
            <v>J41660A-2L-1</v>
          </cell>
          <cell r="C2305">
            <v>9746</v>
          </cell>
        </row>
        <row r="2306">
          <cell r="A2306" t="str">
            <v>J41660A-2L-11</v>
          </cell>
          <cell r="B2306">
            <v>1650</v>
          </cell>
          <cell r="C2306">
            <v>1435</v>
          </cell>
        </row>
        <row r="2307">
          <cell r="A2307" t="str">
            <v>J41660A-2L-12</v>
          </cell>
          <cell r="B2307">
            <v>1148</v>
          </cell>
          <cell r="C2307">
            <v>1148</v>
          </cell>
        </row>
        <row r="2308">
          <cell r="A2308" t="str">
            <v>J41660A-2L-18</v>
          </cell>
          <cell r="B2308">
            <v>333</v>
          </cell>
          <cell r="C2308">
            <v>311</v>
          </cell>
        </row>
        <row r="2309">
          <cell r="A2309" t="str">
            <v>J41660A-2L-19</v>
          </cell>
          <cell r="B2309">
            <v>123</v>
          </cell>
          <cell r="C2309">
            <v>98</v>
          </cell>
        </row>
        <row r="2310">
          <cell r="A2310" t="str">
            <v>J41660A-2L-2</v>
          </cell>
          <cell r="B2310">
            <v>454</v>
          </cell>
          <cell r="C2310">
            <v>424</v>
          </cell>
        </row>
        <row r="2311">
          <cell r="A2311" t="str">
            <v>J41660A-2L-26</v>
          </cell>
          <cell r="B2311">
            <v>128</v>
          </cell>
          <cell r="C2311">
            <v>111</v>
          </cell>
        </row>
        <row r="2312">
          <cell r="A2312" t="str">
            <v>J41660A-2L-3</v>
          </cell>
          <cell r="B2312">
            <v>489</v>
          </cell>
          <cell r="C2312">
            <v>425</v>
          </cell>
        </row>
        <row r="2313">
          <cell r="A2313" t="str">
            <v>J41660A-2L-32</v>
          </cell>
          <cell r="B2313">
            <v>439</v>
          </cell>
          <cell r="C2313">
            <v>380</v>
          </cell>
        </row>
        <row r="2314">
          <cell r="A2314" t="str">
            <v>J41660A-2L-5</v>
          </cell>
          <cell r="B2314">
            <v>84</v>
          </cell>
          <cell r="C2314">
            <v>68</v>
          </cell>
        </row>
        <row r="2315">
          <cell r="A2315" t="str">
            <v>J41660A-2L-6</v>
          </cell>
          <cell r="B2315">
            <v>1002</v>
          </cell>
          <cell r="C2315">
            <v>851</v>
          </cell>
        </row>
        <row r="2316">
          <cell r="A2316" t="str">
            <v>J41660A-2L-7</v>
          </cell>
          <cell r="B2316">
            <v>1437</v>
          </cell>
          <cell r="C2316">
            <v>1153</v>
          </cell>
        </row>
        <row r="2317">
          <cell r="A2317" t="str">
            <v>J41660A-2L-8</v>
          </cell>
          <cell r="B2317">
            <v>223</v>
          </cell>
          <cell r="C2317">
            <v>179</v>
          </cell>
        </row>
        <row r="2318">
          <cell r="A2318" t="str">
            <v>J41660A-2L-9</v>
          </cell>
          <cell r="C2318">
            <v>430</v>
          </cell>
        </row>
        <row r="2319">
          <cell r="A2319" t="str">
            <v>J41660A-2L-A</v>
          </cell>
          <cell r="C2319">
            <v>13</v>
          </cell>
        </row>
        <row r="2320">
          <cell r="A2320" t="str">
            <v>J41660A-2L-B</v>
          </cell>
          <cell r="C2320">
            <v>1035</v>
          </cell>
        </row>
        <row r="2321">
          <cell r="A2321" t="str">
            <v>J41660A-2L-C</v>
          </cell>
          <cell r="B2321">
            <v>0</v>
          </cell>
          <cell r="C2321">
            <v>0</v>
          </cell>
        </row>
        <row r="2322">
          <cell r="A2322" t="str">
            <v>J41660A-2L-E</v>
          </cell>
          <cell r="C2322">
            <v>16</v>
          </cell>
        </row>
        <row r="2323">
          <cell r="A2323" t="str">
            <v>J41660A-2L-F</v>
          </cell>
          <cell r="C2323">
            <v>53</v>
          </cell>
        </row>
        <row r="2324">
          <cell r="A2324" t="str">
            <v>J41660A-2L-G</v>
          </cell>
          <cell r="C2324">
            <v>3</v>
          </cell>
        </row>
        <row r="2325">
          <cell r="A2325" t="str">
            <v>J41660A-2L-J</v>
          </cell>
          <cell r="C2325">
            <v>1640</v>
          </cell>
        </row>
        <row r="2326">
          <cell r="A2326" t="str">
            <v>J41660A-2L-K</v>
          </cell>
          <cell r="C2326">
            <v>1</v>
          </cell>
        </row>
        <row r="2327">
          <cell r="A2327" t="str">
            <v>J41660A-2L-M</v>
          </cell>
          <cell r="C2327">
            <v>71</v>
          </cell>
        </row>
        <row r="2328">
          <cell r="A2328" t="str">
            <v>J41660A-2L-N</v>
          </cell>
          <cell r="C2328">
            <v>3962</v>
          </cell>
        </row>
        <row r="2329">
          <cell r="A2329" t="str">
            <v>J41660B-2L-1</v>
          </cell>
          <cell r="C2329">
            <v>2757</v>
          </cell>
        </row>
        <row r="2330">
          <cell r="A2330" t="str">
            <v>J41660B-2L-6</v>
          </cell>
          <cell r="C2330">
            <v>702</v>
          </cell>
        </row>
        <row r="2331">
          <cell r="A2331" t="str">
            <v>J41660B-2L-7</v>
          </cell>
          <cell r="B2331">
            <v>196</v>
          </cell>
          <cell r="C2331">
            <v>174</v>
          </cell>
        </row>
        <row r="2332">
          <cell r="A2332" t="str">
            <v>J41660B-2L-8</v>
          </cell>
          <cell r="B2332">
            <v>29</v>
          </cell>
          <cell r="C2332">
            <v>23</v>
          </cell>
        </row>
        <row r="2333">
          <cell r="A2333" t="str">
            <v>J41660B-2L-9</v>
          </cell>
          <cell r="B2333">
            <v>30</v>
          </cell>
          <cell r="C2333">
            <v>21</v>
          </cell>
        </row>
        <row r="2334">
          <cell r="A2334" t="str">
            <v>J41660B-2L-A</v>
          </cell>
          <cell r="C2334">
            <v>8</v>
          </cell>
        </row>
        <row r="2335">
          <cell r="A2335" t="str">
            <v>J41660B-2L-B</v>
          </cell>
          <cell r="C2335">
            <v>4669</v>
          </cell>
        </row>
        <row r="2336">
          <cell r="A2336" t="str">
            <v>J41660B-2L-C</v>
          </cell>
          <cell r="C2336">
            <v>1</v>
          </cell>
        </row>
        <row r="2337">
          <cell r="A2337" t="str">
            <v>J41660B-2L-E</v>
          </cell>
          <cell r="C2337">
            <v>1529</v>
          </cell>
        </row>
        <row r="2338">
          <cell r="A2338" t="str">
            <v>J41660C-2L-1</v>
          </cell>
          <cell r="B2338">
            <v>2273</v>
          </cell>
          <cell r="C2338">
            <v>2713</v>
          </cell>
        </row>
        <row r="2339">
          <cell r="A2339" t="str">
            <v>J41660C-2L-103</v>
          </cell>
          <cell r="B2339">
            <v>140</v>
          </cell>
          <cell r="C2339">
            <v>121</v>
          </cell>
        </row>
        <row r="2340">
          <cell r="A2340" t="str">
            <v>J41660C-2L-104</v>
          </cell>
          <cell r="B2340">
            <v>1</v>
          </cell>
          <cell r="C2340">
            <v>1</v>
          </cell>
        </row>
        <row r="2341">
          <cell r="A2341" t="str">
            <v>J41660C-2L-4C1</v>
          </cell>
          <cell r="B2341">
            <v>11197</v>
          </cell>
          <cell r="C2341">
            <v>8645</v>
          </cell>
        </row>
        <row r="2342">
          <cell r="A2342" t="str">
            <v>J41660C-2L-5C1</v>
          </cell>
          <cell r="B2342">
            <v>9418</v>
          </cell>
          <cell r="C2342">
            <v>7362</v>
          </cell>
        </row>
        <row r="2343">
          <cell r="A2343" t="str">
            <v>J41660C-2L-A</v>
          </cell>
          <cell r="C2343">
            <v>72</v>
          </cell>
        </row>
        <row r="2344">
          <cell r="A2344" t="str">
            <v>J41660CA-3L-1</v>
          </cell>
          <cell r="C2344">
            <v>4775</v>
          </cell>
        </row>
        <row r="2345">
          <cell r="A2345" t="str">
            <v>J41660E-2L-1</v>
          </cell>
          <cell r="C2345">
            <v>3010</v>
          </cell>
        </row>
        <row r="2346">
          <cell r="A2346" t="str">
            <v>J41660E-2L-3</v>
          </cell>
          <cell r="B2346">
            <v>121</v>
          </cell>
          <cell r="C2346">
            <v>107</v>
          </cell>
        </row>
        <row r="2347">
          <cell r="A2347" t="str">
            <v>J41660E-2L-4</v>
          </cell>
          <cell r="B2347">
            <v>0</v>
          </cell>
          <cell r="C2347">
            <v>0</v>
          </cell>
        </row>
        <row r="2348">
          <cell r="A2348" t="str">
            <v>J41660E-2L-D</v>
          </cell>
          <cell r="C2348">
            <v>98</v>
          </cell>
        </row>
        <row r="2349">
          <cell r="A2349" t="str">
            <v>J41660E-2L-E</v>
          </cell>
          <cell r="C2349">
            <v>3280</v>
          </cell>
        </row>
        <row r="2350">
          <cell r="A2350" t="str">
            <v>J41660E-2L-F</v>
          </cell>
          <cell r="C2350">
            <v>4075</v>
          </cell>
        </row>
        <row r="2351">
          <cell r="A2351" t="str">
            <v>J41660F-2L-1</v>
          </cell>
          <cell r="B2351">
            <v>1729</v>
          </cell>
          <cell r="C2351">
            <v>1463</v>
          </cell>
        </row>
        <row r="2352">
          <cell r="A2352" t="str">
            <v>J41660G-2L-1</v>
          </cell>
          <cell r="B2352">
            <v>769</v>
          </cell>
          <cell r="C2352">
            <v>585</v>
          </cell>
        </row>
        <row r="2353">
          <cell r="A2353" t="str">
            <v>J41660G-2L-2</v>
          </cell>
          <cell r="B2353">
            <v>292</v>
          </cell>
          <cell r="C2353">
            <v>254</v>
          </cell>
        </row>
        <row r="2354">
          <cell r="A2354" t="str">
            <v>J41660G-2L-3</v>
          </cell>
          <cell r="B2354">
            <v>979</v>
          </cell>
          <cell r="C2354">
            <v>853</v>
          </cell>
        </row>
        <row r="2355">
          <cell r="A2355" t="str">
            <v>J41660G-2L-4</v>
          </cell>
          <cell r="B2355">
            <v>634</v>
          </cell>
          <cell r="C2355">
            <v>550</v>
          </cell>
        </row>
        <row r="2356">
          <cell r="A2356" t="str">
            <v>J41660G-2L-5</v>
          </cell>
          <cell r="B2356">
            <v>234</v>
          </cell>
          <cell r="C2356">
            <v>187</v>
          </cell>
        </row>
        <row r="2357">
          <cell r="A2357" t="str">
            <v>J41660G-2L-6</v>
          </cell>
          <cell r="B2357">
            <v>1459</v>
          </cell>
          <cell r="C2357">
            <v>1183</v>
          </cell>
        </row>
        <row r="2358">
          <cell r="A2358" t="str">
            <v>J41660P-1L-2</v>
          </cell>
          <cell r="B2358">
            <v>482</v>
          </cell>
          <cell r="C2358">
            <v>364</v>
          </cell>
        </row>
        <row r="2359">
          <cell r="A2359" t="str">
            <v>J41660P-1L-3</v>
          </cell>
          <cell r="B2359">
            <v>255</v>
          </cell>
          <cell r="C2359">
            <v>219</v>
          </cell>
        </row>
        <row r="2360">
          <cell r="A2360" t="str">
            <v>J41660P-1L-31</v>
          </cell>
          <cell r="B2360">
            <v>35294</v>
          </cell>
          <cell r="C2360">
            <v>30000</v>
          </cell>
        </row>
        <row r="2361">
          <cell r="A2361" t="str">
            <v>J41660P-1L-32</v>
          </cell>
          <cell r="B2361">
            <v>36471</v>
          </cell>
          <cell r="C2361">
            <v>31000</v>
          </cell>
        </row>
        <row r="2362">
          <cell r="A2362" t="str">
            <v>J41660P-1L-33</v>
          </cell>
          <cell r="B2362">
            <v>39412</v>
          </cell>
          <cell r="C2362">
            <v>33500</v>
          </cell>
        </row>
        <row r="2363">
          <cell r="A2363" t="str">
            <v>J41660P-1L-34</v>
          </cell>
          <cell r="B2363">
            <v>37059</v>
          </cell>
          <cell r="C2363">
            <v>31500</v>
          </cell>
        </row>
        <row r="2364">
          <cell r="A2364" t="str">
            <v>J41660P-1L-35</v>
          </cell>
          <cell r="B2364">
            <v>44706</v>
          </cell>
          <cell r="C2364">
            <v>38000</v>
          </cell>
        </row>
        <row r="2365">
          <cell r="A2365" t="str">
            <v>J41660P-1L-36</v>
          </cell>
          <cell r="B2365">
            <v>40000</v>
          </cell>
          <cell r="C2365">
            <v>34000</v>
          </cell>
        </row>
        <row r="2366">
          <cell r="A2366" t="str">
            <v>J41660P-1L-37</v>
          </cell>
          <cell r="B2366">
            <v>38824</v>
          </cell>
          <cell r="C2366">
            <v>33000</v>
          </cell>
        </row>
        <row r="2367">
          <cell r="A2367" t="str">
            <v>J41660P-1L-38</v>
          </cell>
          <cell r="B2367">
            <v>32941</v>
          </cell>
          <cell r="C2367">
            <v>28000</v>
          </cell>
        </row>
        <row r="2368">
          <cell r="A2368" t="str">
            <v>J41660P-1L-4</v>
          </cell>
          <cell r="B2368">
            <v>244</v>
          </cell>
          <cell r="C2368">
            <v>334</v>
          </cell>
        </row>
        <row r="2369">
          <cell r="A2369" t="str">
            <v>J41660P-1L-5</v>
          </cell>
          <cell r="B2369">
            <v>244</v>
          </cell>
          <cell r="C2369">
            <v>179</v>
          </cell>
        </row>
        <row r="2370">
          <cell r="A2370" t="str">
            <v>J41660P-1L-8</v>
          </cell>
          <cell r="B2370">
            <v>406</v>
          </cell>
          <cell r="C2370">
            <v>325</v>
          </cell>
        </row>
        <row r="2371">
          <cell r="A2371" t="str">
            <v>J41660P-1L-9</v>
          </cell>
          <cell r="B2371">
            <v>1427</v>
          </cell>
          <cell r="C2371">
            <v>1230</v>
          </cell>
        </row>
        <row r="2372">
          <cell r="A2372" t="str">
            <v>J41660P-1L-A</v>
          </cell>
          <cell r="B2372">
            <v>0</v>
          </cell>
          <cell r="C2372">
            <v>0</v>
          </cell>
        </row>
        <row r="2373">
          <cell r="A2373" t="str">
            <v>J41665A-1L-DCCH</v>
          </cell>
          <cell r="B2373">
            <v>0</v>
          </cell>
          <cell r="C2373">
            <v>0</v>
          </cell>
        </row>
        <row r="2374">
          <cell r="A2374" t="str">
            <v>J41665A-1L-M34R</v>
          </cell>
          <cell r="B2374">
            <v>0</v>
          </cell>
          <cell r="C2374">
            <v>0</v>
          </cell>
        </row>
        <row r="2375">
          <cell r="A2375" t="str">
            <v>J41665A-1L-M35R</v>
          </cell>
          <cell r="B2375">
            <v>0</v>
          </cell>
          <cell r="C2375">
            <v>0</v>
          </cell>
        </row>
        <row r="2376">
          <cell r="A2376" t="str">
            <v>J41665A-1L-M40R</v>
          </cell>
          <cell r="B2376">
            <v>0</v>
          </cell>
          <cell r="C2376">
            <v>0</v>
          </cell>
        </row>
        <row r="2377">
          <cell r="A2377" t="str">
            <v>J41665A-1L-M41R</v>
          </cell>
          <cell r="B2377">
            <v>0</v>
          </cell>
          <cell r="C2377">
            <v>0</v>
          </cell>
        </row>
        <row r="2378">
          <cell r="A2378" t="str">
            <v>J41665A-1L-M42R</v>
          </cell>
          <cell r="B2378">
            <v>0</v>
          </cell>
          <cell r="C2378">
            <v>0</v>
          </cell>
        </row>
        <row r="2379">
          <cell r="A2379" t="str">
            <v>J41665A-1L-MER</v>
          </cell>
          <cell r="B2379">
            <v>0</v>
          </cell>
          <cell r="C2379">
            <v>0</v>
          </cell>
        </row>
        <row r="2380">
          <cell r="A2380" t="str">
            <v>J41665A-1L-MGR</v>
          </cell>
          <cell r="B2380">
            <v>0</v>
          </cell>
          <cell r="C2380">
            <v>0</v>
          </cell>
        </row>
        <row r="2381">
          <cell r="A2381" t="str">
            <v>J41665A-1L-MHR</v>
          </cell>
          <cell r="B2381">
            <v>0</v>
          </cell>
          <cell r="C2381">
            <v>0</v>
          </cell>
        </row>
        <row r="2382">
          <cell r="A2382" t="str">
            <v>J41665A-1L-MINR</v>
          </cell>
          <cell r="B2382">
            <v>0</v>
          </cell>
          <cell r="C2382">
            <v>0</v>
          </cell>
        </row>
        <row r="2383">
          <cell r="A2383" t="str">
            <v>J41665A-1L-MNR</v>
          </cell>
          <cell r="B2383">
            <v>0</v>
          </cell>
          <cell r="C2383">
            <v>0</v>
          </cell>
        </row>
        <row r="2384">
          <cell r="A2384" t="str">
            <v>J41676MA-1L-17</v>
          </cell>
          <cell r="B2384">
            <v>0</v>
          </cell>
          <cell r="C2384">
            <v>0</v>
          </cell>
        </row>
        <row r="2385">
          <cell r="A2385" t="str">
            <v>J41684A-1L-M33A</v>
          </cell>
          <cell r="B2385">
            <v>0</v>
          </cell>
          <cell r="C2385">
            <v>0</v>
          </cell>
        </row>
        <row r="2386">
          <cell r="A2386" t="str">
            <v>J41684A-1L-M34A</v>
          </cell>
          <cell r="B2386">
            <v>0</v>
          </cell>
          <cell r="C2386">
            <v>0</v>
          </cell>
        </row>
        <row r="2387">
          <cell r="A2387" t="str">
            <v>J41684A-1L-M34B</v>
          </cell>
          <cell r="B2387">
            <v>0</v>
          </cell>
          <cell r="C2387">
            <v>0</v>
          </cell>
        </row>
        <row r="2388">
          <cell r="A2388" t="str">
            <v>J41684A-1L-M36A</v>
          </cell>
          <cell r="B2388">
            <v>0</v>
          </cell>
          <cell r="C2388">
            <v>0</v>
          </cell>
        </row>
        <row r="2389">
          <cell r="A2389" t="str">
            <v>J41684A-1L-M38A</v>
          </cell>
          <cell r="B2389">
            <v>0</v>
          </cell>
          <cell r="C2389">
            <v>0</v>
          </cell>
        </row>
        <row r="2390">
          <cell r="A2390" t="str">
            <v>J41684A-1L-MAM</v>
          </cell>
          <cell r="B2390">
            <v>0</v>
          </cell>
          <cell r="C2390">
            <v>0</v>
          </cell>
        </row>
        <row r="2391">
          <cell r="A2391" t="str">
            <v>J41684A-1L-MDB</v>
          </cell>
          <cell r="B2391">
            <v>0</v>
          </cell>
          <cell r="C2391">
            <v>0</v>
          </cell>
        </row>
        <row r="2392">
          <cell r="A2392" t="str">
            <v>J5D005C-1G-F</v>
          </cell>
          <cell r="B2392">
            <v>18</v>
          </cell>
          <cell r="C2392">
            <v>25</v>
          </cell>
        </row>
        <row r="2393">
          <cell r="A2393" t="str">
            <v>J5D005C-1L-54</v>
          </cell>
          <cell r="B2393">
            <v>641</v>
          </cell>
          <cell r="C2393">
            <v>726</v>
          </cell>
        </row>
        <row r="2394">
          <cell r="A2394" t="str">
            <v>J5D005C-1L-5D</v>
          </cell>
          <cell r="C2394">
            <v>1930</v>
          </cell>
        </row>
        <row r="2395">
          <cell r="A2395" t="str">
            <v>J5D005C-1L-60C</v>
          </cell>
          <cell r="B2395">
            <v>1383</v>
          </cell>
          <cell r="C2395">
            <v>1616</v>
          </cell>
        </row>
        <row r="2396">
          <cell r="A2396" t="str">
            <v>J5D005C-1L-83</v>
          </cell>
          <cell r="C2396">
            <v>198</v>
          </cell>
        </row>
        <row r="2397">
          <cell r="A2397" t="str">
            <v>J5D005C-1L-8B</v>
          </cell>
          <cell r="C2397">
            <v>540</v>
          </cell>
        </row>
        <row r="2398">
          <cell r="A2398" t="str">
            <v>J5D005C-1L-CL</v>
          </cell>
          <cell r="B2398">
            <v>9</v>
          </cell>
          <cell r="C2398">
            <v>11</v>
          </cell>
        </row>
        <row r="2399">
          <cell r="A2399" t="str">
            <v>J5D005C-1L-CV</v>
          </cell>
          <cell r="B2399">
            <v>35</v>
          </cell>
          <cell r="C2399">
            <v>33</v>
          </cell>
        </row>
        <row r="2400">
          <cell r="A2400" t="str">
            <v>J5D005C-1L-DJ</v>
          </cell>
          <cell r="B2400">
            <v>13</v>
          </cell>
          <cell r="C2400">
            <v>14</v>
          </cell>
        </row>
        <row r="2401">
          <cell r="A2401" t="str">
            <v>J5D005C-1L-DK</v>
          </cell>
          <cell r="C2401">
            <v>134</v>
          </cell>
        </row>
        <row r="2402">
          <cell r="A2402" t="str">
            <v>J5D005C-1L-DS</v>
          </cell>
          <cell r="C2402">
            <v>87</v>
          </cell>
        </row>
        <row r="2403">
          <cell r="A2403" t="str">
            <v>J5D005C-1L-DW</v>
          </cell>
          <cell r="C2403">
            <v>90</v>
          </cell>
        </row>
        <row r="2404">
          <cell r="A2404" t="str">
            <v>J5D005C-1L-FR</v>
          </cell>
          <cell r="C2404">
            <v>1</v>
          </cell>
        </row>
        <row r="2405">
          <cell r="A2405" t="str">
            <v>J5D005C-1L-GF</v>
          </cell>
          <cell r="C2405">
            <v>25</v>
          </cell>
        </row>
        <row r="2406">
          <cell r="A2406" t="str">
            <v>J5D005C-1L-GK</v>
          </cell>
          <cell r="C2406">
            <v>5</v>
          </cell>
        </row>
        <row r="2407">
          <cell r="A2407" t="str">
            <v>J98793C-1L-10</v>
          </cell>
          <cell r="B2407">
            <v>1175</v>
          </cell>
          <cell r="C2407">
            <v>395</v>
          </cell>
        </row>
        <row r="2408">
          <cell r="A2408" t="str">
            <v>J98793C-1L-101</v>
          </cell>
          <cell r="B2408">
            <v>45</v>
          </cell>
          <cell r="C2408">
            <v>45</v>
          </cell>
        </row>
        <row r="2409">
          <cell r="A2409" t="str">
            <v>J98793C-1L-11</v>
          </cell>
          <cell r="B2409">
            <v>1157</v>
          </cell>
          <cell r="C2409">
            <v>1700</v>
          </cell>
        </row>
        <row r="2410">
          <cell r="A2410" t="str">
            <v>J98793C-1L-12</v>
          </cell>
          <cell r="B2410">
            <v>519</v>
          </cell>
          <cell r="C2410">
            <v>330</v>
          </cell>
        </row>
        <row r="2411">
          <cell r="A2411" t="str">
            <v>J98793C-1L-13</v>
          </cell>
          <cell r="B2411">
            <v>535</v>
          </cell>
          <cell r="C2411">
            <v>591</v>
          </cell>
        </row>
        <row r="2412">
          <cell r="A2412" t="str">
            <v>J98793C-1L-20</v>
          </cell>
          <cell r="B2412">
            <v>25</v>
          </cell>
          <cell r="C2412">
            <v>25</v>
          </cell>
        </row>
        <row r="2413">
          <cell r="A2413" t="str">
            <v>J98793C-1L-203</v>
          </cell>
          <cell r="B2413">
            <v>6</v>
          </cell>
          <cell r="C2413">
            <v>5</v>
          </cell>
        </row>
        <row r="2414">
          <cell r="A2414" t="str">
            <v>J98793C-1L-204</v>
          </cell>
          <cell r="B2414">
            <v>24</v>
          </cell>
          <cell r="C2414">
            <v>21</v>
          </cell>
        </row>
        <row r="2415">
          <cell r="A2415" t="str">
            <v>J98793C-1L-23</v>
          </cell>
          <cell r="B2415">
            <v>58</v>
          </cell>
          <cell r="C2415">
            <v>58</v>
          </cell>
        </row>
        <row r="2416">
          <cell r="A2416" t="str">
            <v>J98793C-1L-24</v>
          </cell>
          <cell r="B2416">
            <v>22</v>
          </cell>
          <cell r="C2416">
            <v>21</v>
          </cell>
        </row>
        <row r="2417">
          <cell r="A2417" t="str">
            <v>J98793C-1L-26</v>
          </cell>
          <cell r="B2417">
            <v>154</v>
          </cell>
          <cell r="C2417">
            <v>165</v>
          </cell>
        </row>
        <row r="2418">
          <cell r="A2418" t="str">
            <v>J98793C-1L-27</v>
          </cell>
          <cell r="B2418">
            <v>62</v>
          </cell>
          <cell r="C2418">
            <v>52</v>
          </cell>
        </row>
        <row r="2419">
          <cell r="A2419" t="str">
            <v>J98793C-1L-28</v>
          </cell>
          <cell r="B2419">
            <v>69</v>
          </cell>
          <cell r="C2419">
            <v>55</v>
          </cell>
        </row>
        <row r="2420">
          <cell r="A2420" t="str">
            <v>J98793C-1L-29</v>
          </cell>
          <cell r="B2420">
            <v>37</v>
          </cell>
          <cell r="C2420">
            <v>32</v>
          </cell>
        </row>
        <row r="2421">
          <cell r="A2421" t="str">
            <v>J98793C-1L-35</v>
          </cell>
          <cell r="B2421">
            <v>4962</v>
          </cell>
          <cell r="C2421">
            <v>1623</v>
          </cell>
        </row>
        <row r="2422">
          <cell r="A2422" t="str">
            <v>J98793C-1L-42</v>
          </cell>
          <cell r="B2422">
            <v>7797</v>
          </cell>
          <cell r="C2422">
            <v>3514</v>
          </cell>
        </row>
        <row r="2423">
          <cell r="A2423" t="str">
            <v>J98793C-1L-5</v>
          </cell>
          <cell r="B2423">
            <v>4815</v>
          </cell>
          <cell r="C2423">
            <v>1623</v>
          </cell>
        </row>
        <row r="2424">
          <cell r="A2424" t="str">
            <v>KLW128</v>
          </cell>
          <cell r="B2424">
            <v>2084</v>
          </cell>
          <cell r="C2424">
            <v>3219</v>
          </cell>
        </row>
        <row r="2425">
          <cell r="A2425" t="str">
            <v>KLW128SP</v>
          </cell>
          <cell r="B2425">
            <v>656</v>
          </cell>
          <cell r="C2425">
            <v>2662</v>
          </cell>
        </row>
        <row r="2426">
          <cell r="A2426" t="str">
            <v>LCORTU</v>
          </cell>
          <cell r="B2426">
            <v>0</v>
          </cell>
          <cell r="C2426">
            <v>0</v>
          </cell>
        </row>
        <row r="2427">
          <cell r="A2427" t="str">
            <v>LN2</v>
          </cell>
          <cell r="B2427">
            <v>1783</v>
          </cell>
          <cell r="C2427">
            <v>2009</v>
          </cell>
        </row>
        <row r="2428">
          <cell r="A2428" t="str">
            <v>LNSHF2</v>
          </cell>
          <cell r="B2428">
            <v>1080</v>
          </cell>
          <cell r="C2428">
            <v>1194</v>
          </cell>
        </row>
        <row r="2429">
          <cell r="A2429" t="str">
            <v>LNUPASP</v>
          </cell>
          <cell r="B2429">
            <v>1482</v>
          </cell>
          <cell r="C2429">
            <v>296</v>
          </cell>
        </row>
        <row r="2430">
          <cell r="A2430" t="str">
            <v>LTPCAB</v>
          </cell>
          <cell r="B2430">
            <v>1840</v>
          </cell>
          <cell r="C2430">
            <v>2988</v>
          </cell>
        </row>
        <row r="2431">
          <cell r="A2431" t="str">
            <v>M</v>
          </cell>
          <cell r="B2431">
            <v>1216</v>
          </cell>
          <cell r="C2431">
            <v>1665</v>
          </cell>
        </row>
        <row r="2432">
          <cell r="A2432" t="str">
            <v>MAMCPRTU</v>
          </cell>
          <cell r="B2432">
            <v>0</v>
          </cell>
          <cell r="C2432">
            <v>0</v>
          </cell>
        </row>
        <row r="2433">
          <cell r="A2433" t="str">
            <v>MAMPERCTL</v>
          </cell>
          <cell r="B2433">
            <v>230</v>
          </cell>
          <cell r="C2433">
            <v>297</v>
          </cell>
        </row>
        <row r="2434">
          <cell r="A2434" t="str">
            <v>MBASCR</v>
          </cell>
          <cell r="B2434">
            <v>0</v>
          </cell>
          <cell r="C2434">
            <v>0</v>
          </cell>
        </row>
        <row r="2435">
          <cell r="A2435" t="str">
            <v>MBASRT</v>
          </cell>
          <cell r="B2435">
            <v>0</v>
          </cell>
          <cell r="C2435">
            <v>0</v>
          </cell>
        </row>
        <row r="2436">
          <cell r="A2436" t="str">
            <v>MBNAILRT</v>
          </cell>
          <cell r="B2436">
            <v>0</v>
          </cell>
          <cell r="C2436">
            <v>0</v>
          </cell>
        </row>
        <row r="2437">
          <cell r="A2437" t="str">
            <v>MBNAILSL</v>
          </cell>
          <cell r="B2437">
            <v>0</v>
          </cell>
          <cell r="C2437">
            <v>0</v>
          </cell>
        </row>
        <row r="2438">
          <cell r="A2438" t="str">
            <v>MC7NIRTU</v>
          </cell>
          <cell r="B2438">
            <v>0</v>
          </cell>
          <cell r="C2438">
            <v>0</v>
          </cell>
        </row>
        <row r="2439">
          <cell r="A2439" t="str">
            <v>MCCELL-BBA</v>
          </cell>
          <cell r="B2439">
            <v>4111</v>
          </cell>
          <cell r="C2439">
            <v>3575</v>
          </cell>
        </row>
        <row r="2440">
          <cell r="A2440" t="str">
            <v>MCCMC-ADNN</v>
          </cell>
          <cell r="B2440">
            <v>953</v>
          </cell>
          <cell r="C2440">
            <v>829</v>
          </cell>
        </row>
        <row r="2441">
          <cell r="A2441" t="str">
            <v>MCCMC-ANRN</v>
          </cell>
          <cell r="B2441">
            <v>214</v>
          </cell>
          <cell r="C2441">
            <v>186</v>
          </cell>
        </row>
        <row r="2442">
          <cell r="A2442" t="str">
            <v>MCCMC-ATNN</v>
          </cell>
          <cell r="B2442">
            <v>953</v>
          </cell>
          <cell r="C2442">
            <v>829</v>
          </cell>
        </row>
        <row r="2443">
          <cell r="A2443" t="str">
            <v>MCCMC-BBA</v>
          </cell>
          <cell r="B2443">
            <v>2323</v>
          </cell>
          <cell r="C2443">
            <v>2020</v>
          </cell>
        </row>
        <row r="2444">
          <cell r="A2444" t="str">
            <v>MCCMC-BDNN</v>
          </cell>
          <cell r="B2444">
            <v>1648</v>
          </cell>
          <cell r="C2444">
            <v>1433</v>
          </cell>
        </row>
        <row r="2445">
          <cell r="A2445" t="str">
            <v>MCCMC-BNRN</v>
          </cell>
          <cell r="B2445">
            <v>614</v>
          </cell>
          <cell r="C2445">
            <v>534</v>
          </cell>
        </row>
        <row r="2446">
          <cell r="A2446" t="str">
            <v>MCCMC-BTCASC</v>
          </cell>
          <cell r="B2446">
            <v>1578</v>
          </cell>
          <cell r="C2446">
            <v>1372</v>
          </cell>
        </row>
        <row r="2447">
          <cell r="A2447" t="str">
            <v>MCCMC-BTNN</v>
          </cell>
          <cell r="B2447">
            <v>2185</v>
          </cell>
          <cell r="C2447">
            <v>1900</v>
          </cell>
        </row>
        <row r="2448">
          <cell r="A2448" t="str">
            <v>MCCMC-CAGRANTJ</v>
          </cell>
          <cell r="B2448">
            <v>38</v>
          </cell>
          <cell r="C2448">
            <v>33</v>
          </cell>
        </row>
        <row r="2449">
          <cell r="A2449" t="str">
            <v>MCCMC-CRTU</v>
          </cell>
          <cell r="B2449">
            <v>1647</v>
          </cell>
          <cell r="C2449">
            <v>1432</v>
          </cell>
        </row>
        <row r="2450">
          <cell r="A2450" t="str">
            <v>MCCMC-ECU</v>
          </cell>
          <cell r="B2450">
            <v>967</v>
          </cell>
          <cell r="C2450">
            <v>841</v>
          </cell>
        </row>
        <row r="2451">
          <cell r="A2451" t="str">
            <v>MCCMC-IAIF</v>
          </cell>
          <cell r="B2451">
            <v>8876</v>
          </cell>
          <cell r="C2451">
            <v>7718</v>
          </cell>
        </row>
        <row r="2452">
          <cell r="A2452" t="str">
            <v>MCCMC-IBALUN</v>
          </cell>
          <cell r="B2452">
            <v>472</v>
          </cell>
          <cell r="C2452">
            <v>410</v>
          </cell>
        </row>
        <row r="2453">
          <cell r="A2453" t="str">
            <v>MCCMC-IE1CONN</v>
          </cell>
          <cell r="B2453">
            <v>2960</v>
          </cell>
          <cell r="C2453">
            <v>2574</v>
          </cell>
        </row>
        <row r="2454">
          <cell r="A2454" t="str">
            <v>MCCMC-INOCSU</v>
          </cell>
          <cell r="B2454">
            <v>38</v>
          </cell>
          <cell r="C2454">
            <v>33</v>
          </cell>
        </row>
        <row r="2455">
          <cell r="A2455" t="str">
            <v>MCCMC-IP</v>
          </cell>
          <cell r="B2455">
            <v>20565</v>
          </cell>
          <cell r="C2455">
            <v>17883</v>
          </cell>
        </row>
        <row r="2456">
          <cell r="A2456" t="str">
            <v>MCCMC-ISOF</v>
          </cell>
          <cell r="B2456">
            <v>145</v>
          </cell>
          <cell r="C2456">
            <v>126</v>
          </cell>
        </row>
        <row r="2457">
          <cell r="A2457" t="str">
            <v>MCCMC-IT1CONN</v>
          </cell>
          <cell r="B2457">
            <v>3</v>
          </cell>
          <cell r="C2457">
            <v>3</v>
          </cell>
        </row>
        <row r="2458">
          <cell r="A2458" t="str">
            <v>MCCMC-MLAC1</v>
          </cell>
          <cell r="B2458">
            <v>8466</v>
          </cell>
          <cell r="C2458">
            <v>7362</v>
          </cell>
        </row>
        <row r="2459">
          <cell r="A2459" t="str">
            <v>MCCMC-MLAC2</v>
          </cell>
          <cell r="B2459">
            <v>196</v>
          </cell>
          <cell r="C2459">
            <v>170</v>
          </cell>
        </row>
        <row r="2460">
          <cell r="A2460" t="str">
            <v>MCCMC-NOCHCASE</v>
          </cell>
          <cell r="B2460">
            <v>539</v>
          </cell>
          <cell r="C2460">
            <v>469</v>
          </cell>
        </row>
        <row r="2461">
          <cell r="A2461" t="str">
            <v>MCCMC-NOTCH</v>
          </cell>
          <cell r="B2461">
            <v>1609</v>
          </cell>
          <cell r="C2461">
            <v>1399</v>
          </cell>
        </row>
        <row r="2462">
          <cell r="A2462" t="str">
            <v>MCCMC-OAIF</v>
          </cell>
          <cell r="B2462">
            <v>12335</v>
          </cell>
          <cell r="C2462">
            <v>10726</v>
          </cell>
        </row>
        <row r="2463">
          <cell r="A2463" t="str">
            <v>MCCMC-OBALUN</v>
          </cell>
          <cell r="B2463">
            <v>128</v>
          </cell>
          <cell r="C2463">
            <v>111</v>
          </cell>
        </row>
        <row r="2464">
          <cell r="A2464" t="str">
            <v>MCCMC-OE1CONN</v>
          </cell>
          <cell r="B2464">
            <v>2075</v>
          </cell>
          <cell r="C2464">
            <v>1804</v>
          </cell>
        </row>
        <row r="2465">
          <cell r="A2465" t="str">
            <v>MCCMC-ONOCSU</v>
          </cell>
          <cell r="B2465">
            <v>43</v>
          </cell>
          <cell r="C2465">
            <v>37</v>
          </cell>
        </row>
        <row r="2466">
          <cell r="A2466" t="str">
            <v>MCCMC-OP</v>
          </cell>
          <cell r="B2466">
            <v>46010</v>
          </cell>
          <cell r="C2466">
            <v>40009</v>
          </cell>
        </row>
        <row r="2467">
          <cell r="A2467" t="str">
            <v>MCCMC-PFDBR</v>
          </cell>
          <cell r="B2467">
            <v>20</v>
          </cell>
          <cell r="C2467">
            <v>17</v>
          </cell>
        </row>
        <row r="2468">
          <cell r="A2468" t="str">
            <v>MCCMC-PRIMINST</v>
          </cell>
          <cell r="B2468">
            <v>0</v>
          </cell>
          <cell r="C2468">
            <v>0</v>
          </cell>
        </row>
        <row r="2469">
          <cell r="A2469" t="str">
            <v>MCCMC-PWRTEMPL</v>
          </cell>
          <cell r="B2469">
            <v>6</v>
          </cell>
          <cell r="C2469">
            <v>5</v>
          </cell>
        </row>
        <row r="2470">
          <cell r="A2470" t="str">
            <v>MCCMC-RFDBR</v>
          </cell>
          <cell r="B2470">
            <v>237</v>
          </cell>
          <cell r="C2470">
            <v>206</v>
          </cell>
        </row>
        <row r="2471">
          <cell r="A2471" t="str">
            <v>MCCS</v>
          </cell>
          <cell r="B2471">
            <v>6000</v>
          </cell>
          <cell r="C2471">
            <v>7217</v>
          </cell>
        </row>
        <row r="2472">
          <cell r="A2472" t="str">
            <v>MCCS7SL</v>
          </cell>
          <cell r="B2472">
            <v>0</v>
          </cell>
          <cell r="C2472">
            <v>0</v>
          </cell>
        </row>
        <row r="2473">
          <cell r="A2473" t="str">
            <v>MCDD-BALUNKIT</v>
          </cell>
          <cell r="B2473">
            <v>29</v>
          </cell>
          <cell r="C2473">
            <v>25</v>
          </cell>
        </row>
        <row r="2474">
          <cell r="A2474" t="str">
            <v>MCDD-CASEPMNT</v>
          </cell>
          <cell r="B2474">
            <v>32</v>
          </cell>
          <cell r="C2474">
            <v>28</v>
          </cell>
        </row>
        <row r="2475">
          <cell r="A2475" t="str">
            <v>MCDD-CCC</v>
          </cell>
          <cell r="B2475">
            <v>1648</v>
          </cell>
          <cell r="C2475">
            <v>1433</v>
          </cell>
        </row>
        <row r="2476">
          <cell r="A2476" t="str">
            <v>MCDD-IFCABKIT</v>
          </cell>
          <cell r="B2476">
            <v>39</v>
          </cell>
          <cell r="C2476">
            <v>34</v>
          </cell>
        </row>
        <row r="2477">
          <cell r="A2477" t="str">
            <v>MCDD-IFCABLE</v>
          </cell>
          <cell r="B2477">
            <v>391</v>
          </cell>
          <cell r="C2477">
            <v>340</v>
          </cell>
        </row>
        <row r="2478">
          <cell r="A2478" t="str">
            <v>MCDD-TDMBUSKT</v>
          </cell>
          <cell r="B2478">
            <v>131</v>
          </cell>
          <cell r="C2478">
            <v>114</v>
          </cell>
        </row>
        <row r="2479">
          <cell r="A2479" t="str">
            <v>MCDMA2RT</v>
          </cell>
          <cell r="B2479">
            <v>0</v>
          </cell>
          <cell r="C2479">
            <v>0</v>
          </cell>
        </row>
        <row r="2480">
          <cell r="A2480" t="str">
            <v>MCDMA3RT</v>
          </cell>
          <cell r="B2480">
            <v>0</v>
          </cell>
          <cell r="C2480">
            <v>0</v>
          </cell>
        </row>
        <row r="2481">
          <cell r="A2481" t="str">
            <v>MCMDRSTR</v>
          </cell>
          <cell r="B2481">
            <v>0</v>
          </cell>
          <cell r="C2481">
            <v>0</v>
          </cell>
        </row>
        <row r="2482">
          <cell r="A2482" t="str">
            <v>MCPCS-F30DMNM</v>
          </cell>
          <cell r="B2482">
            <v>62</v>
          </cell>
          <cell r="C2482">
            <v>54</v>
          </cell>
        </row>
        <row r="2483">
          <cell r="A2483" t="str">
            <v>MCPCS-F30NMNM</v>
          </cell>
          <cell r="B2483">
            <v>81</v>
          </cell>
          <cell r="C2483">
            <v>70</v>
          </cell>
        </row>
        <row r="2484">
          <cell r="A2484" t="str">
            <v>MCPCS-GPSANTH</v>
          </cell>
          <cell r="B2484">
            <v>171</v>
          </cell>
          <cell r="C2484">
            <v>149</v>
          </cell>
        </row>
        <row r="2485">
          <cell r="A2485" t="str">
            <v>MCPCS-GPSANTL</v>
          </cell>
          <cell r="B2485">
            <v>171</v>
          </cell>
          <cell r="C2485">
            <v>149</v>
          </cell>
        </row>
        <row r="2486">
          <cell r="A2486" t="str">
            <v>MCPCS-L48DMNM</v>
          </cell>
          <cell r="B2486">
            <v>83</v>
          </cell>
          <cell r="C2486">
            <v>72</v>
          </cell>
        </row>
        <row r="2487">
          <cell r="A2487" t="str">
            <v>MCPCS-L48NMNM</v>
          </cell>
          <cell r="B2487">
            <v>81</v>
          </cell>
          <cell r="C2487">
            <v>70</v>
          </cell>
        </row>
        <row r="2488">
          <cell r="A2488" t="str">
            <v>MCTLCPS</v>
          </cell>
          <cell r="B2488">
            <v>288</v>
          </cell>
          <cell r="C2488">
            <v>529</v>
          </cell>
        </row>
        <row r="2489">
          <cell r="A2489" t="str">
            <v>MDISTCP</v>
          </cell>
          <cell r="B2489">
            <v>122</v>
          </cell>
          <cell r="C2489">
            <v>238</v>
          </cell>
        </row>
        <row r="2490">
          <cell r="A2490" t="str">
            <v>MDM9600BD</v>
          </cell>
          <cell r="B2490">
            <v>1634</v>
          </cell>
          <cell r="C2490">
            <v>486</v>
          </cell>
        </row>
        <row r="2491">
          <cell r="A2491" t="str">
            <v>MFDMA2RT</v>
          </cell>
          <cell r="B2491">
            <v>0</v>
          </cell>
          <cell r="C2491">
            <v>0</v>
          </cell>
        </row>
        <row r="2492">
          <cell r="A2492" t="str">
            <v>MFPCRRTU</v>
          </cell>
          <cell r="B2492">
            <v>0</v>
          </cell>
          <cell r="C2492">
            <v>0</v>
          </cell>
        </row>
        <row r="2493">
          <cell r="A2493" t="str">
            <v>MGDSF</v>
          </cell>
          <cell r="B2493">
            <v>943</v>
          </cell>
          <cell r="C2493">
            <v>1271</v>
          </cell>
        </row>
        <row r="2494">
          <cell r="A2494" t="str">
            <v>MGPD</v>
          </cell>
          <cell r="B2494">
            <v>1079</v>
          </cell>
          <cell r="C2494">
            <v>2704</v>
          </cell>
        </row>
        <row r="2495">
          <cell r="A2495" t="str">
            <v>MHCPHIGH</v>
          </cell>
          <cell r="B2495">
            <v>1689</v>
          </cell>
          <cell r="C2495">
            <v>1742</v>
          </cell>
        </row>
        <row r="2496">
          <cell r="A2496" t="str">
            <v>MISCCAB</v>
          </cell>
          <cell r="B2496">
            <v>1840</v>
          </cell>
          <cell r="C2496">
            <v>3291</v>
          </cell>
        </row>
        <row r="2497">
          <cell r="A2497" t="str">
            <v>MMCMC-TCU</v>
          </cell>
          <cell r="B2497">
            <v>15</v>
          </cell>
          <cell r="C2497">
            <v>13</v>
          </cell>
        </row>
        <row r="2498">
          <cell r="A2498" t="str">
            <v>MMSU-E</v>
          </cell>
          <cell r="B2498">
            <v>2190</v>
          </cell>
          <cell r="C2498">
            <v>1904</v>
          </cell>
        </row>
        <row r="2499">
          <cell r="A2499" t="str">
            <v>MMSUACP</v>
          </cell>
          <cell r="B2499">
            <v>265</v>
          </cell>
          <cell r="C2499">
            <v>466</v>
          </cell>
        </row>
        <row r="2500">
          <cell r="A2500" t="str">
            <v>MMSUCOM</v>
          </cell>
          <cell r="B2500">
            <v>228</v>
          </cell>
          <cell r="C2500">
            <v>221</v>
          </cell>
        </row>
        <row r="2501">
          <cell r="A2501" t="str">
            <v>MMSUDS</v>
          </cell>
          <cell r="B2501">
            <v>85</v>
          </cell>
          <cell r="C2501">
            <v>190</v>
          </cell>
        </row>
        <row r="2502">
          <cell r="A2502" t="str">
            <v>MMSUSC</v>
          </cell>
          <cell r="B2502">
            <v>100</v>
          </cell>
          <cell r="C2502">
            <v>209</v>
          </cell>
        </row>
        <row r="2503">
          <cell r="A2503" t="str">
            <v>MMSUSHF</v>
          </cell>
          <cell r="B2503">
            <v>1421</v>
          </cell>
          <cell r="C2503">
            <v>2338</v>
          </cell>
        </row>
        <row r="2504">
          <cell r="A2504" t="str">
            <v>MMSUSP</v>
          </cell>
          <cell r="B2504">
            <v>536</v>
          </cell>
          <cell r="C2504">
            <v>1010</v>
          </cell>
        </row>
        <row r="2505">
          <cell r="A2505" t="str">
            <v>MMTIB</v>
          </cell>
          <cell r="B2505">
            <v>251</v>
          </cell>
          <cell r="C2505">
            <v>450</v>
          </cell>
        </row>
        <row r="2506">
          <cell r="A2506" t="str">
            <v>MNLI</v>
          </cell>
          <cell r="B2506">
            <v>250</v>
          </cell>
          <cell r="C2506">
            <v>667</v>
          </cell>
        </row>
        <row r="2507">
          <cell r="A2507" t="str">
            <v>MPDFD48</v>
          </cell>
          <cell r="B2507">
            <v>803</v>
          </cell>
          <cell r="C2507">
            <v>1196</v>
          </cell>
        </row>
        <row r="2508">
          <cell r="A2508" t="str">
            <v>MS2-AIM</v>
          </cell>
          <cell r="B2508">
            <v>89</v>
          </cell>
          <cell r="C2508">
            <v>77</v>
          </cell>
        </row>
        <row r="2509">
          <cell r="A2509" t="str">
            <v>MS2-DHEL32</v>
          </cell>
          <cell r="B2509">
            <v>63</v>
          </cell>
          <cell r="C2509">
            <v>55</v>
          </cell>
        </row>
        <row r="2510">
          <cell r="A2510" t="str">
            <v>MS2-HELIAX15</v>
          </cell>
          <cell r="B2510">
            <v>48</v>
          </cell>
          <cell r="C2510">
            <v>42</v>
          </cell>
        </row>
        <row r="2511">
          <cell r="A2511" t="str">
            <v>MS2-PDCKAWG6</v>
          </cell>
          <cell r="B2511">
            <v>507</v>
          </cell>
          <cell r="C2511">
            <v>441</v>
          </cell>
        </row>
        <row r="2512">
          <cell r="A2512" t="str">
            <v>MS2M-MALR</v>
          </cell>
          <cell r="B2512">
            <v>0</v>
          </cell>
          <cell r="C2512">
            <v>0</v>
          </cell>
        </row>
        <row r="2513">
          <cell r="A2513" t="str">
            <v>MSAS</v>
          </cell>
          <cell r="B2513">
            <v>963</v>
          </cell>
          <cell r="C2513">
            <v>1068</v>
          </cell>
        </row>
        <row r="2514">
          <cell r="A2514" t="str">
            <v>MSAS4FC</v>
          </cell>
          <cell r="B2514">
            <v>357</v>
          </cell>
          <cell r="C2514">
            <v>682</v>
          </cell>
        </row>
        <row r="2515">
          <cell r="A2515" t="str">
            <v>MSASMEM</v>
          </cell>
          <cell r="B2515">
            <v>151</v>
          </cell>
          <cell r="C2515">
            <v>237</v>
          </cell>
        </row>
        <row r="2516">
          <cell r="A2516" t="str">
            <v>MSCANCP</v>
          </cell>
          <cell r="B2516">
            <v>143</v>
          </cell>
          <cell r="C2516">
            <v>282</v>
          </cell>
        </row>
        <row r="2517">
          <cell r="A2517" t="str">
            <v>MSGPD</v>
          </cell>
          <cell r="B2517">
            <v>1395</v>
          </cell>
          <cell r="C2517">
            <v>1213</v>
          </cell>
        </row>
        <row r="2518">
          <cell r="A2518" t="str">
            <v>MSM2000DX</v>
          </cell>
          <cell r="B2518">
            <v>353</v>
          </cell>
          <cell r="C2518">
            <v>307</v>
          </cell>
        </row>
        <row r="2519">
          <cell r="A2519" t="str">
            <v>MSM2000MH</v>
          </cell>
          <cell r="B2519">
            <v>895</v>
          </cell>
          <cell r="C2519">
            <v>1224</v>
          </cell>
        </row>
        <row r="2520">
          <cell r="A2520" t="str">
            <v>MSMP4MHEIAWS</v>
          </cell>
          <cell r="B2520">
            <v>1388</v>
          </cell>
          <cell r="C2520">
            <v>1207</v>
          </cell>
        </row>
        <row r="2521">
          <cell r="A2521" t="str">
            <v>MSMP60MM</v>
          </cell>
          <cell r="B2521">
            <v>3448</v>
          </cell>
          <cell r="C2521">
            <v>6048</v>
          </cell>
        </row>
        <row r="2522">
          <cell r="A2522" t="str">
            <v>MSMP64MBMC</v>
          </cell>
          <cell r="B2522">
            <v>3448</v>
          </cell>
          <cell r="C2522">
            <v>1148</v>
          </cell>
        </row>
        <row r="2523">
          <cell r="A2523" t="str">
            <v>MSMPCI</v>
          </cell>
          <cell r="B2523">
            <v>268</v>
          </cell>
          <cell r="C2523">
            <v>457</v>
          </cell>
        </row>
        <row r="2524">
          <cell r="A2524" t="str">
            <v>MSMPU5</v>
          </cell>
          <cell r="B2524">
            <v>5551</v>
          </cell>
          <cell r="C2524">
            <v>6748</v>
          </cell>
        </row>
        <row r="2525">
          <cell r="A2525" t="str">
            <v>MTDMA2RT</v>
          </cell>
          <cell r="B2525">
            <v>0</v>
          </cell>
          <cell r="C2525">
            <v>0</v>
          </cell>
        </row>
        <row r="2526">
          <cell r="A2526" t="str">
            <v>MTPCS-NPROOF</v>
          </cell>
          <cell r="B2526">
            <v>346</v>
          </cell>
          <cell r="C2526">
            <v>301</v>
          </cell>
        </row>
        <row r="2527">
          <cell r="A2527" t="str">
            <v>MTPCS-NPROOFD</v>
          </cell>
          <cell r="B2527">
            <v>346</v>
          </cell>
          <cell r="C2527">
            <v>301</v>
          </cell>
        </row>
        <row r="2528">
          <cell r="A2528" t="str">
            <v>MTPCS-TEMPPG</v>
          </cell>
          <cell r="B2528">
            <v>10</v>
          </cell>
          <cell r="C2528">
            <v>9</v>
          </cell>
        </row>
        <row r="2529">
          <cell r="A2529" t="str">
            <v>MTSISLICE</v>
          </cell>
          <cell r="B2529">
            <v>1511</v>
          </cell>
          <cell r="C2529">
            <v>1251</v>
          </cell>
        </row>
        <row r="2530">
          <cell r="A2530" t="str">
            <v>MTSIU4.2</v>
          </cell>
          <cell r="B2530">
            <v>4138</v>
          </cell>
          <cell r="C2530">
            <v>5030</v>
          </cell>
        </row>
        <row r="2531">
          <cell r="A2531" t="str">
            <v>MTSIU4PWR</v>
          </cell>
          <cell r="B2531">
            <v>764</v>
          </cell>
          <cell r="C2531">
            <v>604</v>
          </cell>
        </row>
        <row r="2532">
          <cell r="A2532" t="str">
            <v>MTTYCTL</v>
          </cell>
          <cell r="B2532">
            <v>150</v>
          </cell>
          <cell r="C2532">
            <v>340</v>
          </cell>
        </row>
        <row r="2533">
          <cell r="A2533" t="str">
            <v>MWG-WLMT</v>
          </cell>
          <cell r="B2533">
            <v>54</v>
          </cell>
          <cell r="C2533">
            <v>47</v>
          </cell>
        </row>
        <row r="2534">
          <cell r="A2534" t="str">
            <v>NC2LD</v>
          </cell>
          <cell r="B2534">
            <v>1735</v>
          </cell>
          <cell r="C2534">
            <v>2650</v>
          </cell>
        </row>
        <row r="2535">
          <cell r="A2535" t="str">
            <v>NC2MSP</v>
          </cell>
          <cell r="B2535">
            <v>868</v>
          </cell>
          <cell r="C2535">
            <v>1325</v>
          </cell>
        </row>
        <row r="2536">
          <cell r="A2536" t="str">
            <v>NCTLKSP</v>
          </cell>
          <cell r="B2536">
            <v>110</v>
          </cell>
          <cell r="C2536">
            <v>167</v>
          </cell>
        </row>
        <row r="2537">
          <cell r="A2537" t="str">
            <v>NE00312-31G-1</v>
          </cell>
          <cell r="C2537">
            <v>207</v>
          </cell>
        </row>
        <row r="2538">
          <cell r="A2538" t="str">
            <v>NE09000-30G-1</v>
          </cell>
          <cell r="B2538">
            <v>233</v>
          </cell>
          <cell r="C2538">
            <v>203</v>
          </cell>
        </row>
        <row r="2539">
          <cell r="A2539" t="str">
            <v>NE56BPS</v>
          </cell>
          <cell r="B2539">
            <v>469</v>
          </cell>
          <cell r="C2539">
            <v>884</v>
          </cell>
        </row>
        <row r="2540">
          <cell r="A2540" t="str">
            <v>NE56SP</v>
          </cell>
          <cell r="B2540">
            <v>468</v>
          </cell>
          <cell r="C2540">
            <v>876</v>
          </cell>
        </row>
        <row r="2541">
          <cell r="A2541" t="str">
            <v>OA</v>
          </cell>
          <cell r="B2541">
            <v>285</v>
          </cell>
          <cell r="C2541">
            <v>539</v>
          </cell>
        </row>
        <row r="2542">
          <cell r="A2542" t="str">
            <v>OAMPKG1</v>
          </cell>
          <cell r="B2542">
            <v>0</v>
          </cell>
          <cell r="C2542">
            <v>0</v>
          </cell>
        </row>
        <row r="2543">
          <cell r="A2543" t="str">
            <v>OAUMAIN</v>
          </cell>
          <cell r="B2543">
            <v>4593</v>
          </cell>
          <cell r="C2543">
            <v>2551</v>
          </cell>
        </row>
        <row r="2544">
          <cell r="A2544" t="str">
            <v>OIU FANUNIT</v>
          </cell>
          <cell r="B2544">
            <v>345</v>
          </cell>
          <cell r="C2544">
            <v>143</v>
          </cell>
        </row>
        <row r="2545">
          <cell r="A2545" t="str">
            <v>PCSFEE</v>
          </cell>
          <cell r="B2545">
            <v>0</v>
          </cell>
          <cell r="C2545">
            <v>0</v>
          </cell>
        </row>
        <row r="2546">
          <cell r="A2546" t="str">
            <v>PH-22</v>
          </cell>
          <cell r="B2546">
            <v>2619</v>
          </cell>
          <cell r="C2546">
            <v>2330</v>
          </cell>
        </row>
        <row r="2547">
          <cell r="A2547" t="str">
            <v>PH-A</v>
          </cell>
          <cell r="B2547">
            <v>1181</v>
          </cell>
          <cell r="C2547">
            <v>1250</v>
          </cell>
        </row>
        <row r="2548">
          <cell r="A2548" t="str">
            <v>PH-A2</v>
          </cell>
          <cell r="B2548">
            <v>1725</v>
          </cell>
          <cell r="C2548">
            <v>2658</v>
          </cell>
        </row>
        <row r="2549">
          <cell r="A2549" t="str">
            <v>PH-E2</v>
          </cell>
          <cell r="B2549">
            <v>1725</v>
          </cell>
          <cell r="C2549">
            <v>2602</v>
          </cell>
        </row>
        <row r="2550">
          <cell r="A2550" t="str">
            <v>PH-FR</v>
          </cell>
          <cell r="B2550">
            <v>612</v>
          </cell>
          <cell r="C2550">
            <v>840</v>
          </cell>
        </row>
        <row r="2551">
          <cell r="A2551" t="str">
            <v>PH-V1</v>
          </cell>
          <cell r="B2551">
            <v>957</v>
          </cell>
          <cell r="C2551">
            <v>832</v>
          </cell>
        </row>
        <row r="2552">
          <cell r="A2552" t="str">
            <v>PH-V2</v>
          </cell>
          <cell r="B2552">
            <v>928</v>
          </cell>
          <cell r="C2552">
            <v>807</v>
          </cell>
        </row>
        <row r="2553">
          <cell r="A2553" t="str">
            <v>PH-V3</v>
          </cell>
          <cell r="B2553">
            <v>905</v>
          </cell>
          <cell r="C2553">
            <v>787</v>
          </cell>
        </row>
        <row r="2554">
          <cell r="A2554" t="str">
            <v>PH-V4</v>
          </cell>
          <cell r="B2554">
            <v>2164</v>
          </cell>
          <cell r="C2554">
            <v>2115</v>
          </cell>
        </row>
        <row r="2555">
          <cell r="A2555" t="str">
            <v>PH-V5</v>
          </cell>
          <cell r="B2555">
            <v>1725</v>
          </cell>
          <cell r="C2555">
            <v>2440</v>
          </cell>
        </row>
        <row r="2556">
          <cell r="A2556" t="str">
            <v>PH22</v>
          </cell>
          <cell r="B2556">
            <v>3500</v>
          </cell>
          <cell r="C2556">
            <v>2330</v>
          </cell>
        </row>
        <row r="2557">
          <cell r="A2557" t="str">
            <v>PH22SP</v>
          </cell>
          <cell r="B2557">
            <v>3500</v>
          </cell>
          <cell r="C2557">
            <v>2330</v>
          </cell>
        </row>
        <row r="2558">
          <cell r="A2558" t="str">
            <v>PH3TOT</v>
          </cell>
          <cell r="B2558">
            <v>675</v>
          </cell>
          <cell r="C2558">
            <v>1255</v>
          </cell>
        </row>
        <row r="2559">
          <cell r="A2559" t="str">
            <v>PH4</v>
          </cell>
          <cell r="B2559">
            <v>635</v>
          </cell>
          <cell r="C2559">
            <v>850</v>
          </cell>
        </row>
        <row r="2560">
          <cell r="A2560" t="str">
            <v>PH4SP</v>
          </cell>
          <cell r="B2560">
            <v>753</v>
          </cell>
          <cell r="C2560">
            <v>850</v>
          </cell>
        </row>
        <row r="2561">
          <cell r="A2561" t="str">
            <v>PHA</v>
          </cell>
          <cell r="B2561">
            <v>1034</v>
          </cell>
          <cell r="C2561">
            <v>1340</v>
          </cell>
        </row>
        <row r="2562">
          <cell r="A2562" t="str">
            <v>PHA2</v>
          </cell>
          <cell r="B2562">
            <v>1725</v>
          </cell>
          <cell r="C2562">
            <v>2658</v>
          </cell>
        </row>
        <row r="2563">
          <cell r="A2563" t="str">
            <v>PHA2BKHL</v>
          </cell>
          <cell r="B2563">
            <v>0</v>
          </cell>
          <cell r="C2563">
            <v>0</v>
          </cell>
        </row>
        <row r="2564">
          <cell r="A2564" t="str">
            <v>PHA2SP</v>
          </cell>
          <cell r="B2564">
            <v>1725</v>
          </cell>
          <cell r="C2564">
            <v>2658</v>
          </cell>
        </row>
        <row r="2565">
          <cell r="A2565" t="str">
            <v>PHASP</v>
          </cell>
          <cell r="B2565">
            <v>916</v>
          </cell>
          <cell r="C2565">
            <v>1340</v>
          </cell>
        </row>
        <row r="2566">
          <cell r="A2566" t="str">
            <v>PHE2</v>
          </cell>
          <cell r="B2566">
            <v>1725</v>
          </cell>
          <cell r="C2566">
            <v>2602</v>
          </cell>
        </row>
        <row r="2567">
          <cell r="A2567" t="str">
            <v>PHE2PCF</v>
          </cell>
          <cell r="B2567">
            <v>0</v>
          </cell>
          <cell r="C2567">
            <v>0</v>
          </cell>
        </row>
        <row r="2568">
          <cell r="A2568" t="str">
            <v>PHE2SP</v>
          </cell>
          <cell r="B2568">
            <v>1725</v>
          </cell>
          <cell r="C2568">
            <v>2602</v>
          </cell>
        </row>
        <row r="2569">
          <cell r="A2569" t="str">
            <v>PHV1</v>
          </cell>
          <cell r="B2569">
            <v>764</v>
          </cell>
          <cell r="C2569">
            <v>1254</v>
          </cell>
        </row>
        <row r="2570">
          <cell r="A2570" t="str">
            <v>PHV1SP</v>
          </cell>
          <cell r="B2570">
            <v>857</v>
          </cell>
          <cell r="C2570">
            <v>1240</v>
          </cell>
        </row>
        <row r="2571">
          <cell r="A2571" t="str">
            <v>PHV2</v>
          </cell>
          <cell r="B2571">
            <v>764</v>
          </cell>
          <cell r="C2571">
            <v>1097</v>
          </cell>
        </row>
        <row r="2572">
          <cell r="A2572" t="str">
            <v>PHV2SP</v>
          </cell>
          <cell r="B2572">
            <v>764</v>
          </cell>
          <cell r="C2572">
            <v>1097</v>
          </cell>
        </row>
        <row r="2573">
          <cell r="A2573" t="str">
            <v>PHV3</v>
          </cell>
          <cell r="B2573">
            <v>790</v>
          </cell>
          <cell r="C2573">
            <v>1140</v>
          </cell>
        </row>
        <row r="2574">
          <cell r="A2574" t="str">
            <v>PHV3SP</v>
          </cell>
          <cell r="B2574">
            <v>790</v>
          </cell>
          <cell r="C2574">
            <v>1140</v>
          </cell>
        </row>
        <row r="2575">
          <cell r="A2575" t="str">
            <v>PHV4</v>
          </cell>
          <cell r="B2575">
            <v>1661</v>
          </cell>
          <cell r="C2575">
            <v>2115</v>
          </cell>
        </row>
        <row r="2576">
          <cell r="A2576" t="str">
            <v>PHV4SP</v>
          </cell>
          <cell r="B2576">
            <v>1661</v>
          </cell>
          <cell r="C2576">
            <v>2115</v>
          </cell>
        </row>
        <row r="2577">
          <cell r="A2577" t="str">
            <v>PHV5</v>
          </cell>
          <cell r="B2577">
            <v>1704</v>
          </cell>
          <cell r="C2577">
            <v>2440</v>
          </cell>
        </row>
        <row r="2578">
          <cell r="A2578" t="str">
            <v>PHV5SP</v>
          </cell>
          <cell r="B2578">
            <v>5400</v>
          </cell>
          <cell r="C2578">
            <v>2440</v>
          </cell>
        </row>
        <row r="2579">
          <cell r="A2579" t="str">
            <v>PHVECHO</v>
          </cell>
          <cell r="B2579">
            <v>0</v>
          </cell>
          <cell r="C2579">
            <v>0</v>
          </cell>
        </row>
        <row r="2580">
          <cell r="A2580" t="str">
            <v>PHVECHORTU</v>
          </cell>
          <cell r="B2580">
            <v>0</v>
          </cell>
          <cell r="C2580">
            <v>0</v>
          </cell>
        </row>
        <row r="2581">
          <cell r="A2581" t="str">
            <v>PIFB4K</v>
          </cell>
          <cell r="B2581">
            <v>1482</v>
          </cell>
          <cell r="C2581">
            <v>541</v>
          </cell>
        </row>
        <row r="2582">
          <cell r="A2582" t="str">
            <v>PREF1</v>
          </cell>
          <cell r="B2582">
            <v>0</v>
          </cell>
          <cell r="C2582">
            <v>0</v>
          </cell>
        </row>
        <row r="2583">
          <cell r="A2583" t="str">
            <v>PREF2</v>
          </cell>
          <cell r="B2583">
            <v>0</v>
          </cell>
          <cell r="C2583">
            <v>0</v>
          </cell>
        </row>
        <row r="2584">
          <cell r="A2584" t="str">
            <v>PSU2</v>
          </cell>
          <cell r="B2584">
            <v>4261</v>
          </cell>
          <cell r="C2584">
            <v>6220</v>
          </cell>
        </row>
        <row r="2585">
          <cell r="A2585" t="str">
            <v>PSU2BAS</v>
          </cell>
          <cell r="B2585">
            <v>2784</v>
          </cell>
          <cell r="C2585">
            <v>2752</v>
          </cell>
        </row>
        <row r="2586">
          <cell r="A2586" t="str">
            <v>PSU2DFM</v>
          </cell>
          <cell r="B2586">
            <v>590</v>
          </cell>
          <cell r="C2586">
            <v>955</v>
          </cell>
        </row>
        <row r="2587">
          <cell r="A2587" t="str">
            <v>PSU2SP</v>
          </cell>
          <cell r="B2587">
            <v>1367</v>
          </cell>
          <cell r="C2587">
            <v>2127</v>
          </cell>
        </row>
        <row r="2588">
          <cell r="A2588" t="str">
            <v>PSU2SUP</v>
          </cell>
          <cell r="B2588">
            <v>2232</v>
          </cell>
          <cell r="C2588">
            <v>2219</v>
          </cell>
        </row>
        <row r="2589">
          <cell r="A2589" t="str">
            <v>PSU2SUPL</v>
          </cell>
          <cell r="B2589">
            <v>1612</v>
          </cell>
          <cell r="C2589">
            <v>1847</v>
          </cell>
        </row>
        <row r="2590">
          <cell r="A2590" t="str">
            <v>PSUBAS</v>
          </cell>
          <cell r="B2590">
            <v>2486</v>
          </cell>
          <cell r="C2590">
            <v>6281</v>
          </cell>
        </row>
        <row r="2591">
          <cell r="A2591" t="str">
            <v>PSUCTLFO</v>
          </cell>
          <cell r="B2591">
            <v>627</v>
          </cell>
          <cell r="C2591">
            <v>453</v>
          </cell>
        </row>
        <row r="2592">
          <cell r="A2592" t="str">
            <v>PSUDF-MP</v>
          </cell>
          <cell r="B2592">
            <v>679</v>
          </cell>
          <cell r="C2592">
            <v>386</v>
          </cell>
        </row>
        <row r="2593">
          <cell r="A2593" t="str">
            <v>PSUDF-MP-FLEX</v>
          </cell>
          <cell r="B2593">
            <v>679</v>
          </cell>
          <cell r="C2593">
            <v>590</v>
          </cell>
        </row>
        <row r="2594">
          <cell r="A2594" t="str">
            <v>PSUDFSP</v>
          </cell>
          <cell r="B2594">
            <v>295</v>
          </cell>
          <cell r="C2594">
            <v>477</v>
          </cell>
        </row>
        <row r="2595">
          <cell r="A2595" t="str">
            <v>PSUH3SP</v>
          </cell>
          <cell r="B2595">
            <v>675</v>
          </cell>
          <cell r="C2595">
            <v>1255</v>
          </cell>
        </row>
        <row r="2596">
          <cell r="A2596" t="str">
            <v>PSUPH3</v>
          </cell>
          <cell r="B2596">
            <v>913</v>
          </cell>
          <cell r="C2596">
            <v>1028</v>
          </cell>
        </row>
        <row r="2597">
          <cell r="A2597" t="str">
            <v>PWCSP</v>
          </cell>
          <cell r="B2597">
            <v>1682</v>
          </cell>
          <cell r="C2597">
            <v>3433</v>
          </cell>
        </row>
        <row r="2598">
          <cell r="A2598" t="str">
            <v>PWR30</v>
          </cell>
          <cell r="B2598">
            <v>317</v>
          </cell>
          <cell r="C2598">
            <v>197</v>
          </cell>
        </row>
        <row r="2599">
          <cell r="A2599" t="str">
            <v>QGPCPSP</v>
          </cell>
          <cell r="B2599">
            <v>908</v>
          </cell>
          <cell r="C2599">
            <v>1347</v>
          </cell>
        </row>
        <row r="2600">
          <cell r="A2600" t="str">
            <v>QGPWR</v>
          </cell>
          <cell r="B2600">
            <v>637</v>
          </cell>
          <cell r="C2600">
            <v>836</v>
          </cell>
        </row>
        <row r="2601">
          <cell r="A2601" t="str">
            <v>QGW</v>
          </cell>
          <cell r="B2601">
            <v>2125</v>
          </cell>
          <cell r="C2601">
            <v>4468</v>
          </cell>
        </row>
        <row r="2602">
          <cell r="A2602" t="str">
            <v>QLI2</v>
          </cell>
          <cell r="B2602">
            <v>713</v>
          </cell>
          <cell r="C2602">
            <v>1173</v>
          </cell>
        </row>
        <row r="2603">
          <cell r="A2603" t="str">
            <v>QLI2CP</v>
          </cell>
          <cell r="B2603">
            <v>1814</v>
          </cell>
          <cell r="C2603">
            <v>1670</v>
          </cell>
        </row>
        <row r="2604">
          <cell r="A2604" t="str">
            <v>QLI2SP</v>
          </cell>
          <cell r="B2604">
            <v>508</v>
          </cell>
          <cell r="C2604">
            <v>835</v>
          </cell>
        </row>
        <row r="2605">
          <cell r="A2605" t="str">
            <v>QLPS</v>
          </cell>
          <cell r="B2605">
            <v>2406</v>
          </cell>
          <cell r="C2605">
            <v>4008</v>
          </cell>
        </row>
        <row r="2606">
          <cell r="A2606" t="str">
            <v>QLPSCP</v>
          </cell>
          <cell r="B2606">
            <v>2294</v>
          </cell>
          <cell r="C2606">
            <v>3317</v>
          </cell>
        </row>
        <row r="2607">
          <cell r="A2607" t="str">
            <v>QLPSSP</v>
          </cell>
          <cell r="B2607">
            <v>574</v>
          </cell>
          <cell r="C2607">
            <v>829</v>
          </cell>
        </row>
        <row r="2608">
          <cell r="A2608" t="str">
            <v>QPH</v>
          </cell>
          <cell r="B2608">
            <v>913</v>
          </cell>
          <cell r="C2608">
            <v>2057</v>
          </cell>
        </row>
        <row r="2609">
          <cell r="A2609" t="str">
            <v>QWPCP</v>
          </cell>
          <cell r="B2609">
            <v>1814</v>
          </cell>
          <cell r="C2609">
            <v>2693</v>
          </cell>
        </row>
        <row r="2610">
          <cell r="A2610" t="str">
            <v>R00000001</v>
          </cell>
          <cell r="B2610">
            <v>0</v>
          </cell>
          <cell r="C2610">
            <v>16469</v>
          </cell>
        </row>
        <row r="2611">
          <cell r="A2611" t="str">
            <v>R00000002</v>
          </cell>
          <cell r="B2611">
            <v>13824</v>
          </cell>
          <cell r="C2611">
            <v>8964</v>
          </cell>
        </row>
        <row r="2612">
          <cell r="A2612" t="str">
            <v>R00000003</v>
          </cell>
          <cell r="B2612">
            <v>750</v>
          </cell>
          <cell r="C2612">
            <v>1132</v>
          </cell>
        </row>
        <row r="2613">
          <cell r="A2613" t="str">
            <v>R00000005</v>
          </cell>
          <cell r="B2613">
            <v>84</v>
          </cell>
          <cell r="C2613">
            <v>139</v>
          </cell>
        </row>
        <row r="2614">
          <cell r="A2614" t="str">
            <v>R00000009</v>
          </cell>
          <cell r="B2614">
            <v>2273</v>
          </cell>
          <cell r="C2614">
            <v>2785</v>
          </cell>
        </row>
        <row r="2615">
          <cell r="A2615" t="str">
            <v>R00000010</v>
          </cell>
          <cell r="B2615">
            <v>1</v>
          </cell>
          <cell r="C2615">
            <v>3108</v>
          </cell>
        </row>
        <row r="2616">
          <cell r="A2616" t="str">
            <v>R00000011</v>
          </cell>
          <cell r="B2616">
            <v>1</v>
          </cell>
          <cell r="C2616">
            <v>6388</v>
          </cell>
        </row>
        <row r="2617">
          <cell r="A2617" t="str">
            <v>R00000012</v>
          </cell>
          <cell r="B2617">
            <v>1</v>
          </cell>
          <cell r="C2617">
            <v>7183</v>
          </cell>
        </row>
        <row r="2618">
          <cell r="A2618" t="str">
            <v>R00000013</v>
          </cell>
          <cell r="B2618">
            <v>0</v>
          </cell>
          <cell r="C2618">
            <v>3108</v>
          </cell>
        </row>
        <row r="2619">
          <cell r="A2619" t="str">
            <v>R00000033</v>
          </cell>
          <cell r="B2619">
            <v>10026</v>
          </cell>
          <cell r="C2619">
            <v>13743</v>
          </cell>
        </row>
        <row r="2620">
          <cell r="A2620" t="str">
            <v>R00000034</v>
          </cell>
          <cell r="B2620">
            <v>10026</v>
          </cell>
          <cell r="C2620">
            <v>13743</v>
          </cell>
        </row>
        <row r="2621">
          <cell r="A2621" t="str">
            <v>R00000036</v>
          </cell>
          <cell r="B2621">
            <v>324</v>
          </cell>
          <cell r="C2621">
            <v>394</v>
          </cell>
        </row>
        <row r="2622">
          <cell r="A2622" t="str">
            <v>R00000037</v>
          </cell>
          <cell r="B2622">
            <v>1790</v>
          </cell>
          <cell r="C2622">
            <v>2155</v>
          </cell>
        </row>
        <row r="2623">
          <cell r="A2623" t="str">
            <v>R00000038</v>
          </cell>
          <cell r="B2623">
            <v>3313</v>
          </cell>
          <cell r="C2623">
            <v>4015</v>
          </cell>
        </row>
        <row r="2624">
          <cell r="A2624" t="str">
            <v>R00000039</v>
          </cell>
          <cell r="B2624">
            <v>6774</v>
          </cell>
          <cell r="C2624">
            <v>8343</v>
          </cell>
        </row>
        <row r="2625">
          <cell r="A2625" t="str">
            <v>R00000040</v>
          </cell>
          <cell r="B2625">
            <v>3465</v>
          </cell>
          <cell r="C2625">
            <v>4573</v>
          </cell>
        </row>
        <row r="2626">
          <cell r="A2626" t="str">
            <v>R00000041</v>
          </cell>
          <cell r="B2626">
            <v>3268</v>
          </cell>
          <cell r="C2626">
            <v>4313</v>
          </cell>
        </row>
        <row r="2627">
          <cell r="A2627" t="str">
            <v>R00000048</v>
          </cell>
          <cell r="B2627">
            <v>347</v>
          </cell>
          <cell r="C2627">
            <v>419</v>
          </cell>
        </row>
        <row r="2628">
          <cell r="A2628" t="str">
            <v>R00000049</v>
          </cell>
          <cell r="B2628">
            <v>398</v>
          </cell>
          <cell r="C2628">
            <v>481</v>
          </cell>
        </row>
        <row r="2629">
          <cell r="A2629" t="str">
            <v>R00000050</v>
          </cell>
          <cell r="B2629">
            <v>169</v>
          </cell>
          <cell r="C2629">
            <v>199</v>
          </cell>
        </row>
        <row r="2630">
          <cell r="A2630" t="str">
            <v>R00000051</v>
          </cell>
          <cell r="B2630">
            <v>919</v>
          </cell>
          <cell r="C2630">
            <v>1082</v>
          </cell>
        </row>
        <row r="2631">
          <cell r="A2631" t="str">
            <v>R00000052</v>
          </cell>
          <cell r="B2631">
            <v>692</v>
          </cell>
          <cell r="C2631">
            <v>843</v>
          </cell>
        </row>
        <row r="2632">
          <cell r="A2632" t="str">
            <v>R00000053</v>
          </cell>
          <cell r="B2632">
            <v>51</v>
          </cell>
          <cell r="C2632">
            <v>18</v>
          </cell>
        </row>
        <row r="2633">
          <cell r="A2633" t="str">
            <v>R00000059</v>
          </cell>
          <cell r="B2633">
            <v>4111</v>
          </cell>
          <cell r="C2633">
            <v>5877</v>
          </cell>
        </row>
        <row r="2634">
          <cell r="A2634" t="str">
            <v>R00000083</v>
          </cell>
          <cell r="B2634">
            <v>4401</v>
          </cell>
          <cell r="C2634">
            <v>37701</v>
          </cell>
        </row>
        <row r="2635">
          <cell r="A2635" t="str">
            <v>R00000342</v>
          </cell>
          <cell r="B2635">
            <v>41439</v>
          </cell>
          <cell r="C2635">
            <v>46012</v>
          </cell>
        </row>
        <row r="2636">
          <cell r="A2636" t="str">
            <v>R00000343</v>
          </cell>
          <cell r="B2636">
            <v>7325</v>
          </cell>
          <cell r="C2636">
            <v>8507</v>
          </cell>
        </row>
        <row r="2637">
          <cell r="A2637" t="str">
            <v>R00000344</v>
          </cell>
          <cell r="B2637">
            <v>1110</v>
          </cell>
          <cell r="C2637">
            <v>1110</v>
          </cell>
        </row>
        <row r="2638">
          <cell r="A2638" t="str">
            <v>R00000345</v>
          </cell>
          <cell r="B2638">
            <v>7326</v>
          </cell>
          <cell r="C2638">
            <v>7327</v>
          </cell>
        </row>
        <row r="2639">
          <cell r="A2639" t="str">
            <v>R00000346</v>
          </cell>
          <cell r="B2639">
            <v>817</v>
          </cell>
          <cell r="C2639">
            <v>817</v>
          </cell>
        </row>
        <row r="2640">
          <cell r="A2640" t="str">
            <v>R00000347</v>
          </cell>
          <cell r="B2640">
            <v>1656</v>
          </cell>
          <cell r="C2640">
            <v>1656</v>
          </cell>
        </row>
        <row r="2641">
          <cell r="A2641" t="str">
            <v>R00000348</v>
          </cell>
          <cell r="B2641">
            <v>817</v>
          </cell>
          <cell r="C2641">
            <v>817</v>
          </cell>
        </row>
        <row r="2642">
          <cell r="A2642" t="str">
            <v>R00000349</v>
          </cell>
          <cell r="B2642">
            <v>1656</v>
          </cell>
          <cell r="C2642">
            <v>1656</v>
          </cell>
        </row>
        <row r="2643">
          <cell r="A2643" t="str">
            <v>R00000350</v>
          </cell>
          <cell r="B2643">
            <v>458</v>
          </cell>
          <cell r="C2643">
            <v>458</v>
          </cell>
        </row>
        <row r="2644">
          <cell r="A2644" t="str">
            <v>R00000351</v>
          </cell>
          <cell r="B2644">
            <v>3</v>
          </cell>
          <cell r="C2644">
            <v>4085</v>
          </cell>
        </row>
        <row r="2645">
          <cell r="A2645" t="str">
            <v>R00000352</v>
          </cell>
          <cell r="B2645">
            <v>2068</v>
          </cell>
          <cell r="C2645">
            <v>2960</v>
          </cell>
        </row>
        <row r="2646">
          <cell r="A2646" t="str">
            <v>R00000353</v>
          </cell>
          <cell r="B2646">
            <v>2068</v>
          </cell>
          <cell r="C2646">
            <v>2635</v>
          </cell>
        </row>
        <row r="2647">
          <cell r="A2647" t="str">
            <v>R00000354</v>
          </cell>
          <cell r="B2647">
            <v>12805</v>
          </cell>
          <cell r="C2647">
            <v>13181</v>
          </cell>
        </row>
        <row r="2648">
          <cell r="A2648" t="str">
            <v>R00000355</v>
          </cell>
          <cell r="B2648">
            <v>15377</v>
          </cell>
          <cell r="C2648">
            <v>15828</v>
          </cell>
        </row>
        <row r="2649">
          <cell r="A2649" t="str">
            <v>R00000356</v>
          </cell>
          <cell r="B2649">
            <v>8878</v>
          </cell>
          <cell r="C2649">
            <v>9138</v>
          </cell>
        </row>
        <row r="2650">
          <cell r="A2650" t="str">
            <v>R00000357</v>
          </cell>
          <cell r="B2650">
            <v>1298</v>
          </cell>
          <cell r="C2650">
            <v>10486</v>
          </cell>
        </row>
        <row r="2651">
          <cell r="A2651" t="str">
            <v>R00000360</v>
          </cell>
          <cell r="B2651">
            <v>27</v>
          </cell>
          <cell r="C2651">
            <v>36</v>
          </cell>
        </row>
        <row r="2652">
          <cell r="A2652" t="str">
            <v>R00000361</v>
          </cell>
          <cell r="B2652">
            <v>9</v>
          </cell>
          <cell r="C2652">
            <v>18</v>
          </cell>
        </row>
        <row r="2653">
          <cell r="A2653" t="str">
            <v>R00000362</v>
          </cell>
          <cell r="B2653">
            <v>2676</v>
          </cell>
          <cell r="C2653">
            <v>2676</v>
          </cell>
        </row>
        <row r="2654">
          <cell r="A2654" t="str">
            <v>R00000363</v>
          </cell>
          <cell r="B2654">
            <v>381</v>
          </cell>
          <cell r="C2654">
            <v>382</v>
          </cell>
        </row>
        <row r="2655">
          <cell r="A2655" t="str">
            <v>R00000364</v>
          </cell>
          <cell r="B2655">
            <v>5714</v>
          </cell>
          <cell r="C2655">
            <v>5714</v>
          </cell>
        </row>
        <row r="2656">
          <cell r="A2656" t="str">
            <v>R00000365</v>
          </cell>
          <cell r="B2656">
            <v>645</v>
          </cell>
          <cell r="C2656">
            <v>809</v>
          </cell>
        </row>
        <row r="2657">
          <cell r="A2657" t="str">
            <v>R00000366</v>
          </cell>
          <cell r="B2657">
            <v>5197</v>
          </cell>
          <cell r="C2657">
            <v>5197</v>
          </cell>
        </row>
        <row r="2658">
          <cell r="A2658" t="str">
            <v>R00000367</v>
          </cell>
          <cell r="B2658">
            <v>28658</v>
          </cell>
          <cell r="C2658">
            <v>28658</v>
          </cell>
        </row>
        <row r="2659">
          <cell r="A2659" t="str">
            <v>R00000368</v>
          </cell>
          <cell r="B2659">
            <v>5197</v>
          </cell>
          <cell r="C2659">
            <v>5197</v>
          </cell>
        </row>
        <row r="2660">
          <cell r="A2660" t="str">
            <v>R00000369</v>
          </cell>
          <cell r="B2660">
            <v>4496</v>
          </cell>
          <cell r="C2660">
            <v>4496</v>
          </cell>
        </row>
        <row r="2661">
          <cell r="A2661" t="str">
            <v>R00000370</v>
          </cell>
          <cell r="B2661">
            <v>27</v>
          </cell>
          <cell r="C2661">
            <v>27</v>
          </cell>
        </row>
        <row r="2662">
          <cell r="A2662" t="str">
            <v>R00000371</v>
          </cell>
          <cell r="B2662">
            <v>4018</v>
          </cell>
          <cell r="C2662">
            <v>4018</v>
          </cell>
        </row>
        <row r="2663">
          <cell r="A2663" t="str">
            <v>R00000372</v>
          </cell>
          <cell r="B2663">
            <v>5877</v>
          </cell>
          <cell r="C2663">
            <v>5877</v>
          </cell>
        </row>
        <row r="2664">
          <cell r="A2664" t="str">
            <v>R00000373</v>
          </cell>
          <cell r="B2664">
            <v>8332</v>
          </cell>
          <cell r="C2664">
            <v>8332</v>
          </cell>
        </row>
        <row r="2665">
          <cell r="A2665" t="str">
            <v>R00000374</v>
          </cell>
          <cell r="B2665">
            <v>4573</v>
          </cell>
          <cell r="C2665">
            <v>4573</v>
          </cell>
        </row>
        <row r="2666">
          <cell r="A2666" t="str">
            <v>R00000375</v>
          </cell>
          <cell r="B2666">
            <v>4544</v>
          </cell>
          <cell r="C2666">
            <v>4544</v>
          </cell>
        </row>
        <row r="2667">
          <cell r="A2667" t="str">
            <v>R00000376</v>
          </cell>
          <cell r="B2667">
            <v>199</v>
          </cell>
          <cell r="C2667">
            <v>199</v>
          </cell>
        </row>
        <row r="2668">
          <cell r="A2668" t="str">
            <v>R00000377</v>
          </cell>
          <cell r="B2668">
            <v>658</v>
          </cell>
          <cell r="C2668">
            <v>658</v>
          </cell>
        </row>
        <row r="2669">
          <cell r="A2669" t="str">
            <v>R00000378</v>
          </cell>
          <cell r="B2669">
            <v>51</v>
          </cell>
          <cell r="C2669">
            <v>64</v>
          </cell>
        </row>
        <row r="2670">
          <cell r="A2670" t="str">
            <v>R00000379</v>
          </cell>
          <cell r="B2670">
            <v>18</v>
          </cell>
          <cell r="C2670">
            <v>18</v>
          </cell>
        </row>
        <row r="2671">
          <cell r="A2671" t="str">
            <v>R00000380</v>
          </cell>
          <cell r="B2671">
            <v>728</v>
          </cell>
          <cell r="C2671">
            <v>1250</v>
          </cell>
        </row>
        <row r="2672">
          <cell r="A2672" t="str">
            <v>R00000383</v>
          </cell>
          <cell r="B2672">
            <v>0</v>
          </cell>
          <cell r="C2672">
            <v>0</v>
          </cell>
        </row>
        <row r="2673">
          <cell r="A2673" t="str">
            <v>R00000384</v>
          </cell>
          <cell r="B2673">
            <v>0</v>
          </cell>
          <cell r="C2673">
            <v>0</v>
          </cell>
        </row>
        <row r="2674">
          <cell r="A2674" t="str">
            <v>R00000386</v>
          </cell>
          <cell r="B2674">
            <v>5714</v>
          </cell>
          <cell r="C2674">
            <v>5446</v>
          </cell>
        </row>
        <row r="2675">
          <cell r="A2675" t="str">
            <v>R00000400</v>
          </cell>
          <cell r="C2675">
            <v>200923</v>
          </cell>
        </row>
        <row r="2676">
          <cell r="A2676" t="str">
            <v>R00000401</v>
          </cell>
          <cell r="C2676">
            <v>7718</v>
          </cell>
        </row>
        <row r="2677">
          <cell r="A2677" t="str">
            <v>R00000402</v>
          </cell>
          <cell r="C2677">
            <v>15600</v>
          </cell>
        </row>
        <row r="2678">
          <cell r="A2678" t="str">
            <v>R00000403</v>
          </cell>
          <cell r="C2678">
            <v>7500</v>
          </cell>
        </row>
        <row r="2679">
          <cell r="A2679" t="str">
            <v>R00000404</v>
          </cell>
          <cell r="C2679">
            <v>9262</v>
          </cell>
        </row>
        <row r="2680">
          <cell r="A2680" t="str">
            <v>R00000405</v>
          </cell>
          <cell r="C2680">
            <v>37201</v>
          </cell>
        </row>
        <row r="2681">
          <cell r="A2681" t="str">
            <v>R00000406</v>
          </cell>
          <cell r="C2681">
            <v>2900</v>
          </cell>
        </row>
        <row r="2682">
          <cell r="A2682" t="str">
            <v>R00000407</v>
          </cell>
          <cell r="C2682">
            <v>23588</v>
          </cell>
        </row>
        <row r="2683">
          <cell r="A2683" t="str">
            <v>R00000408</v>
          </cell>
          <cell r="C2683">
            <v>7203</v>
          </cell>
        </row>
        <row r="2684">
          <cell r="A2684" t="str">
            <v>R00000409</v>
          </cell>
          <cell r="C2684">
            <v>8500</v>
          </cell>
        </row>
        <row r="2685">
          <cell r="A2685" t="str">
            <v>R00000410</v>
          </cell>
          <cell r="C2685">
            <v>49998</v>
          </cell>
        </row>
        <row r="2686">
          <cell r="A2686" t="str">
            <v>R00000411</v>
          </cell>
          <cell r="C2686">
            <v>33120</v>
          </cell>
        </row>
        <row r="2687">
          <cell r="A2687" t="str">
            <v>R00000412</v>
          </cell>
          <cell r="C2687">
            <v>6400</v>
          </cell>
        </row>
        <row r="2688">
          <cell r="A2688" t="str">
            <v>R00000413</v>
          </cell>
          <cell r="C2688">
            <v>0</v>
          </cell>
        </row>
        <row r="2689">
          <cell r="A2689" t="str">
            <v>R00000414</v>
          </cell>
          <cell r="C2689">
            <v>0</v>
          </cell>
        </row>
        <row r="2690">
          <cell r="A2690" t="str">
            <v>R00000415</v>
          </cell>
          <cell r="C2690">
            <v>0</v>
          </cell>
        </row>
        <row r="2691">
          <cell r="A2691" t="str">
            <v>R00000416</v>
          </cell>
          <cell r="C2691">
            <v>9475</v>
          </cell>
        </row>
        <row r="2692">
          <cell r="A2692" t="str">
            <v>R00000417</v>
          </cell>
          <cell r="C2692">
            <v>2302</v>
          </cell>
        </row>
        <row r="2693">
          <cell r="A2693" t="str">
            <v>R00000418</v>
          </cell>
          <cell r="C2693">
            <v>0</v>
          </cell>
        </row>
        <row r="2694">
          <cell r="A2694" t="str">
            <v>R00000419</v>
          </cell>
          <cell r="C2694">
            <v>0</v>
          </cell>
        </row>
        <row r="2695">
          <cell r="A2695" t="str">
            <v>R00000420</v>
          </cell>
          <cell r="C2695">
            <v>0</v>
          </cell>
        </row>
        <row r="2696">
          <cell r="A2696" t="str">
            <v>R00000421</v>
          </cell>
          <cell r="C2696">
            <v>0</v>
          </cell>
        </row>
        <row r="2697">
          <cell r="A2697" t="str">
            <v>R00000422</v>
          </cell>
          <cell r="C2697">
            <v>0</v>
          </cell>
        </row>
        <row r="2698">
          <cell r="A2698" t="str">
            <v>R00000423</v>
          </cell>
          <cell r="C2698">
            <v>0</v>
          </cell>
        </row>
        <row r="2699">
          <cell r="A2699" t="str">
            <v>R00000424</v>
          </cell>
          <cell r="C2699">
            <v>0</v>
          </cell>
        </row>
        <row r="2700">
          <cell r="A2700" t="str">
            <v>R00000425</v>
          </cell>
          <cell r="C2700">
            <v>0</v>
          </cell>
        </row>
        <row r="2701">
          <cell r="A2701" t="str">
            <v>R00000426</v>
          </cell>
          <cell r="C2701">
            <v>57800</v>
          </cell>
        </row>
        <row r="2702">
          <cell r="A2702" t="str">
            <v>R00000427</v>
          </cell>
          <cell r="C2702">
            <v>0</v>
          </cell>
        </row>
        <row r="2703">
          <cell r="A2703" t="str">
            <v>R00000428</v>
          </cell>
          <cell r="C2703">
            <v>0</v>
          </cell>
        </row>
        <row r="2704">
          <cell r="A2704" t="str">
            <v>R00000429</v>
          </cell>
          <cell r="C2704">
            <v>0</v>
          </cell>
        </row>
        <row r="2705">
          <cell r="A2705" t="str">
            <v>R00000430</v>
          </cell>
          <cell r="C2705">
            <v>27435</v>
          </cell>
        </row>
        <row r="2706">
          <cell r="A2706" t="str">
            <v>R00000431</v>
          </cell>
          <cell r="C2706">
            <v>0</v>
          </cell>
        </row>
        <row r="2707">
          <cell r="A2707" t="str">
            <v>R00000432</v>
          </cell>
          <cell r="C2707">
            <v>0</v>
          </cell>
        </row>
        <row r="2708">
          <cell r="A2708" t="str">
            <v>R00000433</v>
          </cell>
          <cell r="C2708">
            <v>0</v>
          </cell>
        </row>
        <row r="2709">
          <cell r="A2709" t="str">
            <v>R00000434</v>
          </cell>
          <cell r="C2709">
            <v>4293</v>
          </cell>
        </row>
        <row r="2710">
          <cell r="A2710" t="str">
            <v>R00000435</v>
          </cell>
          <cell r="C2710">
            <v>3237</v>
          </cell>
        </row>
        <row r="2711">
          <cell r="A2711" t="str">
            <v>R00000436</v>
          </cell>
          <cell r="C2711">
            <v>1892</v>
          </cell>
        </row>
        <row r="2712">
          <cell r="A2712" t="str">
            <v>R00000438</v>
          </cell>
          <cell r="C2712">
            <v>10444</v>
          </cell>
        </row>
        <row r="2713">
          <cell r="A2713" t="str">
            <v>R00000439</v>
          </cell>
          <cell r="C2713">
            <v>1892</v>
          </cell>
        </row>
        <row r="2714">
          <cell r="A2714" t="str">
            <v>R00000440</v>
          </cell>
          <cell r="C2714">
            <v>12725</v>
          </cell>
        </row>
        <row r="2715">
          <cell r="A2715" t="str">
            <v>R00000441</v>
          </cell>
          <cell r="C2715">
            <v>12046</v>
          </cell>
        </row>
        <row r="2716">
          <cell r="A2716" t="str">
            <v>R00000442</v>
          </cell>
          <cell r="C2716">
            <v>1892</v>
          </cell>
        </row>
        <row r="2717">
          <cell r="A2717" t="str">
            <v>R00000443</v>
          </cell>
          <cell r="C2717">
            <v>50446</v>
          </cell>
        </row>
        <row r="2718">
          <cell r="A2718" t="str">
            <v>R00000444</v>
          </cell>
          <cell r="C2718">
            <v>47986</v>
          </cell>
        </row>
        <row r="2719">
          <cell r="A2719" t="str">
            <v>R00000445</v>
          </cell>
          <cell r="C2719">
            <v>48486</v>
          </cell>
        </row>
        <row r="2720">
          <cell r="A2720" t="str">
            <v>R00000446</v>
          </cell>
          <cell r="C2720">
            <v>46434</v>
          </cell>
        </row>
        <row r="2721">
          <cell r="A2721" t="str">
            <v>R00000447</v>
          </cell>
          <cell r="C2721">
            <v>41487</v>
          </cell>
        </row>
        <row r="2722">
          <cell r="A2722" t="str">
            <v>R00000448</v>
          </cell>
          <cell r="C2722">
            <v>45368</v>
          </cell>
        </row>
        <row r="2723">
          <cell r="A2723" t="str">
            <v>R00000449</v>
          </cell>
          <cell r="C2723">
            <v>14667</v>
          </cell>
        </row>
        <row r="2724">
          <cell r="A2724" t="str">
            <v>R00000450</v>
          </cell>
          <cell r="C2724">
            <v>87950</v>
          </cell>
        </row>
        <row r="2725">
          <cell r="A2725" t="str">
            <v>R00000451</v>
          </cell>
          <cell r="C2725">
            <v>243524</v>
          </cell>
        </row>
        <row r="2726">
          <cell r="A2726" t="str">
            <v>R00000452</v>
          </cell>
          <cell r="C2726">
            <v>7000</v>
          </cell>
        </row>
        <row r="2727">
          <cell r="A2727" t="str">
            <v>R00000453</v>
          </cell>
          <cell r="C2727">
            <v>14971</v>
          </cell>
        </row>
        <row r="2728">
          <cell r="A2728" t="str">
            <v>R00000454</v>
          </cell>
          <cell r="C2728">
            <v>12360</v>
          </cell>
        </row>
        <row r="2729">
          <cell r="A2729" t="str">
            <v>R00000455</v>
          </cell>
          <cell r="C2729">
            <v>9247</v>
          </cell>
        </row>
        <row r="2730">
          <cell r="A2730" t="str">
            <v>R00000456</v>
          </cell>
          <cell r="C2730">
            <v>15423</v>
          </cell>
        </row>
        <row r="2731">
          <cell r="A2731" t="str">
            <v>R00000457</v>
          </cell>
          <cell r="C2731">
            <v>368</v>
          </cell>
        </row>
        <row r="2732">
          <cell r="A2732" t="str">
            <v>R00000458</v>
          </cell>
          <cell r="C2732">
            <v>7049</v>
          </cell>
        </row>
        <row r="2733">
          <cell r="A2733" t="str">
            <v>R00000459</v>
          </cell>
          <cell r="C2733">
            <v>12705</v>
          </cell>
        </row>
        <row r="2734">
          <cell r="A2734" t="str">
            <v>R00000460</v>
          </cell>
          <cell r="C2734">
            <v>4594</v>
          </cell>
        </row>
        <row r="2735">
          <cell r="A2735" t="str">
            <v>R00000461</v>
          </cell>
          <cell r="C2735">
            <v>4782</v>
          </cell>
        </row>
        <row r="2736">
          <cell r="A2736" t="str">
            <v>R00000462</v>
          </cell>
          <cell r="C2736">
            <v>4969</v>
          </cell>
        </row>
        <row r="2737">
          <cell r="A2737" t="str">
            <v>R00000463</v>
          </cell>
          <cell r="C2737">
            <v>4594</v>
          </cell>
        </row>
        <row r="2738">
          <cell r="A2738" t="str">
            <v>R00000464</v>
          </cell>
          <cell r="C2738">
            <v>4782</v>
          </cell>
        </row>
        <row r="2739">
          <cell r="A2739" t="str">
            <v>R00000465</v>
          </cell>
          <cell r="C2739">
            <v>4969</v>
          </cell>
        </row>
        <row r="2740">
          <cell r="A2740" t="str">
            <v>R00000466</v>
          </cell>
          <cell r="C2740">
            <v>4969</v>
          </cell>
        </row>
        <row r="2741">
          <cell r="A2741" t="str">
            <v>R00000467</v>
          </cell>
          <cell r="C2741">
            <v>4969</v>
          </cell>
        </row>
        <row r="2742">
          <cell r="A2742" t="str">
            <v>R00000468</v>
          </cell>
          <cell r="C2742">
            <v>4969</v>
          </cell>
        </row>
        <row r="2743">
          <cell r="A2743" t="str">
            <v>R00000469</v>
          </cell>
          <cell r="C2743">
            <v>4969</v>
          </cell>
        </row>
        <row r="2744">
          <cell r="A2744" t="str">
            <v>R00000470</v>
          </cell>
          <cell r="C2744">
            <v>4969</v>
          </cell>
        </row>
        <row r="2745">
          <cell r="A2745" t="str">
            <v>R00000471</v>
          </cell>
          <cell r="C2745">
            <v>4969</v>
          </cell>
        </row>
        <row r="2746">
          <cell r="A2746" t="str">
            <v>R00000472</v>
          </cell>
          <cell r="C2746">
            <v>5384</v>
          </cell>
        </row>
        <row r="2747">
          <cell r="A2747" t="str">
            <v>R00000473</v>
          </cell>
          <cell r="C2747">
            <v>5384</v>
          </cell>
        </row>
        <row r="2748">
          <cell r="A2748" t="str">
            <v>R00000474</v>
          </cell>
          <cell r="C2748">
            <v>5384</v>
          </cell>
        </row>
        <row r="2749">
          <cell r="A2749" t="str">
            <v>R00000475</v>
          </cell>
          <cell r="C2749">
            <v>5384</v>
          </cell>
        </row>
        <row r="2750">
          <cell r="A2750" t="str">
            <v>R00000476</v>
          </cell>
          <cell r="C2750">
            <v>5384</v>
          </cell>
        </row>
        <row r="2751">
          <cell r="A2751" t="str">
            <v>R00000477</v>
          </cell>
          <cell r="C2751">
            <v>5384</v>
          </cell>
        </row>
        <row r="2752">
          <cell r="A2752" t="str">
            <v>R00000478</v>
          </cell>
          <cell r="C2752">
            <v>5384</v>
          </cell>
        </row>
        <row r="2753">
          <cell r="A2753" t="str">
            <v>R00000479</v>
          </cell>
          <cell r="C2753">
            <v>5384</v>
          </cell>
        </row>
        <row r="2754">
          <cell r="A2754" t="str">
            <v>R00000480</v>
          </cell>
          <cell r="C2754">
            <v>7016</v>
          </cell>
        </row>
        <row r="2755">
          <cell r="A2755" t="str">
            <v>R00000481</v>
          </cell>
          <cell r="C2755">
            <v>7204</v>
          </cell>
        </row>
        <row r="2756">
          <cell r="A2756" t="str">
            <v>R00000482</v>
          </cell>
          <cell r="C2756">
            <v>7485</v>
          </cell>
        </row>
        <row r="2757">
          <cell r="A2757" t="str">
            <v>R00000483</v>
          </cell>
          <cell r="C2757">
            <v>7016</v>
          </cell>
        </row>
        <row r="2758">
          <cell r="A2758" t="str">
            <v>R00000484</v>
          </cell>
          <cell r="C2758">
            <v>7204</v>
          </cell>
        </row>
        <row r="2759">
          <cell r="A2759" t="str">
            <v>R00000485</v>
          </cell>
          <cell r="C2759">
            <v>7485</v>
          </cell>
        </row>
        <row r="2760">
          <cell r="A2760" t="str">
            <v>R00000486</v>
          </cell>
          <cell r="C2760">
            <v>7485</v>
          </cell>
        </row>
        <row r="2761">
          <cell r="A2761" t="str">
            <v>R00000487</v>
          </cell>
          <cell r="C2761">
            <v>7485</v>
          </cell>
        </row>
        <row r="2762">
          <cell r="A2762" t="str">
            <v>R00000488</v>
          </cell>
          <cell r="C2762">
            <v>7485</v>
          </cell>
        </row>
        <row r="2763">
          <cell r="A2763" t="str">
            <v>R00000489</v>
          </cell>
          <cell r="C2763">
            <v>7485</v>
          </cell>
        </row>
        <row r="2764">
          <cell r="A2764" t="str">
            <v>R00000490</v>
          </cell>
          <cell r="C2764">
            <v>7485</v>
          </cell>
        </row>
        <row r="2765">
          <cell r="A2765" t="str">
            <v>R00000491</v>
          </cell>
          <cell r="C2765">
            <v>7485</v>
          </cell>
        </row>
        <row r="2766">
          <cell r="A2766" t="str">
            <v>R00000492</v>
          </cell>
          <cell r="C2766">
            <v>5112</v>
          </cell>
        </row>
        <row r="2767">
          <cell r="A2767" t="str">
            <v>R00000493</v>
          </cell>
          <cell r="C2767">
            <v>5112</v>
          </cell>
        </row>
        <row r="2768">
          <cell r="A2768" t="str">
            <v>R00000494</v>
          </cell>
          <cell r="C2768">
            <v>5112</v>
          </cell>
        </row>
        <row r="2769">
          <cell r="A2769" t="str">
            <v>R00000495</v>
          </cell>
          <cell r="C2769">
            <v>5112</v>
          </cell>
        </row>
        <row r="2770">
          <cell r="A2770" t="str">
            <v>R00000496</v>
          </cell>
          <cell r="C2770">
            <v>5112</v>
          </cell>
        </row>
        <row r="2771">
          <cell r="A2771" t="str">
            <v>R00000497</v>
          </cell>
          <cell r="C2771">
            <v>5112</v>
          </cell>
        </row>
        <row r="2772">
          <cell r="A2772" t="str">
            <v>R00000498</v>
          </cell>
          <cell r="C2772">
            <v>5112</v>
          </cell>
        </row>
        <row r="2773">
          <cell r="A2773" t="str">
            <v>R00000499</v>
          </cell>
          <cell r="C2773">
            <v>5112</v>
          </cell>
        </row>
        <row r="2774">
          <cell r="A2774" t="str">
            <v>R00000500</v>
          </cell>
          <cell r="C2774">
            <v>0</v>
          </cell>
        </row>
        <row r="2775">
          <cell r="A2775" t="str">
            <v>R00000501</v>
          </cell>
          <cell r="C2775">
            <v>0</v>
          </cell>
        </row>
        <row r="2776">
          <cell r="A2776" t="str">
            <v>R00000502</v>
          </cell>
          <cell r="C2776">
            <v>0</v>
          </cell>
        </row>
        <row r="2777">
          <cell r="A2777" t="str">
            <v>R00000503</v>
          </cell>
          <cell r="C2777">
            <v>0</v>
          </cell>
        </row>
        <row r="2778">
          <cell r="A2778" t="str">
            <v>R00000504</v>
          </cell>
          <cell r="C2778">
            <v>0</v>
          </cell>
        </row>
        <row r="2779">
          <cell r="A2779" t="str">
            <v>R00000505</v>
          </cell>
          <cell r="C2779">
            <v>0</v>
          </cell>
        </row>
        <row r="2780">
          <cell r="A2780" t="str">
            <v>R00000506</v>
          </cell>
          <cell r="C2780">
            <v>0</v>
          </cell>
        </row>
        <row r="2781">
          <cell r="A2781" t="str">
            <v>R00000507</v>
          </cell>
          <cell r="C2781">
            <v>0</v>
          </cell>
        </row>
        <row r="2782">
          <cell r="A2782" t="str">
            <v>R00000508</v>
          </cell>
          <cell r="C2782">
            <v>0</v>
          </cell>
        </row>
        <row r="2783">
          <cell r="A2783" t="str">
            <v>R00000509</v>
          </cell>
          <cell r="C2783">
            <v>0</v>
          </cell>
        </row>
        <row r="2784">
          <cell r="A2784" t="str">
            <v>R00000510</v>
          </cell>
          <cell r="C2784">
            <v>0</v>
          </cell>
        </row>
        <row r="2785">
          <cell r="A2785" t="str">
            <v>R00000511</v>
          </cell>
          <cell r="C2785">
            <v>0</v>
          </cell>
        </row>
        <row r="2786">
          <cell r="A2786" t="str">
            <v>R00000512</v>
          </cell>
          <cell r="C2786">
            <v>350</v>
          </cell>
        </row>
        <row r="2787">
          <cell r="A2787" t="str">
            <v>R00000513</v>
          </cell>
          <cell r="C2787">
            <v>350</v>
          </cell>
        </row>
        <row r="2788">
          <cell r="A2788" t="str">
            <v>R00000514</v>
          </cell>
          <cell r="C2788">
            <v>350</v>
          </cell>
        </row>
        <row r="2789">
          <cell r="A2789" t="str">
            <v>R00000515</v>
          </cell>
          <cell r="C2789">
            <v>350</v>
          </cell>
        </row>
        <row r="2790">
          <cell r="A2790" t="str">
            <v>R00000516</v>
          </cell>
          <cell r="C2790">
            <v>350</v>
          </cell>
        </row>
        <row r="2791">
          <cell r="A2791" t="str">
            <v>R00000517</v>
          </cell>
          <cell r="C2791">
            <v>350</v>
          </cell>
        </row>
        <row r="2792">
          <cell r="A2792" t="str">
            <v>R00000518</v>
          </cell>
          <cell r="C2792">
            <v>350</v>
          </cell>
        </row>
        <row r="2793">
          <cell r="A2793" t="str">
            <v>R00000519</v>
          </cell>
          <cell r="C2793">
            <v>350</v>
          </cell>
        </row>
        <row r="2794">
          <cell r="A2794" t="str">
            <v>R00000520</v>
          </cell>
          <cell r="C2794">
            <v>0</v>
          </cell>
        </row>
        <row r="2795">
          <cell r="A2795" t="str">
            <v>R00000521</v>
          </cell>
          <cell r="C2795">
            <v>0</v>
          </cell>
        </row>
        <row r="2796">
          <cell r="A2796" t="str">
            <v>R00000522</v>
          </cell>
          <cell r="C2796">
            <v>0</v>
          </cell>
        </row>
        <row r="2797">
          <cell r="A2797" t="str">
            <v>R00000523</v>
          </cell>
          <cell r="C2797">
            <v>0</v>
          </cell>
        </row>
        <row r="2798">
          <cell r="A2798" t="str">
            <v>R00000524</v>
          </cell>
          <cell r="C2798">
            <v>0</v>
          </cell>
        </row>
        <row r="2799">
          <cell r="A2799" t="str">
            <v>R00000525</v>
          </cell>
          <cell r="C2799">
            <v>0</v>
          </cell>
        </row>
        <row r="2800">
          <cell r="A2800" t="str">
            <v>R00000526</v>
          </cell>
          <cell r="C2800">
            <v>0</v>
          </cell>
        </row>
        <row r="2801">
          <cell r="A2801" t="str">
            <v>R00000527</v>
          </cell>
          <cell r="C2801">
            <v>0</v>
          </cell>
        </row>
        <row r="2802">
          <cell r="A2802" t="str">
            <v>R00000528</v>
          </cell>
          <cell r="C2802">
            <v>0</v>
          </cell>
        </row>
        <row r="2803">
          <cell r="A2803" t="str">
            <v>R00000529</v>
          </cell>
          <cell r="C2803">
            <v>0</v>
          </cell>
        </row>
        <row r="2804">
          <cell r="A2804" t="str">
            <v>R00000530</v>
          </cell>
          <cell r="C2804">
            <v>0</v>
          </cell>
        </row>
        <row r="2805">
          <cell r="A2805" t="str">
            <v>R00000531</v>
          </cell>
          <cell r="C2805">
            <v>0</v>
          </cell>
        </row>
        <row r="2806">
          <cell r="A2806" t="str">
            <v>R00000532</v>
          </cell>
          <cell r="C2806">
            <v>850</v>
          </cell>
        </row>
        <row r="2807">
          <cell r="A2807" t="str">
            <v>R00000533</v>
          </cell>
          <cell r="C2807">
            <v>850</v>
          </cell>
        </row>
        <row r="2808">
          <cell r="A2808" t="str">
            <v>R00000534</v>
          </cell>
          <cell r="C2808">
            <v>850</v>
          </cell>
        </row>
        <row r="2809">
          <cell r="A2809" t="str">
            <v>R00000535</v>
          </cell>
          <cell r="C2809">
            <v>850</v>
          </cell>
        </row>
        <row r="2810">
          <cell r="A2810" t="str">
            <v>R00000536</v>
          </cell>
          <cell r="C2810">
            <v>850</v>
          </cell>
        </row>
        <row r="2811">
          <cell r="A2811" t="str">
            <v>R00000537</v>
          </cell>
          <cell r="C2811">
            <v>850</v>
          </cell>
        </row>
        <row r="2812">
          <cell r="A2812" t="str">
            <v>R00000538</v>
          </cell>
          <cell r="C2812">
            <v>850</v>
          </cell>
        </row>
        <row r="2813">
          <cell r="A2813" t="str">
            <v>R00000539</v>
          </cell>
          <cell r="C2813">
            <v>850</v>
          </cell>
        </row>
        <row r="2814">
          <cell r="A2814" t="str">
            <v>R00000540</v>
          </cell>
          <cell r="C2814">
            <v>750</v>
          </cell>
        </row>
        <row r="2815">
          <cell r="A2815" t="str">
            <v>R00000541</v>
          </cell>
          <cell r="C2815">
            <v>750</v>
          </cell>
        </row>
        <row r="2816">
          <cell r="A2816" t="str">
            <v>R00000542</v>
          </cell>
          <cell r="C2816">
            <v>750</v>
          </cell>
        </row>
        <row r="2817">
          <cell r="A2817" t="str">
            <v>R00000543</v>
          </cell>
          <cell r="C2817">
            <v>750</v>
          </cell>
        </row>
        <row r="2818">
          <cell r="A2818" t="str">
            <v>R00000544</v>
          </cell>
          <cell r="C2818">
            <v>750</v>
          </cell>
        </row>
        <row r="2819">
          <cell r="A2819" t="str">
            <v>R00000545</v>
          </cell>
          <cell r="C2819">
            <v>750</v>
          </cell>
        </row>
        <row r="2820">
          <cell r="A2820" t="str">
            <v>R00000546</v>
          </cell>
          <cell r="C2820">
            <v>750</v>
          </cell>
        </row>
        <row r="2821">
          <cell r="A2821" t="str">
            <v>R00000547</v>
          </cell>
          <cell r="C2821">
            <v>750</v>
          </cell>
        </row>
        <row r="2822">
          <cell r="A2822" t="str">
            <v>R00000548</v>
          </cell>
          <cell r="C2822">
            <v>750</v>
          </cell>
        </row>
        <row r="2823">
          <cell r="A2823" t="str">
            <v>R00000549</v>
          </cell>
          <cell r="C2823">
            <v>750</v>
          </cell>
        </row>
        <row r="2824">
          <cell r="A2824" t="str">
            <v>R00000550</v>
          </cell>
          <cell r="C2824">
            <v>750</v>
          </cell>
        </row>
        <row r="2825">
          <cell r="A2825" t="str">
            <v>R00000551</v>
          </cell>
          <cell r="C2825">
            <v>750</v>
          </cell>
        </row>
        <row r="2826">
          <cell r="A2826" t="str">
            <v>R00000552</v>
          </cell>
          <cell r="C2826">
            <v>750</v>
          </cell>
        </row>
        <row r="2827">
          <cell r="A2827" t="str">
            <v>R00000553</v>
          </cell>
          <cell r="C2827">
            <v>750</v>
          </cell>
        </row>
        <row r="2828">
          <cell r="A2828" t="str">
            <v>R00000554</v>
          </cell>
          <cell r="C2828">
            <v>750</v>
          </cell>
        </row>
        <row r="2829">
          <cell r="A2829" t="str">
            <v>R00000555</v>
          </cell>
          <cell r="C2829">
            <v>750</v>
          </cell>
        </row>
        <row r="2830">
          <cell r="A2830" t="str">
            <v>R00000556</v>
          </cell>
          <cell r="C2830">
            <v>750</v>
          </cell>
        </row>
        <row r="2831">
          <cell r="A2831" t="str">
            <v>R00000557</v>
          </cell>
          <cell r="C2831">
            <v>750</v>
          </cell>
        </row>
        <row r="2832">
          <cell r="A2832" t="str">
            <v>R00000558</v>
          </cell>
          <cell r="C2832">
            <v>750</v>
          </cell>
        </row>
        <row r="2833">
          <cell r="A2833" t="str">
            <v>R00000559</v>
          </cell>
          <cell r="C2833">
            <v>750</v>
          </cell>
        </row>
        <row r="2834">
          <cell r="A2834" t="str">
            <v>R00000560</v>
          </cell>
          <cell r="C2834">
            <v>750</v>
          </cell>
        </row>
        <row r="2835">
          <cell r="A2835" t="str">
            <v>R00000561</v>
          </cell>
          <cell r="C2835">
            <v>750</v>
          </cell>
        </row>
        <row r="2836">
          <cell r="A2836" t="str">
            <v>R00000562</v>
          </cell>
          <cell r="C2836">
            <v>750</v>
          </cell>
        </row>
        <row r="2837">
          <cell r="A2837" t="str">
            <v>R00000563</v>
          </cell>
          <cell r="C2837">
            <v>750</v>
          </cell>
        </row>
        <row r="2838">
          <cell r="A2838" t="str">
            <v>R00000564</v>
          </cell>
          <cell r="C2838">
            <v>750</v>
          </cell>
        </row>
        <row r="2839">
          <cell r="A2839" t="str">
            <v>R00000565</v>
          </cell>
          <cell r="C2839">
            <v>750</v>
          </cell>
        </row>
        <row r="2840">
          <cell r="A2840" t="str">
            <v>R00000566</v>
          </cell>
          <cell r="C2840">
            <v>750</v>
          </cell>
        </row>
        <row r="2841">
          <cell r="A2841" t="str">
            <v>R00000567</v>
          </cell>
          <cell r="C2841">
            <v>750</v>
          </cell>
        </row>
        <row r="2842">
          <cell r="A2842" t="str">
            <v>R00000568</v>
          </cell>
          <cell r="C2842">
            <v>750</v>
          </cell>
        </row>
        <row r="2843">
          <cell r="A2843" t="str">
            <v>R00000569</v>
          </cell>
          <cell r="C2843">
            <v>750</v>
          </cell>
        </row>
        <row r="2844">
          <cell r="A2844" t="str">
            <v>R00000570</v>
          </cell>
          <cell r="C2844">
            <v>750</v>
          </cell>
        </row>
        <row r="2845">
          <cell r="A2845" t="str">
            <v>R00000571</v>
          </cell>
          <cell r="C2845">
            <v>750</v>
          </cell>
        </row>
        <row r="2846">
          <cell r="A2846" t="str">
            <v>R00000572</v>
          </cell>
          <cell r="C2846">
            <v>750</v>
          </cell>
        </row>
        <row r="2847">
          <cell r="A2847" t="str">
            <v>R00000573</v>
          </cell>
          <cell r="C2847">
            <v>750</v>
          </cell>
        </row>
        <row r="2848">
          <cell r="A2848" t="str">
            <v>R00000574</v>
          </cell>
          <cell r="C2848">
            <v>750</v>
          </cell>
        </row>
        <row r="2849">
          <cell r="A2849" t="str">
            <v>R00000575</v>
          </cell>
          <cell r="C2849">
            <v>750</v>
          </cell>
        </row>
        <row r="2850">
          <cell r="A2850" t="str">
            <v>R00000576</v>
          </cell>
          <cell r="C2850">
            <v>750</v>
          </cell>
        </row>
        <row r="2851">
          <cell r="A2851" t="str">
            <v>R00000577</v>
          </cell>
          <cell r="C2851">
            <v>750</v>
          </cell>
        </row>
        <row r="2852">
          <cell r="A2852" t="str">
            <v>R00000578</v>
          </cell>
          <cell r="C2852">
            <v>750</v>
          </cell>
        </row>
        <row r="2853">
          <cell r="A2853" t="str">
            <v>R00000579</v>
          </cell>
          <cell r="C2853">
            <v>750</v>
          </cell>
        </row>
        <row r="2854">
          <cell r="A2854" t="str">
            <v>R00000580</v>
          </cell>
          <cell r="C2854">
            <v>2900</v>
          </cell>
        </row>
        <row r="2855">
          <cell r="A2855" t="str">
            <v>R00000581</v>
          </cell>
          <cell r="C2855">
            <v>2900</v>
          </cell>
        </row>
        <row r="2856">
          <cell r="A2856" t="str">
            <v>R00000582</v>
          </cell>
          <cell r="C2856">
            <v>2900</v>
          </cell>
        </row>
        <row r="2857">
          <cell r="A2857" t="str">
            <v>R00000583</v>
          </cell>
          <cell r="C2857">
            <v>2900</v>
          </cell>
        </row>
        <row r="2858">
          <cell r="A2858" t="str">
            <v>R00000584</v>
          </cell>
          <cell r="C2858">
            <v>2900</v>
          </cell>
        </row>
        <row r="2859">
          <cell r="A2859" t="str">
            <v>R00000585</v>
          </cell>
          <cell r="C2859">
            <v>2900</v>
          </cell>
        </row>
        <row r="2860">
          <cell r="A2860" t="str">
            <v>R00000586</v>
          </cell>
          <cell r="C2860">
            <v>2900</v>
          </cell>
        </row>
        <row r="2861">
          <cell r="A2861" t="str">
            <v>R00000587</v>
          </cell>
          <cell r="C2861">
            <v>2900</v>
          </cell>
        </row>
        <row r="2862">
          <cell r="A2862" t="str">
            <v>R00000588</v>
          </cell>
          <cell r="C2862">
            <v>2900</v>
          </cell>
        </row>
        <row r="2863">
          <cell r="A2863" t="str">
            <v>R00000589</v>
          </cell>
          <cell r="C2863">
            <v>2900</v>
          </cell>
        </row>
        <row r="2864">
          <cell r="A2864" t="str">
            <v>R00000590</v>
          </cell>
          <cell r="C2864">
            <v>2900</v>
          </cell>
        </row>
        <row r="2865">
          <cell r="A2865" t="str">
            <v>R00000591</v>
          </cell>
          <cell r="C2865">
            <v>2900</v>
          </cell>
        </row>
        <row r="2866">
          <cell r="A2866" t="str">
            <v>R00000592</v>
          </cell>
          <cell r="C2866">
            <v>2900</v>
          </cell>
        </row>
        <row r="2867">
          <cell r="A2867" t="str">
            <v>R00000593</v>
          </cell>
          <cell r="C2867">
            <v>2900</v>
          </cell>
        </row>
        <row r="2868">
          <cell r="A2868" t="str">
            <v>R00000594</v>
          </cell>
          <cell r="C2868">
            <v>2900</v>
          </cell>
        </row>
        <row r="2869">
          <cell r="A2869" t="str">
            <v>R00000595</v>
          </cell>
          <cell r="C2869">
            <v>2900</v>
          </cell>
        </row>
        <row r="2870">
          <cell r="A2870" t="str">
            <v>R00000596</v>
          </cell>
          <cell r="C2870">
            <v>2900</v>
          </cell>
        </row>
        <row r="2871">
          <cell r="A2871" t="str">
            <v>R00000597</v>
          </cell>
          <cell r="C2871">
            <v>2900</v>
          </cell>
        </row>
        <row r="2872">
          <cell r="A2872" t="str">
            <v>R00000598</v>
          </cell>
          <cell r="C2872">
            <v>2900</v>
          </cell>
        </row>
        <row r="2873">
          <cell r="A2873" t="str">
            <v>R00000599</v>
          </cell>
          <cell r="C2873">
            <v>2900</v>
          </cell>
        </row>
        <row r="2874">
          <cell r="A2874" t="str">
            <v>R00000600</v>
          </cell>
          <cell r="C2874">
            <v>2900</v>
          </cell>
        </row>
        <row r="2875">
          <cell r="A2875" t="str">
            <v>R00000601</v>
          </cell>
          <cell r="C2875">
            <v>2900</v>
          </cell>
        </row>
        <row r="2876">
          <cell r="A2876" t="str">
            <v>R00000602</v>
          </cell>
          <cell r="C2876">
            <v>2900</v>
          </cell>
        </row>
        <row r="2877">
          <cell r="A2877" t="str">
            <v>R00000603</v>
          </cell>
          <cell r="C2877">
            <v>2900</v>
          </cell>
        </row>
        <row r="2878">
          <cell r="A2878" t="str">
            <v>R00000604</v>
          </cell>
          <cell r="C2878">
            <v>2900</v>
          </cell>
        </row>
        <row r="2879">
          <cell r="A2879" t="str">
            <v>R00000605</v>
          </cell>
          <cell r="C2879">
            <v>2900</v>
          </cell>
        </row>
        <row r="2880">
          <cell r="A2880" t="str">
            <v>R00000606</v>
          </cell>
          <cell r="C2880">
            <v>2900</v>
          </cell>
        </row>
        <row r="2881">
          <cell r="A2881" t="str">
            <v>R00000607</v>
          </cell>
          <cell r="C2881">
            <v>2900</v>
          </cell>
        </row>
        <row r="2882">
          <cell r="A2882" t="str">
            <v>R00000608</v>
          </cell>
          <cell r="C2882">
            <v>2900</v>
          </cell>
        </row>
        <row r="2883">
          <cell r="A2883" t="str">
            <v>R00000609</v>
          </cell>
          <cell r="C2883">
            <v>2900</v>
          </cell>
        </row>
        <row r="2884">
          <cell r="A2884" t="str">
            <v>R00000610</v>
          </cell>
          <cell r="C2884">
            <v>2900</v>
          </cell>
        </row>
        <row r="2885">
          <cell r="A2885" t="str">
            <v>R00000611</v>
          </cell>
          <cell r="C2885">
            <v>2900</v>
          </cell>
        </row>
        <row r="2886">
          <cell r="A2886" t="str">
            <v>R00000612</v>
          </cell>
          <cell r="C2886">
            <v>2900</v>
          </cell>
        </row>
        <row r="2887">
          <cell r="A2887" t="str">
            <v>R00000613</v>
          </cell>
          <cell r="C2887">
            <v>2900</v>
          </cell>
        </row>
        <row r="2888">
          <cell r="A2888" t="str">
            <v>R00000614</v>
          </cell>
          <cell r="C2888">
            <v>2900</v>
          </cell>
        </row>
        <row r="2889">
          <cell r="A2889" t="str">
            <v>R00000615</v>
          </cell>
          <cell r="C2889">
            <v>2900</v>
          </cell>
        </row>
        <row r="2890">
          <cell r="A2890" t="str">
            <v>R00000616</v>
          </cell>
          <cell r="C2890">
            <v>2900</v>
          </cell>
        </row>
        <row r="2891">
          <cell r="A2891" t="str">
            <v>R00000617</v>
          </cell>
          <cell r="C2891">
            <v>2900</v>
          </cell>
        </row>
        <row r="2892">
          <cell r="A2892" t="str">
            <v>R00000618</v>
          </cell>
          <cell r="C2892">
            <v>2900</v>
          </cell>
        </row>
        <row r="2893">
          <cell r="A2893" t="str">
            <v>R00000619</v>
          </cell>
          <cell r="C2893">
            <v>2900</v>
          </cell>
        </row>
        <row r="2894">
          <cell r="A2894" t="str">
            <v>R00000620</v>
          </cell>
          <cell r="C2894">
            <v>2900</v>
          </cell>
        </row>
        <row r="2895">
          <cell r="A2895" t="str">
            <v>R00000621</v>
          </cell>
          <cell r="C2895">
            <v>2900</v>
          </cell>
        </row>
        <row r="2896">
          <cell r="A2896" t="str">
            <v>R00000622</v>
          </cell>
          <cell r="C2896">
            <v>2900</v>
          </cell>
        </row>
        <row r="2897">
          <cell r="A2897" t="str">
            <v>R00000623</v>
          </cell>
          <cell r="C2897">
            <v>2900</v>
          </cell>
        </row>
        <row r="2898">
          <cell r="A2898" t="str">
            <v>R00000624</v>
          </cell>
          <cell r="C2898">
            <v>2900</v>
          </cell>
        </row>
        <row r="2899">
          <cell r="A2899" t="str">
            <v>R00000625</v>
          </cell>
          <cell r="C2899">
            <v>2900</v>
          </cell>
        </row>
        <row r="2900">
          <cell r="A2900" t="str">
            <v>R00000626</v>
          </cell>
          <cell r="C2900">
            <v>2900</v>
          </cell>
        </row>
        <row r="2901">
          <cell r="A2901" t="str">
            <v>R00000627</v>
          </cell>
          <cell r="C2901">
            <v>2900</v>
          </cell>
        </row>
        <row r="2902">
          <cell r="A2902" t="str">
            <v>R00000628</v>
          </cell>
          <cell r="C2902">
            <v>2900</v>
          </cell>
        </row>
        <row r="2903">
          <cell r="A2903" t="str">
            <v>R00000629</v>
          </cell>
          <cell r="C2903">
            <v>2900</v>
          </cell>
        </row>
        <row r="2904">
          <cell r="A2904" t="str">
            <v>R00000630</v>
          </cell>
          <cell r="C2904">
            <v>2900</v>
          </cell>
        </row>
        <row r="2905">
          <cell r="A2905" t="str">
            <v>R00000631</v>
          </cell>
          <cell r="C2905">
            <v>2900</v>
          </cell>
        </row>
        <row r="2906">
          <cell r="A2906" t="str">
            <v>R00000632</v>
          </cell>
          <cell r="C2906">
            <v>2900</v>
          </cell>
        </row>
        <row r="2907">
          <cell r="A2907" t="str">
            <v>R00000633</v>
          </cell>
          <cell r="C2907">
            <v>2900</v>
          </cell>
        </row>
        <row r="2908">
          <cell r="A2908" t="str">
            <v>R00000634</v>
          </cell>
          <cell r="C2908">
            <v>2900</v>
          </cell>
        </row>
        <row r="2909">
          <cell r="A2909" t="str">
            <v>R00000635</v>
          </cell>
          <cell r="C2909">
            <v>2900</v>
          </cell>
        </row>
        <row r="2910">
          <cell r="A2910" t="str">
            <v>R00000636</v>
          </cell>
          <cell r="C2910">
            <v>2900</v>
          </cell>
        </row>
        <row r="2911">
          <cell r="A2911" t="str">
            <v>R00000637</v>
          </cell>
          <cell r="C2911">
            <v>2900</v>
          </cell>
        </row>
        <row r="2912">
          <cell r="A2912" t="str">
            <v>R00000638</v>
          </cell>
          <cell r="C2912">
            <v>2900</v>
          </cell>
        </row>
        <row r="2913">
          <cell r="A2913" t="str">
            <v>R00000639</v>
          </cell>
          <cell r="C2913">
            <v>2900</v>
          </cell>
        </row>
        <row r="2914">
          <cell r="A2914" t="str">
            <v>R00000640</v>
          </cell>
          <cell r="C2914">
            <v>2900</v>
          </cell>
        </row>
        <row r="2915">
          <cell r="A2915" t="str">
            <v>R00000641</v>
          </cell>
          <cell r="C2915">
            <v>2900</v>
          </cell>
        </row>
        <row r="2916">
          <cell r="A2916" t="str">
            <v>R00000642</v>
          </cell>
          <cell r="C2916">
            <v>2900</v>
          </cell>
        </row>
        <row r="2917">
          <cell r="A2917" t="str">
            <v>R00000643</v>
          </cell>
          <cell r="C2917">
            <v>2900</v>
          </cell>
        </row>
        <row r="2918">
          <cell r="A2918" t="str">
            <v>R00000644</v>
          </cell>
          <cell r="C2918">
            <v>2900</v>
          </cell>
        </row>
        <row r="2919">
          <cell r="A2919" t="str">
            <v>R00000645</v>
          </cell>
          <cell r="C2919">
            <v>2900</v>
          </cell>
        </row>
        <row r="2920">
          <cell r="A2920" t="str">
            <v>R00000646</v>
          </cell>
          <cell r="C2920">
            <v>2900</v>
          </cell>
        </row>
        <row r="2921">
          <cell r="A2921" t="str">
            <v>R00000647</v>
          </cell>
          <cell r="C2921">
            <v>2900</v>
          </cell>
        </row>
        <row r="2922">
          <cell r="A2922" t="str">
            <v>R00000648</v>
          </cell>
          <cell r="C2922">
            <v>2900</v>
          </cell>
        </row>
        <row r="2923">
          <cell r="A2923" t="str">
            <v>R00000649</v>
          </cell>
          <cell r="C2923">
            <v>2900</v>
          </cell>
        </row>
        <row r="2924">
          <cell r="A2924" t="str">
            <v>R00000650</v>
          </cell>
          <cell r="C2924">
            <v>2900</v>
          </cell>
        </row>
        <row r="2925">
          <cell r="A2925" t="str">
            <v>R00000651</v>
          </cell>
          <cell r="C2925">
            <v>2900</v>
          </cell>
        </row>
        <row r="2926">
          <cell r="A2926" t="str">
            <v>R00000652</v>
          </cell>
          <cell r="C2926">
            <v>2900</v>
          </cell>
        </row>
        <row r="2927">
          <cell r="A2927" t="str">
            <v>R00000653</v>
          </cell>
          <cell r="C2927">
            <v>2900</v>
          </cell>
        </row>
        <row r="2928">
          <cell r="A2928" t="str">
            <v>R00000654</v>
          </cell>
          <cell r="C2928">
            <v>2900</v>
          </cell>
        </row>
        <row r="2929">
          <cell r="A2929" t="str">
            <v>R00000655</v>
          </cell>
          <cell r="C2929">
            <v>2900</v>
          </cell>
        </row>
        <row r="2930">
          <cell r="A2930" t="str">
            <v>R00000656</v>
          </cell>
          <cell r="C2930">
            <v>2900</v>
          </cell>
        </row>
        <row r="2931">
          <cell r="A2931" t="str">
            <v>R00000657</v>
          </cell>
          <cell r="C2931">
            <v>2900</v>
          </cell>
        </row>
        <row r="2932">
          <cell r="A2932" t="str">
            <v>R00000658</v>
          </cell>
          <cell r="C2932">
            <v>2900</v>
          </cell>
        </row>
        <row r="2933">
          <cell r="A2933" t="str">
            <v>R00000659</v>
          </cell>
          <cell r="C2933">
            <v>2900</v>
          </cell>
        </row>
        <row r="2934">
          <cell r="A2934" t="str">
            <v>R00000660</v>
          </cell>
          <cell r="C2934">
            <v>2900</v>
          </cell>
        </row>
        <row r="2935">
          <cell r="A2935" t="str">
            <v>R00000661</v>
          </cell>
          <cell r="C2935">
            <v>2900</v>
          </cell>
        </row>
        <row r="2936">
          <cell r="A2936" t="str">
            <v>R00000662</v>
          </cell>
          <cell r="C2936">
            <v>2900</v>
          </cell>
        </row>
        <row r="2937">
          <cell r="A2937" t="str">
            <v>R00000663</v>
          </cell>
          <cell r="C2937">
            <v>2900</v>
          </cell>
        </row>
        <row r="2938">
          <cell r="A2938" t="str">
            <v>R00000664</v>
          </cell>
          <cell r="C2938">
            <v>2900</v>
          </cell>
        </row>
        <row r="2939">
          <cell r="A2939" t="str">
            <v>R00000665</v>
          </cell>
          <cell r="C2939">
            <v>2900</v>
          </cell>
        </row>
        <row r="2940">
          <cell r="A2940" t="str">
            <v>R00000666</v>
          </cell>
          <cell r="C2940">
            <v>2900</v>
          </cell>
        </row>
        <row r="2941">
          <cell r="A2941" t="str">
            <v>R00000667</v>
          </cell>
          <cell r="C2941">
            <v>2900</v>
          </cell>
        </row>
        <row r="2942">
          <cell r="A2942" t="str">
            <v>R00000668</v>
          </cell>
          <cell r="C2942">
            <v>2900</v>
          </cell>
        </row>
        <row r="2943">
          <cell r="A2943" t="str">
            <v>R00000669</v>
          </cell>
          <cell r="C2943">
            <v>2900</v>
          </cell>
        </row>
        <row r="2944">
          <cell r="A2944" t="str">
            <v>R00000670</v>
          </cell>
          <cell r="C2944">
            <v>2900</v>
          </cell>
        </row>
        <row r="2945">
          <cell r="A2945" t="str">
            <v>R00000671</v>
          </cell>
          <cell r="C2945">
            <v>2900</v>
          </cell>
        </row>
        <row r="2946">
          <cell r="A2946" t="str">
            <v>R00000672</v>
          </cell>
          <cell r="C2946">
            <v>2900</v>
          </cell>
        </row>
        <row r="2947">
          <cell r="A2947" t="str">
            <v>R00000673</v>
          </cell>
          <cell r="C2947">
            <v>2900</v>
          </cell>
        </row>
        <row r="2948">
          <cell r="A2948" t="str">
            <v>R00000674</v>
          </cell>
          <cell r="C2948">
            <v>2900</v>
          </cell>
        </row>
        <row r="2949">
          <cell r="A2949" t="str">
            <v>R00000675</v>
          </cell>
          <cell r="C2949">
            <v>2900</v>
          </cell>
        </row>
        <row r="2950">
          <cell r="A2950" t="str">
            <v>R00000676</v>
          </cell>
          <cell r="C2950">
            <v>2900</v>
          </cell>
        </row>
        <row r="2951">
          <cell r="A2951" t="str">
            <v>R00000677</v>
          </cell>
          <cell r="C2951">
            <v>2900</v>
          </cell>
        </row>
        <row r="2952">
          <cell r="A2952" t="str">
            <v>R00000678</v>
          </cell>
          <cell r="C2952">
            <v>2900</v>
          </cell>
        </row>
        <row r="2953">
          <cell r="A2953" t="str">
            <v>R00000679</v>
          </cell>
          <cell r="C2953">
            <v>2900</v>
          </cell>
        </row>
        <row r="2954">
          <cell r="A2954" t="str">
            <v>R00000680</v>
          </cell>
          <cell r="C2954">
            <v>2900</v>
          </cell>
        </row>
        <row r="2955">
          <cell r="A2955" t="str">
            <v>R00000681</v>
          </cell>
          <cell r="C2955">
            <v>2900</v>
          </cell>
        </row>
        <row r="2956">
          <cell r="A2956" t="str">
            <v>R00000682</v>
          </cell>
          <cell r="C2956">
            <v>2900</v>
          </cell>
        </row>
        <row r="2957">
          <cell r="A2957" t="str">
            <v>R00000683</v>
          </cell>
          <cell r="C2957">
            <v>2900</v>
          </cell>
        </row>
        <row r="2958">
          <cell r="A2958" t="str">
            <v>R00000684</v>
          </cell>
          <cell r="C2958">
            <v>2900</v>
          </cell>
        </row>
        <row r="2959">
          <cell r="A2959" t="str">
            <v>R00000685</v>
          </cell>
          <cell r="C2959">
            <v>2900</v>
          </cell>
        </row>
        <row r="2960">
          <cell r="A2960" t="str">
            <v>R00000686</v>
          </cell>
          <cell r="C2960">
            <v>2900</v>
          </cell>
        </row>
        <row r="2961">
          <cell r="A2961" t="str">
            <v>R00000687</v>
          </cell>
          <cell r="C2961">
            <v>2900</v>
          </cell>
        </row>
        <row r="2962">
          <cell r="A2962" t="str">
            <v>R00000688</v>
          </cell>
          <cell r="C2962">
            <v>2900</v>
          </cell>
        </row>
        <row r="2963">
          <cell r="A2963" t="str">
            <v>R00000689</v>
          </cell>
          <cell r="C2963">
            <v>2900</v>
          </cell>
        </row>
        <row r="2964">
          <cell r="A2964" t="str">
            <v>R00000690</v>
          </cell>
          <cell r="C2964">
            <v>2900</v>
          </cell>
        </row>
        <row r="2965">
          <cell r="A2965" t="str">
            <v>R00000691</v>
          </cell>
          <cell r="C2965">
            <v>2900</v>
          </cell>
        </row>
        <row r="2966">
          <cell r="A2966" t="str">
            <v>R00000692</v>
          </cell>
          <cell r="C2966">
            <v>2900</v>
          </cell>
        </row>
        <row r="2967">
          <cell r="A2967" t="str">
            <v>R00000693</v>
          </cell>
          <cell r="C2967">
            <v>2900</v>
          </cell>
        </row>
        <row r="2968">
          <cell r="A2968" t="str">
            <v>R00000694</v>
          </cell>
          <cell r="C2968">
            <v>2900</v>
          </cell>
        </row>
        <row r="2969">
          <cell r="A2969" t="str">
            <v>R00000695</v>
          </cell>
          <cell r="C2969">
            <v>2900</v>
          </cell>
        </row>
        <row r="2970">
          <cell r="A2970" t="str">
            <v>R00000696</v>
          </cell>
          <cell r="C2970">
            <v>2900</v>
          </cell>
        </row>
        <row r="2971">
          <cell r="A2971" t="str">
            <v>R00000697</v>
          </cell>
          <cell r="C2971">
            <v>2900</v>
          </cell>
        </row>
        <row r="2972">
          <cell r="A2972" t="str">
            <v>R00000698</v>
          </cell>
          <cell r="C2972">
            <v>2900</v>
          </cell>
        </row>
        <row r="2973">
          <cell r="A2973" t="str">
            <v>R00000699</v>
          </cell>
          <cell r="C2973">
            <v>2900</v>
          </cell>
        </row>
        <row r="2974">
          <cell r="A2974" t="str">
            <v>R00000700</v>
          </cell>
          <cell r="C2974">
            <v>2900</v>
          </cell>
        </row>
        <row r="2975">
          <cell r="A2975" t="str">
            <v>R00000701</v>
          </cell>
          <cell r="C2975">
            <v>2900</v>
          </cell>
        </row>
        <row r="2976">
          <cell r="A2976" t="str">
            <v>R00000702</v>
          </cell>
          <cell r="C2976">
            <v>2900</v>
          </cell>
        </row>
        <row r="2977">
          <cell r="A2977" t="str">
            <v>R00000703</v>
          </cell>
          <cell r="C2977">
            <v>2900</v>
          </cell>
        </row>
        <row r="2978">
          <cell r="A2978" t="str">
            <v>R00000704</v>
          </cell>
          <cell r="C2978">
            <v>2900</v>
          </cell>
        </row>
        <row r="2979">
          <cell r="A2979" t="str">
            <v>R00000705</v>
          </cell>
          <cell r="C2979">
            <v>2900</v>
          </cell>
        </row>
        <row r="2980">
          <cell r="A2980" t="str">
            <v>R00000706</v>
          </cell>
          <cell r="C2980">
            <v>2900</v>
          </cell>
        </row>
        <row r="2981">
          <cell r="A2981" t="str">
            <v>R00000707</v>
          </cell>
          <cell r="C2981">
            <v>2900</v>
          </cell>
        </row>
        <row r="2982">
          <cell r="A2982" t="str">
            <v>R00000708</v>
          </cell>
          <cell r="C2982">
            <v>2900</v>
          </cell>
        </row>
        <row r="2983">
          <cell r="A2983" t="str">
            <v>R00000709</v>
          </cell>
          <cell r="C2983">
            <v>2900</v>
          </cell>
        </row>
        <row r="2984">
          <cell r="A2984" t="str">
            <v>R00000710</v>
          </cell>
          <cell r="C2984">
            <v>2900</v>
          </cell>
        </row>
        <row r="2985">
          <cell r="A2985" t="str">
            <v>R00000711</v>
          </cell>
          <cell r="C2985">
            <v>2900</v>
          </cell>
        </row>
        <row r="2986">
          <cell r="A2986" t="str">
            <v>R00000712</v>
          </cell>
          <cell r="C2986">
            <v>2900</v>
          </cell>
        </row>
        <row r="2987">
          <cell r="A2987" t="str">
            <v>R00000713</v>
          </cell>
          <cell r="C2987">
            <v>2900</v>
          </cell>
        </row>
        <row r="2988">
          <cell r="A2988" t="str">
            <v>R00000714</v>
          </cell>
          <cell r="C2988">
            <v>2900</v>
          </cell>
        </row>
        <row r="2989">
          <cell r="A2989" t="str">
            <v>R00000715</v>
          </cell>
          <cell r="C2989">
            <v>2900</v>
          </cell>
        </row>
        <row r="2990">
          <cell r="A2990" t="str">
            <v>R00000716</v>
          </cell>
          <cell r="C2990">
            <v>2900</v>
          </cell>
        </row>
        <row r="2991">
          <cell r="A2991" t="str">
            <v>R00000717</v>
          </cell>
          <cell r="C2991">
            <v>2900</v>
          </cell>
        </row>
        <row r="2992">
          <cell r="A2992" t="str">
            <v>R00000718</v>
          </cell>
          <cell r="C2992">
            <v>2900</v>
          </cell>
        </row>
        <row r="2993">
          <cell r="A2993" t="str">
            <v>R00000719</v>
          </cell>
          <cell r="C2993">
            <v>2900</v>
          </cell>
        </row>
        <row r="2994">
          <cell r="A2994" t="str">
            <v>R00000720</v>
          </cell>
          <cell r="C2994">
            <v>2900</v>
          </cell>
        </row>
        <row r="2995">
          <cell r="A2995" t="str">
            <v>R00000721</v>
          </cell>
          <cell r="C2995">
            <v>2900</v>
          </cell>
        </row>
        <row r="2996">
          <cell r="A2996" t="str">
            <v>R00000722</v>
          </cell>
          <cell r="C2996">
            <v>2900</v>
          </cell>
        </row>
        <row r="2997">
          <cell r="A2997" t="str">
            <v>R00000723</v>
          </cell>
          <cell r="C2997">
            <v>2900</v>
          </cell>
        </row>
        <row r="2998">
          <cell r="A2998" t="str">
            <v>R00000724</v>
          </cell>
          <cell r="C2998">
            <v>2900</v>
          </cell>
        </row>
        <row r="2999">
          <cell r="A2999" t="str">
            <v>R00000725</v>
          </cell>
          <cell r="C2999">
            <v>2900</v>
          </cell>
        </row>
        <row r="3000">
          <cell r="A3000" t="str">
            <v>R00000726</v>
          </cell>
          <cell r="C3000">
            <v>2900</v>
          </cell>
        </row>
        <row r="3001">
          <cell r="A3001" t="str">
            <v>R00000727</v>
          </cell>
          <cell r="C3001">
            <v>2900</v>
          </cell>
        </row>
        <row r="3002">
          <cell r="A3002" t="str">
            <v>R00000728</v>
          </cell>
          <cell r="C3002">
            <v>2900</v>
          </cell>
        </row>
        <row r="3003">
          <cell r="A3003" t="str">
            <v>R00000729</v>
          </cell>
          <cell r="C3003">
            <v>2900</v>
          </cell>
        </row>
        <row r="3004">
          <cell r="A3004" t="str">
            <v>R00000730</v>
          </cell>
          <cell r="C3004">
            <v>2900</v>
          </cell>
        </row>
        <row r="3005">
          <cell r="A3005" t="str">
            <v>R00000731</v>
          </cell>
          <cell r="C3005">
            <v>2900</v>
          </cell>
        </row>
        <row r="3006">
          <cell r="A3006" t="str">
            <v>R00000732</v>
          </cell>
          <cell r="C3006">
            <v>2900</v>
          </cell>
        </row>
        <row r="3007">
          <cell r="A3007" t="str">
            <v>R00000733</v>
          </cell>
          <cell r="C3007">
            <v>2900</v>
          </cell>
        </row>
        <row r="3008">
          <cell r="A3008" t="str">
            <v>R00000734</v>
          </cell>
          <cell r="C3008">
            <v>2900</v>
          </cell>
        </row>
        <row r="3009">
          <cell r="A3009" t="str">
            <v>R00000735</v>
          </cell>
          <cell r="C3009">
            <v>2900</v>
          </cell>
        </row>
        <row r="3010">
          <cell r="A3010" t="str">
            <v>R00000736</v>
          </cell>
          <cell r="C3010">
            <v>2900</v>
          </cell>
        </row>
        <row r="3011">
          <cell r="A3011" t="str">
            <v>R00000737</v>
          </cell>
          <cell r="C3011">
            <v>2900</v>
          </cell>
        </row>
        <row r="3012">
          <cell r="A3012" t="str">
            <v>R00000738</v>
          </cell>
          <cell r="C3012">
            <v>2900</v>
          </cell>
        </row>
        <row r="3013">
          <cell r="A3013" t="str">
            <v>R00000739</v>
          </cell>
          <cell r="C3013">
            <v>2900</v>
          </cell>
        </row>
        <row r="3014">
          <cell r="A3014" t="str">
            <v>R00000740</v>
          </cell>
          <cell r="C3014">
            <v>2900</v>
          </cell>
        </row>
        <row r="3015">
          <cell r="A3015" t="str">
            <v>R00000741</v>
          </cell>
          <cell r="C3015">
            <v>2900</v>
          </cell>
        </row>
        <row r="3016">
          <cell r="A3016" t="str">
            <v>R00000742</v>
          </cell>
          <cell r="C3016">
            <v>2900</v>
          </cell>
        </row>
        <row r="3017">
          <cell r="A3017" t="str">
            <v>R00000743</v>
          </cell>
          <cell r="C3017">
            <v>2900</v>
          </cell>
        </row>
        <row r="3018">
          <cell r="A3018" t="str">
            <v>R00000744</v>
          </cell>
          <cell r="C3018">
            <v>2900</v>
          </cell>
        </row>
        <row r="3019">
          <cell r="A3019" t="str">
            <v>R00000745</v>
          </cell>
          <cell r="C3019">
            <v>2900</v>
          </cell>
        </row>
        <row r="3020">
          <cell r="A3020" t="str">
            <v>R00000746</v>
          </cell>
          <cell r="C3020">
            <v>2900</v>
          </cell>
        </row>
        <row r="3021">
          <cell r="A3021" t="str">
            <v>R00000747</v>
          </cell>
          <cell r="C3021">
            <v>2900</v>
          </cell>
        </row>
        <row r="3022">
          <cell r="A3022" t="str">
            <v>R00000748</v>
          </cell>
          <cell r="C3022">
            <v>2900</v>
          </cell>
        </row>
        <row r="3023">
          <cell r="A3023" t="str">
            <v>R00000749</v>
          </cell>
          <cell r="C3023">
            <v>2900</v>
          </cell>
        </row>
        <row r="3024">
          <cell r="A3024" t="str">
            <v>R00000750</v>
          </cell>
          <cell r="C3024">
            <v>2900</v>
          </cell>
        </row>
        <row r="3025">
          <cell r="A3025" t="str">
            <v>R00000751</v>
          </cell>
          <cell r="C3025">
            <v>2900</v>
          </cell>
        </row>
        <row r="3026">
          <cell r="A3026" t="str">
            <v>R00000752</v>
          </cell>
          <cell r="C3026">
            <v>2900</v>
          </cell>
        </row>
        <row r="3027">
          <cell r="A3027" t="str">
            <v>R00000753</v>
          </cell>
          <cell r="C3027">
            <v>2900</v>
          </cell>
        </row>
        <row r="3028">
          <cell r="A3028" t="str">
            <v>R00000754</v>
          </cell>
          <cell r="C3028">
            <v>2900</v>
          </cell>
        </row>
        <row r="3029">
          <cell r="A3029" t="str">
            <v>R00000755</v>
          </cell>
          <cell r="C3029">
            <v>2900</v>
          </cell>
        </row>
        <row r="3030">
          <cell r="A3030" t="str">
            <v>R00000756</v>
          </cell>
          <cell r="C3030">
            <v>2900</v>
          </cell>
        </row>
        <row r="3031">
          <cell r="A3031" t="str">
            <v>R00000757</v>
          </cell>
          <cell r="C3031">
            <v>2900</v>
          </cell>
        </row>
        <row r="3032">
          <cell r="A3032" t="str">
            <v>R00000758</v>
          </cell>
          <cell r="C3032">
            <v>2900</v>
          </cell>
        </row>
        <row r="3033">
          <cell r="A3033" t="str">
            <v>R00000759</v>
          </cell>
          <cell r="C3033">
            <v>2900</v>
          </cell>
        </row>
        <row r="3034">
          <cell r="A3034" t="str">
            <v>R00000760</v>
          </cell>
          <cell r="C3034">
            <v>2900</v>
          </cell>
        </row>
        <row r="3035">
          <cell r="A3035" t="str">
            <v>R00000761</v>
          </cell>
          <cell r="C3035">
            <v>2900</v>
          </cell>
        </row>
        <row r="3036">
          <cell r="A3036" t="str">
            <v>R00000762</v>
          </cell>
          <cell r="C3036">
            <v>2900</v>
          </cell>
        </row>
        <row r="3037">
          <cell r="A3037" t="str">
            <v>R00000763</v>
          </cell>
          <cell r="C3037">
            <v>2900</v>
          </cell>
        </row>
        <row r="3038">
          <cell r="A3038" t="str">
            <v>R00000764</v>
          </cell>
          <cell r="C3038">
            <v>2900</v>
          </cell>
        </row>
        <row r="3039">
          <cell r="A3039" t="str">
            <v>R00000765</v>
          </cell>
          <cell r="C3039">
            <v>2900</v>
          </cell>
        </row>
        <row r="3040">
          <cell r="A3040" t="str">
            <v>R00000766</v>
          </cell>
          <cell r="C3040">
            <v>2900</v>
          </cell>
        </row>
        <row r="3041">
          <cell r="A3041" t="str">
            <v>R00000767</v>
          </cell>
          <cell r="C3041">
            <v>2900</v>
          </cell>
        </row>
        <row r="3042">
          <cell r="A3042" t="str">
            <v>R00000768</v>
          </cell>
          <cell r="C3042">
            <v>2900</v>
          </cell>
        </row>
        <row r="3043">
          <cell r="A3043" t="str">
            <v>R00000769</v>
          </cell>
          <cell r="C3043">
            <v>2900</v>
          </cell>
        </row>
        <row r="3044">
          <cell r="A3044" t="str">
            <v>R00000770</v>
          </cell>
          <cell r="C3044">
            <v>2900</v>
          </cell>
        </row>
        <row r="3045">
          <cell r="A3045" t="str">
            <v>R00000771</v>
          </cell>
          <cell r="C3045">
            <v>2900</v>
          </cell>
        </row>
        <row r="3046">
          <cell r="A3046" t="str">
            <v>R00000772</v>
          </cell>
          <cell r="C3046">
            <v>2900</v>
          </cell>
        </row>
        <row r="3047">
          <cell r="A3047" t="str">
            <v>R00000773</v>
          </cell>
          <cell r="C3047">
            <v>2900</v>
          </cell>
        </row>
        <row r="3048">
          <cell r="A3048" t="str">
            <v>R00000774</v>
          </cell>
          <cell r="C3048">
            <v>2900</v>
          </cell>
        </row>
        <row r="3049">
          <cell r="A3049" t="str">
            <v>R00000775</v>
          </cell>
          <cell r="C3049">
            <v>2900</v>
          </cell>
        </row>
        <row r="3050">
          <cell r="A3050" t="str">
            <v>R00000776</v>
          </cell>
          <cell r="C3050">
            <v>2900</v>
          </cell>
        </row>
        <row r="3051">
          <cell r="A3051" t="str">
            <v>R00000777</v>
          </cell>
          <cell r="C3051">
            <v>2900</v>
          </cell>
        </row>
        <row r="3052">
          <cell r="A3052" t="str">
            <v>R00000778</v>
          </cell>
          <cell r="C3052">
            <v>2900</v>
          </cell>
        </row>
        <row r="3053">
          <cell r="A3053" t="str">
            <v>R00000779</v>
          </cell>
          <cell r="C3053">
            <v>2900</v>
          </cell>
        </row>
        <row r="3054">
          <cell r="A3054" t="str">
            <v>R00000780</v>
          </cell>
          <cell r="C3054">
            <v>2900</v>
          </cell>
        </row>
        <row r="3055">
          <cell r="A3055" t="str">
            <v>R00000781</v>
          </cell>
          <cell r="C3055">
            <v>2900</v>
          </cell>
        </row>
        <row r="3056">
          <cell r="A3056" t="str">
            <v>R00000782</v>
          </cell>
          <cell r="C3056">
            <v>2900</v>
          </cell>
        </row>
        <row r="3057">
          <cell r="A3057" t="str">
            <v>R00000783</v>
          </cell>
          <cell r="C3057">
            <v>2900</v>
          </cell>
        </row>
        <row r="3058">
          <cell r="A3058" t="str">
            <v>R00000784</v>
          </cell>
          <cell r="C3058">
            <v>9200</v>
          </cell>
        </row>
        <row r="3059">
          <cell r="A3059" t="str">
            <v>R00000785</v>
          </cell>
          <cell r="C3059">
            <v>9200</v>
          </cell>
        </row>
        <row r="3060">
          <cell r="A3060" t="str">
            <v>R00000786</v>
          </cell>
          <cell r="C3060">
            <v>9200</v>
          </cell>
        </row>
        <row r="3061">
          <cell r="A3061" t="str">
            <v>R00000787</v>
          </cell>
          <cell r="C3061">
            <v>9200</v>
          </cell>
        </row>
        <row r="3062">
          <cell r="A3062" t="str">
            <v>R00000788</v>
          </cell>
          <cell r="C3062">
            <v>9200</v>
          </cell>
        </row>
        <row r="3063">
          <cell r="A3063" t="str">
            <v>R00000789</v>
          </cell>
          <cell r="C3063">
            <v>9200</v>
          </cell>
        </row>
        <row r="3064">
          <cell r="A3064" t="str">
            <v>R00000790</v>
          </cell>
          <cell r="C3064">
            <v>9200</v>
          </cell>
        </row>
        <row r="3065">
          <cell r="A3065" t="str">
            <v>R00000791</v>
          </cell>
          <cell r="C3065">
            <v>9200</v>
          </cell>
        </row>
        <row r="3066">
          <cell r="A3066" t="str">
            <v>R00000792</v>
          </cell>
          <cell r="C3066">
            <v>9200</v>
          </cell>
        </row>
        <row r="3067">
          <cell r="A3067" t="str">
            <v>R00000793</v>
          </cell>
          <cell r="C3067">
            <v>9200</v>
          </cell>
        </row>
        <row r="3068">
          <cell r="A3068" t="str">
            <v>R00000794</v>
          </cell>
          <cell r="C3068">
            <v>9200</v>
          </cell>
        </row>
        <row r="3069">
          <cell r="A3069" t="str">
            <v>R00000795</v>
          </cell>
          <cell r="C3069">
            <v>9200</v>
          </cell>
        </row>
        <row r="3070">
          <cell r="A3070" t="str">
            <v>R00000796</v>
          </cell>
          <cell r="C3070">
            <v>9200</v>
          </cell>
        </row>
        <row r="3071">
          <cell r="A3071" t="str">
            <v>R00000797</v>
          </cell>
          <cell r="C3071">
            <v>9200</v>
          </cell>
        </row>
        <row r="3072">
          <cell r="A3072" t="str">
            <v>R00000798</v>
          </cell>
          <cell r="C3072">
            <v>9200</v>
          </cell>
        </row>
        <row r="3073">
          <cell r="A3073" t="str">
            <v>R00000799</v>
          </cell>
          <cell r="C3073">
            <v>9200</v>
          </cell>
        </row>
        <row r="3074">
          <cell r="A3074" t="str">
            <v>R00000800</v>
          </cell>
          <cell r="C3074">
            <v>9200</v>
          </cell>
        </row>
        <row r="3075">
          <cell r="A3075" t="str">
            <v>R00000801</v>
          </cell>
          <cell r="C3075">
            <v>9200</v>
          </cell>
        </row>
        <row r="3076">
          <cell r="A3076" t="str">
            <v>R00000802</v>
          </cell>
          <cell r="C3076">
            <v>9200</v>
          </cell>
        </row>
        <row r="3077">
          <cell r="A3077" t="str">
            <v>R00000803</v>
          </cell>
          <cell r="C3077">
            <v>9200</v>
          </cell>
        </row>
        <row r="3078">
          <cell r="A3078" t="str">
            <v>R00000804</v>
          </cell>
          <cell r="C3078">
            <v>9200</v>
          </cell>
        </row>
        <row r="3079">
          <cell r="A3079" t="str">
            <v>R00000805</v>
          </cell>
          <cell r="C3079">
            <v>9200</v>
          </cell>
        </row>
        <row r="3080">
          <cell r="A3080" t="str">
            <v>R00000806</v>
          </cell>
          <cell r="C3080">
            <v>9200</v>
          </cell>
        </row>
        <row r="3081">
          <cell r="A3081" t="str">
            <v>R00000807</v>
          </cell>
          <cell r="C3081">
            <v>9200</v>
          </cell>
        </row>
        <row r="3082">
          <cell r="A3082" t="str">
            <v>R00000808</v>
          </cell>
          <cell r="C3082">
            <v>9200</v>
          </cell>
        </row>
        <row r="3083">
          <cell r="A3083" t="str">
            <v>R00000809</v>
          </cell>
          <cell r="C3083">
            <v>9200</v>
          </cell>
        </row>
        <row r="3084">
          <cell r="A3084" t="str">
            <v>R00000810</v>
          </cell>
          <cell r="C3084">
            <v>9200</v>
          </cell>
        </row>
        <row r="3085">
          <cell r="A3085" t="str">
            <v>R00000811</v>
          </cell>
          <cell r="C3085">
            <v>9200</v>
          </cell>
        </row>
        <row r="3086">
          <cell r="A3086" t="str">
            <v>R00000812</v>
          </cell>
          <cell r="C3086">
            <v>9200</v>
          </cell>
        </row>
        <row r="3087">
          <cell r="A3087" t="str">
            <v>R00000813</v>
          </cell>
          <cell r="C3087">
            <v>9200</v>
          </cell>
        </row>
        <row r="3088">
          <cell r="A3088" t="str">
            <v>R00000814</v>
          </cell>
          <cell r="C3088">
            <v>9200</v>
          </cell>
        </row>
        <row r="3089">
          <cell r="A3089" t="str">
            <v>R00000815</v>
          </cell>
          <cell r="C3089">
            <v>9200</v>
          </cell>
        </row>
        <row r="3090">
          <cell r="A3090" t="str">
            <v>R00000816</v>
          </cell>
          <cell r="C3090">
            <v>9200</v>
          </cell>
        </row>
        <row r="3091">
          <cell r="A3091" t="str">
            <v>R00000817</v>
          </cell>
          <cell r="C3091">
            <v>9200</v>
          </cell>
        </row>
        <row r="3092">
          <cell r="A3092" t="str">
            <v>R00000818</v>
          </cell>
          <cell r="C3092">
            <v>9200</v>
          </cell>
        </row>
        <row r="3093">
          <cell r="A3093" t="str">
            <v>R00000819</v>
          </cell>
          <cell r="C3093">
            <v>9200</v>
          </cell>
        </row>
        <row r="3094">
          <cell r="A3094" t="str">
            <v>R00000820</v>
          </cell>
          <cell r="C3094">
            <v>9200</v>
          </cell>
        </row>
        <row r="3095">
          <cell r="A3095" t="str">
            <v>R00000821</v>
          </cell>
          <cell r="C3095">
            <v>9200</v>
          </cell>
        </row>
        <row r="3096">
          <cell r="A3096" t="str">
            <v>R00000822</v>
          </cell>
          <cell r="C3096">
            <v>9200</v>
          </cell>
        </row>
        <row r="3097">
          <cell r="A3097" t="str">
            <v>R00000823</v>
          </cell>
          <cell r="C3097">
            <v>9200</v>
          </cell>
        </row>
        <row r="3098">
          <cell r="A3098" t="str">
            <v>R00000824</v>
          </cell>
          <cell r="C3098">
            <v>9200</v>
          </cell>
        </row>
        <row r="3099">
          <cell r="A3099" t="str">
            <v>R00000825</v>
          </cell>
          <cell r="C3099">
            <v>9200</v>
          </cell>
        </row>
        <row r="3100">
          <cell r="A3100" t="str">
            <v>R00000826</v>
          </cell>
          <cell r="C3100">
            <v>9200</v>
          </cell>
        </row>
        <row r="3101">
          <cell r="A3101" t="str">
            <v>R00000827</v>
          </cell>
          <cell r="C3101">
            <v>9200</v>
          </cell>
        </row>
        <row r="3102">
          <cell r="A3102" t="str">
            <v>R00000828</v>
          </cell>
          <cell r="C3102">
            <v>2606</v>
          </cell>
        </row>
        <row r="3103">
          <cell r="A3103" t="str">
            <v>R00000829</v>
          </cell>
          <cell r="C3103">
            <v>2707</v>
          </cell>
        </row>
        <row r="3104">
          <cell r="A3104" t="str">
            <v>R00000830</v>
          </cell>
          <cell r="C3104">
            <v>2805</v>
          </cell>
        </row>
        <row r="3105">
          <cell r="A3105" t="str">
            <v>R00000831</v>
          </cell>
          <cell r="C3105">
            <v>3411</v>
          </cell>
        </row>
        <row r="3106">
          <cell r="A3106" t="str">
            <v>R00000832</v>
          </cell>
          <cell r="C3106">
            <v>3512</v>
          </cell>
        </row>
        <row r="3107">
          <cell r="A3107" t="str">
            <v>R00000833</v>
          </cell>
          <cell r="C3107">
            <v>3610</v>
          </cell>
        </row>
        <row r="3108">
          <cell r="A3108" t="str">
            <v>R00000834</v>
          </cell>
          <cell r="C3108">
            <v>2606</v>
          </cell>
        </row>
        <row r="3109">
          <cell r="A3109" t="str">
            <v>R00000835</v>
          </cell>
          <cell r="C3109">
            <v>2707</v>
          </cell>
        </row>
        <row r="3110">
          <cell r="A3110" t="str">
            <v>R00000836</v>
          </cell>
          <cell r="C3110">
            <v>2805</v>
          </cell>
        </row>
        <row r="3111">
          <cell r="A3111" t="str">
            <v>R00000837</v>
          </cell>
          <cell r="C3111">
            <v>3411</v>
          </cell>
        </row>
        <row r="3112">
          <cell r="A3112" t="str">
            <v>R00000838</v>
          </cell>
          <cell r="C3112">
            <v>3512</v>
          </cell>
        </row>
        <row r="3113">
          <cell r="A3113" t="str">
            <v>R00000839</v>
          </cell>
          <cell r="C3113">
            <v>3610</v>
          </cell>
        </row>
        <row r="3114">
          <cell r="A3114" t="str">
            <v>R00000840</v>
          </cell>
          <cell r="C3114">
            <v>3610</v>
          </cell>
        </row>
        <row r="3115">
          <cell r="A3115" t="str">
            <v>R00000841</v>
          </cell>
          <cell r="C3115">
            <v>3610</v>
          </cell>
        </row>
        <row r="3116">
          <cell r="A3116" t="str">
            <v>R00000842</v>
          </cell>
          <cell r="C3116">
            <v>3610</v>
          </cell>
        </row>
        <row r="3117">
          <cell r="A3117" t="str">
            <v>R00000843</v>
          </cell>
          <cell r="C3117">
            <v>3610</v>
          </cell>
        </row>
        <row r="3118">
          <cell r="A3118" t="str">
            <v>R00000844</v>
          </cell>
          <cell r="C3118">
            <v>3610</v>
          </cell>
        </row>
        <row r="3119">
          <cell r="A3119" t="str">
            <v>R00000845</v>
          </cell>
          <cell r="C3119">
            <v>3610</v>
          </cell>
        </row>
        <row r="3120">
          <cell r="A3120" t="str">
            <v>R00000846</v>
          </cell>
          <cell r="C3120">
            <v>3824</v>
          </cell>
        </row>
        <row r="3121">
          <cell r="A3121" t="str">
            <v>R00000847</v>
          </cell>
          <cell r="C3121">
            <v>3925</v>
          </cell>
        </row>
        <row r="3122">
          <cell r="A3122" t="str">
            <v>R00000848</v>
          </cell>
          <cell r="C3122">
            <v>4023</v>
          </cell>
        </row>
        <row r="3123">
          <cell r="A3123" t="str">
            <v>R00000849</v>
          </cell>
          <cell r="C3123">
            <v>4023</v>
          </cell>
        </row>
        <row r="3124">
          <cell r="A3124" t="str">
            <v>R00000850</v>
          </cell>
          <cell r="C3124">
            <v>4023</v>
          </cell>
        </row>
        <row r="3125">
          <cell r="A3125" t="str">
            <v>R00000851</v>
          </cell>
          <cell r="C3125">
            <v>4023</v>
          </cell>
        </row>
        <row r="3126">
          <cell r="A3126" t="str">
            <v>R00000852</v>
          </cell>
          <cell r="C3126">
            <v>3824</v>
          </cell>
        </row>
        <row r="3127">
          <cell r="A3127" t="str">
            <v>R00000853</v>
          </cell>
          <cell r="C3127">
            <v>3925</v>
          </cell>
        </row>
        <row r="3128">
          <cell r="A3128" t="str">
            <v>R00000854</v>
          </cell>
          <cell r="C3128">
            <v>4023</v>
          </cell>
        </row>
        <row r="3129">
          <cell r="A3129" t="str">
            <v>R00000855</v>
          </cell>
          <cell r="C3129">
            <v>4629</v>
          </cell>
        </row>
        <row r="3130">
          <cell r="A3130" t="str">
            <v>R00000856</v>
          </cell>
          <cell r="C3130">
            <v>4730</v>
          </cell>
        </row>
        <row r="3131">
          <cell r="A3131" t="str">
            <v>R00000857</v>
          </cell>
          <cell r="C3131">
            <v>4828</v>
          </cell>
        </row>
        <row r="3132">
          <cell r="A3132" t="str">
            <v>R00000858</v>
          </cell>
          <cell r="C3132">
            <v>4023</v>
          </cell>
        </row>
        <row r="3133">
          <cell r="A3133" t="str">
            <v>R00000859</v>
          </cell>
          <cell r="C3133">
            <v>4023</v>
          </cell>
        </row>
        <row r="3134">
          <cell r="A3134" t="str">
            <v>R00000860</v>
          </cell>
          <cell r="C3134">
            <v>4023</v>
          </cell>
        </row>
        <row r="3135">
          <cell r="A3135" t="str">
            <v>R00000861</v>
          </cell>
          <cell r="C3135">
            <v>4828</v>
          </cell>
        </row>
        <row r="3136">
          <cell r="A3136" t="str">
            <v>R00000862</v>
          </cell>
          <cell r="C3136">
            <v>4828</v>
          </cell>
        </row>
        <row r="3137">
          <cell r="A3137" t="str">
            <v>R00000863</v>
          </cell>
          <cell r="C3137">
            <v>4828</v>
          </cell>
        </row>
        <row r="3138">
          <cell r="A3138" t="str">
            <v>R00000864</v>
          </cell>
          <cell r="C3138">
            <v>0</v>
          </cell>
        </row>
        <row r="3139">
          <cell r="A3139" t="str">
            <v>R00000865</v>
          </cell>
          <cell r="C3139">
            <v>0</v>
          </cell>
        </row>
        <row r="3140">
          <cell r="A3140" t="str">
            <v>R00000866</v>
          </cell>
          <cell r="C3140">
            <v>0</v>
          </cell>
        </row>
        <row r="3141">
          <cell r="A3141" t="str">
            <v>R00000867</v>
          </cell>
          <cell r="C3141">
            <v>0</v>
          </cell>
        </row>
        <row r="3142">
          <cell r="A3142" t="str">
            <v>R00000868</v>
          </cell>
          <cell r="C3142">
            <v>0</v>
          </cell>
        </row>
        <row r="3143">
          <cell r="A3143" t="str">
            <v>R00000869</v>
          </cell>
          <cell r="C3143">
            <v>0</v>
          </cell>
        </row>
        <row r="3144">
          <cell r="A3144" t="str">
            <v>R00000870</v>
          </cell>
          <cell r="C3144">
            <v>0</v>
          </cell>
        </row>
        <row r="3145">
          <cell r="A3145" t="str">
            <v>R00000871</v>
          </cell>
          <cell r="C3145">
            <v>0</v>
          </cell>
        </row>
        <row r="3146">
          <cell r="A3146" t="str">
            <v>R00000872</v>
          </cell>
          <cell r="C3146">
            <v>0</v>
          </cell>
        </row>
        <row r="3147">
          <cell r="A3147" t="str">
            <v>R00000873</v>
          </cell>
          <cell r="C3147">
            <v>0</v>
          </cell>
        </row>
        <row r="3148">
          <cell r="A3148" t="str">
            <v>R00000874</v>
          </cell>
          <cell r="C3148">
            <v>0</v>
          </cell>
        </row>
        <row r="3149">
          <cell r="A3149" t="str">
            <v>R00000875</v>
          </cell>
          <cell r="C3149">
            <v>0</v>
          </cell>
        </row>
        <row r="3150">
          <cell r="A3150" t="str">
            <v>R00000876</v>
          </cell>
          <cell r="C3150">
            <v>0</v>
          </cell>
        </row>
        <row r="3151">
          <cell r="A3151" t="str">
            <v>R00000877</v>
          </cell>
          <cell r="C3151">
            <v>0</v>
          </cell>
        </row>
        <row r="3152">
          <cell r="A3152" t="str">
            <v>R00000878</v>
          </cell>
          <cell r="C3152">
            <v>0</v>
          </cell>
        </row>
        <row r="3153">
          <cell r="A3153" t="str">
            <v>R00000879</v>
          </cell>
          <cell r="C3153">
            <v>0</v>
          </cell>
        </row>
        <row r="3154">
          <cell r="A3154" t="str">
            <v>R00000880</v>
          </cell>
          <cell r="C3154">
            <v>0</v>
          </cell>
        </row>
        <row r="3155">
          <cell r="A3155" t="str">
            <v>R00000881</v>
          </cell>
          <cell r="C3155">
            <v>0</v>
          </cell>
        </row>
        <row r="3156">
          <cell r="A3156" t="str">
            <v>R00000882</v>
          </cell>
          <cell r="C3156">
            <v>0</v>
          </cell>
        </row>
        <row r="3157">
          <cell r="A3157" t="str">
            <v>R00000883</v>
          </cell>
          <cell r="C3157">
            <v>0</v>
          </cell>
        </row>
        <row r="3158">
          <cell r="A3158" t="str">
            <v>R00000884</v>
          </cell>
          <cell r="C3158">
            <v>0</v>
          </cell>
        </row>
        <row r="3159">
          <cell r="A3159" t="str">
            <v>R00000885</v>
          </cell>
          <cell r="C3159">
            <v>0</v>
          </cell>
        </row>
        <row r="3160">
          <cell r="A3160" t="str">
            <v>R00000886</v>
          </cell>
          <cell r="C3160">
            <v>0</v>
          </cell>
        </row>
        <row r="3161">
          <cell r="A3161" t="str">
            <v>R00000887</v>
          </cell>
          <cell r="C3161">
            <v>0</v>
          </cell>
        </row>
        <row r="3162">
          <cell r="A3162" t="str">
            <v>R00000888</v>
          </cell>
          <cell r="C3162">
            <v>0</v>
          </cell>
        </row>
        <row r="3163">
          <cell r="A3163" t="str">
            <v>R00000889</v>
          </cell>
          <cell r="C3163">
            <v>0</v>
          </cell>
        </row>
        <row r="3164">
          <cell r="A3164" t="str">
            <v>R00000890</v>
          </cell>
          <cell r="C3164">
            <v>0</v>
          </cell>
        </row>
        <row r="3165">
          <cell r="A3165" t="str">
            <v>R00000891</v>
          </cell>
          <cell r="C3165">
            <v>0</v>
          </cell>
        </row>
        <row r="3166">
          <cell r="A3166" t="str">
            <v>R00000892</v>
          </cell>
          <cell r="C3166">
            <v>0</v>
          </cell>
        </row>
        <row r="3167">
          <cell r="A3167" t="str">
            <v>R00000893</v>
          </cell>
          <cell r="C3167">
            <v>0</v>
          </cell>
        </row>
        <row r="3168">
          <cell r="A3168" t="str">
            <v>R00000894</v>
          </cell>
          <cell r="C3168">
            <v>0</v>
          </cell>
        </row>
        <row r="3169">
          <cell r="A3169" t="str">
            <v>R00000895</v>
          </cell>
          <cell r="C3169">
            <v>0</v>
          </cell>
        </row>
        <row r="3170">
          <cell r="A3170" t="str">
            <v>R00000896</v>
          </cell>
          <cell r="C3170">
            <v>0</v>
          </cell>
        </row>
        <row r="3171">
          <cell r="A3171" t="str">
            <v>R00000897</v>
          </cell>
          <cell r="C3171">
            <v>0</v>
          </cell>
        </row>
        <row r="3172">
          <cell r="A3172" t="str">
            <v>R00000898</v>
          </cell>
          <cell r="C3172">
            <v>0</v>
          </cell>
        </row>
        <row r="3173">
          <cell r="A3173" t="str">
            <v>R00000899</v>
          </cell>
          <cell r="C3173">
            <v>0</v>
          </cell>
        </row>
        <row r="3174">
          <cell r="A3174" t="str">
            <v>R00000900</v>
          </cell>
          <cell r="C3174">
            <v>750</v>
          </cell>
        </row>
        <row r="3175">
          <cell r="A3175" t="str">
            <v>R00000901</v>
          </cell>
          <cell r="C3175">
            <v>750</v>
          </cell>
        </row>
        <row r="3176">
          <cell r="A3176" t="str">
            <v>R00000902</v>
          </cell>
          <cell r="C3176">
            <v>750</v>
          </cell>
        </row>
        <row r="3177">
          <cell r="A3177" t="str">
            <v>R00000903</v>
          </cell>
          <cell r="C3177">
            <v>750</v>
          </cell>
        </row>
        <row r="3178">
          <cell r="A3178" t="str">
            <v>R00000904</v>
          </cell>
          <cell r="C3178">
            <v>750</v>
          </cell>
        </row>
        <row r="3179">
          <cell r="A3179" t="str">
            <v>R00000905</v>
          </cell>
          <cell r="C3179">
            <v>750</v>
          </cell>
        </row>
        <row r="3180">
          <cell r="A3180" t="str">
            <v>R00000906</v>
          </cell>
          <cell r="C3180">
            <v>750</v>
          </cell>
        </row>
        <row r="3181">
          <cell r="A3181" t="str">
            <v>R00000907</v>
          </cell>
          <cell r="C3181">
            <v>750</v>
          </cell>
        </row>
        <row r="3182">
          <cell r="A3182" t="str">
            <v>R00000908</v>
          </cell>
          <cell r="C3182">
            <v>750</v>
          </cell>
        </row>
        <row r="3183">
          <cell r="A3183" t="str">
            <v>R00000909</v>
          </cell>
          <cell r="C3183">
            <v>750</v>
          </cell>
        </row>
        <row r="3184">
          <cell r="A3184" t="str">
            <v>R00000910</v>
          </cell>
          <cell r="C3184">
            <v>750</v>
          </cell>
        </row>
        <row r="3185">
          <cell r="A3185" t="str">
            <v>R00000911</v>
          </cell>
          <cell r="C3185">
            <v>750</v>
          </cell>
        </row>
        <row r="3186">
          <cell r="A3186" t="str">
            <v>R00000912</v>
          </cell>
          <cell r="C3186">
            <v>750</v>
          </cell>
        </row>
        <row r="3187">
          <cell r="A3187" t="str">
            <v>R00000913</v>
          </cell>
          <cell r="C3187">
            <v>750</v>
          </cell>
        </row>
        <row r="3188">
          <cell r="A3188" t="str">
            <v>R00000914</v>
          </cell>
          <cell r="C3188">
            <v>750</v>
          </cell>
        </row>
        <row r="3189">
          <cell r="A3189" t="str">
            <v>R00000915</v>
          </cell>
          <cell r="C3189">
            <v>750</v>
          </cell>
        </row>
        <row r="3190">
          <cell r="A3190" t="str">
            <v>R00000916</v>
          </cell>
          <cell r="C3190">
            <v>750</v>
          </cell>
        </row>
        <row r="3191">
          <cell r="A3191" t="str">
            <v>R00000917</v>
          </cell>
          <cell r="C3191">
            <v>750</v>
          </cell>
        </row>
        <row r="3192">
          <cell r="A3192" t="str">
            <v>R00000918</v>
          </cell>
          <cell r="C3192">
            <v>750</v>
          </cell>
        </row>
        <row r="3193">
          <cell r="A3193" t="str">
            <v>R00000919</v>
          </cell>
          <cell r="C3193">
            <v>750</v>
          </cell>
        </row>
        <row r="3194">
          <cell r="A3194" t="str">
            <v>R00000920</v>
          </cell>
          <cell r="C3194">
            <v>750</v>
          </cell>
        </row>
        <row r="3195">
          <cell r="A3195" t="str">
            <v>R00000921</v>
          </cell>
          <cell r="C3195">
            <v>750</v>
          </cell>
        </row>
        <row r="3196">
          <cell r="A3196" t="str">
            <v>R00000922</v>
          </cell>
          <cell r="C3196">
            <v>750</v>
          </cell>
        </row>
        <row r="3197">
          <cell r="A3197" t="str">
            <v>R00000923</v>
          </cell>
          <cell r="C3197">
            <v>750</v>
          </cell>
        </row>
        <row r="3198">
          <cell r="A3198" t="str">
            <v>R00000924</v>
          </cell>
          <cell r="C3198">
            <v>750</v>
          </cell>
        </row>
        <row r="3199">
          <cell r="A3199" t="str">
            <v>R00000925</v>
          </cell>
          <cell r="C3199">
            <v>750</v>
          </cell>
        </row>
        <row r="3200">
          <cell r="A3200" t="str">
            <v>R00000926</v>
          </cell>
          <cell r="C3200">
            <v>750</v>
          </cell>
        </row>
        <row r="3201">
          <cell r="A3201" t="str">
            <v>R00000927</v>
          </cell>
          <cell r="C3201">
            <v>750</v>
          </cell>
        </row>
        <row r="3202">
          <cell r="A3202" t="str">
            <v>R00000928</v>
          </cell>
          <cell r="C3202">
            <v>750</v>
          </cell>
        </row>
        <row r="3203">
          <cell r="A3203" t="str">
            <v>R00000929</v>
          </cell>
          <cell r="C3203">
            <v>750</v>
          </cell>
        </row>
        <row r="3204">
          <cell r="A3204" t="str">
            <v>R00000930</v>
          </cell>
          <cell r="C3204">
            <v>750</v>
          </cell>
        </row>
        <row r="3205">
          <cell r="A3205" t="str">
            <v>R00000931</v>
          </cell>
          <cell r="C3205">
            <v>750</v>
          </cell>
        </row>
        <row r="3206">
          <cell r="A3206" t="str">
            <v>R00000932</v>
          </cell>
          <cell r="C3206">
            <v>750</v>
          </cell>
        </row>
        <row r="3207">
          <cell r="A3207" t="str">
            <v>R00000933</v>
          </cell>
          <cell r="C3207">
            <v>750</v>
          </cell>
        </row>
        <row r="3208">
          <cell r="A3208" t="str">
            <v>R00000934</v>
          </cell>
          <cell r="C3208">
            <v>750</v>
          </cell>
        </row>
        <row r="3209">
          <cell r="A3209" t="str">
            <v>R00000935</v>
          </cell>
          <cell r="C3209">
            <v>750</v>
          </cell>
        </row>
        <row r="3210">
          <cell r="A3210" t="str">
            <v>R00000936</v>
          </cell>
          <cell r="C3210">
            <v>2606</v>
          </cell>
        </row>
        <row r="3211">
          <cell r="A3211" t="str">
            <v>R00000937</v>
          </cell>
          <cell r="C3211">
            <v>2707</v>
          </cell>
        </row>
        <row r="3212">
          <cell r="A3212" t="str">
            <v>R00000938</v>
          </cell>
          <cell r="C3212">
            <v>2805</v>
          </cell>
        </row>
        <row r="3213">
          <cell r="A3213" t="str">
            <v>R00000939</v>
          </cell>
          <cell r="C3213">
            <v>2903</v>
          </cell>
        </row>
        <row r="3214">
          <cell r="A3214" t="str">
            <v>R00000940</v>
          </cell>
          <cell r="C3214">
            <v>3516</v>
          </cell>
        </row>
        <row r="3215">
          <cell r="A3215" t="str">
            <v>R00000941</v>
          </cell>
          <cell r="C3215">
            <v>3617</v>
          </cell>
        </row>
        <row r="3216">
          <cell r="A3216" t="str">
            <v>R00000942</v>
          </cell>
          <cell r="C3216">
            <v>2606</v>
          </cell>
        </row>
        <row r="3217">
          <cell r="A3217" t="str">
            <v>R00000943</v>
          </cell>
          <cell r="C3217">
            <v>2707</v>
          </cell>
        </row>
        <row r="3218">
          <cell r="A3218" t="str">
            <v>R00000944</v>
          </cell>
          <cell r="C3218">
            <v>2805</v>
          </cell>
        </row>
        <row r="3219">
          <cell r="A3219" t="str">
            <v>R00000945</v>
          </cell>
          <cell r="C3219">
            <v>2903</v>
          </cell>
        </row>
        <row r="3220">
          <cell r="A3220" t="str">
            <v>R00000946</v>
          </cell>
          <cell r="C3220">
            <v>3516</v>
          </cell>
        </row>
        <row r="3221">
          <cell r="A3221" t="str">
            <v>R00000947</v>
          </cell>
          <cell r="C3221">
            <v>3617</v>
          </cell>
        </row>
        <row r="3222">
          <cell r="A3222" t="str">
            <v>R00000948</v>
          </cell>
          <cell r="C3222">
            <v>3617</v>
          </cell>
        </row>
        <row r="3223">
          <cell r="A3223" t="str">
            <v>R00000949</v>
          </cell>
          <cell r="C3223">
            <v>3617</v>
          </cell>
        </row>
        <row r="3224">
          <cell r="A3224" t="str">
            <v>R00000950</v>
          </cell>
          <cell r="C3224">
            <v>3617</v>
          </cell>
        </row>
        <row r="3225">
          <cell r="A3225" t="str">
            <v>R00000951</v>
          </cell>
          <cell r="C3225">
            <v>3617</v>
          </cell>
        </row>
        <row r="3226">
          <cell r="A3226" t="str">
            <v>R00000952</v>
          </cell>
          <cell r="C3226">
            <v>3617</v>
          </cell>
        </row>
        <row r="3227">
          <cell r="A3227" t="str">
            <v>R00000953</v>
          </cell>
          <cell r="C3227">
            <v>3617</v>
          </cell>
        </row>
        <row r="3228">
          <cell r="A3228" t="str">
            <v>R00000954</v>
          </cell>
          <cell r="C3228">
            <v>3824</v>
          </cell>
        </row>
        <row r="3229">
          <cell r="A3229" t="str">
            <v>R00000955</v>
          </cell>
          <cell r="C3229">
            <v>3925</v>
          </cell>
        </row>
        <row r="3230">
          <cell r="A3230" t="str">
            <v>R00000956</v>
          </cell>
          <cell r="C3230">
            <v>4023</v>
          </cell>
        </row>
        <row r="3231">
          <cell r="A3231" t="str">
            <v>R00000957</v>
          </cell>
          <cell r="C3231">
            <v>4121</v>
          </cell>
        </row>
        <row r="3232">
          <cell r="A3232" t="str">
            <v>R00000958</v>
          </cell>
          <cell r="C3232">
            <v>4734</v>
          </cell>
        </row>
        <row r="3233">
          <cell r="A3233" t="str">
            <v>R00000959</v>
          </cell>
          <cell r="C3233">
            <v>4835</v>
          </cell>
        </row>
        <row r="3234">
          <cell r="A3234" t="str">
            <v>R00000960</v>
          </cell>
          <cell r="C3234">
            <v>3824</v>
          </cell>
        </row>
        <row r="3235">
          <cell r="A3235" t="str">
            <v>R00000961</v>
          </cell>
          <cell r="C3235">
            <v>3925</v>
          </cell>
        </row>
        <row r="3236">
          <cell r="A3236" t="str">
            <v>R00000962</v>
          </cell>
          <cell r="C3236">
            <v>4023</v>
          </cell>
        </row>
        <row r="3237">
          <cell r="A3237" t="str">
            <v>R00000963</v>
          </cell>
          <cell r="C3237">
            <v>4121</v>
          </cell>
        </row>
        <row r="3238">
          <cell r="A3238" t="str">
            <v>R00000964</v>
          </cell>
          <cell r="C3238">
            <v>4734</v>
          </cell>
        </row>
        <row r="3239">
          <cell r="A3239" t="str">
            <v>R00000965</v>
          </cell>
          <cell r="C3239">
            <v>4835</v>
          </cell>
        </row>
        <row r="3240">
          <cell r="A3240" t="str">
            <v>R00000966</v>
          </cell>
          <cell r="C3240">
            <v>4835</v>
          </cell>
        </row>
        <row r="3241">
          <cell r="A3241" t="str">
            <v>R00000967</v>
          </cell>
          <cell r="C3241">
            <v>4835</v>
          </cell>
        </row>
        <row r="3242">
          <cell r="A3242" t="str">
            <v>R00000968</v>
          </cell>
          <cell r="C3242">
            <v>4835</v>
          </cell>
        </row>
        <row r="3243">
          <cell r="A3243" t="str">
            <v>R00000969</v>
          </cell>
          <cell r="C3243">
            <v>4835</v>
          </cell>
        </row>
        <row r="3244">
          <cell r="A3244" t="str">
            <v>R00000970</v>
          </cell>
          <cell r="C3244">
            <v>4835</v>
          </cell>
        </row>
        <row r="3245">
          <cell r="A3245" t="str">
            <v>R00000971</v>
          </cell>
          <cell r="C3245">
            <v>4835</v>
          </cell>
        </row>
        <row r="3246">
          <cell r="A3246" t="str">
            <v>R00000972</v>
          </cell>
          <cell r="C3246">
            <v>4835</v>
          </cell>
        </row>
        <row r="3247">
          <cell r="A3247" t="str">
            <v>R00000973</v>
          </cell>
          <cell r="C3247">
            <v>4835</v>
          </cell>
        </row>
        <row r="3248">
          <cell r="A3248" t="str">
            <v>R00000974</v>
          </cell>
          <cell r="C3248">
            <v>4835</v>
          </cell>
        </row>
        <row r="3249">
          <cell r="A3249" t="str">
            <v>R00000975</v>
          </cell>
          <cell r="C3249">
            <v>4835</v>
          </cell>
        </row>
        <row r="3250">
          <cell r="A3250" t="str">
            <v>R00000976</v>
          </cell>
          <cell r="C3250">
            <v>4835</v>
          </cell>
        </row>
        <row r="3251">
          <cell r="A3251" t="str">
            <v>R00000977</v>
          </cell>
          <cell r="C3251">
            <v>4835</v>
          </cell>
        </row>
        <row r="3252">
          <cell r="A3252" t="str">
            <v>R00000978</v>
          </cell>
          <cell r="C3252">
            <v>0</v>
          </cell>
        </row>
        <row r="3253">
          <cell r="A3253" t="str">
            <v>R00000979</v>
          </cell>
          <cell r="C3253">
            <v>0</v>
          </cell>
        </row>
        <row r="3254">
          <cell r="A3254" t="str">
            <v>R00000980</v>
          </cell>
          <cell r="C3254">
            <v>0</v>
          </cell>
        </row>
        <row r="3255">
          <cell r="A3255" t="str">
            <v>R00000981</v>
          </cell>
          <cell r="C3255">
            <v>0</v>
          </cell>
        </row>
        <row r="3256">
          <cell r="A3256" t="str">
            <v>R00000982</v>
          </cell>
          <cell r="C3256">
            <v>0</v>
          </cell>
        </row>
        <row r="3257">
          <cell r="A3257" t="str">
            <v>R00000983</v>
          </cell>
          <cell r="C3257">
            <v>0</v>
          </cell>
        </row>
        <row r="3258">
          <cell r="A3258" t="str">
            <v>R00000984</v>
          </cell>
          <cell r="C3258">
            <v>0</v>
          </cell>
        </row>
        <row r="3259">
          <cell r="A3259" t="str">
            <v>R00000985</v>
          </cell>
          <cell r="C3259">
            <v>0</v>
          </cell>
        </row>
        <row r="3260">
          <cell r="A3260" t="str">
            <v>R00000986</v>
          </cell>
          <cell r="C3260">
            <v>0</v>
          </cell>
        </row>
        <row r="3261">
          <cell r="A3261" t="str">
            <v>R00000987</v>
          </cell>
          <cell r="C3261">
            <v>0</v>
          </cell>
        </row>
        <row r="3262">
          <cell r="A3262" t="str">
            <v>R00000988</v>
          </cell>
          <cell r="C3262">
            <v>0</v>
          </cell>
        </row>
        <row r="3263">
          <cell r="A3263" t="str">
            <v>R00000989</v>
          </cell>
          <cell r="C3263">
            <v>0</v>
          </cell>
        </row>
        <row r="3264">
          <cell r="A3264" t="str">
            <v>R00000990</v>
          </cell>
          <cell r="C3264">
            <v>0</v>
          </cell>
        </row>
        <row r="3265">
          <cell r="A3265" t="str">
            <v>R00000991</v>
          </cell>
          <cell r="C3265">
            <v>0</v>
          </cell>
        </row>
        <row r="3266">
          <cell r="A3266" t="str">
            <v>R00000992</v>
          </cell>
          <cell r="C3266">
            <v>0</v>
          </cell>
        </row>
        <row r="3267">
          <cell r="A3267" t="str">
            <v>R00000993</v>
          </cell>
          <cell r="C3267">
            <v>0</v>
          </cell>
        </row>
        <row r="3268">
          <cell r="A3268" t="str">
            <v>R00000994</v>
          </cell>
          <cell r="C3268">
            <v>0</v>
          </cell>
        </row>
        <row r="3269">
          <cell r="A3269" t="str">
            <v>R00000995</v>
          </cell>
          <cell r="C3269">
            <v>0</v>
          </cell>
        </row>
        <row r="3270">
          <cell r="A3270" t="str">
            <v>R00000996</v>
          </cell>
          <cell r="C3270">
            <v>0</v>
          </cell>
        </row>
        <row r="3271">
          <cell r="A3271" t="str">
            <v>R00000997</v>
          </cell>
          <cell r="C3271">
            <v>0</v>
          </cell>
        </row>
        <row r="3272">
          <cell r="A3272" t="str">
            <v>R00000998</v>
          </cell>
          <cell r="C3272">
            <v>0</v>
          </cell>
        </row>
        <row r="3273">
          <cell r="A3273" t="str">
            <v>R00000999</v>
          </cell>
          <cell r="C3273">
            <v>0</v>
          </cell>
        </row>
        <row r="3274">
          <cell r="A3274" t="str">
            <v>R00001000</v>
          </cell>
          <cell r="C3274">
            <v>0</v>
          </cell>
        </row>
        <row r="3275">
          <cell r="A3275" t="str">
            <v>R00001001</v>
          </cell>
          <cell r="C3275">
            <v>0</v>
          </cell>
        </row>
        <row r="3276">
          <cell r="A3276" t="str">
            <v>R00001002</v>
          </cell>
          <cell r="C3276">
            <v>0</v>
          </cell>
        </row>
        <row r="3277">
          <cell r="A3277" t="str">
            <v>R00001003</v>
          </cell>
          <cell r="C3277">
            <v>0</v>
          </cell>
        </row>
        <row r="3278">
          <cell r="A3278" t="str">
            <v>R00001004</v>
          </cell>
          <cell r="C3278">
            <v>0</v>
          </cell>
        </row>
        <row r="3279">
          <cell r="A3279" t="str">
            <v>R00001005</v>
          </cell>
          <cell r="C3279">
            <v>0</v>
          </cell>
        </row>
        <row r="3280">
          <cell r="A3280" t="str">
            <v>R00001006</v>
          </cell>
          <cell r="C3280">
            <v>0</v>
          </cell>
        </row>
        <row r="3281">
          <cell r="A3281" t="str">
            <v>R00001007</v>
          </cell>
          <cell r="C3281">
            <v>0</v>
          </cell>
        </row>
        <row r="3282">
          <cell r="A3282" t="str">
            <v>R00001008</v>
          </cell>
          <cell r="C3282">
            <v>0</v>
          </cell>
        </row>
        <row r="3283">
          <cell r="A3283" t="str">
            <v>R00001009</v>
          </cell>
          <cell r="C3283">
            <v>0</v>
          </cell>
        </row>
        <row r="3284">
          <cell r="A3284" t="str">
            <v>R00001010</v>
          </cell>
          <cell r="C3284">
            <v>0</v>
          </cell>
        </row>
        <row r="3285">
          <cell r="A3285" t="str">
            <v>R00001011</v>
          </cell>
          <cell r="C3285">
            <v>0</v>
          </cell>
        </row>
        <row r="3286">
          <cell r="A3286" t="str">
            <v>R00001012</v>
          </cell>
          <cell r="C3286">
            <v>0</v>
          </cell>
        </row>
        <row r="3287">
          <cell r="A3287" t="str">
            <v>R00001013</v>
          </cell>
          <cell r="C3287">
            <v>0</v>
          </cell>
        </row>
        <row r="3288">
          <cell r="A3288" t="str">
            <v>R00001014</v>
          </cell>
          <cell r="C3288">
            <v>0</v>
          </cell>
        </row>
        <row r="3289">
          <cell r="A3289" t="str">
            <v>R00001015</v>
          </cell>
          <cell r="C3289">
            <v>0</v>
          </cell>
        </row>
        <row r="3290">
          <cell r="A3290" t="str">
            <v>R00001016</v>
          </cell>
          <cell r="C3290">
            <v>0</v>
          </cell>
        </row>
        <row r="3291">
          <cell r="A3291" t="str">
            <v>R00001017</v>
          </cell>
          <cell r="C3291">
            <v>0</v>
          </cell>
        </row>
        <row r="3292">
          <cell r="A3292" t="str">
            <v>R00001018</v>
          </cell>
          <cell r="C3292">
            <v>0</v>
          </cell>
        </row>
        <row r="3293">
          <cell r="A3293" t="str">
            <v>R00001019</v>
          </cell>
          <cell r="C3293">
            <v>0</v>
          </cell>
        </row>
        <row r="3294">
          <cell r="A3294" t="str">
            <v>R00001020</v>
          </cell>
          <cell r="C3294">
            <v>750</v>
          </cell>
        </row>
        <row r="3295">
          <cell r="A3295" t="str">
            <v>R00001021</v>
          </cell>
          <cell r="C3295">
            <v>750</v>
          </cell>
        </row>
        <row r="3296">
          <cell r="A3296" t="str">
            <v>R00001022</v>
          </cell>
          <cell r="C3296">
            <v>750</v>
          </cell>
        </row>
        <row r="3297">
          <cell r="A3297" t="str">
            <v>R00001023</v>
          </cell>
          <cell r="C3297">
            <v>750</v>
          </cell>
        </row>
        <row r="3298">
          <cell r="A3298" t="str">
            <v>R00001024</v>
          </cell>
          <cell r="C3298">
            <v>750</v>
          </cell>
        </row>
        <row r="3299">
          <cell r="A3299" t="str">
            <v>R00001025</v>
          </cell>
          <cell r="C3299">
            <v>750</v>
          </cell>
        </row>
        <row r="3300">
          <cell r="A3300" t="str">
            <v>R00001026</v>
          </cell>
          <cell r="C3300">
            <v>750</v>
          </cell>
        </row>
        <row r="3301">
          <cell r="A3301" t="str">
            <v>R00001027</v>
          </cell>
          <cell r="C3301">
            <v>750</v>
          </cell>
        </row>
        <row r="3302">
          <cell r="A3302" t="str">
            <v>R00001028</v>
          </cell>
          <cell r="C3302">
            <v>750</v>
          </cell>
        </row>
        <row r="3303">
          <cell r="A3303" t="str">
            <v>R00001029</v>
          </cell>
          <cell r="C3303">
            <v>750</v>
          </cell>
        </row>
        <row r="3304">
          <cell r="A3304" t="str">
            <v>R00001030</v>
          </cell>
          <cell r="C3304">
            <v>750</v>
          </cell>
        </row>
        <row r="3305">
          <cell r="A3305" t="str">
            <v>R00001031</v>
          </cell>
          <cell r="C3305">
            <v>750</v>
          </cell>
        </row>
        <row r="3306">
          <cell r="A3306" t="str">
            <v>R00001032</v>
          </cell>
          <cell r="C3306">
            <v>750</v>
          </cell>
        </row>
        <row r="3307">
          <cell r="A3307" t="str">
            <v>R00001033</v>
          </cell>
          <cell r="C3307">
            <v>750</v>
          </cell>
        </row>
        <row r="3308">
          <cell r="A3308" t="str">
            <v>R00001034</v>
          </cell>
          <cell r="C3308">
            <v>750</v>
          </cell>
        </row>
        <row r="3309">
          <cell r="A3309" t="str">
            <v>R00001035</v>
          </cell>
          <cell r="C3309">
            <v>750</v>
          </cell>
        </row>
        <row r="3310">
          <cell r="A3310" t="str">
            <v>R00001036</v>
          </cell>
          <cell r="C3310">
            <v>750</v>
          </cell>
        </row>
        <row r="3311">
          <cell r="A3311" t="str">
            <v>R00001037</v>
          </cell>
          <cell r="C3311">
            <v>750</v>
          </cell>
        </row>
        <row r="3312">
          <cell r="A3312" t="str">
            <v>R00001038</v>
          </cell>
          <cell r="C3312">
            <v>750</v>
          </cell>
        </row>
        <row r="3313">
          <cell r="A3313" t="str">
            <v>R00001039</v>
          </cell>
          <cell r="C3313">
            <v>750</v>
          </cell>
        </row>
        <row r="3314">
          <cell r="A3314" t="str">
            <v>R00001040</v>
          </cell>
          <cell r="C3314">
            <v>750</v>
          </cell>
        </row>
        <row r="3315">
          <cell r="A3315" t="str">
            <v>R00001041</v>
          </cell>
          <cell r="C3315">
            <v>0</v>
          </cell>
        </row>
        <row r="3316">
          <cell r="A3316" t="str">
            <v>R00001042</v>
          </cell>
          <cell r="C3316">
            <v>0</v>
          </cell>
        </row>
        <row r="3317">
          <cell r="A3317" t="str">
            <v>R00001043</v>
          </cell>
          <cell r="C3317">
            <v>0</v>
          </cell>
        </row>
        <row r="3318">
          <cell r="A3318" t="str">
            <v>R00001044</v>
          </cell>
          <cell r="C3318">
            <v>750</v>
          </cell>
        </row>
        <row r="3319">
          <cell r="A3319" t="str">
            <v>R00001045</v>
          </cell>
          <cell r="C3319">
            <v>750</v>
          </cell>
        </row>
        <row r="3320">
          <cell r="A3320" t="str">
            <v>R00001046</v>
          </cell>
          <cell r="C3320">
            <v>750</v>
          </cell>
        </row>
        <row r="3321">
          <cell r="A3321" t="str">
            <v>R00001047</v>
          </cell>
          <cell r="C3321">
            <v>750</v>
          </cell>
        </row>
        <row r="3322">
          <cell r="A3322" t="str">
            <v>R00001048</v>
          </cell>
          <cell r="C3322">
            <v>750</v>
          </cell>
        </row>
        <row r="3323">
          <cell r="A3323" t="str">
            <v>R00001049</v>
          </cell>
          <cell r="C3323">
            <v>750</v>
          </cell>
        </row>
        <row r="3324">
          <cell r="A3324" t="str">
            <v>R00001050</v>
          </cell>
          <cell r="C3324">
            <v>0</v>
          </cell>
        </row>
        <row r="3325">
          <cell r="A3325" t="str">
            <v>R00001051</v>
          </cell>
          <cell r="C3325">
            <v>0</v>
          </cell>
        </row>
        <row r="3326">
          <cell r="A3326" t="str">
            <v>R00001052</v>
          </cell>
          <cell r="C3326">
            <v>0</v>
          </cell>
        </row>
        <row r="3327">
          <cell r="A3327" t="str">
            <v>R00001053</v>
          </cell>
          <cell r="C3327">
            <v>0</v>
          </cell>
        </row>
        <row r="3328">
          <cell r="A3328" t="str">
            <v>R00001054</v>
          </cell>
          <cell r="C3328">
            <v>0</v>
          </cell>
        </row>
        <row r="3329">
          <cell r="A3329" t="str">
            <v>R00001055</v>
          </cell>
          <cell r="C3329">
            <v>0</v>
          </cell>
        </row>
        <row r="3330">
          <cell r="A3330" t="str">
            <v>R00001056</v>
          </cell>
          <cell r="C3330">
            <v>750</v>
          </cell>
        </row>
        <row r="3331">
          <cell r="A3331" t="str">
            <v>R00001057</v>
          </cell>
          <cell r="C3331">
            <v>750</v>
          </cell>
        </row>
        <row r="3332">
          <cell r="A3332" t="str">
            <v>R00001058</v>
          </cell>
          <cell r="C3332">
            <v>750</v>
          </cell>
        </row>
        <row r="3333">
          <cell r="A3333" t="str">
            <v>R00001059</v>
          </cell>
          <cell r="C3333">
            <v>750</v>
          </cell>
        </row>
        <row r="3334">
          <cell r="A3334" t="str">
            <v>R00001060</v>
          </cell>
          <cell r="C3334">
            <v>750</v>
          </cell>
        </row>
        <row r="3335">
          <cell r="A3335" t="str">
            <v>R00001061</v>
          </cell>
          <cell r="C3335">
            <v>750</v>
          </cell>
        </row>
        <row r="3336">
          <cell r="A3336" t="str">
            <v>R00001062</v>
          </cell>
        </row>
        <row r="3337">
          <cell r="A3337" t="str">
            <v>R00001063</v>
          </cell>
        </row>
        <row r="3338">
          <cell r="A3338" t="str">
            <v>R00001064</v>
          </cell>
        </row>
        <row r="3339">
          <cell r="A3339" t="str">
            <v>R00001065</v>
          </cell>
        </row>
        <row r="3340">
          <cell r="A3340" t="str">
            <v>R00001066</v>
          </cell>
        </row>
        <row r="3341">
          <cell r="A3341" t="str">
            <v>R00001067</v>
          </cell>
        </row>
        <row r="3342">
          <cell r="A3342" t="str">
            <v>R00001068</v>
          </cell>
        </row>
        <row r="3343">
          <cell r="A3343" t="str">
            <v>R00001069</v>
          </cell>
        </row>
        <row r="3344">
          <cell r="A3344" t="str">
            <v>R00001070</v>
          </cell>
        </row>
        <row r="3345">
          <cell r="A3345" t="str">
            <v>R00001071</v>
          </cell>
        </row>
        <row r="3346">
          <cell r="A3346" t="str">
            <v>R00001072</v>
          </cell>
        </row>
        <row r="3347">
          <cell r="A3347" t="str">
            <v>R00001073</v>
          </cell>
        </row>
        <row r="3348">
          <cell r="A3348" t="str">
            <v>R00001074</v>
          </cell>
        </row>
        <row r="3349">
          <cell r="A3349" t="str">
            <v>R00001075</v>
          </cell>
        </row>
        <row r="3350">
          <cell r="A3350" t="str">
            <v>R00001076</v>
          </cell>
        </row>
        <row r="3351">
          <cell r="A3351" t="str">
            <v>R00001077</v>
          </cell>
        </row>
        <row r="3352">
          <cell r="A3352" t="str">
            <v>R00001078</v>
          </cell>
        </row>
        <row r="3353">
          <cell r="A3353" t="str">
            <v>R00001079</v>
          </cell>
        </row>
        <row r="3354">
          <cell r="A3354" t="str">
            <v>R00001080</v>
          </cell>
        </row>
        <row r="3355">
          <cell r="A3355" t="str">
            <v>R00001081</v>
          </cell>
        </row>
        <row r="3356">
          <cell r="A3356" t="str">
            <v>R00001082</v>
          </cell>
        </row>
        <row r="3357">
          <cell r="A3357" t="str">
            <v>R00001083</v>
          </cell>
        </row>
        <row r="3358">
          <cell r="A3358" t="str">
            <v>R00001084</v>
          </cell>
        </row>
        <row r="3359">
          <cell r="A3359" t="str">
            <v>R00001085</v>
          </cell>
        </row>
        <row r="3360">
          <cell r="A3360" t="str">
            <v>R00001086</v>
          </cell>
        </row>
        <row r="3361">
          <cell r="A3361" t="str">
            <v>R00001087</v>
          </cell>
        </row>
        <row r="3362">
          <cell r="A3362" t="str">
            <v>R00001088</v>
          </cell>
        </row>
        <row r="3363">
          <cell r="A3363" t="str">
            <v>R00001089</v>
          </cell>
        </row>
        <row r="3364">
          <cell r="A3364" t="str">
            <v>R00001090</v>
          </cell>
        </row>
        <row r="3365">
          <cell r="A3365" t="str">
            <v>R00001091</v>
          </cell>
        </row>
        <row r="3366">
          <cell r="A3366" t="str">
            <v>R00001092</v>
          </cell>
        </row>
        <row r="3367">
          <cell r="A3367" t="str">
            <v>R00001093</v>
          </cell>
        </row>
        <row r="3368">
          <cell r="A3368" t="str">
            <v>R00001094</v>
          </cell>
        </row>
        <row r="3369">
          <cell r="A3369" t="str">
            <v>R00001095</v>
          </cell>
        </row>
        <row r="3370">
          <cell r="A3370" t="str">
            <v>R00001096</v>
          </cell>
        </row>
        <row r="3371">
          <cell r="A3371" t="str">
            <v>R00001097</v>
          </cell>
        </row>
        <row r="3372">
          <cell r="A3372" t="str">
            <v>R00001098</v>
          </cell>
          <cell r="C3372">
            <v>11021</v>
          </cell>
        </row>
        <row r="3373">
          <cell r="A3373" t="str">
            <v>R00001099</v>
          </cell>
          <cell r="C3373">
            <v>3597</v>
          </cell>
        </row>
        <row r="3374">
          <cell r="A3374" t="str">
            <v>R00001100</v>
          </cell>
          <cell r="C3374">
            <v>3359</v>
          </cell>
        </row>
        <row r="3375">
          <cell r="A3375" t="str">
            <v>R00001101</v>
          </cell>
          <cell r="C3375">
            <v>906</v>
          </cell>
        </row>
        <row r="3376">
          <cell r="A3376" t="str">
            <v>R00001102</v>
          </cell>
          <cell r="C3376">
            <v>906</v>
          </cell>
        </row>
        <row r="3377">
          <cell r="A3377" t="str">
            <v>R00001103</v>
          </cell>
          <cell r="C3377">
            <v>11038</v>
          </cell>
        </row>
        <row r="3378">
          <cell r="A3378" t="str">
            <v>R00001104</v>
          </cell>
          <cell r="C3378">
            <v>11304</v>
          </cell>
        </row>
        <row r="3379">
          <cell r="A3379" t="str">
            <v>R00001105</v>
          </cell>
          <cell r="C3379">
            <v>1802</v>
          </cell>
        </row>
        <row r="3380">
          <cell r="A3380" t="str">
            <v>R00001106</v>
          </cell>
          <cell r="C3380">
            <v>0</v>
          </cell>
        </row>
        <row r="3381">
          <cell r="A3381" t="str">
            <v>R00001107</v>
          </cell>
          <cell r="C3381">
            <v>906</v>
          </cell>
        </row>
        <row r="3382">
          <cell r="A3382" t="str">
            <v>R00001108</v>
          </cell>
          <cell r="C3382">
            <v>906</v>
          </cell>
        </row>
        <row r="3383">
          <cell r="A3383" t="str">
            <v>R00001109</v>
          </cell>
          <cell r="C3383">
            <v>906</v>
          </cell>
        </row>
        <row r="3384">
          <cell r="A3384" t="str">
            <v>R00001110</v>
          </cell>
          <cell r="C3384">
            <v>906</v>
          </cell>
        </row>
        <row r="3385">
          <cell r="A3385" t="str">
            <v>R00001111</v>
          </cell>
          <cell r="C3385">
            <v>1611</v>
          </cell>
        </row>
        <row r="3386">
          <cell r="A3386" t="str">
            <v>R00001112</v>
          </cell>
          <cell r="C3386">
            <v>101</v>
          </cell>
        </row>
        <row r="3387">
          <cell r="A3387" t="str">
            <v>R00001113</v>
          </cell>
          <cell r="C3387">
            <v>135</v>
          </cell>
        </row>
        <row r="3388">
          <cell r="A3388" t="str">
            <v>R00001114</v>
          </cell>
          <cell r="C3388">
            <v>232</v>
          </cell>
        </row>
        <row r="3389">
          <cell r="A3389" t="str">
            <v>R00001115</v>
          </cell>
          <cell r="C3389">
            <v>719</v>
          </cell>
        </row>
        <row r="3390">
          <cell r="A3390" t="str">
            <v>R00001116</v>
          </cell>
          <cell r="C3390">
            <v>0</v>
          </cell>
        </row>
        <row r="3391">
          <cell r="A3391" t="str">
            <v>R00001117</v>
          </cell>
          <cell r="C3391">
            <v>6091</v>
          </cell>
        </row>
        <row r="3392">
          <cell r="A3392" t="str">
            <v>R00001118</v>
          </cell>
          <cell r="C3392">
            <v>1364</v>
          </cell>
        </row>
        <row r="3393">
          <cell r="A3393" t="str">
            <v>R00001119</v>
          </cell>
          <cell r="C3393">
            <v>2974</v>
          </cell>
        </row>
        <row r="3394">
          <cell r="A3394" t="str">
            <v>R00001120</v>
          </cell>
          <cell r="C3394">
            <v>2974</v>
          </cell>
        </row>
        <row r="3395">
          <cell r="A3395" t="str">
            <v>R00001121</v>
          </cell>
          <cell r="C3395">
            <v>2974</v>
          </cell>
        </row>
        <row r="3396">
          <cell r="A3396" t="str">
            <v>R00001122</v>
          </cell>
          <cell r="C3396">
            <v>2974</v>
          </cell>
        </row>
        <row r="3397">
          <cell r="A3397" t="str">
            <v>R00001123</v>
          </cell>
          <cell r="C3397">
            <v>2974</v>
          </cell>
        </row>
        <row r="3398">
          <cell r="A3398" t="str">
            <v>R00001124</v>
          </cell>
          <cell r="C3398">
            <v>10366</v>
          </cell>
        </row>
        <row r="3399">
          <cell r="A3399" t="str">
            <v>R00001125</v>
          </cell>
          <cell r="C3399">
            <v>6881</v>
          </cell>
        </row>
        <row r="3400">
          <cell r="A3400" t="str">
            <v>R00001126</v>
          </cell>
          <cell r="C3400">
            <v>5810</v>
          </cell>
        </row>
        <row r="3401">
          <cell r="A3401" t="str">
            <v>R00001127</v>
          </cell>
          <cell r="C3401">
            <v>3282</v>
          </cell>
        </row>
        <row r="3402">
          <cell r="A3402" t="str">
            <v>R00001128</v>
          </cell>
          <cell r="C3402">
            <v>4445</v>
          </cell>
        </row>
        <row r="3403">
          <cell r="A3403" t="str">
            <v>R00001129</v>
          </cell>
          <cell r="C3403">
            <v>5183</v>
          </cell>
        </row>
        <row r="3404">
          <cell r="A3404" t="str">
            <v>R00001130</v>
          </cell>
          <cell r="C3404">
            <v>1142</v>
          </cell>
        </row>
        <row r="3405">
          <cell r="A3405" t="str">
            <v>R00001131</v>
          </cell>
          <cell r="C3405">
            <v>719</v>
          </cell>
        </row>
        <row r="3406">
          <cell r="A3406" t="str">
            <v>R00001132</v>
          </cell>
          <cell r="C3406">
            <v>201</v>
          </cell>
        </row>
        <row r="3407">
          <cell r="A3407" t="str">
            <v>R00001133</v>
          </cell>
          <cell r="C3407">
            <v>0</v>
          </cell>
        </row>
        <row r="3408">
          <cell r="A3408" t="str">
            <v>R00001134</v>
          </cell>
          <cell r="C3408">
            <v>240</v>
          </cell>
        </row>
        <row r="3409">
          <cell r="A3409" t="str">
            <v>R00001135</v>
          </cell>
          <cell r="C3409">
            <v>0</v>
          </cell>
        </row>
        <row r="3410">
          <cell r="A3410" t="str">
            <v>R00001136</v>
          </cell>
          <cell r="C3410">
            <v>403</v>
          </cell>
        </row>
        <row r="3411">
          <cell r="A3411" t="str">
            <v>R00001137</v>
          </cell>
          <cell r="C3411">
            <v>2560</v>
          </cell>
        </row>
        <row r="3412">
          <cell r="A3412" t="str">
            <v>R00001138</v>
          </cell>
          <cell r="C3412">
            <v>2560</v>
          </cell>
        </row>
        <row r="3413">
          <cell r="A3413" t="str">
            <v>R00001139</v>
          </cell>
          <cell r="C3413">
            <v>2428</v>
          </cell>
        </row>
        <row r="3414">
          <cell r="A3414" t="str">
            <v>R00001140</v>
          </cell>
          <cell r="C3414">
            <v>0</v>
          </cell>
        </row>
        <row r="3415">
          <cell r="A3415" t="str">
            <v>R00001141</v>
          </cell>
          <cell r="C3415">
            <v>1145</v>
          </cell>
        </row>
        <row r="3416">
          <cell r="A3416" t="str">
            <v>R00001142</v>
          </cell>
          <cell r="C3416">
            <v>6215</v>
          </cell>
        </row>
        <row r="3417">
          <cell r="A3417" t="str">
            <v>R00001143</v>
          </cell>
          <cell r="C3417">
            <v>7541</v>
          </cell>
        </row>
        <row r="3418">
          <cell r="A3418" t="str">
            <v>R00001144</v>
          </cell>
          <cell r="C3418">
            <v>1610</v>
          </cell>
        </row>
        <row r="3419">
          <cell r="A3419" t="str">
            <v>R00001145</v>
          </cell>
          <cell r="C3419">
            <v>1186</v>
          </cell>
        </row>
        <row r="3420">
          <cell r="A3420" t="str">
            <v>R00001146</v>
          </cell>
          <cell r="C3420">
            <v>1676</v>
          </cell>
        </row>
        <row r="3421">
          <cell r="A3421" t="str">
            <v>R00001147</v>
          </cell>
          <cell r="C3421">
            <v>3491</v>
          </cell>
        </row>
        <row r="3422">
          <cell r="A3422" t="str">
            <v>R00001148</v>
          </cell>
          <cell r="C3422">
            <v>862</v>
          </cell>
        </row>
        <row r="3423">
          <cell r="A3423" t="str">
            <v>R00001149</v>
          </cell>
          <cell r="C3423">
            <v>68</v>
          </cell>
        </row>
        <row r="3424">
          <cell r="A3424" t="str">
            <v>R00001150</v>
          </cell>
          <cell r="C3424">
            <v>4191</v>
          </cell>
        </row>
        <row r="3425">
          <cell r="A3425" t="str">
            <v>R00001151</v>
          </cell>
          <cell r="C3425">
            <v>165</v>
          </cell>
        </row>
        <row r="3426">
          <cell r="A3426" t="str">
            <v>R00001152</v>
          </cell>
          <cell r="C3426">
            <v>2214</v>
          </cell>
        </row>
        <row r="3427">
          <cell r="A3427" t="str">
            <v>R00001153</v>
          </cell>
          <cell r="C3427">
            <v>692</v>
          </cell>
        </row>
        <row r="3428">
          <cell r="A3428" t="str">
            <v>R00001154</v>
          </cell>
          <cell r="C3428">
            <v>399</v>
          </cell>
        </row>
        <row r="3429">
          <cell r="A3429" t="str">
            <v>R00001155</v>
          </cell>
          <cell r="C3429">
            <v>90</v>
          </cell>
        </row>
        <row r="3430">
          <cell r="A3430" t="str">
            <v>R00001156</v>
          </cell>
          <cell r="C3430">
            <v>606</v>
          </cell>
        </row>
        <row r="3431">
          <cell r="A3431" t="str">
            <v>R00001157</v>
          </cell>
          <cell r="C3431">
            <v>351</v>
          </cell>
        </row>
        <row r="3432">
          <cell r="A3432" t="str">
            <v>R00001158</v>
          </cell>
          <cell r="C3432">
            <v>1256</v>
          </cell>
        </row>
        <row r="3433">
          <cell r="A3433" t="str">
            <v>R00001159</v>
          </cell>
          <cell r="C3433">
            <v>351</v>
          </cell>
        </row>
        <row r="3434">
          <cell r="A3434" t="str">
            <v>R00001160</v>
          </cell>
          <cell r="C3434">
            <v>90</v>
          </cell>
        </row>
        <row r="3435">
          <cell r="A3435" t="str">
            <v>R00001161</v>
          </cell>
          <cell r="C3435">
            <v>606</v>
          </cell>
        </row>
        <row r="3436">
          <cell r="A3436" t="str">
            <v>R00001162</v>
          </cell>
          <cell r="C3436">
            <v>351</v>
          </cell>
        </row>
        <row r="3437">
          <cell r="A3437" t="str">
            <v>R00001163</v>
          </cell>
          <cell r="C3437">
            <v>1256</v>
          </cell>
        </row>
        <row r="3438">
          <cell r="A3438" t="str">
            <v>R00001164</v>
          </cell>
          <cell r="C3438">
            <v>351</v>
          </cell>
        </row>
        <row r="3439">
          <cell r="A3439" t="str">
            <v>R00001165</v>
          </cell>
          <cell r="C3439">
            <v>5228</v>
          </cell>
        </row>
        <row r="3440">
          <cell r="A3440" t="str">
            <v>R00001166</v>
          </cell>
          <cell r="C3440">
            <v>1075</v>
          </cell>
        </row>
        <row r="3441">
          <cell r="A3441" t="str">
            <v>R00001167</v>
          </cell>
          <cell r="C3441">
            <v>1710</v>
          </cell>
        </row>
        <row r="3442">
          <cell r="A3442" t="str">
            <v>R00001168</v>
          </cell>
          <cell r="C3442">
            <v>0</v>
          </cell>
        </row>
        <row r="3443">
          <cell r="A3443" t="str">
            <v>R00001169</v>
          </cell>
          <cell r="C3443">
            <v>0</v>
          </cell>
        </row>
        <row r="3444">
          <cell r="A3444" t="str">
            <v>R00001170</v>
          </cell>
          <cell r="C3444">
            <v>2100</v>
          </cell>
        </row>
        <row r="3445">
          <cell r="A3445" t="str">
            <v>R00001171</v>
          </cell>
          <cell r="C3445">
            <v>2100</v>
          </cell>
        </row>
        <row r="3446">
          <cell r="A3446" t="str">
            <v>R00001172</v>
          </cell>
          <cell r="C3446">
            <v>0</v>
          </cell>
        </row>
        <row r="3447">
          <cell r="A3447" t="str">
            <v>R00001173</v>
          </cell>
          <cell r="C3447">
            <v>0</v>
          </cell>
        </row>
        <row r="3448">
          <cell r="A3448" t="str">
            <v>R00001174</v>
          </cell>
          <cell r="C3448">
            <v>750</v>
          </cell>
        </row>
        <row r="3449">
          <cell r="A3449" t="str">
            <v>R00001175</v>
          </cell>
          <cell r="C3449">
            <v>0</v>
          </cell>
        </row>
        <row r="3450">
          <cell r="A3450" t="str">
            <v>R00001176</v>
          </cell>
          <cell r="C3450">
            <v>0</v>
          </cell>
        </row>
        <row r="3451">
          <cell r="A3451" t="str">
            <v>R00001177</v>
          </cell>
          <cell r="C3451">
            <v>0</v>
          </cell>
        </row>
        <row r="3452">
          <cell r="A3452" t="str">
            <v>R00001178</v>
          </cell>
          <cell r="C3452">
            <v>0</v>
          </cell>
        </row>
        <row r="3453">
          <cell r="A3453" t="str">
            <v>R00001179</v>
          </cell>
          <cell r="C3453">
            <v>0</v>
          </cell>
        </row>
        <row r="3454">
          <cell r="A3454" t="str">
            <v>R00001180</v>
          </cell>
          <cell r="C3454">
            <v>0</v>
          </cell>
        </row>
        <row r="3455">
          <cell r="A3455" t="str">
            <v>R00001181</v>
          </cell>
          <cell r="C3455">
            <v>0</v>
          </cell>
        </row>
        <row r="3456">
          <cell r="A3456" t="str">
            <v>R00001182</v>
          </cell>
          <cell r="C3456">
            <v>0</v>
          </cell>
        </row>
        <row r="3457">
          <cell r="A3457" t="str">
            <v>R00001183</v>
          </cell>
          <cell r="C3457">
            <v>0</v>
          </cell>
        </row>
        <row r="3458">
          <cell r="A3458" t="str">
            <v>R00001184</v>
          </cell>
          <cell r="C3458">
            <v>0</v>
          </cell>
        </row>
        <row r="3459">
          <cell r="A3459" t="str">
            <v>R00001185</v>
          </cell>
          <cell r="C3459">
            <v>1700</v>
          </cell>
        </row>
        <row r="3460">
          <cell r="A3460" t="str">
            <v>R00001186</v>
          </cell>
          <cell r="C3460">
            <v>1700</v>
          </cell>
        </row>
        <row r="3461">
          <cell r="A3461" t="str">
            <v>R00001187</v>
          </cell>
          <cell r="C3461">
            <v>1700</v>
          </cell>
        </row>
        <row r="3462">
          <cell r="A3462" t="str">
            <v>R00001188</v>
          </cell>
          <cell r="C3462">
            <v>1700</v>
          </cell>
        </row>
        <row r="3463">
          <cell r="A3463" t="str">
            <v>R00001189</v>
          </cell>
          <cell r="C3463">
            <v>1700</v>
          </cell>
        </row>
        <row r="3464">
          <cell r="A3464" t="str">
            <v>R00001190</v>
          </cell>
          <cell r="C3464">
            <v>1700</v>
          </cell>
        </row>
        <row r="3465">
          <cell r="A3465" t="str">
            <v>R00001191</v>
          </cell>
          <cell r="C3465">
            <v>2400</v>
          </cell>
        </row>
        <row r="3466">
          <cell r="A3466" t="str">
            <v>R00001192</v>
          </cell>
          <cell r="C3466">
            <v>2360</v>
          </cell>
        </row>
        <row r="3467">
          <cell r="A3467" t="str">
            <v>R00001193</v>
          </cell>
          <cell r="C3467">
            <v>1550</v>
          </cell>
        </row>
        <row r="3468">
          <cell r="A3468" t="str">
            <v>R00001194</v>
          </cell>
          <cell r="C3468">
            <v>5279</v>
          </cell>
        </row>
        <row r="3469">
          <cell r="A3469" t="str">
            <v>R00001195</v>
          </cell>
          <cell r="C3469">
            <v>1800</v>
          </cell>
        </row>
        <row r="3470">
          <cell r="A3470" t="str">
            <v>R00001196</v>
          </cell>
          <cell r="C3470">
            <v>1450</v>
          </cell>
        </row>
        <row r="3471">
          <cell r="A3471" t="str">
            <v>R00001197</v>
          </cell>
          <cell r="C3471">
            <v>0</v>
          </cell>
        </row>
        <row r="3472">
          <cell r="A3472" t="str">
            <v>R00001198</v>
          </cell>
          <cell r="C3472">
            <v>0</v>
          </cell>
        </row>
        <row r="3473">
          <cell r="A3473" t="str">
            <v>R00001199</v>
          </cell>
          <cell r="C3473">
            <v>0</v>
          </cell>
        </row>
        <row r="3474">
          <cell r="A3474" t="str">
            <v>R00001200</v>
          </cell>
          <cell r="C3474">
            <v>0</v>
          </cell>
        </row>
        <row r="3475">
          <cell r="A3475" t="str">
            <v>R00001201</v>
          </cell>
          <cell r="C3475">
            <v>0</v>
          </cell>
        </row>
        <row r="3476">
          <cell r="A3476" t="str">
            <v>R00001202</v>
          </cell>
          <cell r="C3476">
            <v>0</v>
          </cell>
        </row>
        <row r="3477">
          <cell r="A3477" t="str">
            <v>R00001203</v>
          </cell>
          <cell r="C3477">
            <v>0</v>
          </cell>
        </row>
        <row r="3478">
          <cell r="A3478" t="str">
            <v>R00001204</v>
          </cell>
          <cell r="C3478">
            <v>1150</v>
          </cell>
        </row>
        <row r="3479">
          <cell r="A3479" t="str">
            <v>R00001205</v>
          </cell>
          <cell r="C3479">
            <v>1020</v>
          </cell>
        </row>
        <row r="3480">
          <cell r="A3480" t="str">
            <v>R00001206</v>
          </cell>
          <cell r="C3480">
            <v>750</v>
          </cell>
        </row>
        <row r="3481">
          <cell r="A3481" t="str">
            <v>R00001207</v>
          </cell>
          <cell r="C3481">
            <v>0</v>
          </cell>
        </row>
        <row r="3482">
          <cell r="A3482" t="str">
            <v>R00001208</v>
          </cell>
          <cell r="C3482">
            <v>456</v>
          </cell>
        </row>
        <row r="3483">
          <cell r="A3483" t="str">
            <v>R00001209</v>
          </cell>
          <cell r="C3483">
            <v>1675</v>
          </cell>
        </row>
        <row r="3484">
          <cell r="A3484" t="str">
            <v>R00001210</v>
          </cell>
          <cell r="C3484">
            <v>3038</v>
          </cell>
        </row>
        <row r="3485">
          <cell r="A3485" t="str">
            <v>R00001211</v>
          </cell>
          <cell r="C3485">
            <v>0</v>
          </cell>
        </row>
        <row r="3486">
          <cell r="A3486" t="str">
            <v>R00001212</v>
          </cell>
          <cell r="C3486">
            <v>0</v>
          </cell>
        </row>
        <row r="3487">
          <cell r="A3487" t="str">
            <v>R00001213</v>
          </cell>
          <cell r="C3487">
            <v>0</v>
          </cell>
        </row>
        <row r="3488">
          <cell r="A3488" t="str">
            <v>R00001214</v>
          </cell>
          <cell r="C3488">
            <v>0</v>
          </cell>
        </row>
        <row r="3489">
          <cell r="A3489" t="str">
            <v>R00001215</v>
          </cell>
          <cell r="C3489">
            <v>0</v>
          </cell>
        </row>
        <row r="3490">
          <cell r="A3490" t="str">
            <v>R00001216</v>
          </cell>
          <cell r="C3490">
            <v>0</v>
          </cell>
        </row>
        <row r="3491">
          <cell r="A3491" t="str">
            <v>R00001217</v>
          </cell>
          <cell r="C3491">
            <v>0</v>
          </cell>
        </row>
        <row r="3492">
          <cell r="A3492" t="str">
            <v>R00001218</v>
          </cell>
          <cell r="C3492">
            <v>0</v>
          </cell>
        </row>
        <row r="3493">
          <cell r="A3493" t="str">
            <v>R00001219</v>
          </cell>
          <cell r="C3493">
            <v>0</v>
          </cell>
        </row>
        <row r="3494">
          <cell r="A3494" t="str">
            <v>R00001220</v>
          </cell>
          <cell r="C3494">
            <v>0</v>
          </cell>
        </row>
        <row r="3495">
          <cell r="A3495" t="str">
            <v>R00001221</v>
          </cell>
          <cell r="C3495">
            <v>0</v>
          </cell>
        </row>
        <row r="3496">
          <cell r="A3496" t="str">
            <v>RCVTRM</v>
          </cell>
          <cell r="B3496">
            <v>900</v>
          </cell>
          <cell r="C3496">
            <v>1062</v>
          </cell>
        </row>
        <row r="3497">
          <cell r="A3497" t="str">
            <v>REVPUL</v>
          </cell>
          <cell r="B3497">
            <v>0</v>
          </cell>
          <cell r="C3497">
            <v>0</v>
          </cell>
        </row>
        <row r="3498">
          <cell r="A3498" t="str">
            <v>RNCSP</v>
          </cell>
          <cell r="B3498">
            <v>3710</v>
          </cell>
          <cell r="C3498">
            <v>3407</v>
          </cell>
        </row>
        <row r="3499">
          <cell r="A3499" t="str">
            <v>RPCN30</v>
          </cell>
          <cell r="B3499">
            <v>3146</v>
          </cell>
          <cell r="C3499">
            <v>4185</v>
          </cell>
        </row>
        <row r="3500">
          <cell r="A3500" t="str">
            <v>S1AMF</v>
          </cell>
          <cell r="B3500">
            <v>0</v>
          </cell>
          <cell r="C3500">
            <v>0</v>
          </cell>
        </row>
        <row r="3501">
          <cell r="A3501" t="str">
            <v>SAS12FC</v>
          </cell>
          <cell r="B3501">
            <v>344</v>
          </cell>
          <cell r="C3501">
            <v>419</v>
          </cell>
        </row>
        <row r="3502">
          <cell r="A3502" t="str">
            <v>SAS25FC</v>
          </cell>
          <cell r="B3502">
            <v>527</v>
          </cell>
          <cell r="C3502">
            <v>642</v>
          </cell>
        </row>
        <row r="3503">
          <cell r="A3503" t="str">
            <v>SASADLM</v>
          </cell>
          <cell r="B3503">
            <v>137</v>
          </cell>
          <cell r="C3503">
            <v>351</v>
          </cell>
        </row>
        <row r="3504">
          <cell r="A3504" t="str">
            <v>SASBASE</v>
          </cell>
          <cell r="B3504">
            <v>942</v>
          </cell>
          <cell r="C3504">
            <v>1305</v>
          </cell>
        </row>
        <row r="3505">
          <cell r="A3505" t="str">
            <v>SASMEM</v>
          </cell>
          <cell r="B3505">
            <v>198</v>
          </cell>
          <cell r="C3505">
            <v>131</v>
          </cell>
        </row>
        <row r="3506">
          <cell r="A3506" t="str">
            <v>SASSP</v>
          </cell>
          <cell r="B3506">
            <v>942</v>
          </cell>
          <cell r="C3506">
            <v>1305</v>
          </cell>
        </row>
        <row r="3507">
          <cell r="A3507" t="str">
            <v>SASTERM</v>
          </cell>
          <cell r="B3507">
            <v>29000</v>
          </cell>
          <cell r="C3507">
            <v>29000</v>
          </cell>
        </row>
        <row r="3508">
          <cell r="A3508" t="str">
            <v>SC21DSP</v>
          </cell>
          <cell r="B3508">
            <v>3602</v>
          </cell>
          <cell r="C3508">
            <v>5536</v>
          </cell>
        </row>
        <row r="3509">
          <cell r="A3509" t="str">
            <v>SCSD</v>
          </cell>
          <cell r="B3509">
            <v>150</v>
          </cell>
          <cell r="C3509">
            <v>276</v>
          </cell>
        </row>
        <row r="3510">
          <cell r="A3510" t="str">
            <v>SCSD97</v>
          </cell>
          <cell r="B3510">
            <v>180</v>
          </cell>
          <cell r="C3510">
            <v>312</v>
          </cell>
        </row>
        <row r="3511">
          <cell r="A3511" t="str">
            <v>SM2K60M</v>
          </cell>
          <cell r="B3511">
            <v>39742</v>
          </cell>
          <cell r="C3511">
            <v>23463</v>
          </cell>
        </row>
        <row r="3512">
          <cell r="A3512" t="str">
            <v>SM2K64M</v>
          </cell>
          <cell r="B3512">
            <v>959</v>
          </cell>
          <cell r="C3512">
            <v>1533</v>
          </cell>
        </row>
        <row r="3513">
          <cell r="A3513" t="str">
            <v>SM2KDN1</v>
          </cell>
          <cell r="B3513">
            <v>9205</v>
          </cell>
          <cell r="C3513">
            <v>11494</v>
          </cell>
        </row>
        <row r="3514">
          <cell r="A3514" t="str">
            <v>SM2KDN2</v>
          </cell>
          <cell r="B3514">
            <v>5440</v>
          </cell>
          <cell r="C3514">
            <v>6096</v>
          </cell>
        </row>
        <row r="3515">
          <cell r="A3515" t="str">
            <v>SM2KDN3</v>
          </cell>
          <cell r="B3515">
            <v>1632</v>
          </cell>
          <cell r="C3515">
            <v>1562</v>
          </cell>
        </row>
        <row r="3516">
          <cell r="A3516" t="str">
            <v>SM2KDSC</v>
          </cell>
          <cell r="B3516">
            <v>819</v>
          </cell>
          <cell r="C3516">
            <v>1083</v>
          </cell>
        </row>
        <row r="3517">
          <cell r="A3517" t="str">
            <v>SM2KLTP</v>
          </cell>
          <cell r="B3517">
            <v>2974</v>
          </cell>
          <cell r="C3517">
            <v>3380</v>
          </cell>
        </row>
        <row r="3518">
          <cell r="A3518" t="str">
            <v>SM5MHSP</v>
          </cell>
          <cell r="B3518">
            <v>1102</v>
          </cell>
          <cell r="C3518">
            <v>1301</v>
          </cell>
        </row>
        <row r="3519">
          <cell r="A3519" t="str">
            <v>SMC2000CAB</v>
          </cell>
          <cell r="B3519">
            <v>2004</v>
          </cell>
          <cell r="C3519">
            <v>2437</v>
          </cell>
        </row>
        <row r="3520">
          <cell r="A3520" t="str">
            <v>SMP65SP</v>
          </cell>
          <cell r="B3520">
            <v>3990</v>
          </cell>
          <cell r="C3520">
            <v>5388</v>
          </cell>
        </row>
        <row r="3521">
          <cell r="A3521" t="str">
            <v>SMPU5CI</v>
          </cell>
          <cell r="B3521">
            <v>352</v>
          </cell>
          <cell r="C3521">
            <v>583</v>
          </cell>
        </row>
        <row r="3522">
          <cell r="A3522" t="str">
            <v>SMPU5MH</v>
          </cell>
          <cell r="B3522">
            <v>826</v>
          </cell>
          <cell r="C3522">
            <v>1208</v>
          </cell>
        </row>
        <row r="3523">
          <cell r="A3523" t="str">
            <v>STINV1000VA</v>
          </cell>
          <cell r="B3523">
            <v>4728</v>
          </cell>
          <cell r="C3523">
            <v>2813</v>
          </cell>
        </row>
        <row r="3524">
          <cell r="A3524" t="str">
            <v>STRTCLK</v>
          </cell>
          <cell r="B3524">
            <v>8110</v>
          </cell>
          <cell r="C3524">
            <v>8110</v>
          </cell>
        </row>
        <row r="3525">
          <cell r="A3525" t="str">
            <v>SUPAUTO</v>
          </cell>
          <cell r="B3525">
            <v>0</v>
          </cell>
          <cell r="C3525">
            <v>0</v>
          </cell>
        </row>
        <row r="3526">
          <cell r="A3526" t="str">
            <v>SYMPBLK</v>
          </cell>
          <cell r="B3526">
            <v>60</v>
          </cell>
          <cell r="C3526">
            <v>51</v>
          </cell>
        </row>
        <row r="3527">
          <cell r="A3527" t="str">
            <v>SYMPH1</v>
          </cell>
          <cell r="B3527">
            <v>8600</v>
          </cell>
          <cell r="C3527">
            <v>7310</v>
          </cell>
        </row>
        <row r="3528">
          <cell r="A3528" t="str">
            <v>SYMPHEC</v>
          </cell>
          <cell r="B3528">
            <v>3800</v>
          </cell>
          <cell r="C3528">
            <v>3230</v>
          </cell>
        </row>
        <row r="3529">
          <cell r="A3529" t="str">
            <v>SYMPHSF</v>
          </cell>
          <cell r="B3529">
            <v>6432</v>
          </cell>
          <cell r="C3529">
            <v>5593</v>
          </cell>
        </row>
        <row r="3530">
          <cell r="A3530" t="str">
            <v>SYMSPAR</v>
          </cell>
          <cell r="B3530">
            <v>2229</v>
          </cell>
          <cell r="C3530">
            <v>1695</v>
          </cell>
        </row>
        <row r="3531">
          <cell r="A3531" t="str">
            <v>T00000001</v>
          </cell>
          <cell r="B3531">
            <v>611</v>
          </cell>
          <cell r="C3531">
            <v>531</v>
          </cell>
        </row>
        <row r="3532">
          <cell r="A3532" t="str">
            <v>T00000002</v>
          </cell>
          <cell r="B3532">
            <v>280</v>
          </cell>
          <cell r="C3532">
            <v>244</v>
          </cell>
        </row>
        <row r="3533">
          <cell r="A3533" t="str">
            <v>T00000003</v>
          </cell>
          <cell r="B3533">
            <v>226</v>
          </cell>
          <cell r="C3533">
            <v>197</v>
          </cell>
        </row>
        <row r="3534">
          <cell r="A3534" t="str">
            <v>T00000004</v>
          </cell>
          <cell r="B3534">
            <v>1509</v>
          </cell>
          <cell r="C3534">
            <v>1313</v>
          </cell>
        </row>
        <row r="3535">
          <cell r="A3535" t="str">
            <v>T00000005</v>
          </cell>
          <cell r="B3535">
            <v>98</v>
          </cell>
          <cell r="C3535">
            <v>85</v>
          </cell>
        </row>
        <row r="3536">
          <cell r="A3536" t="str">
            <v>T00000007</v>
          </cell>
          <cell r="B3536">
            <v>0</v>
          </cell>
          <cell r="C3536">
            <v>0</v>
          </cell>
        </row>
        <row r="3537">
          <cell r="A3537" t="str">
            <v>T00000008</v>
          </cell>
          <cell r="B3537">
            <v>4007</v>
          </cell>
          <cell r="C3537">
            <v>3484</v>
          </cell>
        </row>
        <row r="3538">
          <cell r="A3538" t="str">
            <v>T00000009</v>
          </cell>
          <cell r="B3538">
            <v>28858</v>
          </cell>
          <cell r="C3538">
            <v>41439</v>
          </cell>
        </row>
        <row r="3539">
          <cell r="A3539" t="str">
            <v>T00000010</v>
          </cell>
          <cell r="B3539">
            <v>7059</v>
          </cell>
          <cell r="C3539">
            <v>7325</v>
          </cell>
        </row>
        <row r="3540">
          <cell r="A3540" t="str">
            <v>T00000011</v>
          </cell>
          <cell r="B3540">
            <v>902</v>
          </cell>
          <cell r="C3540">
            <v>1110</v>
          </cell>
        </row>
        <row r="3541">
          <cell r="A3541" t="str">
            <v>T00000012</v>
          </cell>
          <cell r="B3541">
            <v>5928</v>
          </cell>
          <cell r="C3541">
            <v>7326</v>
          </cell>
        </row>
        <row r="3542">
          <cell r="A3542" t="str">
            <v>T00000013</v>
          </cell>
          <cell r="B3542">
            <v>666</v>
          </cell>
          <cell r="C3542">
            <v>817</v>
          </cell>
        </row>
        <row r="3543">
          <cell r="A3543" t="str">
            <v>T00000014</v>
          </cell>
          <cell r="B3543">
            <v>1355</v>
          </cell>
          <cell r="C3543">
            <v>1656</v>
          </cell>
        </row>
        <row r="3544">
          <cell r="A3544" t="str">
            <v>T00000015</v>
          </cell>
          <cell r="B3544">
            <v>666</v>
          </cell>
          <cell r="C3544">
            <v>817</v>
          </cell>
        </row>
        <row r="3545">
          <cell r="A3545" t="str">
            <v>T00000016</v>
          </cell>
          <cell r="B3545">
            <v>1355</v>
          </cell>
          <cell r="C3545">
            <v>1656</v>
          </cell>
        </row>
        <row r="3546">
          <cell r="A3546" t="str">
            <v>T00000017</v>
          </cell>
          <cell r="B3546">
            <v>374</v>
          </cell>
          <cell r="C3546">
            <v>458</v>
          </cell>
        </row>
        <row r="3547">
          <cell r="A3547" t="str">
            <v>T00000018</v>
          </cell>
          <cell r="B3547">
            <v>829</v>
          </cell>
          <cell r="C3547">
            <v>6394</v>
          </cell>
        </row>
        <row r="3548">
          <cell r="A3548" t="str">
            <v>T00000019</v>
          </cell>
          <cell r="B3548">
            <v>2061</v>
          </cell>
          <cell r="C3548">
            <v>2954</v>
          </cell>
        </row>
        <row r="3549">
          <cell r="A3549" t="str">
            <v>T00000020</v>
          </cell>
          <cell r="B3549">
            <v>1864</v>
          </cell>
          <cell r="C3549">
            <v>2635</v>
          </cell>
        </row>
        <row r="3550">
          <cell r="A3550" t="str">
            <v>T00000021</v>
          </cell>
          <cell r="B3550">
            <v>10519</v>
          </cell>
          <cell r="C3550">
            <v>12805</v>
          </cell>
        </row>
        <row r="3551">
          <cell r="A3551" t="str">
            <v>T00000022</v>
          </cell>
          <cell r="B3551">
            <v>12632</v>
          </cell>
          <cell r="C3551">
            <v>15377</v>
          </cell>
        </row>
        <row r="3552">
          <cell r="A3552" t="str">
            <v>T00000023</v>
          </cell>
          <cell r="B3552">
            <v>7293</v>
          </cell>
          <cell r="C3552">
            <v>8878</v>
          </cell>
        </row>
        <row r="3553">
          <cell r="A3553" t="str">
            <v>T00000024</v>
          </cell>
          <cell r="B3553">
            <v>7293</v>
          </cell>
          <cell r="C3553">
            <v>9953</v>
          </cell>
        </row>
        <row r="3554">
          <cell r="A3554" t="str">
            <v>T00000025</v>
          </cell>
          <cell r="B3554">
            <v>5896</v>
          </cell>
          <cell r="C3554">
            <v>5127</v>
          </cell>
        </row>
        <row r="3555">
          <cell r="A3555" t="str">
            <v>T00000026</v>
          </cell>
          <cell r="B3555">
            <v>7338</v>
          </cell>
          <cell r="C3555">
            <v>6381</v>
          </cell>
        </row>
        <row r="3556">
          <cell r="A3556" t="str">
            <v>T00000027</v>
          </cell>
          <cell r="B3556">
            <v>22</v>
          </cell>
          <cell r="C3556">
            <v>27</v>
          </cell>
        </row>
        <row r="3557">
          <cell r="A3557" t="str">
            <v>T00000028</v>
          </cell>
          <cell r="B3557">
            <v>8</v>
          </cell>
          <cell r="C3557">
            <v>9</v>
          </cell>
        </row>
        <row r="3558">
          <cell r="A3558" t="str">
            <v>T00000029</v>
          </cell>
          <cell r="B3558">
            <v>206</v>
          </cell>
          <cell r="C3558">
            <v>2676</v>
          </cell>
        </row>
        <row r="3559">
          <cell r="A3559" t="str">
            <v>T00000030</v>
          </cell>
          <cell r="B3559">
            <v>381</v>
          </cell>
          <cell r="C3559">
            <v>381</v>
          </cell>
        </row>
        <row r="3560">
          <cell r="A3560" t="str">
            <v>T00000031</v>
          </cell>
          <cell r="B3560">
            <v>4694</v>
          </cell>
          <cell r="C3560">
            <v>5714</v>
          </cell>
        </row>
        <row r="3561">
          <cell r="A3561" t="str">
            <v>T00000032</v>
          </cell>
          <cell r="B3561">
            <v>645</v>
          </cell>
          <cell r="C3561">
            <v>645</v>
          </cell>
        </row>
        <row r="3562">
          <cell r="A3562" t="str">
            <v>T00000035</v>
          </cell>
          <cell r="B3562">
            <v>4434</v>
          </cell>
          <cell r="C3562">
            <v>5920</v>
          </cell>
        </row>
        <row r="3563">
          <cell r="A3563" t="str">
            <v>T00000042</v>
          </cell>
          <cell r="B3563">
            <v>4235</v>
          </cell>
          <cell r="C3563">
            <v>5091</v>
          </cell>
        </row>
        <row r="3564">
          <cell r="A3564" t="str">
            <v>T00000043</v>
          </cell>
          <cell r="B3564">
            <v>4414</v>
          </cell>
          <cell r="C3564">
            <v>5306</v>
          </cell>
        </row>
        <row r="3565">
          <cell r="A3565" t="str">
            <v>T00000044</v>
          </cell>
          <cell r="B3565">
            <v>4315</v>
          </cell>
          <cell r="C3565">
            <v>5157</v>
          </cell>
        </row>
        <row r="3566">
          <cell r="A3566" t="str">
            <v>T00000045</v>
          </cell>
          <cell r="B3566">
            <v>4504</v>
          </cell>
          <cell r="C3566">
            <v>5385</v>
          </cell>
        </row>
        <row r="3567">
          <cell r="A3567" t="str">
            <v>T00000046</v>
          </cell>
          <cell r="B3567">
            <v>4643</v>
          </cell>
          <cell r="C3567">
            <v>5589</v>
          </cell>
        </row>
        <row r="3568">
          <cell r="A3568" t="str">
            <v>T00000047</v>
          </cell>
          <cell r="B3568">
            <v>3939</v>
          </cell>
          <cell r="C3568">
            <v>4750</v>
          </cell>
        </row>
        <row r="3569">
          <cell r="A3569" t="str">
            <v>T00000054</v>
          </cell>
          <cell r="B3569">
            <v>30</v>
          </cell>
          <cell r="C3569">
            <v>18</v>
          </cell>
        </row>
        <row r="3570">
          <cell r="A3570" t="str">
            <v>T00000055</v>
          </cell>
          <cell r="B3570">
            <v>15786</v>
          </cell>
          <cell r="C3570">
            <v>85264</v>
          </cell>
        </row>
        <row r="3571">
          <cell r="A3571" t="str">
            <v>T00000056</v>
          </cell>
          <cell r="B3571">
            <v>15786</v>
          </cell>
          <cell r="C3571">
            <v>83809</v>
          </cell>
        </row>
        <row r="3572">
          <cell r="A3572" t="str">
            <v>T00000057</v>
          </cell>
          <cell r="B3572">
            <v>0</v>
          </cell>
          <cell r="C3572">
            <v>0</v>
          </cell>
        </row>
        <row r="3573">
          <cell r="A3573" t="str">
            <v>T00000058</v>
          </cell>
          <cell r="B3573">
            <v>0</v>
          </cell>
          <cell r="C3573">
            <v>0</v>
          </cell>
        </row>
        <row r="3574">
          <cell r="A3574" t="str">
            <v>T00000060</v>
          </cell>
          <cell r="B3574">
            <v>6983</v>
          </cell>
          <cell r="C3574">
            <v>6072</v>
          </cell>
        </row>
        <row r="3575">
          <cell r="A3575" t="str">
            <v>T00000086</v>
          </cell>
          <cell r="B3575">
            <v>61448</v>
          </cell>
          <cell r="C3575">
            <v>53433</v>
          </cell>
        </row>
        <row r="3576">
          <cell r="A3576" t="str">
            <v>T00000087</v>
          </cell>
          <cell r="B3576">
            <v>19789</v>
          </cell>
          <cell r="C3576">
            <v>17208</v>
          </cell>
        </row>
        <row r="3577">
          <cell r="A3577" t="str">
            <v>T00000088</v>
          </cell>
          <cell r="B3577">
            <v>1214</v>
          </cell>
          <cell r="C3577">
            <v>1056</v>
          </cell>
        </row>
        <row r="3578">
          <cell r="A3578" t="str">
            <v>T00000089</v>
          </cell>
          <cell r="B3578">
            <v>0</v>
          </cell>
          <cell r="C3578">
            <v>0</v>
          </cell>
        </row>
        <row r="3579">
          <cell r="A3579" t="str">
            <v>T00000090</v>
          </cell>
          <cell r="B3579">
            <v>1799</v>
          </cell>
          <cell r="C3579">
            <v>2330</v>
          </cell>
        </row>
        <row r="3580">
          <cell r="A3580" t="str">
            <v>T00000091</v>
          </cell>
          <cell r="B3580">
            <v>1725</v>
          </cell>
          <cell r="C3580">
            <v>2658</v>
          </cell>
        </row>
        <row r="3581">
          <cell r="A3581" t="str">
            <v>T00000092</v>
          </cell>
          <cell r="B3581">
            <v>1725</v>
          </cell>
          <cell r="C3581">
            <v>2602</v>
          </cell>
        </row>
        <row r="3582">
          <cell r="A3582" t="str">
            <v>T00000093</v>
          </cell>
          <cell r="B3582">
            <v>52394</v>
          </cell>
          <cell r="C3582">
            <v>45560</v>
          </cell>
        </row>
        <row r="3583">
          <cell r="A3583" t="str">
            <v>T00000094</v>
          </cell>
          <cell r="B3583">
            <v>51244</v>
          </cell>
          <cell r="C3583">
            <v>44560</v>
          </cell>
        </row>
        <row r="3584">
          <cell r="A3584" t="str">
            <v>T00000095</v>
          </cell>
          <cell r="B3584">
            <v>9775</v>
          </cell>
          <cell r="C3584">
            <v>8500</v>
          </cell>
        </row>
        <row r="3585">
          <cell r="A3585" t="str">
            <v>T00000096</v>
          </cell>
          <cell r="B3585">
            <v>9775</v>
          </cell>
          <cell r="C3585">
            <v>8500</v>
          </cell>
        </row>
        <row r="3586">
          <cell r="A3586" t="str">
            <v>T00000097</v>
          </cell>
          <cell r="B3586">
            <v>10925</v>
          </cell>
          <cell r="C3586">
            <v>9500</v>
          </cell>
        </row>
        <row r="3587">
          <cell r="A3587" t="str">
            <v>T00000098</v>
          </cell>
          <cell r="B3587">
            <v>62169</v>
          </cell>
          <cell r="C3587">
            <v>54060</v>
          </cell>
        </row>
        <row r="3588">
          <cell r="A3588" t="str">
            <v>T00000099</v>
          </cell>
          <cell r="B3588">
            <v>39287</v>
          </cell>
          <cell r="C3588">
            <v>34163</v>
          </cell>
        </row>
        <row r="3589">
          <cell r="A3589" t="str">
            <v>T00000100</v>
          </cell>
          <cell r="B3589">
            <v>39287</v>
          </cell>
          <cell r="C3589">
            <v>34163</v>
          </cell>
        </row>
        <row r="3590">
          <cell r="A3590" t="str">
            <v>T00000101</v>
          </cell>
          <cell r="B3590">
            <v>39839</v>
          </cell>
          <cell r="C3590">
            <v>34643</v>
          </cell>
        </row>
        <row r="3591">
          <cell r="A3591" t="str">
            <v>T00000102</v>
          </cell>
          <cell r="B3591">
            <v>41041</v>
          </cell>
          <cell r="C3591">
            <v>35688</v>
          </cell>
        </row>
        <row r="3592">
          <cell r="A3592" t="str">
            <v>T00000103</v>
          </cell>
          <cell r="B3592">
            <v>41041</v>
          </cell>
          <cell r="C3592">
            <v>35688</v>
          </cell>
        </row>
        <row r="3593">
          <cell r="A3593" t="str">
            <v>T00000104</v>
          </cell>
          <cell r="B3593">
            <v>71944</v>
          </cell>
          <cell r="C3593">
            <v>62560</v>
          </cell>
        </row>
        <row r="3594">
          <cell r="A3594" t="str">
            <v>T00000105</v>
          </cell>
          <cell r="B3594">
            <v>45037</v>
          </cell>
          <cell r="C3594">
            <v>39163</v>
          </cell>
        </row>
        <row r="3595">
          <cell r="A3595" t="str">
            <v>T00000106</v>
          </cell>
          <cell r="B3595">
            <v>45037</v>
          </cell>
          <cell r="C3595">
            <v>39163</v>
          </cell>
        </row>
        <row r="3596">
          <cell r="A3596" t="str">
            <v>T00000107</v>
          </cell>
          <cell r="B3596">
            <v>45589</v>
          </cell>
          <cell r="C3596">
            <v>39643</v>
          </cell>
        </row>
        <row r="3597">
          <cell r="A3597" t="str">
            <v>T00000108</v>
          </cell>
          <cell r="B3597">
            <v>46791</v>
          </cell>
          <cell r="C3597">
            <v>40688</v>
          </cell>
        </row>
        <row r="3598">
          <cell r="A3598" t="str">
            <v>T00000109</v>
          </cell>
          <cell r="B3598">
            <v>46791</v>
          </cell>
          <cell r="C3598">
            <v>40688</v>
          </cell>
        </row>
        <row r="3599">
          <cell r="A3599" t="str">
            <v>T00000110</v>
          </cell>
          <cell r="B3599">
            <v>61019</v>
          </cell>
          <cell r="C3599">
            <v>53060</v>
          </cell>
        </row>
        <row r="3600">
          <cell r="A3600" t="str">
            <v>T00000111</v>
          </cell>
          <cell r="B3600">
            <v>36800</v>
          </cell>
          <cell r="C3600">
            <v>32000</v>
          </cell>
        </row>
        <row r="3601">
          <cell r="A3601" t="str">
            <v>T00000112</v>
          </cell>
          <cell r="B3601">
            <v>35650</v>
          </cell>
          <cell r="C3601">
            <v>31000</v>
          </cell>
        </row>
        <row r="3602">
          <cell r="A3602" t="str">
            <v>T00000113</v>
          </cell>
          <cell r="B3602">
            <v>36800</v>
          </cell>
          <cell r="C3602">
            <v>32000</v>
          </cell>
        </row>
        <row r="3603">
          <cell r="A3603" t="str">
            <v>T00000114</v>
          </cell>
          <cell r="B3603">
            <v>35650</v>
          </cell>
          <cell r="C3603">
            <v>31000</v>
          </cell>
        </row>
        <row r="3604">
          <cell r="A3604" t="str">
            <v>T00000115</v>
          </cell>
          <cell r="B3604">
            <v>36800</v>
          </cell>
          <cell r="C3604">
            <v>32000</v>
          </cell>
        </row>
        <row r="3605">
          <cell r="A3605" t="str">
            <v>T00000116</v>
          </cell>
          <cell r="B3605">
            <v>71944</v>
          </cell>
          <cell r="C3605">
            <v>62560</v>
          </cell>
        </row>
        <row r="3606">
          <cell r="A3606" t="str">
            <v>T00000117</v>
          </cell>
          <cell r="B3606">
            <v>42550</v>
          </cell>
          <cell r="C3606">
            <v>37000</v>
          </cell>
        </row>
        <row r="3607">
          <cell r="A3607" t="str">
            <v>T00000118</v>
          </cell>
          <cell r="B3607">
            <v>33350</v>
          </cell>
          <cell r="C3607">
            <v>29000</v>
          </cell>
        </row>
        <row r="3608">
          <cell r="A3608" t="str">
            <v>T00000119</v>
          </cell>
          <cell r="B3608">
            <v>42550</v>
          </cell>
          <cell r="C3608">
            <v>37000</v>
          </cell>
        </row>
        <row r="3609">
          <cell r="A3609" t="str">
            <v>T00000120</v>
          </cell>
          <cell r="B3609">
            <v>33350</v>
          </cell>
          <cell r="C3609">
            <v>29000</v>
          </cell>
        </row>
        <row r="3610">
          <cell r="A3610" t="str">
            <v>T00000121</v>
          </cell>
          <cell r="B3610">
            <v>42550</v>
          </cell>
          <cell r="C3610">
            <v>37000</v>
          </cell>
        </row>
        <row r="3611">
          <cell r="A3611" t="str">
            <v>T00000122</v>
          </cell>
          <cell r="B3611">
            <v>1359</v>
          </cell>
          <cell r="C3611">
            <v>1182</v>
          </cell>
        </row>
        <row r="3612">
          <cell r="A3612" t="str">
            <v>T00000123</v>
          </cell>
          <cell r="B3612">
            <v>2038</v>
          </cell>
          <cell r="C3612">
            <v>1772</v>
          </cell>
        </row>
        <row r="3613">
          <cell r="A3613" t="str">
            <v>T00000124</v>
          </cell>
          <cell r="B3613">
            <v>949</v>
          </cell>
          <cell r="C3613">
            <v>825</v>
          </cell>
        </row>
        <row r="3614">
          <cell r="A3614" t="str">
            <v>T00000125</v>
          </cell>
          <cell r="B3614">
            <v>1424</v>
          </cell>
          <cell r="C3614">
            <v>1238</v>
          </cell>
        </row>
        <row r="3615">
          <cell r="A3615" t="str">
            <v>T00000126</v>
          </cell>
          <cell r="B3615">
            <v>493</v>
          </cell>
          <cell r="C3615">
            <v>429</v>
          </cell>
        </row>
        <row r="3616">
          <cell r="A3616" t="str">
            <v>T00000127</v>
          </cell>
          <cell r="B3616">
            <v>89</v>
          </cell>
          <cell r="C3616">
            <v>77</v>
          </cell>
        </row>
        <row r="3617">
          <cell r="A3617" t="str">
            <v>T00000128</v>
          </cell>
          <cell r="B3617">
            <v>2174</v>
          </cell>
          <cell r="C3617">
            <v>1890</v>
          </cell>
        </row>
        <row r="3618">
          <cell r="A3618" t="str">
            <v>T00000129</v>
          </cell>
          <cell r="B3618">
            <v>1387</v>
          </cell>
          <cell r="C3618">
            <v>1206</v>
          </cell>
        </row>
        <row r="3619">
          <cell r="A3619" t="str">
            <v>T00000130</v>
          </cell>
          <cell r="B3619">
            <v>2952</v>
          </cell>
          <cell r="C3619">
            <v>2567</v>
          </cell>
        </row>
        <row r="3620">
          <cell r="A3620" t="str">
            <v>T00000131</v>
          </cell>
          <cell r="B3620">
            <v>1236</v>
          </cell>
          <cell r="C3620">
            <v>1075</v>
          </cell>
        </row>
        <row r="3621">
          <cell r="A3621" t="str">
            <v>T00000132</v>
          </cell>
          <cell r="B3621">
            <v>1236</v>
          </cell>
          <cell r="C3621">
            <v>1075</v>
          </cell>
        </row>
        <row r="3622">
          <cell r="A3622" t="str">
            <v>T00000133</v>
          </cell>
          <cell r="B3622">
            <v>2358</v>
          </cell>
          <cell r="C3622">
            <v>2050</v>
          </cell>
        </row>
        <row r="3623">
          <cell r="A3623" t="str">
            <v>T00000134</v>
          </cell>
          <cell r="B3623">
            <v>2358</v>
          </cell>
          <cell r="C3623">
            <v>2050</v>
          </cell>
        </row>
        <row r="3624">
          <cell r="A3624" t="str">
            <v>T00000135</v>
          </cell>
          <cell r="B3624">
            <v>3594</v>
          </cell>
          <cell r="C3624">
            <v>3125</v>
          </cell>
        </row>
        <row r="3625">
          <cell r="A3625" t="str">
            <v>T00000136</v>
          </cell>
          <cell r="B3625">
            <v>3594</v>
          </cell>
          <cell r="C3625">
            <v>3125</v>
          </cell>
        </row>
        <row r="3626">
          <cell r="A3626" t="str">
            <v>T00000137</v>
          </cell>
          <cell r="B3626">
            <v>1236</v>
          </cell>
          <cell r="C3626">
            <v>1075</v>
          </cell>
        </row>
        <row r="3627">
          <cell r="A3627" t="str">
            <v>T00000138</v>
          </cell>
          <cell r="B3627">
            <v>4850</v>
          </cell>
          <cell r="C3627">
            <v>4217</v>
          </cell>
        </row>
        <row r="3628">
          <cell r="A3628" t="str">
            <v>T00000139</v>
          </cell>
          <cell r="B3628">
            <v>4850</v>
          </cell>
          <cell r="C3628">
            <v>4217</v>
          </cell>
        </row>
        <row r="3629">
          <cell r="A3629" t="str">
            <v>T00000140</v>
          </cell>
          <cell r="B3629">
            <v>8081</v>
          </cell>
          <cell r="C3629">
            <v>7027</v>
          </cell>
        </row>
        <row r="3630">
          <cell r="A3630" t="str">
            <v>T00000141</v>
          </cell>
          <cell r="B3630">
            <v>8081</v>
          </cell>
          <cell r="C3630">
            <v>7027</v>
          </cell>
        </row>
        <row r="3631">
          <cell r="A3631" t="str">
            <v>T00000142</v>
          </cell>
          <cell r="B3631">
            <v>11313</v>
          </cell>
          <cell r="C3631">
            <v>9837</v>
          </cell>
        </row>
        <row r="3632">
          <cell r="A3632" t="str">
            <v>T00000143</v>
          </cell>
          <cell r="B3632">
            <v>11313</v>
          </cell>
          <cell r="C3632">
            <v>9837</v>
          </cell>
        </row>
        <row r="3633">
          <cell r="A3633" t="str">
            <v>T00000144</v>
          </cell>
          <cell r="B3633">
            <v>1725</v>
          </cell>
          <cell r="C3633">
            <v>1500</v>
          </cell>
        </row>
        <row r="3634">
          <cell r="A3634" t="str">
            <v>T00000145</v>
          </cell>
          <cell r="B3634">
            <v>15228</v>
          </cell>
          <cell r="C3634">
            <v>13242</v>
          </cell>
        </row>
        <row r="3635">
          <cell r="A3635" t="str">
            <v>T00000146</v>
          </cell>
          <cell r="B3635">
            <v>18610</v>
          </cell>
          <cell r="C3635">
            <v>16183</v>
          </cell>
        </row>
        <row r="3636">
          <cell r="A3636" t="str">
            <v>T00000147</v>
          </cell>
          <cell r="B3636">
            <v>11500</v>
          </cell>
          <cell r="C3636">
            <v>10000</v>
          </cell>
        </row>
        <row r="3637">
          <cell r="A3637" t="str">
            <v>T00000148</v>
          </cell>
          <cell r="B3637">
            <v>2578</v>
          </cell>
          <cell r="C3637">
            <v>2242</v>
          </cell>
        </row>
        <row r="3638">
          <cell r="A3638" t="str">
            <v>T00000149</v>
          </cell>
          <cell r="B3638">
            <v>1387</v>
          </cell>
          <cell r="C3638">
            <v>1206</v>
          </cell>
        </row>
        <row r="3639">
          <cell r="A3639" t="str">
            <v>T00000150</v>
          </cell>
          <cell r="B3639">
            <v>9966</v>
          </cell>
          <cell r="C3639">
            <v>8666</v>
          </cell>
        </row>
        <row r="3640">
          <cell r="A3640" t="str">
            <v>T00000151</v>
          </cell>
          <cell r="B3640">
            <v>2578</v>
          </cell>
          <cell r="C3640">
            <v>2242</v>
          </cell>
        </row>
        <row r="3641">
          <cell r="A3641" t="str">
            <v>T00000152</v>
          </cell>
          <cell r="B3641">
            <v>1387</v>
          </cell>
          <cell r="C3641">
            <v>1206</v>
          </cell>
        </row>
        <row r="3642">
          <cell r="A3642" t="str">
            <v>T00000153</v>
          </cell>
          <cell r="B3642">
            <v>1387</v>
          </cell>
          <cell r="C3642">
            <v>1206</v>
          </cell>
        </row>
        <row r="3643">
          <cell r="A3643" t="str">
            <v>T00000154</v>
          </cell>
          <cell r="B3643">
            <v>857</v>
          </cell>
          <cell r="C3643">
            <v>745</v>
          </cell>
        </row>
        <row r="3644">
          <cell r="A3644" t="str">
            <v>T00000155</v>
          </cell>
          <cell r="B3644">
            <v>554</v>
          </cell>
          <cell r="C3644">
            <v>482</v>
          </cell>
        </row>
        <row r="3645">
          <cell r="A3645" t="str">
            <v>T00000156</v>
          </cell>
          <cell r="B3645">
            <v>1035</v>
          </cell>
          <cell r="C3645">
            <v>900</v>
          </cell>
        </row>
        <row r="3646">
          <cell r="A3646" t="str">
            <v>T00000157</v>
          </cell>
          <cell r="B3646">
            <v>15228</v>
          </cell>
          <cell r="C3646">
            <v>13242</v>
          </cell>
        </row>
        <row r="3647">
          <cell r="A3647" t="str">
            <v>T00000158</v>
          </cell>
          <cell r="B3647">
            <v>18610</v>
          </cell>
          <cell r="C3647">
            <v>16183</v>
          </cell>
        </row>
        <row r="3648">
          <cell r="A3648" t="str">
            <v>T00000159</v>
          </cell>
          <cell r="B3648">
            <v>11500</v>
          </cell>
          <cell r="C3648">
            <v>10000</v>
          </cell>
        </row>
        <row r="3649">
          <cell r="A3649" t="str">
            <v>T00000160</v>
          </cell>
          <cell r="B3649">
            <v>3544</v>
          </cell>
          <cell r="C3649">
            <v>3082</v>
          </cell>
        </row>
        <row r="3650">
          <cell r="A3650" t="str">
            <v>T00000161</v>
          </cell>
          <cell r="B3650">
            <v>1649</v>
          </cell>
          <cell r="C3650">
            <v>1434</v>
          </cell>
        </row>
        <row r="3651">
          <cell r="A3651" t="str">
            <v>T00000162</v>
          </cell>
          <cell r="B3651">
            <v>9966</v>
          </cell>
          <cell r="C3651">
            <v>8666</v>
          </cell>
        </row>
        <row r="3652">
          <cell r="A3652" t="str">
            <v>T00000163</v>
          </cell>
          <cell r="B3652">
            <v>2578</v>
          </cell>
          <cell r="C3652">
            <v>2242</v>
          </cell>
        </row>
        <row r="3653">
          <cell r="A3653" t="str">
            <v>T00000164</v>
          </cell>
          <cell r="B3653">
            <v>1649</v>
          </cell>
          <cell r="C3653">
            <v>1434</v>
          </cell>
        </row>
        <row r="3654">
          <cell r="A3654" t="str">
            <v>T00000165</v>
          </cell>
          <cell r="B3654">
            <v>857</v>
          </cell>
          <cell r="C3654">
            <v>745</v>
          </cell>
        </row>
        <row r="3655">
          <cell r="A3655" t="str">
            <v>T00000166</v>
          </cell>
          <cell r="B3655">
            <v>554</v>
          </cell>
          <cell r="C3655">
            <v>482</v>
          </cell>
        </row>
        <row r="3656">
          <cell r="A3656" t="str">
            <v>T00000167</v>
          </cell>
          <cell r="B3656">
            <v>7722</v>
          </cell>
          <cell r="C3656">
            <v>6715</v>
          </cell>
        </row>
        <row r="3657">
          <cell r="A3657" t="str">
            <v>T00000168</v>
          </cell>
          <cell r="B3657">
            <v>8625</v>
          </cell>
          <cell r="C3657">
            <v>7500</v>
          </cell>
        </row>
        <row r="3658">
          <cell r="A3658" t="str">
            <v>T00000169</v>
          </cell>
          <cell r="B3658">
            <v>443</v>
          </cell>
          <cell r="C3658">
            <v>385</v>
          </cell>
        </row>
        <row r="3659">
          <cell r="A3659" t="str">
            <v>T00000170</v>
          </cell>
          <cell r="B3659">
            <v>554</v>
          </cell>
          <cell r="C3659">
            <v>482</v>
          </cell>
        </row>
        <row r="3660">
          <cell r="A3660" t="str">
            <v>T00000171</v>
          </cell>
          <cell r="B3660">
            <v>2041</v>
          </cell>
          <cell r="C3660">
            <v>1775</v>
          </cell>
        </row>
        <row r="3661">
          <cell r="A3661" t="str">
            <v>T00000172</v>
          </cell>
          <cell r="B3661">
            <v>2292</v>
          </cell>
          <cell r="C3661">
            <v>1993</v>
          </cell>
        </row>
        <row r="3662">
          <cell r="A3662" t="str">
            <v>T00000173</v>
          </cell>
          <cell r="B3662">
            <v>2544</v>
          </cell>
          <cell r="C3662">
            <v>2212</v>
          </cell>
        </row>
        <row r="3663">
          <cell r="A3663" t="str">
            <v>T00000174</v>
          </cell>
          <cell r="B3663">
            <v>1516</v>
          </cell>
          <cell r="C3663">
            <v>1318</v>
          </cell>
        </row>
        <row r="3664">
          <cell r="A3664" t="str">
            <v>T00000175</v>
          </cell>
          <cell r="B3664">
            <v>1893</v>
          </cell>
          <cell r="C3664">
            <v>1646</v>
          </cell>
        </row>
        <row r="3665">
          <cell r="A3665" t="str">
            <v>T00000176</v>
          </cell>
          <cell r="B3665">
            <v>1893</v>
          </cell>
          <cell r="C3665">
            <v>1646</v>
          </cell>
        </row>
        <row r="3666">
          <cell r="A3666" t="str">
            <v>T00000177</v>
          </cell>
          <cell r="B3666">
            <v>1893</v>
          </cell>
          <cell r="C3666">
            <v>1646</v>
          </cell>
        </row>
        <row r="3667">
          <cell r="A3667" t="str">
            <v>T00000178</v>
          </cell>
          <cell r="B3667">
            <v>1893</v>
          </cell>
          <cell r="C3667">
            <v>1646</v>
          </cell>
        </row>
        <row r="3668">
          <cell r="A3668" t="str">
            <v>T00000179</v>
          </cell>
          <cell r="B3668">
            <v>937</v>
          </cell>
          <cell r="C3668">
            <v>815</v>
          </cell>
        </row>
        <row r="3669">
          <cell r="A3669" t="str">
            <v>T00000180</v>
          </cell>
          <cell r="B3669">
            <v>0</v>
          </cell>
          <cell r="C3669">
            <v>0</v>
          </cell>
        </row>
        <row r="3670">
          <cell r="A3670" t="str">
            <v>T00000181</v>
          </cell>
          <cell r="B3670">
            <v>0</v>
          </cell>
          <cell r="C3670">
            <v>0</v>
          </cell>
        </row>
        <row r="3671">
          <cell r="A3671" t="str">
            <v>T00000182</v>
          </cell>
          <cell r="B3671">
            <v>0</v>
          </cell>
          <cell r="C3671">
            <v>0</v>
          </cell>
        </row>
        <row r="3672">
          <cell r="A3672" t="str">
            <v>T00000183</v>
          </cell>
          <cell r="B3672">
            <v>0</v>
          </cell>
          <cell r="C3672">
            <v>0</v>
          </cell>
        </row>
        <row r="3673">
          <cell r="A3673" t="str">
            <v>T00000184</v>
          </cell>
          <cell r="B3673">
            <v>0</v>
          </cell>
          <cell r="C3673">
            <v>0</v>
          </cell>
        </row>
        <row r="3674">
          <cell r="A3674" t="str">
            <v>T00000185</v>
          </cell>
          <cell r="B3674">
            <v>633</v>
          </cell>
          <cell r="C3674">
            <v>550</v>
          </cell>
        </row>
        <row r="3675">
          <cell r="A3675" t="str">
            <v>T00000186</v>
          </cell>
          <cell r="B3675">
            <v>1847</v>
          </cell>
          <cell r="C3675">
            <v>1607</v>
          </cell>
        </row>
        <row r="3676">
          <cell r="A3676" t="str">
            <v>T00000187</v>
          </cell>
          <cell r="B3676">
            <v>848</v>
          </cell>
          <cell r="C3676">
            <v>738</v>
          </cell>
        </row>
        <row r="3677">
          <cell r="A3677" t="str">
            <v>T00000188</v>
          </cell>
          <cell r="B3677">
            <v>684</v>
          </cell>
          <cell r="C3677">
            <v>595</v>
          </cell>
        </row>
        <row r="3678">
          <cell r="A3678" t="str">
            <v>T00000189</v>
          </cell>
          <cell r="B3678">
            <v>1150</v>
          </cell>
          <cell r="C3678">
            <v>1000</v>
          </cell>
        </row>
        <row r="3679">
          <cell r="A3679" t="str">
            <v>T00000190</v>
          </cell>
          <cell r="B3679">
            <v>24571</v>
          </cell>
          <cell r="C3679">
            <v>0</v>
          </cell>
        </row>
        <row r="3680">
          <cell r="A3680" t="str">
            <v>T00000191</v>
          </cell>
          <cell r="B3680">
            <v>24571</v>
          </cell>
          <cell r="C3680">
            <v>0</v>
          </cell>
        </row>
        <row r="3681">
          <cell r="A3681" t="str">
            <v>T00000192</v>
          </cell>
          <cell r="B3681">
            <v>1265</v>
          </cell>
          <cell r="C3681">
            <v>1100</v>
          </cell>
        </row>
        <row r="3682">
          <cell r="A3682" t="str">
            <v>T00000193</v>
          </cell>
          <cell r="B3682">
            <v>0</v>
          </cell>
          <cell r="C3682">
            <v>0</v>
          </cell>
        </row>
        <row r="3683">
          <cell r="A3683" t="str">
            <v>T00000194</v>
          </cell>
          <cell r="B3683">
            <v>0</v>
          </cell>
          <cell r="C3683">
            <v>0</v>
          </cell>
        </row>
        <row r="3684">
          <cell r="A3684" t="str">
            <v>T00000195</v>
          </cell>
          <cell r="B3684">
            <v>2875</v>
          </cell>
          <cell r="C3684">
            <v>2500</v>
          </cell>
        </row>
        <row r="3685">
          <cell r="A3685" t="str">
            <v>T00000196</v>
          </cell>
          <cell r="B3685">
            <v>4025</v>
          </cell>
          <cell r="C3685">
            <v>3500</v>
          </cell>
        </row>
        <row r="3686">
          <cell r="A3686" t="str">
            <v>T00000197</v>
          </cell>
          <cell r="B3686">
            <v>5149</v>
          </cell>
          <cell r="C3686">
            <v>4477</v>
          </cell>
        </row>
        <row r="3687">
          <cell r="A3687" t="str">
            <v>T00000199</v>
          </cell>
          <cell r="B3687">
            <v>0</v>
          </cell>
          <cell r="C3687">
            <v>0</v>
          </cell>
        </row>
        <row r="3688">
          <cell r="A3688" t="str">
            <v>T00000201</v>
          </cell>
          <cell r="B3688">
            <v>718</v>
          </cell>
          <cell r="C3688">
            <v>624</v>
          </cell>
        </row>
        <row r="3689">
          <cell r="A3689" t="str">
            <v>T00000204</v>
          </cell>
          <cell r="B3689">
            <v>5358</v>
          </cell>
          <cell r="C3689">
            <v>4659</v>
          </cell>
        </row>
        <row r="3690">
          <cell r="A3690" t="str">
            <v>T00000207</v>
          </cell>
          <cell r="B3690">
            <v>4955</v>
          </cell>
          <cell r="C3690">
            <v>4309</v>
          </cell>
        </row>
        <row r="3691">
          <cell r="A3691" t="str">
            <v>T00000208</v>
          </cell>
          <cell r="B3691">
            <v>2875</v>
          </cell>
          <cell r="C3691">
            <v>2500</v>
          </cell>
        </row>
        <row r="3692">
          <cell r="A3692" t="str">
            <v>T00000209</v>
          </cell>
          <cell r="B3692">
            <v>4025</v>
          </cell>
          <cell r="C3692">
            <v>3500</v>
          </cell>
        </row>
        <row r="3693">
          <cell r="A3693" t="str">
            <v>T00000210</v>
          </cell>
          <cell r="B3693">
            <v>4959</v>
          </cell>
          <cell r="C3693">
            <v>4312</v>
          </cell>
        </row>
        <row r="3694">
          <cell r="A3694" t="str">
            <v>T00000213</v>
          </cell>
          <cell r="B3694">
            <v>4959</v>
          </cell>
          <cell r="C3694">
            <v>4312</v>
          </cell>
        </row>
        <row r="3695">
          <cell r="A3695" t="str">
            <v>T00000216</v>
          </cell>
          <cell r="B3695">
            <v>5464</v>
          </cell>
          <cell r="C3695">
            <v>4751</v>
          </cell>
        </row>
        <row r="3696">
          <cell r="A3696" t="str">
            <v>T00000217</v>
          </cell>
          <cell r="B3696">
            <v>2300</v>
          </cell>
          <cell r="C3696">
            <v>2000</v>
          </cell>
        </row>
        <row r="3697">
          <cell r="A3697" t="str">
            <v>T00000218</v>
          </cell>
          <cell r="B3697">
            <v>3450</v>
          </cell>
          <cell r="C3697">
            <v>3000</v>
          </cell>
        </row>
        <row r="3698">
          <cell r="A3698" t="str">
            <v>T00000219</v>
          </cell>
          <cell r="B3698">
            <v>5159</v>
          </cell>
          <cell r="C3698">
            <v>4486</v>
          </cell>
        </row>
        <row r="3699">
          <cell r="A3699" t="str">
            <v>T00000222</v>
          </cell>
          <cell r="B3699">
            <v>5159</v>
          </cell>
          <cell r="C3699">
            <v>4486</v>
          </cell>
        </row>
        <row r="3700">
          <cell r="A3700" t="str">
            <v>T00000225</v>
          </cell>
          <cell r="B3700">
            <v>5750</v>
          </cell>
          <cell r="C3700">
            <v>5000</v>
          </cell>
        </row>
        <row r="3701">
          <cell r="A3701" t="str">
            <v>T00000228</v>
          </cell>
          <cell r="B3701">
            <v>21275</v>
          </cell>
          <cell r="C3701">
            <v>18500</v>
          </cell>
        </row>
        <row r="3702">
          <cell r="A3702" t="str">
            <v>T00000229</v>
          </cell>
          <cell r="B3702">
            <v>22425</v>
          </cell>
          <cell r="C3702">
            <v>19500</v>
          </cell>
        </row>
        <row r="3703">
          <cell r="A3703" t="str">
            <v>T00000234</v>
          </cell>
          <cell r="B3703">
            <v>4298</v>
          </cell>
          <cell r="C3703">
            <v>1200</v>
          </cell>
        </row>
        <row r="3704">
          <cell r="A3704" t="str">
            <v>T00000235</v>
          </cell>
          <cell r="B3704">
            <v>138</v>
          </cell>
          <cell r="C3704">
            <v>120</v>
          </cell>
        </row>
        <row r="3705">
          <cell r="A3705" t="str">
            <v>T00000236</v>
          </cell>
          <cell r="B3705">
            <v>243</v>
          </cell>
          <cell r="C3705">
            <v>211</v>
          </cell>
        </row>
        <row r="3706">
          <cell r="A3706" t="str">
            <v>T00000237</v>
          </cell>
          <cell r="B3706">
            <v>276</v>
          </cell>
          <cell r="C3706">
            <v>240</v>
          </cell>
        </row>
        <row r="3707">
          <cell r="A3707" t="str">
            <v>T00000238</v>
          </cell>
          <cell r="B3707">
            <v>361</v>
          </cell>
          <cell r="C3707">
            <v>314</v>
          </cell>
        </row>
        <row r="3708">
          <cell r="A3708" t="str">
            <v>T00000239</v>
          </cell>
          <cell r="B3708">
            <v>447</v>
          </cell>
          <cell r="C3708">
            <v>389</v>
          </cell>
        </row>
        <row r="3709">
          <cell r="A3709" t="str">
            <v>T00000240</v>
          </cell>
          <cell r="B3709">
            <v>2300</v>
          </cell>
          <cell r="C3709">
            <v>2000</v>
          </cell>
        </row>
        <row r="3710">
          <cell r="A3710" t="str">
            <v>T00000241</v>
          </cell>
          <cell r="B3710">
            <v>3450</v>
          </cell>
          <cell r="C3710">
            <v>3000</v>
          </cell>
        </row>
        <row r="3711">
          <cell r="A3711" t="str">
            <v>T00000242</v>
          </cell>
          <cell r="B3711">
            <v>4969</v>
          </cell>
          <cell r="C3711">
            <v>4321</v>
          </cell>
        </row>
        <row r="3712">
          <cell r="A3712" t="str">
            <v>T00000245</v>
          </cell>
          <cell r="B3712">
            <v>4760</v>
          </cell>
          <cell r="C3712">
            <v>4139</v>
          </cell>
        </row>
        <row r="3713">
          <cell r="A3713" t="str">
            <v>T00000248</v>
          </cell>
          <cell r="B3713">
            <v>6434</v>
          </cell>
          <cell r="C3713">
            <v>5595</v>
          </cell>
        </row>
        <row r="3714">
          <cell r="A3714" t="str">
            <v>T00000249</v>
          </cell>
          <cell r="B3714">
            <v>182</v>
          </cell>
          <cell r="C3714">
            <v>158</v>
          </cell>
        </row>
        <row r="3715">
          <cell r="A3715" t="str">
            <v>T00000250</v>
          </cell>
          <cell r="B3715">
            <v>2077</v>
          </cell>
          <cell r="C3715">
            <v>1806</v>
          </cell>
        </row>
        <row r="3716">
          <cell r="A3716" t="str">
            <v>T00000251</v>
          </cell>
          <cell r="B3716">
            <v>792</v>
          </cell>
          <cell r="C3716">
            <v>689</v>
          </cell>
        </row>
        <row r="3717">
          <cell r="A3717" t="str">
            <v>T00000252</v>
          </cell>
          <cell r="B3717">
            <v>0</v>
          </cell>
          <cell r="C3717">
            <v>0</v>
          </cell>
        </row>
        <row r="3718">
          <cell r="A3718" t="str">
            <v>T00000253</v>
          </cell>
          <cell r="B3718">
            <v>0</v>
          </cell>
          <cell r="C3718">
            <v>0</v>
          </cell>
        </row>
        <row r="3719">
          <cell r="A3719" t="str">
            <v>T00000254</v>
          </cell>
          <cell r="B3719">
            <v>6210</v>
          </cell>
          <cell r="C3719">
            <v>5400</v>
          </cell>
        </row>
        <row r="3720">
          <cell r="A3720" t="str">
            <v>T00000255</v>
          </cell>
          <cell r="B3720">
            <v>0</v>
          </cell>
          <cell r="C3720">
            <v>0</v>
          </cell>
        </row>
        <row r="3721">
          <cell r="A3721" t="str">
            <v>T00000256</v>
          </cell>
          <cell r="B3721">
            <v>718</v>
          </cell>
          <cell r="C3721">
            <v>624</v>
          </cell>
        </row>
        <row r="3722">
          <cell r="A3722" t="str">
            <v>T00000257</v>
          </cell>
          <cell r="B3722">
            <v>3191</v>
          </cell>
          <cell r="C3722">
            <v>2775</v>
          </cell>
        </row>
        <row r="3723">
          <cell r="A3723" t="str">
            <v>T00000258</v>
          </cell>
          <cell r="B3723">
            <v>5327</v>
          </cell>
          <cell r="C3723">
            <v>4632</v>
          </cell>
        </row>
        <row r="3724">
          <cell r="A3724" t="str">
            <v>T00000259</v>
          </cell>
          <cell r="B3724">
            <v>7474</v>
          </cell>
          <cell r="C3724">
            <v>6499</v>
          </cell>
        </row>
        <row r="3725">
          <cell r="A3725" t="str">
            <v>T00000260</v>
          </cell>
          <cell r="B3725">
            <v>3163</v>
          </cell>
          <cell r="C3725">
            <v>2750</v>
          </cell>
        </row>
        <row r="3726">
          <cell r="A3726" t="str">
            <v>T00000261</v>
          </cell>
          <cell r="B3726">
            <v>6058</v>
          </cell>
          <cell r="C3726">
            <v>5268</v>
          </cell>
        </row>
        <row r="3727">
          <cell r="A3727" t="str">
            <v>T00000262</v>
          </cell>
          <cell r="B3727">
            <v>7446</v>
          </cell>
          <cell r="C3727">
            <v>6475</v>
          </cell>
        </row>
        <row r="3728">
          <cell r="A3728" t="str">
            <v>T00000263</v>
          </cell>
          <cell r="B3728">
            <v>3623</v>
          </cell>
          <cell r="C3728">
            <v>3150</v>
          </cell>
        </row>
        <row r="3729">
          <cell r="A3729" t="str">
            <v>T00000264</v>
          </cell>
          <cell r="B3729">
            <v>5817</v>
          </cell>
          <cell r="C3729">
            <v>5058</v>
          </cell>
        </row>
        <row r="3730">
          <cell r="A3730" t="str">
            <v>T00000265</v>
          </cell>
          <cell r="B3730">
            <v>8020</v>
          </cell>
          <cell r="C3730">
            <v>6974</v>
          </cell>
        </row>
        <row r="3731">
          <cell r="A3731" t="str">
            <v>T00000266</v>
          </cell>
          <cell r="B3731">
            <v>3194</v>
          </cell>
          <cell r="C3731">
            <v>2777</v>
          </cell>
        </row>
        <row r="3732">
          <cell r="A3732" t="str">
            <v>T00000267</v>
          </cell>
          <cell r="B3732">
            <v>5329</v>
          </cell>
          <cell r="C3732">
            <v>4634</v>
          </cell>
        </row>
        <row r="3733">
          <cell r="A3733" t="str">
            <v>T00000268</v>
          </cell>
          <cell r="B3733">
            <v>7477</v>
          </cell>
          <cell r="C3733">
            <v>6502</v>
          </cell>
        </row>
        <row r="3734">
          <cell r="A3734" t="str">
            <v>T00000269</v>
          </cell>
          <cell r="B3734">
            <v>3163</v>
          </cell>
          <cell r="C3734">
            <v>2750</v>
          </cell>
        </row>
        <row r="3735">
          <cell r="A3735" t="str">
            <v>T00000270</v>
          </cell>
          <cell r="B3735">
            <v>5300</v>
          </cell>
          <cell r="C3735">
            <v>4609</v>
          </cell>
        </row>
        <row r="3736">
          <cell r="A3736" t="str">
            <v>T00000271</v>
          </cell>
          <cell r="B3736">
            <v>7446</v>
          </cell>
          <cell r="C3736">
            <v>6475</v>
          </cell>
        </row>
        <row r="3737">
          <cell r="A3737" t="str">
            <v>T00000272</v>
          </cell>
          <cell r="B3737">
            <v>18946</v>
          </cell>
          <cell r="C3737">
            <v>16475</v>
          </cell>
        </row>
        <row r="3738">
          <cell r="A3738" t="str">
            <v>T00000273</v>
          </cell>
          <cell r="B3738">
            <v>6986</v>
          </cell>
          <cell r="C3738">
            <v>6075</v>
          </cell>
        </row>
        <row r="3739">
          <cell r="A3739" t="str">
            <v>T00000274</v>
          </cell>
          <cell r="B3739">
            <v>8040</v>
          </cell>
          <cell r="C3739">
            <v>6991</v>
          </cell>
        </row>
        <row r="3740">
          <cell r="A3740" t="str">
            <v>T00000275</v>
          </cell>
          <cell r="B3740">
            <v>3190</v>
          </cell>
          <cell r="C3740">
            <v>2774</v>
          </cell>
        </row>
        <row r="3741">
          <cell r="A3741" t="str">
            <v>T00000276</v>
          </cell>
          <cell r="B3741">
            <v>5365</v>
          </cell>
          <cell r="C3741">
            <v>4665</v>
          </cell>
        </row>
        <row r="3742">
          <cell r="A3742" t="str">
            <v>T00000277</v>
          </cell>
          <cell r="B3742">
            <v>7526</v>
          </cell>
          <cell r="C3742">
            <v>6544</v>
          </cell>
        </row>
        <row r="3743">
          <cell r="A3743" t="str">
            <v>T00000278</v>
          </cell>
          <cell r="B3743">
            <v>3190</v>
          </cell>
          <cell r="C3743">
            <v>2774</v>
          </cell>
        </row>
        <row r="3744">
          <cell r="A3744" t="str">
            <v>T00000279</v>
          </cell>
          <cell r="B3744">
            <v>5362</v>
          </cell>
          <cell r="C3744">
            <v>4663</v>
          </cell>
        </row>
        <row r="3745">
          <cell r="A3745" t="str">
            <v>T00000280</v>
          </cell>
          <cell r="B3745">
            <v>7527</v>
          </cell>
          <cell r="C3745">
            <v>6545</v>
          </cell>
        </row>
        <row r="3746">
          <cell r="A3746" t="str">
            <v>T00000281</v>
          </cell>
          <cell r="B3746">
            <v>2441</v>
          </cell>
          <cell r="C3746">
            <v>2123</v>
          </cell>
        </row>
        <row r="3747">
          <cell r="A3747" t="str">
            <v>T00000282</v>
          </cell>
          <cell r="B3747">
            <v>4316</v>
          </cell>
          <cell r="C3747">
            <v>3753</v>
          </cell>
        </row>
        <row r="3748">
          <cell r="A3748" t="str">
            <v>T00000283</v>
          </cell>
          <cell r="B3748">
            <v>7687</v>
          </cell>
          <cell r="C3748">
            <v>6684</v>
          </cell>
        </row>
        <row r="3749">
          <cell r="A3749" t="str">
            <v>T00000284</v>
          </cell>
          <cell r="B3749">
            <v>3693</v>
          </cell>
          <cell r="C3749">
            <v>3211</v>
          </cell>
        </row>
        <row r="3750">
          <cell r="A3750" t="str">
            <v>T00000285</v>
          </cell>
          <cell r="B3750">
            <v>1380</v>
          </cell>
          <cell r="C3750">
            <v>1200</v>
          </cell>
        </row>
        <row r="3751">
          <cell r="A3751" t="str">
            <v>T00000286</v>
          </cell>
          <cell r="B3751">
            <v>2375</v>
          </cell>
          <cell r="C3751">
            <v>2066</v>
          </cell>
        </row>
        <row r="3752">
          <cell r="A3752" t="str">
            <v>T00000287</v>
          </cell>
          <cell r="B3752">
            <v>3951</v>
          </cell>
          <cell r="C3752">
            <v>3436</v>
          </cell>
        </row>
        <row r="3753">
          <cell r="A3753" t="str">
            <v>T00000288</v>
          </cell>
          <cell r="B3753">
            <v>7861</v>
          </cell>
          <cell r="C3753">
            <v>6836</v>
          </cell>
        </row>
        <row r="3754">
          <cell r="A3754" t="str">
            <v>T00000289</v>
          </cell>
          <cell r="B3754">
            <v>3190</v>
          </cell>
          <cell r="C3754">
            <v>2774</v>
          </cell>
        </row>
        <row r="3755">
          <cell r="A3755" t="str">
            <v>T00000290</v>
          </cell>
          <cell r="B3755">
            <v>6708</v>
          </cell>
          <cell r="C3755">
            <v>5833</v>
          </cell>
        </row>
        <row r="3756">
          <cell r="A3756" t="str">
            <v>T00000291</v>
          </cell>
          <cell r="B3756">
            <v>7544</v>
          </cell>
          <cell r="C3756">
            <v>6560</v>
          </cell>
        </row>
        <row r="3757">
          <cell r="A3757" t="str">
            <v>T00000292</v>
          </cell>
          <cell r="B3757">
            <v>3190</v>
          </cell>
          <cell r="C3757">
            <v>2774</v>
          </cell>
        </row>
        <row r="3758">
          <cell r="A3758" t="str">
            <v>T00000293</v>
          </cell>
          <cell r="B3758">
            <v>4605</v>
          </cell>
          <cell r="C3758">
            <v>4004</v>
          </cell>
        </row>
        <row r="3759">
          <cell r="A3759" t="str">
            <v>T00000294</v>
          </cell>
          <cell r="B3759">
            <v>7544</v>
          </cell>
          <cell r="C3759">
            <v>6560</v>
          </cell>
        </row>
        <row r="3760">
          <cell r="A3760" t="str">
            <v>T00000295</v>
          </cell>
          <cell r="B3760">
            <v>3237</v>
          </cell>
          <cell r="C3760">
            <v>2815</v>
          </cell>
        </row>
        <row r="3761">
          <cell r="A3761" t="str">
            <v>T00000296</v>
          </cell>
          <cell r="B3761">
            <v>5467</v>
          </cell>
          <cell r="C3761">
            <v>4754</v>
          </cell>
        </row>
        <row r="3762">
          <cell r="A3762" t="str">
            <v>T00000297</v>
          </cell>
          <cell r="B3762">
            <v>7705</v>
          </cell>
          <cell r="C3762">
            <v>6700</v>
          </cell>
        </row>
        <row r="3763">
          <cell r="A3763" t="str">
            <v>T00000298</v>
          </cell>
          <cell r="B3763">
            <v>4470</v>
          </cell>
          <cell r="C3763">
            <v>3887</v>
          </cell>
        </row>
        <row r="3764">
          <cell r="A3764" t="str">
            <v>T00000299</v>
          </cell>
          <cell r="B3764">
            <v>4494</v>
          </cell>
          <cell r="C3764">
            <v>3907</v>
          </cell>
        </row>
        <row r="3765">
          <cell r="A3765" t="str">
            <v>T00000300</v>
          </cell>
          <cell r="B3765">
            <v>7705</v>
          </cell>
          <cell r="C3765">
            <v>6700</v>
          </cell>
        </row>
        <row r="3766">
          <cell r="A3766" t="str">
            <v>T00000301</v>
          </cell>
          <cell r="B3766">
            <v>15249</v>
          </cell>
          <cell r="C3766">
            <v>13260</v>
          </cell>
        </row>
        <row r="3767">
          <cell r="A3767" t="str">
            <v>T00000302</v>
          </cell>
          <cell r="B3767">
            <v>16840</v>
          </cell>
          <cell r="C3767">
            <v>14644</v>
          </cell>
        </row>
        <row r="3768">
          <cell r="A3768" t="str">
            <v>T00000303</v>
          </cell>
          <cell r="B3768">
            <v>18573</v>
          </cell>
          <cell r="C3768">
            <v>16150</v>
          </cell>
        </row>
        <row r="3769">
          <cell r="A3769" t="str">
            <v>T00000304</v>
          </cell>
          <cell r="B3769">
            <v>2436</v>
          </cell>
          <cell r="C3769">
            <v>2118</v>
          </cell>
        </row>
        <row r="3770">
          <cell r="A3770" t="str">
            <v>T00000305</v>
          </cell>
          <cell r="B3770">
            <v>4747</v>
          </cell>
          <cell r="C3770">
            <v>4128</v>
          </cell>
        </row>
        <row r="3771">
          <cell r="A3771" t="str">
            <v>T00000306</v>
          </cell>
          <cell r="B3771">
            <v>5312</v>
          </cell>
          <cell r="C3771">
            <v>4619</v>
          </cell>
        </row>
        <row r="3772">
          <cell r="A3772" t="str">
            <v>T00000307</v>
          </cell>
          <cell r="B3772">
            <v>4186</v>
          </cell>
          <cell r="C3772">
            <v>3640</v>
          </cell>
        </row>
        <row r="3773">
          <cell r="A3773" t="str">
            <v>T00000308</v>
          </cell>
          <cell r="B3773">
            <v>5196</v>
          </cell>
          <cell r="C3773">
            <v>4518</v>
          </cell>
        </row>
        <row r="3774">
          <cell r="A3774" t="str">
            <v>T00000309</v>
          </cell>
          <cell r="B3774">
            <v>6152</v>
          </cell>
          <cell r="C3774">
            <v>5350</v>
          </cell>
        </row>
        <row r="3775">
          <cell r="A3775" t="str">
            <v>T00000310</v>
          </cell>
          <cell r="B3775">
            <v>1265</v>
          </cell>
          <cell r="C3775">
            <v>1100</v>
          </cell>
        </row>
        <row r="3776">
          <cell r="A3776" t="str">
            <v>T00000311</v>
          </cell>
          <cell r="B3776">
            <v>1265</v>
          </cell>
          <cell r="C3776">
            <v>1100</v>
          </cell>
        </row>
        <row r="3777">
          <cell r="A3777" t="str">
            <v>T00000312</v>
          </cell>
          <cell r="B3777">
            <v>1875</v>
          </cell>
          <cell r="C3777">
            <v>1630</v>
          </cell>
        </row>
        <row r="3778">
          <cell r="A3778" t="str">
            <v>T00000313</v>
          </cell>
          <cell r="B3778">
            <v>1875</v>
          </cell>
          <cell r="C3778">
            <v>1630</v>
          </cell>
        </row>
        <row r="3779">
          <cell r="A3779" t="str">
            <v>T00000314</v>
          </cell>
          <cell r="B3779">
            <v>1794</v>
          </cell>
          <cell r="C3779">
            <v>1560</v>
          </cell>
        </row>
        <row r="3780">
          <cell r="A3780" t="str">
            <v>T00000315</v>
          </cell>
          <cell r="B3780">
            <v>23913</v>
          </cell>
          <cell r="C3780">
            <v>20794</v>
          </cell>
        </row>
        <row r="3781">
          <cell r="A3781" t="str">
            <v>T00000317</v>
          </cell>
          <cell r="B3781">
            <v>28165</v>
          </cell>
          <cell r="C3781">
            <v>24491</v>
          </cell>
        </row>
        <row r="3782">
          <cell r="A3782" t="str">
            <v>T00000319</v>
          </cell>
          <cell r="B3782">
            <v>173</v>
          </cell>
          <cell r="C3782">
            <v>150</v>
          </cell>
        </row>
        <row r="3783">
          <cell r="A3783" t="str">
            <v>T00000320</v>
          </cell>
          <cell r="B3783">
            <v>4025</v>
          </cell>
          <cell r="C3783">
            <v>3500</v>
          </cell>
        </row>
        <row r="3784">
          <cell r="A3784" t="str">
            <v>T00000321</v>
          </cell>
          <cell r="B3784">
            <v>2386</v>
          </cell>
          <cell r="C3784">
            <v>1500</v>
          </cell>
        </row>
        <row r="3785">
          <cell r="A3785" t="str">
            <v>T00000322</v>
          </cell>
          <cell r="B3785">
            <v>1495</v>
          </cell>
          <cell r="C3785">
            <v>1300</v>
          </cell>
        </row>
        <row r="3786">
          <cell r="A3786" t="str">
            <v>T00000323</v>
          </cell>
          <cell r="B3786">
            <v>12305</v>
          </cell>
          <cell r="C3786">
            <v>10700</v>
          </cell>
        </row>
        <row r="3787">
          <cell r="A3787" t="str">
            <v>T00000324</v>
          </cell>
          <cell r="B3787">
            <v>5175</v>
          </cell>
          <cell r="C3787">
            <v>4500</v>
          </cell>
        </row>
        <row r="3788">
          <cell r="A3788" t="str">
            <v>T00000325</v>
          </cell>
          <cell r="B3788">
            <v>5175</v>
          </cell>
          <cell r="C3788">
            <v>4500</v>
          </cell>
        </row>
        <row r="3789">
          <cell r="A3789" t="str">
            <v>T00000326</v>
          </cell>
          <cell r="B3789">
            <v>805</v>
          </cell>
          <cell r="C3789">
            <v>700</v>
          </cell>
        </row>
        <row r="3790">
          <cell r="A3790" t="str">
            <v>T00000327</v>
          </cell>
          <cell r="B3790">
            <v>759</v>
          </cell>
          <cell r="C3790">
            <v>660</v>
          </cell>
        </row>
        <row r="3791">
          <cell r="A3791" t="str">
            <v>T00000328</v>
          </cell>
          <cell r="B3791">
            <v>13256</v>
          </cell>
          <cell r="C3791">
            <v>11527</v>
          </cell>
        </row>
        <row r="3792">
          <cell r="A3792" t="str">
            <v>T00000329</v>
          </cell>
          <cell r="B3792">
            <v>1454</v>
          </cell>
          <cell r="C3792">
            <v>1264</v>
          </cell>
        </row>
        <row r="3793">
          <cell r="A3793" t="str">
            <v>T00000330</v>
          </cell>
          <cell r="B3793">
            <v>1454</v>
          </cell>
          <cell r="C3793">
            <v>1264</v>
          </cell>
        </row>
        <row r="3794">
          <cell r="A3794" t="str">
            <v>T00000331</v>
          </cell>
          <cell r="B3794">
            <v>0</v>
          </cell>
          <cell r="C3794">
            <v>0</v>
          </cell>
        </row>
        <row r="3795">
          <cell r="A3795" t="str">
            <v>T00000332</v>
          </cell>
          <cell r="B3795">
            <v>0</v>
          </cell>
          <cell r="C3795">
            <v>0</v>
          </cell>
        </row>
        <row r="3796">
          <cell r="A3796" t="str">
            <v>T00000333</v>
          </cell>
          <cell r="B3796">
            <v>12650</v>
          </cell>
          <cell r="C3796">
            <v>11000</v>
          </cell>
        </row>
        <row r="3797">
          <cell r="A3797" t="str">
            <v>T00000335</v>
          </cell>
          <cell r="B3797">
            <v>0</v>
          </cell>
          <cell r="C3797">
            <v>0</v>
          </cell>
        </row>
        <row r="3798">
          <cell r="A3798" t="str">
            <v>T00000336</v>
          </cell>
          <cell r="B3798">
            <v>0</v>
          </cell>
          <cell r="C3798">
            <v>0</v>
          </cell>
        </row>
        <row r="3799">
          <cell r="A3799" t="str">
            <v>T00000337</v>
          </cell>
          <cell r="B3799">
            <v>0</v>
          </cell>
          <cell r="C3799">
            <v>0</v>
          </cell>
        </row>
        <row r="3800">
          <cell r="A3800" t="str">
            <v>T00000338</v>
          </cell>
          <cell r="B3800">
            <v>9079</v>
          </cell>
          <cell r="C3800">
            <v>7895</v>
          </cell>
        </row>
        <row r="3801">
          <cell r="A3801" t="str">
            <v>T00000339</v>
          </cell>
          <cell r="B3801">
            <v>15070</v>
          </cell>
          <cell r="C3801">
            <v>13104</v>
          </cell>
        </row>
        <row r="3802">
          <cell r="A3802" t="str">
            <v>T00000340</v>
          </cell>
          <cell r="B3802">
            <v>21198</v>
          </cell>
          <cell r="C3802">
            <v>18433</v>
          </cell>
        </row>
        <row r="3803">
          <cell r="A3803" t="str">
            <v>T00000341</v>
          </cell>
          <cell r="B3803">
            <v>718</v>
          </cell>
          <cell r="C3803">
            <v>624</v>
          </cell>
        </row>
        <row r="3804">
          <cell r="A3804" t="str">
            <v>T00000358</v>
          </cell>
          <cell r="B3804">
            <v>5896</v>
          </cell>
          <cell r="C3804">
            <v>5127</v>
          </cell>
        </row>
        <row r="3805">
          <cell r="A3805" t="str">
            <v>T00000359</v>
          </cell>
          <cell r="B3805">
            <v>7338</v>
          </cell>
          <cell r="C3805">
            <v>6381</v>
          </cell>
        </row>
        <row r="3806">
          <cell r="A3806" t="str">
            <v>T00000381</v>
          </cell>
          <cell r="B3806">
            <v>85264</v>
          </cell>
          <cell r="C3806">
            <v>15786</v>
          </cell>
        </row>
        <row r="3807">
          <cell r="A3807" t="str">
            <v>T00000382</v>
          </cell>
          <cell r="B3807">
            <v>83809</v>
          </cell>
          <cell r="C3807">
            <v>15786</v>
          </cell>
        </row>
        <row r="3808">
          <cell r="A3808" t="str">
            <v>T00000385</v>
          </cell>
          <cell r="B3808">
            <v>6983</v>
          </cell>
          <cell r="C3808">
            <v>6072</v>
          </cell>
        </row>
        <row r="3809">
          <cell r="A3809" t="str">
            <v>T00000388</v>
          </cell>
          <cell r="B3809">
            <v>0</v>
          </cell>
          <cell r="C3809">
            <v>0</v>
          </cell>
        </row>
        <row r="3810">
          <cell r="A3810" t="str">
            <v>T00000389</v>
          </cell>
          <cell r="B3810">
            <v>995</v>
          </cell>
          <cell r="C3810">
            <v>865</v>
          </cell>
        </row>
        <row r="3811">
          <cell r="A3811" t="str">
            <v>T00000392</v>
          </cell>
          <cell r="B3811">
            <v>115</v>
          </cell>
          <cell r="C3811">
            <v>150</v>
          </cell>
        </row>
        <row r="3812">
          <cell r="A3812" t="str">
            <v>T00000393</v>
          </cell>
          <cell r="B3812">
            <v>115</v>
          </cell>
          <cell r="C3812">
            <v>150</v>
          </cell>
        </row>
        <row r="3813">
          <cell r="A3813" t="str">
            <v>T00000394</v>
          </cell>
          <cell r="B3813">
            <v>115</v>
          </cell>
          <cell r="C3813">
            <v>150</v>
          </cell>
        </row>
        <row r="3814">
          <cell r="A3814" t="str">
            <v>T00000395</v>
          </cell>
          <cell r="B3814">
            <v>115</v>
          </cell>
          <cell r="C3814">
            <v>150</v>
          </cell>
        </row>
        <row r="3815">
          <cell r="A3815" t="str">
            <v>T00000396</v>
          </cell>
          <cell r="B3815">
            <v>2084</v>
          </cell>
          <cell r="C3815">
            <v>1812</v>
          </cell>
        </row>
        <row r="3816">
          <cell r="A3816" t="str">
            <v>T00000397</v>
          </cell>
          <cell r="B3816">
            <v>718</v>
          </cell>
          <cell r="C3816">
            <v>624</v>
          </cell>
        </row>
        <row r="3817">
          <cell r="A3817" t="str">
            <v>T00000398</v>
          </cell>
          <cell r="B3817">
            <v>0</v>
          </cell>
          <cell r="C3817">
            <v>0</v>
          </cell>
        </row>
        <row r="3818">
          <cell r="A3818" t="str">
            <v>T00000399</v>
          </cell>
          <cell r="B3818">
            <v>0</v>
          </cell>
          <cell r="C3818">
            <v>0</v>
          </cell>
        </row>
        <row r="3819">
          <cell r="A3819" t="str">
            <v>T00000402</v>
          </cell>
          <cell r="C3819">
            <v>0</v>
          </cell>
        </row>
        <row r="3820">
          <cell r="A3820" t="str">
            <v>T00000403</v>
          </cell>
          <cell r="C3820">
            <v>0</v>
          </cell>
        </row>
        <row r="3821">
          <cell r="A3821" t="str">
            <v>T00000404</v>
          </cell>
          <cell r="C3821">
            <v>5411</v>
          </cell>
        </row>
        <row r="3822">
          <cell r="A3822" t="str">
            <v>T00000405</v>
          </cell>
          <cell r="C3822">
            <v>945</v>
          </cell>
        </row>
        <row r="3823">
          <cell r="A3823" t="str">
            <v>T00000406</v>
          </cell>
          <cell r="B3823">
            <v>0</v>
          </cell>
          <cell r="C3823">
            <v>0</v>
          </cell>
        </row>
        <row r="3824">
          <cell r="A3824" t="str">
            <v>T00000407</v>
          </cell>
          <cell r="B3824">
            <v>0</v>
          </cell>
          <cell r="C3824">
            <v>0</v>
          </cell>
        </row>
        <row r="3825">
          <cell r="A3825" t="str">
            <v>T00000408</v>
          </cell>
          <cell r="B3825">
            <v>45664</v>
          </cell>
          <cell r="C3825">
            <v>39708</v>
          </cell>
        </row>
        <row r="3826">
          <cell r="A3826" t="str">
            <v>T00000409</v>
          </cell>
          <cell r="B3826">
            <v>53433</v>
          </cell>
          <cell r="C3826">
            <v>61448</v>
          </cell>
        </row>
        <row r="3827">
          <cell r="A3827" t="str">
            <v>T00000410</v>
          </cell>
          <cell r="B3827">
            <v>17208</v>
          </cell>
          <cell r="C3827">
            <v>19789</v>
          </cell>
        </row>
        <row r="3828">
          <cell r="A3828" t="str">
            <v>T00000411</v>
          </cell>
          <cell r="B3828">
            <v>1056</v>
          </cell>
          <cell r="C3828">
            <v>1214</v>
          </cell>
        </row>
        <row r="3829">
          <cell r="A3829" t="str">
            <v>T00000412</v>
          </cell>
          <cell r="B3829">
            <v>0</v>
          </cell>
          <cell r="C3829">
            <v>0</v>
          </cell>
        </row>
        <row r="3830">
          <cell r="A3830" t="str">
            <v>T00000413</v>
          </cell>
          <cell r="C3830">
            <v>0</v>
          </cell>
        </row>
        <row r="3831">
          <cell r="A3831" t="str">
            <v>T00000414</v>
          </cell>
          <cell r="B3831">
            <v>1438</v>
          </cell>
          <cell r="C3831">
            <v>1250</v>
          </cell>
        </row>
        <row r="3832">
          <cell r="A3832" t="str">
            <v>T00000415</v>
          </cell>
          <cell r="B3832">
            <v>2070</v>
          </cell>
          <cell r="C3832">
            <v>1800</v>
          </cell>
        </row>
        <row r="3833">
          <cell r="A3833" t="str">
            <v>T00000416</v>
          </cell>
          <cell r="B3833">
            <v>115</v>
          </cell>
          <cell r="C3833">
            <v>100</v>
          </cell>
        </row>
        <row r="3834">
          <cell r="A3834" t="str">
            <v>T00000417</v>
          </cell>
          <cell r="B3834">
            <v>3715</v>
          </cell>
          <cell r="C3834">
            <v>3230</v>
          </cell>
        </row>
        <row r="3835">
          <cell r="A3835" t="str">
            <v>T00000418</v>
          </cell>
          <cell r="B3835">
            <v>1530</v>
          </cell>
          <cell r="C3835">
            <v>1330</v>
          </cell>
        </row>
        <row r="3836">
          <cell r="A3836" t="str">
            <v>T00000419</v>
          </cell>
          <cell r="B3836">
            <v>0</v>
          </cell>
          <cell r="C3836">
            <v>0</v>
          </cell>
        </row>
        <row r="3837">
          <cell r="A3837" t="str">
            <v>T00000420</v>
          </cell>
          <cell r="B3837">
            <v>2528</v>
          </cell>
          <cell r="C3837">
            <v>2073</v>
          </cell>
        </row>
        <row r="3838">
          <cell r="A3838" t="str">
            <v>T00000421</v>
          </cell>
          <cell r="B3838">
            <v>0</v>
          </cell>
          <cell r="C3838">
            <v>0</v>
          </cell>
        </row>
        <row r="3839">
          <cell r="A3839" t="str">
            <v>T00000422</v>
          </cell>
          <cell r="B3839">
            <v>948</v>
          </cell>
          <cell r="C3839">
            <v>824</v>
          </cell>
        </row>
        <row r="3840">
          <cell r="A3840" t="str">
            <v>T00000423</v>
          </cell>
          <cell r="B3840">
            <v>1001</v>
          </cell>
          <cell r="C3840">
            <v>870</v>
          </cell>
        </row>
        <row r="3841">
          <cell r="A3841" t="str">
            <v>T00000424</v>
          </cell>
          <cell r="B3841">
            <v>1668</v>
          </cell>
          <cell r="C3841">
            <v>1450</v>
          </cell>
        </row>
        <row r="3842">
          <cell r="A3842" t="str">
            <v>T00000425</v>
          </cell>
          <cell r="B3842">
            <v>213</v>
          </cell>
          <cell r="C3842">
            <v>185</v>
          </cell>
        </row>
        <row r="3843">
          <cell r="A3843" t="str">
            <v>T00000426</v>
          </cell>
          <cell r="B3843">
            <v>1800</v>
          </cell>
          <cell r="C3843">
            <v>1565</v>
          </cell>
        </row>
        <row r="3844">
          <cell r="A3844" t="str">
            <v>T00000427</v>
          </cell>
          <cell r="B3844">
            <v>771</v>
          </cell>
          <cell r="C3844">
            <v>670</v>
          </cell>
        </row>
        <row r="3845">
          <cell r="A3845" t="str">
            <v>T00000428</v>
          </cell>
          <cell r="B3845">
            <v>1800</v>
          </cell>
          <cell r="C3845">
            <v>1069</v>
          </cell>
        </row>
        <row r="3846">
          <cell r="A3846" t="str">
            <v>T00000429</v>
          </cell>
          <cell r="B3846">
            <v>1495</v>
          </cell>
          <cell r="C3846">
            <v>892</v>
          </cell>
        </row>
        <row r="3847">
          <cell r="A3847" t="str">
            <v>T00000430</v>
          </cell>
          <cell r="B3847">
            <v>29</v>
          </cell>
          <cell r="C3847">
            <v>25</v>
          </cell>
        </row>
        <row r="3848">
          <cell r="A3848" t="str">
            <v>T00000431</v>
          </cell>
          <cell r="B3848">
            <v>35</v>
          </cell>
          <cell r="C3848">
            <v>30</v>
          </cell>
        </row>
        <row r="3849">
          <cell r="A3849" t="str">
            <v>T00000432</v>
          </cell>
          <cell r="B3849">
            <v>33</v>
          </cell>
          <cell r="C3849">
            <v>29</v>
          </cell>
        </row>
        <row r="3850">
          <cell r="A3850" t="str">
            <v>T00000433</v>
          </cell>
          <cell r="B3850">
            <v>143</v>
          </cell>
          <cell r="C3850">
            <v>124</v>
          </cell>
        </row>
        <row r="3851">
          <cell r="A3851" t="str">
            <v>T00000434</v>
          </cell>
          <cell r="B3851">
            <v>58</v>
          </cell>
          <cell r="C3851">
            <v>50</v>
          </cell>
        </row>
        <row r="3852">
          <cell r="A3852" t="str">
            <v>T00000435</v>
          </cell>
          <cell r="B3852">
            <v>9</v>
          </cell>
          <cell r="C3852">
            <v>8</v>
          </cell>
        </row>
        <row r="3853">
          <cell r="A3853" t="str">
            <v>T00000436</v>
          </cell>
          <cell r="B3853">
            <v>40</v>
          </cell>
          <cell r="C3853">
            <v>35</v>
          </cell>
        </row>
        <row r="3854">
          <cell r="A3854" t="str">
            <v>T00000437</v>
          </cell>
          <cell r="B3854">
            <v>23</v>
          </cell>
          <cell r="C3854">
            <v>20</v>
          </cell>
        </row>
        <row r="3855">
          <cell r="A3855" t="str">
            <v>T00000438</v>
          </cell>
          <cell r="B3855">
            <v>161</v>
          </cell>
          <cell r="C3855">
            <v>140</v>
          </cell>
        </row>
        <row r="3856">
          <cell r="A3856" t="str">
            <v>T00000439</v>
          </cell>
          <cell r="B3856">
            <v>29</v>
          </cell>
          <cell r="C3856">
            <v>25</v>
          </cell>
        </row>
        <row r="3857">
          <cell r="A3857" t="str">
            <v>T00000440</v>
          </cell>
          <cell r="B3857">
            <v>26</v>
          </cell>
          <cell r="C3857">
            <v>23</v>
          </cell>
        </row>
        <row r="3858">
          <cell r="A3858" t="str">
            <v>T00000441</v>
          </cell>
          <cell r="B3858">
            <v>2</v>
          </cell>
          <cell r="C3858">
            <v>2</v>
          </cell>
        </row>
        <row r="3859">
          <cell r="A3859" t="str">
            <v>T00000442</v>
          </cell>
          <cell r="B3859">
            <v>0</v>
          </cell>
          <cell r="C3859">
            <v>0</v>
          </cell>
        </row>
        <row r="3860">
          <cell r="A3860" t="str">
            <v>T00000443</v>
          </cell>
          <cell r="C3860">
            <v>100</v>
          </cell>
        </row>
        <row r="3861">
          <cell r="A3861" t="str">
            <v>T00000445</v>
          </cell>
          <cell r="C3861">
            <v>150</v>
          </cell>
        </row>
        <row r="3862">
          <cell r="A3862" t="str">
            <v>T00000446</v>
          </cell>
          <cell r="C3862">
            <v>50</v>
          </cell>
        </row>
        <row r="3863">
          <cell r="A3863" t="str">
            <v>T00000447</v>
          </cell>
          <cell r="C3863">
            <v>0</v>
          </cell>
        </row>
        <row r="3864">
          <cell r="A3864" t="str">
            <v>T00000448</v>
          </cell>
          <cell r="C3864">
            <v>0</v>
          </cell>
        </row>
        <row r="3865">
          <cell r="A3865" t="str">
            <v>T00000449</v>
          </cell>
          <cell r="C3865">
            <v>0</v>
          </cell>
        </row>
        <row r="3866">
          <cell r="A3866" t="str">
            <v>T00000450</v>
          </cell>
          <cell r="B3866">
            <v>0</v>
          </cell>
          <cell r="C3866">
            <v>3960</v>
          </cell>
        </row>
        <row r="3867">
          <cell r="A3867" t="str">
            <v>T00000457</v>
          </cell>
          <cell r="B3867">
            <v>1725</v>
          </cell>
          <cell r="C3867">
            <v>1500</v>
          </cell>
        </row>
        <row r="3868">
          <cell r="A3868" t="str">
            <v>T00000471</v>
          </cell>
          <cell r="B3868">
            <v>489</v>
          </cell>
          <cell r="C3868">
            <v>425</v>
          </cell>
        </row>
        <row r="3869">
          <cell r="A3869" t="str">
            <v>T00000472</v>
          </cell>
          <cell r="B3869">
            <v>489</v>
          </cell>
          <cell r="C3869">
            <v>425</v>
          </cell>
        </row>
        <row r="3870">
          <cell r="A3870" t="str">
            <v>T00000473</v>
          </cell>
          <cell r="B3870">
            <v>223</v>
          </cell>
          <cell r="C3870">
            <v>194</v>
          </cell>
        </row>
        <row r="3871">
          <cell r="A3871" t="str">
            <v>T00000474</v>
          </cell>
          <cell r="B3871">
            <v>223</v>
          </cell>
          <cell r="C3871">
            <v>194</v>
          </cell>
        </row>
        <row r="3872">
          <cell r="A3872" t="str">
            <v>T00000475</v>
          </cell>
          <cell r="B3872">
            <v>1104</v>
          </cell>
          <cell r="C3872">
            <v>960</v>
          </cell>
        </row>
        <row r="3873">
          <cell r="A3873" t="str">
            <v>T00000476</v>
          </cell>
          <cell r="B3873">
            <v>823</v>
          </cell>
          <cell r="C3873">
            <v>716</v>
          </cell>
        </row>
        <row r="3874">
          <cell r="A3874" t="str">
            <v>T00000477</v>
          </cell>
          <cell r="B3874">
            <v>1104</v>
          </cell>
          <cell r="C3874">
            <v>960</v>
          </cell>
        </row>
        <row r="3875">
          <cell r="A3875" t="str">
            <v>T00000478</v>
          </cell>
          <cell r="B3875">
            <v>823</v>
          </cell>
          <cell r="C3875">
            <v>716</v>
          </cell>
        </row>
        <row r="3876">
          <cell r="A3876" t="str">
            <v>T00000485</v>
          </cell>
          <cell r="B3876">
            <v>1</v>
          </cell>
          <cell r="C3876">
            <v>1</v>
          </cell>
        </row>
        <row r="3877">
          <cell r="A3877" t="str">
            <v>T00000486</v>
          </cell>
          <cell r="B3877">
            <v>1</v>
          </cell>
          <cell r="C3877">
            <v>1</v>
          </cell>
        </row>
        <row r="3878">
          <cell r="A3878" t="str">
            <v>T00000487</v>
          </cell>
          <cell r="B3878">
            <v>1</v>
          </cell>
          <cell r="C3878">
            <v>1</v>
          </cell>
        </row>
        <row r="3879">
          <cell r="A3879" t="str">
            <v>T00000488</v>
          </cell>
          <cell r="B3879">
            <v>1</v>
          </cell>
          <cell r="C3879">
            <v>1</v>
          </cell>
        </row>
        <row r="3880">
          <cell r="A3880" t="str">
            <v>T00000489</v>
          </cell>
          <cell r="B3880">
            <v>1</v>
          </cell>
          <cell r="C3880">
            <v>1</v>
          </cell>
        </row>
        <row r="3881">
          <cell r="A3881" t="str">
            <v>T00000490</v>
          </cell>
          <cell r="B3881">
            <v>1</v>
          </cell>
          <cell r="C3881">
            <v>1</v>
          </cell>
        </row>
        <row r="3882">
          <cell r="A3882" t="str">
            <v>T00000491</v>
          </cell>
          <cell r="B3882">
            <v>1</v>
          </cell>
          <cell r="C3882">
            <v>1</v>
          </cell>
        </row>
        <row r="3883">
          <cell r="A3883" t="str">
            <v>T00000492</v>
          </cell>
          <cell r="B3883">
            <v>1</v>
          </cell>
          <cell r="C3883">
            <v>1</v>
          </cell>
        </row>
        <row r="3884">
          <cell r="A3884" t="str">
            <v>T00000493</v>
          </cell>
          <cell r="B3884">
            <v>1</v>
          </cell>
          <cell r="C3884">
            <v>1</v>
          </cell>
        </row>
        <row r="3885">
          <cell r="A3885" t="str">
            <v>T00000494</v>
          </cell>
          <cell r="B3885">
            <v>1</v>
          </cell>
          <cell r="C3885">
            <v>1</v>
          </cell>
        </row>
        <row r="3886">
          <cell r="A3886" t="str">
            <v>T00000495</v>
          </cell>
          <cell r="B3886">
            <v>1</v>
          </cell>
          <cell r="C3886">
            <v>1</v>
          </cell>
        </row>
        <row r="3887">
          <cell r="A3887" t="str">
            <v>T00000496</v>
          </cell>
          <cell r="B3887">
            <v>1</v>
          </cell>
          <cell r="C3887">
            <v>1</v>
          </cell>
        </row>
        <row r="3888">
          <cell r="A3888" t="str">
            <v>T00000497</v>
          </cell>
          <cell r="B3888">
            <v>1</v>
          </cell>
          <cell r="C3888">
            <v>1</v>
          </cell>
        </row>
        <row r="3889">
          <cell r="A3889" t="str">
            <v>T00000498</v>
          </cell>
          <cell r="B3889">
            <v>1</v>
          </cell>
          <cell r="C3889">
            <v>1</v>
          </cell>
        </row>
        <row r="3890">
          <cell r="A3890" t="str">
            <v>T00000499</v>
          </cell>
          <cell r="B3890">
            <v>1</v>
          </cell>
          <cell r="C3890">
            <v>1</v>
          </cell>
        </row>
        <row r="3891">
          <cell r="A3891" t="str">
            <v>T00000500</v>
          </cell>
          <cell r="B3891">
            <v>1</v>
          </cell>
          <cell r="C3891">
            <v>1</v>
          </cell>
        </row>
        <row r="3892">
          <cell r="A3892" t="str">
            <v>T00000501</v>
          </cell>
          <cell r="B3892">
            <v>1</v>
          </cell>
          <cell r="C3892">
            <v>1</v>
          </cell>
        </row>
        <row r="3893">
          <cell r="A3893" t="str">
            <v>T00000502</v>
          </cell>
          <cell r="B3893">
            <v>1</v>
          </cell>
          <cell r="C3893">
            <v>1</v>
          </cell>
        </row>
        <row r="3894">
          <cell r="A3894" t="str">
            <v>T00000503</v>
          </cell>
          <cell r="B3894">
            <v>1</v>
          </cell>
          <cell r="C3894">
            <v>1</v>
          </cell>
        </row>
        <row r="3895">
          <cell r="A3895" t="str">
            <v>T00000504</v>
          </cell>
          <cell r="B3895">
            <v>1</v>
          </cell>
          <cell r="C3895">
            <v>1</v>
          </cell>
        </row>
        <row r="3896">
          <cell r="A3896" t="str">
            <v>T00000505</v>
          </cell>
          <cell r="B3896">
            <v>1</v>
          </cell>
          <cell r="C3896">
            <v>1</v>
          </cell>
        </row>
        <row r="3897">
          <cell r="A3897" t="str">
            <v>T00000506</v>
          </cell>
          <cell r="B3897">
            <v>1</v>
          </cell>
          <cell r="C3897">
            <v>1</v>
          </cell>
        </row>
        <row r="3898">
          <cell r="A3898" t="str">
            <v>T00000507</v>
          </cell>
          <cell r="B3898">
            <v>1</v>
          </cell>
          <cell r="C3898">
            <v>1</v>
          </cell>
        </row>
        <row r="3899">
          <cell r="A3899" t="str">
            <v>T00000508</v>
          </cell>
          <cell r="B3899">
            <v>1</v>
          </cell>
          <cell r="C3899">
            <v>1</v>
          </cell>
        </row>
        <row r="3900">
          <cell r="A3900" t="str">
            <v>T00000509</v>
          </cell>
          <cell r="B3900">
            <v>1</v>
          </cell>
          <cell r="C3900">
            <v>1</v>
          </cell>
        </row>
        <row r="3901">
          <cell r="A3901" t="str">
            <v>T00000510</v>
          </cell>
          <cell r="B3901">
            <v>1</v>
          </cell>
          <cell r="C3901">
            <v>1</v>
          </cell>
        </row>
        <row r="3902">
          <cell r="A3902" t="str">
            <v>T00000511</v>
          </cell>
          <cell r="B3902">
            <v>1</v>
          </cell>
          <cell r="C3902">
            <v>1</v>
          </cell>
        </row>
        <row r="3903">
          <cell r="A3903" t="str">
            <v>T00000512</v>
          </cell>
          <cell r="B3903">
            <v>1</v>
          </cell>
          <cell r="C3903">
            <v>1</v>
          </cell>
        </row>
        <row r="3904">
          <cell r="A3904" t="str">
            <v>T00000513</v>
          </cell>
          <cell r="B3904">
            <v>1</v>
          </cell>
          <cell r="C3904">
            <v>1</v>
          </cell>
        </row>
        <row r="3905">
          <cell r="A3905" t="str">
            <v>T00000514</v>
          </cell>
          <cell r="B3905">
            <v>1</v>
          </cell>
          <cell r="C3905">
            <v>1</v>
          </cell>
        </row>
        <row r="3906">
          <cell r="A3906" t="str">
            <v>T00000515</v>
          </cell>
          <cell r="B3906">
            <v>1</v>
          </cell>
          <cell r="C3906">
            <v>1</v>
          </cell>
        </row>
        <row r="3907">
          <cell r="A3907" t="str">
            <v>T00000516</v>
          </cell>
          <cell r="B3907">
            <v>1</v>
          </cell>
          <cell r="C3907">
            <v>1</v>
          </cell>
        </row>
        <row r="3908">
          <cell r="A3908" t="str">
            <v>T00000517</v>
          </cell>
          <cell r="B3908">
            <v>1</v>
          </cell>
          <cell r="C3908">
            <v>1</v>
          </cell>
        </row>
        <row r="3909">
          <cell r="A3909" t="str">
            <v>T00000518</v>
          </cell>
          <cell r="B3909">
            <v>1</v>
          </cell>
          <cell r="C3909">
            <v>1</v>
          </cell>
        </row>
        <row r="3910">
          <cell r="A3910" t="str">
            <v>T00000519</v>
          </cell>
          <cell r="B3910">
            <v>1</v>
          </cell>
          <cell r="C3910">
            <v>1</v>
          </cell>
        </row>
        <row r="3911">
          <cell r="A3911" t="str">
            <v>T00000520</v>
          </cell>
          <cell r="B3911">
            <v>1</v>
          </cell>
          <cell r="C3911">
            <v>1</v>
          </cell>
        </row>
        <row r="3912">
          <cell r="A3912" t="str">
            <v>T00000521</v>
          </cell>
          <cell r="B3912">
            <v>1</v>
          </cell>
          <cell r="C3912">
            <v>1</v>
          </cell>
        </row>
        <row r="3913">
          <cell r="A3913" t="str">
            <v>T00000522</v>
          </cell>
          <cell r="B3913">
            <v>1</v>
          </cell>
          <cell r="C3913">
            <v>1</v>
          </cell>
        </row>
        <row r="3914">
          <cell r="A3914" t="str">
            <v>T00000523</v>
          </cell>
          <cell r="B3914">
            <v>0</v>
          </cell>
          <cell r="C3914">
            <v>0</v>
          </cell>
        </row>
        <row r="3915">
          <cell r="A3915" t="str">
            <v>T00000524</v>
          </cell>
          <cell r="B3915">
            <v>0</v>
          </cell>
          <cell r="C3915">
            <v>0</v>
          </cell>
        </row>
        <row r="3916">
          <cell r="A3916" t="str">
            <v>T00000525</v>
          </cell>
          <cell r="B3916">
            <v>0</v>
          </cell>
          <cell r="C3916">
            <v>0</v>
          </cell>
        </row>
        <row r="3917">
          <cell r="A3917" t="str">
            <v>T00000526</v>
          </cell>
          <cell r="B3917">
            <v>13110</v>
          </cell>
          <cell r="C3917">
            <v>11400</v>
          </cell>
        </row>
        <row r="3918">
          <cell r="A3918" t="str">
            <v>T00000527</v>
          </cell>
          <cell r="B3918">
            <v>13110</v>
          </cell>
          <cell r="C3918">
            <v>11400</v>
          </cell>
        </row>
        <row r="3919">
          <cell r="A3919" t="str">
            <v>T00000528</v>
          </cell>
          <cell r="B3919">
            <v>13110</v>
          </cell>
          <cell r="C3919">
            <v>11400</v>
          </cell>
        </row>
        <row r="3920">
          <cell r="A3920" t="str">
            <v>T00000529</v>
          </cell>
          <cell r="B3920">
            <v>13110</v>
          </cell>
          <cell r="C3920">
            <v>11400</v>
          </cell>
        </row>
        <row r="3921">
          <cell r="A3921" t="str">
            <v>T00000530</v>
          </cell>
          <cell r="B3921">
            <v>1431</v>
          </cell>
          <cell r="C3921">
            <v>1244</v>
          </cell>
        </row>
        <row r="3922">
          <cell r="A3922" t="str">
            <v>T00000531</v>
          </cell>
          <cell r="B3922">
            <v>734</v>
          </cell>
          <cell r="C3922">
            <v>624</v>
          </cell>
        </row>
        <row r="3923">
          <cell r="A3923" t="str">
            <v>T00000532</v>
          </cell>
          <cell r="B3923">
            <v>805</v>
          </cell>
          <cell r="C3923">
            <v>700</v>
          </cell>
        </row>
        <row r="3924">
          <cell r="A3924" t="str">
            <v>T00000533</v>
          </cell>
          <cell r="B3924">
            <v>0</v>
          </cell>
          <cell r="C3924">
            <v>0</v>
          </cell>
        </row>
        <row r="3925">
          <cell r="A3925" t="str">
            <v>T00000534</v>
          </cell>
          <cell r="B3925">
            <v>0</v>
          </cell>
          <cell r="C3925">
            <v>0</v>
          </cell>
        </row>
        <row r="3926">
          <cell r="A3926" t="str">
            <v>T00000535</v>
          </cell>
          <cell r="B3926">
            <v>2760</v>
          </cell>
          <cell r="C3926">
            <v>2400</v>
          </cell>
        </row>
        <row r="3927">
          <cell r="A3927" t="str">
            <v>T00000536</v>
          </cell>
          <cell r="B3927">
            <v>4370</v>
          </cell>
          <cell r="C3927">
            <v>3800</v>
          </cell>
        </row>
        <row r="3928">
          <cell r="A3928" t="str">
            <v>T00000537</v>
          </cell>
          <cell r="B3928">
            <v>5175</v>
          </cell>
          <cell r="C3928">
            <v>4500</v>
          </cell>
        </row>
        <row r="3929">
          <cell r="A3929" t="str">
            <v>T00000539</v>
          </cell>
          <cell r="B3929">
            <v>0</v>
          </cell>
          <cell r="C3929">
            <v>0</v>
          </cell>
        </row>
        <row r="3930">
          <cell r="A3930" t="str">
            <v>T00000540</v>
          </cell>
          <cell r="B3930">
            <v>1095</v>
          </cell>
          <cell r="C3930">
            <v>952</v>
          </cell>
        </row>
        <row r="3931">
          <cell r="A3931" t="str">
            <v>T00000541</v>
          </cell>
          <cell r="B3931">
            <v>173</v>
          </cell>
          <cell r="C3931">
            <v>150</v>
          </cell>
        </row>
        <row r="3932">
          <cell r="A3932" t="str">
            <v>T00000542</v>
          </cell>
          <cell r="B3932">
            <v>718</v>
          </cell>
          <cell r="C3932">
            <v>624</v>
          </cell>
        </row>
        <row r="3933">
          <cell r="A3933" t="str">
            <v>T00000543</v>
          </cell>
          <cell r="B3933">
            <v>2070</v>
          </cell>
          <cell r="C3933">
            <v>1800</v>
          </cell>
        </row>
        <row r="3934">
          <cell r="A3934" t="str">
            <v>T00000545</v>
          </cell>
          <cell r="B3934">
            <v>5</v>
          </cell>
          <cell r="C3934">
            <v>4</v>
          </cell>
        </row>
        <row r="3935">
          <cell r="A3935" t="str">
            <v>T00000546</v>
          </cell>
          <cell r="B3935">
            <v>1149</v>
          </cell>
          <cell r="C3935">
            <v>871</v>
          </cell>
        </row>
        <row r="3936">
          <cell r="A3936" t="str">
            <v>T00000548</v>
          </cell>
          <cell r="B3936">
            <v>1149</v>
          </cell>
          <cell r="C3936">
            <v>871</v>
          </cell>
        </row>
        <row r="3937">
          <cell r="A3937" t="str">
            <v>T00000552</v>
          </cell>
          <cell r="C3937">
            <v>0</v>
          </cell>
        </row>
        <row r="3938">
          <cell r="A3938" t="str">
            <v>T00000553</v>
          </cell>
          <cell r="C3938">
            <v>0</v>
          </cell>
        </row>
        <row r="3939">
          <cell r="A3939" t="str">
            <v>T00000561</v>
          </cell>
          <cell r="C3939">
            <v>1200</v>
          </cell>
        </row>
        <row r="3940">
          <cell r="A3940" t="str">
            <v>T00000562</v>
          </cell>
          <cell r="C3940">
            <v>1200</v>
          </cell>
        </row>
        <row r="3941">
          <cell r="A3941" t="str">
            <v>T00000563</v>
          </cell>
          <cell r="C3941">
            <v>1500</v>
          </cell>
        </row>
        <row r="3942">
          <cell r="A3942" t="str">
            <v>T00000564</v>
          </cell>
          <cell r="C3942">
            <v>3592</v>
          </cell>
        </row>
        <row r="3943">
          <cell r="A3943" t="str">
            <v>T00000565</v>
          </cell>
          <cell r="C3943">
            <v>400</v>
          </cell>
        </row>
        <row r="3944">
          <cell r="A3944" t="str">
            <v>T00000566</v>
          </cell>
          <cell r="C3944">
            <v>1560</v>
          </cell>
        </row>
        <row r="3945">
          <cell r="A3945" t="str">
            <v>T00000567</v>
          </cell>
          <cell r="C3945">
            <v>264</v>
          </cell>
        </row>
        <row r="3946">
          <cell r="A3946" t="str">
            <v>T00000568</v>
          </cell>
          <cell r="C3946">
            <v>1330</v>
          </cell>
        </row>
        <row r="3947">
          <cell r="A3947" t="str">
            <v>T00000569</v>
          </cell>
          <cell r="C3947">
            <v>2073</v>
          </cell>
        </row>
        <row r="3948">
          <cell r="A3948" t="str">
            <v>T00000570</v>
          </cell>
          <cell r="C3948">
            <v>824</v>
          </cell>
        </row>
        <row r="3949">
          <cell r="A3949" t="str">
            <v>T00000571</v>
          </cell>
          <cell r="C3949">
            <v>870</v>
          </cell>
        </row>
        <row r="3950">
          <cell r="A3950" t="str">
            <v>T00000572</v>
          </cell>
          <cell r="C3950">
            <v>1450</v>
          </cell>
        </row>
        <row r="3951">
          <cell r="A3951" t="str">
            <v>T00000573</v>
          </cell>
          <cell r="C3951">
            <v>682</v>
          </cell>
        </row>
        <row r="3952">
          <cell r="A3952" t="str">
            <v>T00000574</v>
          </cell>
          <cell r="C3952">
            <v>1100</v>
          </cell>
        </row>
        <row r="3953">
          <cell r="A3953" t="str">
            <v>T00000575</v>
          </cell>
          <cell r="C3953">
            <v>700</v>
          </cell>
        </row>
        <row r="3954">
          <cell r="A3954" t="str">
            <v>T00000576</v>
          </cell>
          <cell r="C3954">
            <v>993</v>
          </cell>
        </row>
        <row r="3955">
          <cell r="A3955" t="str">
            <v>T00000577</v>
          </cell>
          <cell r="C3955">
            <v>1500</v>
          </cell>
        </row>
        <row r="3956">
          <cell r="A3956" t="str">
            <v>T00000578</v>
          </cell>
          <cell r="C3956">
            <v>2267</v>
          </cell>
        </row>
        <row r="3957">
          <cell r="A3957" t="str">
            <v>T00000579</v>
          </cell>
          <cell r="C3957">
            <v>1069</v>
          </cell>
        </row>
        <row r="3958">
          <cell r="A3958" t="str">
            <v>T00000580</v>
          </cell>
          <cell r="C3958">
            <v>892</v>
          </cell>
        </row>
        <row r="3959">
          <cell r="A3959" t="str">
            <v>T00000581</v>
          </cell>
          <cell r="C3959">
            <v>500</v>
          </cell>
        </row>
        <row r="3960">
          <cell r="A3960" t="str">
            <v>T00000582</v>
          </cell>
          <cell r="C3960">
            <v>700</v>
          </cell>
        </row>
        <row r="3961">
          <cell r="A3961" t="str">
            <v>T00000583</v>
          </cell>
          <cell r="C3961">
            <v>45</v>
          </cell>
        </row>
        <row r="3962">
          <cell r="A3962" t="str">
            <v>T00000584</v>
          </cell>
          <cell r="C3962">
            <v>150</v>
          </cell>
        </row>
        <row r="3963">
          <cell r="A3963" t="str">
            <v>T00000585</v>
          </cell>
          <cell r="C3963">
            <v>520</v>
          </cell>
        </row>
        <row r="3964">
          <cell r="A3964" t="str">
            <v>T00000586</v>
          </cell>
          <cell r="C3964">
            <v>485</v>
          </cell>
        </row>
        <row r="3965">
          <cell r="A3965" t="str">
            <v>T00000587</v>
          </cell>
          <cell r="C3965">
            <v>679</v>
          </cell>
        </row>
        <row r="3966">
          <cell r="A3966" t="str">
            <v>T00000588</v>
          </cell>
          <cell r="C3966">
            <v>634</v>
          </cell>
        </row>
        <row r="3967">
          <cell r="A3967" t="str">
            <v>T00000589</v>
          </cell>
          <cell r="C3967">
            <v>150</v>
          </cell>
        </row>
        <row r="3968">
          <cell r="A3968" t="str">
            <v>T00000590</v>
          </cell>
          <cell r="C3968">
            <v>670</v>
          </cell>
        </row>
        <row r="3969">
          <cell r="A3969" t="str">
            <v>T00000591</v>
          </cell>
          <cell r="C3969">
            <v>185</v>
          </cell>
        </row>
        <row r="3970">
          <cell r="A3970" t="str">
            <v>T00000592</v>
          </cell>
          <cell r="C3970">
            <v>3230</v>
          </cell>
        </row>
        <row r="3971">
          <cell r="A3971" t="str">
            <v>T00000593</v>
          </cell>
          <cell r="C3971">
            <v>808</v>
          </cell>
        </row>
        <row r="3972">
          <cell r="A3972" t="str">
            <v>T00000594</v>
          </cell>
          <cell r="C3972">
            <v>21</v>
          </cell>
        </row>
        <row r="3973">
          <cell r="A3973" t="str">
            <v>T00000595</v>
          </cell>
          <cell r="C3973">
            <v>53</v>
          </cell>
        </row>
        <row r="3974">
          <cell r="A3974" t="str">
            <v>T00000596</v>
          </cell>
          <cell r="C3974">
            <v>103</v>
          </cell>
        </row>
        <row r="3975">
          <cell r="A3975" t="str">
            <v>T00000597</v>
          </cell>
          <cell r="C3975">
            <v>20</v>
          </cell>
        </row>
        <row r="3976">
          <cell r="A3976" t="str">
            <v>T00000598</v>
          </cell>
          <cell r="C3976">
            <v>163</v>
          </cell>
        </row>
        <row r="3977">
          <cell r="A3977" t="str">
            <v>T00000599</v>
          </cell>
          <cell r="C3977">
            <v>126</v>
          </cell>
        </row>
        <row r="3978">
          <cell r="A3978" t="str">
            <v>T00000600</v>
          </cell>
          <cell r="C3978">
            <v>288</v>
          </cell>
        </row>
        <row r="3979">
          <cell r="A3979" t="str">
            <v>T00000601</v>
          </cell>
          <cell r="C3979">
            <v>103</v>
          </cell>
        </row>
        <row r="3980">
          <cell r="A3980" t="str">
            <v>T00000602</v>
          </cell>
          <cell r="C3980">
            <v>25</v>
          </cell>
        </row>
        <row r="3981">
          <cell r="A3981" t="str">
            <v>T00000604</v>
          </cell>
          <cell r="C3981">
            <v>2000</v>
          </cell>
        </row>
        <row r="3982">
          <cell r="A3982" t="str">
            <v>T00000605</v>
          </cell>
          <cell r="C3982">
            <v>2500</v>
          </cell>
        </row>
        <row r="3983">
          <cell r="A3983" t="str">
            <v>T00000606</v>
          </cell>
          <cell r="C3983">
            <v>0</v>
          </cell>
        </row>
        <row r="3984">
          <cell r="A3984" t="str">
            <v>T00000607</v>
          </cell>
          <cell r="C3984">
            <v>0</v>
          </cell>
        </row>
        <row r="3985">
          <cell r="A3985" t="str">
            <v>T00000608</v>
          </cell>
          <cell r="C3985">
            <v>0</v>
          </cell>
        </row>
        <row r="3986">
          <cell r="A3986" t="str">
            <v>T00000609</v>
          </cell>
          <cell r="C3986">
            <v>0</v>
          </cell>
        </row>
        <row r="3987">
          <cell r="A3987" t="str">
            <v>T00000610</v>
          </cell>
          <cell r="C3987">
            <v>35631</v>
          </cell>
        </row>
        <row r="3988">
          <cell r="A3988" t="str">
            <v>T00000611</v>
          </cell>
          <cell r="C3988">
            <v>34206</v>
          </cell>
        </row>
        <row r="3989">
          <cell r="A3989" t="str">
            <v>T00000612</v>
          </cell>
          <cell r="C3989">
            <v>2400</v>
          </cell>
        </row>
        <row r="3990">
          <cell r="A3990" t="str">
            <v>T00000613</v>
          </cell>
          <cell r="C3990">
            <v>0</v>
          </cell>
        </row>
        <row r="3991">
          <cell r="A3991" t="str">
            <v>T00000614</v>
          </cell>
          <cell r="C3991">
            <v>0</v>
          </cell>
        </row>
        <row r="3992">
          <cell r="A3992" t="str">
            <v>T00000615</v>
          </cell>
          <cell r="C3992">
            <v>0</v>
          </cell>
        </row>
        <row r="3993">
          <cell r="A3993" t="str">
            <v>T00000616</v>
          </cell>
          <cell r="C3993">
            <v>53960</v>
          </cell>
        </row>
        <row r="3994">
          <cell r="A3994" t="str">
            <v>T00000617</v>
          </cell>
          <cell r="C3994">
            <v>45213</v>
          </cell>
        </row>
        <row r="3995">
          <cell r="A3995" t="str">
            <v>T00000618</v>
          </cell>
          <cell r="C3995">
            <v>19510</v>
          </cell>
        </row>
        <row r="3996">
          <cell r="A3996" t="str">
            <v>T00000619</v>
          </cell>
          <cell r="C3996">
            <v>2760</v>
          </cell>
        </row>
        <row r="3997">
          <cell r="A3997" t="str">
            <v>T00000620</v>
          </cell>
          <cell r="C3997">
            <v>64752</v>
          </cell>
        </row>
        <row r="3998">
          <cell r="A3998" t="str">
            <v>T00000621</v>
          </cell>
          <cell r="C3998">
            <v>54255</v>
          </cell>
        </row>
        <row r="3999">
          <cell r="A3999" t="str">
            <v>T00000622</v>
          </cell>
          <cell r="C3999">
            <v>23412</v>
          </cell>
        </row>
        <row r="4000">
          <cell r="A4000" t="str">
            <v>T00000623</v>
          </cell>
          <cell r="C4000">
            <v>3312</v>
          </cell>
        </row>
        <row r="4001">
          <cell r="A4001" t="str">
            <v>T00000624</v>
          </cell>
          <cell r="C4001">
            <v>5750</v>
          </cell>
        </row>
        <row r="4002">
          <cell r="A4002" t="str">
            <v>T00000625</v>
          </cell>
          <cell r="C4002">
            <v>1250</v>
          </cell>
        </row>
        <row r="4003">
          <cell r="A4003" t="str">
            <v>T00000626</v>
          </cell>
          <cell r="C4003">
            <v>625</v>
          </cell>
        </row>
        <row r="4004">
          <cell r="A4004" t="str">
            <v>T00000627</v>
          </cell>
          <cell r="C4004">
            <v>20740</v>
          </cell>
        </row>
        <row r="4005">
          <cell r="A4005" t="str">
            <v>T00000628</v>
          </cell>
          <cell r="C4005">
            <v>5490</v>
          </cell>
        </row>
        <row r="4006">
          <cell r="A4006" t="str">
            <v>T00000629</v>
          </cell>
          <cell r="C4006">
            <v>4880</v>
          </cell>
        </row>
        <row r="4007">
          <cell r="A4007" t="str">
            <v>T00000630</v>
          </cell>
          <cell r="C4007">
            <v>30500</v>
          </cell>
        </row>
        <row r="4008">
          <cell r="A4008" t="str">
            <v>T00000631</v>
          </cell>
          <cell r="C4008">
            <v>11590</v>
          </cell>
        </row>
        <row r="4009">
          <cell r="A4009" t="str">
            <v>T00000632</v>
          </cell>
          <cell r="C4009">
            <v>10980</v>
          </cell>
        </row>
        <row r="4010">
          <cell r="A4010" t="str">
            <v>T00000633</v>
          </cell>
          <cell r="C4010">
            <v>35990</v>
          </cell>
        </row>
        <row r="4011">
          <cell r="A4011" t="str">
            <v>T00000634</v>
          </cell>
          <cell r="C4011">
            <v>12810</v>
          </cell>
        </row>
        <row r="4012">
          <cell r="A4012" t="str">
            <v>T00000635</v>
          </cell>
          <cell r="C4012">
            <v>12200</v>
          </cell>
        </row>
        <row r="4013">
          <cell r="A4013" t="str">
            <v>T00000636</v>
          </cell>
          <cell r="C4013">
            <v>42700</v>
          </cell>
        </row>
        <row r="4014">
          <cell r="A4014" t="str">
            <v>T00000637</v>
          </cell>
          <cell r="C4014">
            <v>15860</v>
          </cell>
        </row>
        <row r="4015">
          <cell r="A4015" t="str">
            <v>T00000638</v>
          </cell>
          <cell r="C4015">
            <v>14640</v>
          </cell>
        </row>
        <row r="4016">
          <cell r="A4016" t="str">
            <v>T00000639</v>
          </cell>
          <cell r="C4016">
            <v>51850</v>
          </cell>
        </row>
        <row r="4017">
          <cell r="A4017" t="str">
            <v>T00000640</v>
          </cell>
          <cell r="C4017">
            <v>18910</v>
          </cell>
        </row>
        <row r="4018">
          <cell r="A4018" t="str">
            <v>T00000641</v>
          </cell>
          <cell r="C4018">
            <v>17690</v>
          </cell>
        </row>
        <row r="4019">
          <cell r="A4019" t="str">
            <v>T00000642</v>
          </cell>
          <cell r="C4019">
            <v>9597</v>
          </cell>
        </row>
        <row r="4020">
          <cell r="A4020" t="str">
            <v>T00000643</v>
          </cell>
          <cell r="C4020">
            <v>41397</v>
          </cell>
        </row>
        <row r="4021">
          <cell r="A4021" t="str">
            <v>T00000644</v>
          </cell>
          <cell r="C4021">
            <v>20994</v>
          </cell>
        </row>
        <row r="4022">
          <cell r="A4022" t="str">
            <v>T00000645</v>
          </cell>
          <cell r="C4022">
            <v>57597</v>
          </cell>
        </row>
        <row r="4023">
          <cell r="A4023" t="str">
            <v>T00000646</v>
          </cell>
          <cell r="C4023">
            <v>28077</v>
          </cell>
        </row>
        <row r="4024">
          <cell r="A4024" t="str">
            <v>T00000647</v>
          </cell>
          <cell r="C4024">
            <v>11997</v>
          </cell>
        </row>
        <row r="4025">
          <cell r="A4025" t="str">
            <v>T00000648</v>
          </cell>
          <cell r="C4025">
            <v>66</v>
          </cell>
        </row>
        <row r="4026">
          <cell r="A4026" t="str">
            <v>T00000649</v>
          </cell>
          <cell r="C4026">
            <v>93</v>
          </cell>
        </row>
        <row r="4027">
          <cell r="A4027" t="str">
            <v>T00000650</v>
          </cell>
          <cell r="C4027">
            <v>47</v>
          </cell>
        </row>
        <row r="4028">
          <cell r="A4028" t="str">
            <v>T00000651</v>
          </cell>
          <cell r="C4028">
            <v>3877</v>
          </cell>
        </row>
        <row r="4029">
          <cell r="A4029" t="str">
            <v>T00000652</v>
          </cell>
          <cell r="C4029">
            <v>2370</v>
          </cell>
        </row>
        <row r="4030">
          <cell r="A4030" t="str">
            <v>T00000653</v>
          </cell>
          <cell r="C4030">
            <v>10065</v>
          </cell>
        </row>
        <row r="4031">
          <cell r="A4031" t="str">
            <v>T00000654</v>
          </cell>
          <cell r="C4031">
            <v>4880</v>
          </cell>
        </row>
        <row r="4032">
          <cell r="A4032" t="str">
            <v>T00000655</v>
          </cell>
          <cell r="C4032">
            <v>4911</v>
          </cell>
        </row>
        <row r="4033">
          <cell r="A4033" t="str">
            <v>T00000656</v>
          </cell>
          <cell r="C4033">
            <v>11438</v>
          </cell>
        </row>
        <row r="4034">
          <cell r="A4034" t="str">
            <v>T00000657</v>
          </cell>
          <cell r="C4034">
            <v>6100</v>
          </cell>
        </row>
        <row r="4035">
          <cell r="A4035" t="str">
            <v>T00000658</v>
          </cell>
          <cell r="C4035">
            <v>5124</v>
          </cell>
        </row>
        <row r="4036">
          <cell r="A4036" t="str">
            <v>T00000659</v>
          </cell>
          <cell r="C4036">
            <v>87750</v>
          </cell>
        </row>
        <row r="4037">
          <cell r="A4037" t="str">
            <v>T00000660</v>
          </cell>
          <cell r="C4037">
            <v>109688</v>
          </cell>
        </row>
        <row r="4038">
          <cell r="A4038" t="str">
            <v>T00000661</v>
          </cell>
          <cell r="C4038">
            <v>159250</v>
          </cell>
        </row>
        <row r="4039">
          <cell r="A4039" t="str">
            <v>T00000662</v>
          </cell>
          <cell r="C4039">
            <v>199063</v>
          </cell>
        </row>
        <row r="4040">
          <cell r="A4040" t="str">
            <v>T00000663</v>
          </cell>
          <cell r="C4040">
            <v>13000</v>
          </cell>
        </row>
        <row r="4041">
          <cell r="A4041" t="str">
            <v>T00000664</v>
          </cell>
          <cell r="C4041">
            <v>16250</v>
          </cell>
        </row>
        <row r="4042">
          <cell r="A4042" t="str">
            <v>T00000665</v>
          </cell>
          <cell r="C4042">
            <v>45500</v>
          </cell>
        </row>
        <row r="4043">
          <cell r="A4043" t="str">
            <v>T00000666</v>
          </cell>
          <cell r="C4043">
            <v>56875</v>
          </cell>
        </row>
        <row r="4044">
          <cell r="A4044" t="str">
            <v>T00000667</v>
          </cell>
          <cell r="C4044">
            <v>55250</v>
          </cell>
        </row>
        <row r="4045">
          <cell r="A4045" t="str">
            <v>T00000668</v>
          </cell>
          <cell r="C4045">
            <v>69063</v>
          </cell>
        </row>
        <row r="4046">
          <cell r="A4046" t="str">
            <v>T00000669</v>
          </cell>
          <cell r="C4046">
            <v>3250</v>
          </cell>
        </row>
        <row r="4047">
          <cell r="A4047" t="str">
            <v>T00000670</v>
          </cell>
          <cell r="C4047">
            <v>4063</v>
          </cell>
        </row>
        <row r="4048">
          <cell r="A4048" t="str">
            <v>T00000671</v>
          </cell>
          <cell r="C4048">
            <v>1300</v>
          </cell>
        </row>
        <row r="4049">
          <cell r="A4049" t="str">
            <v>T00000672</v>
          </cell>
          <cell r="C4049">
            <v>15000</v>
          </cell>
        </row>
        <row r="4050">
          <cell r="A4050" t="str">
            <v>T00000673</v>
          </cell>
          <cell r="C4050">
            <v>18750</v>
          </cell>
        </row>
        <row r="4051">
          <cell r="A4051" t="str">
            <v>T00000674</v>
          </cell>
          <cell r="C4051">
            <v>6000</v>
          </cell>
        </row>
        <row r="4052">
          <cell r="A4052" t="str">
            <v>T00000675</v>
          </cell>
          <cell r="C4052">
            <v>7500</v>
          </cell>
        </row>
        <row r="4053">
          <cell r="A4053" t="str">
            <v>T00000676</v>
          </cell>
          <cell r="C4053">
            <v>10121</v>
          </cell>
        </row>
        <row r="4054">
          <cell r="A4054" t="str">
            <v>T00000677</v>
          </cell>
          <cell r="C4054">
            <v>1500</v>
          </cell>
        </row>
        <row r="4055">
          <cell r="A4055" t="str">
            <v>T00000678</v>
          </cell>
          <cell r="C4055">
            <v>2250</v>
          </cell>
        </row>
        <row r="4056">
          <cell r="A4056" t="str">
            <v>T00000679</v>
          </cell>
          <cell r="C4056">
            <v>750</v>
          </cell>
        </row>
        <row r="4057">
          <cell r="A4057" t="str">
            <v>T00000680</v>
          </cell>
          <cell r="C4057">
            <v>29250</v>
          </cell>
        </row>
        <row r="4058">
          <cell r="A4058" t="str">
            <v>T00000681</v>
          </cell>
          <cell r="C4058">
            <v>750</v>
          </cell>
        </row>
        <row r="4059">
          <cell r="A4059" t="str">
            <v>T00000682</v>
          </cell>
          <cell r="C4059">
            <v>1000</v>
          </cell>
        </row>
        <row r="4060">
          <cell r="A4060" t="str">
            <v>T00000683</v>
          </cell>
          <cell r="C4060">
            <v>1250</v>
          </cell>
        </row>
        <row r="4061">
          <cell r="A4061" t="str">
            <v>T00000684</v>
          </cell>
          <cell r="C4061">
            <v>6071</v>
          </cell>
        </row>
        <row r="4062">
          <cell r="A4062" t="str">
            <v>T00000685</v>
          </cell>
          <cell r="C4062">
            <v>375</v>
          </cell>
        </row>
        <row r="4063">
          <cell r="A4063" t="str">
            <v>T00000686</v>
          </cell>
          <cell r="C4063">
            <v>750</v>
          </cell>
        </row>
        <row r="4064">
          <cell r="A4064" t="str">
            <v>T00000687</v>
          </cell>
          <cell r="C4064">
            <v>29250</v>
          </cell>
        </row>
        <row r="4065">
          <cell r="A4065" t="str">
            <v>T00000688</v>
          </cell>
          <cell r="C4065">
            <v>750</v>
          </cell>
        </row>
        <row r="4066">
          <cell r="A4066" t="str">
            <v>T00000689</v>
          </cell>
          <cell r="C4066">
            <v>1000</v>
          </cell>
        </row>
        <row r="4067">
          <cell r="A4067" t="str">
            <v>T00000690</v>
          </cell>
          <cell r="C4067">
            <v>1250</v>
          </cell>
        </row>
        <row r="4068">
          <cell r="A4068" t="str">
            <v>T00000691</v>
          </cell>
          <cell r="C4068">
            <v>0</v>
          </cell>
        </row>
        <row r="4069">
          <cell r="A4069" t="str">
            <v>T00000692</v>
          </cell>
          <cell r="C4069">
            <v>0</v>
          </cell>
        </row>
        <row r="4070">
          <cell r="A4070" t="str">
            <v>T00000693</v>
          </cell>
          <cell r="C4070">
            <v>0</v>
          </cell>
        </row>
        <row r="4071">
          <cell r="A4071" t="str">
            <v>T00000694</v>
          </cell>
          <cell r="C4071">
            <v>0</v>
          </cell>
        </row>
        <row r="4072">
          <cell r="A4072" t="str">
            <v>T00000695</v>
          </cell>
          <cell r="C4072">
            <v>0</v>
          </cell>
        </row>
        <row r="4073">
          <cell r="A4073" t="str">
            <v>T00000696</v>
          </cell>
          <cell r="C4073">
            <v>0</v>
          </cell>
        </row>
        <row r="4074">
          <cell r="A4074" t="str">
            <v>T00000697</v>
          </cell>
          <cell r="C4074">
            <v>0</v>
          </cell>
        </row>
        <row r="4075">
          <cell r="A4075" t="str">
            <v>T00000698</v>
          </cell>
          <cell r="C4075">
            <v>0</v>
          </cell>
        </row>
        <row r="4076">
          <cell r="A4076" t="str">
            <v>T00000699</v>
          </cell>
          <cell r="C4076">
            <v>0</v>
          </cell>
        </row>
        <row r="4077">
          <cell r="A4077" t="str">
            <v>T00000700</v>
          </cell>
          <cell r="C4077">
            <v>0</v>
          </cell>
        </row>
        <row r="4078">
          <cell r="A4078" t="str">
            <v>T00000701</v>
          </cell>
          <cell r="C4078">
            <v>0</v>
          </cell>
        </row>
        <row r="4079">
          <cell r="A4079" t="str">
            <v>T00000702</v>
          </cell>
          <cell r="C4079">
            <v>0</v>
          </cell>
        </row>
        <row r="4080">
          <cell r="A4080" t="str">
            <v>T00000703</v>
          </cell>
          <cell r="C4080">
            <v>0</v>
          </cell>
        </row>
        <row r="4081">
          <cell r="A4081" t="str">
            <v>T00000704</v>
          </cell>
          <cell r="C4081">
            <v>0</v>
          </cell>
        </row>
        <row r="4082">
          <cell r="A4082" t="str">
            <v>T00000705</v>
          </cell>
          <cell r="C4082">
            <v>0</v>
          </cell>
        </row>
        <row r="4083">
          <cell r="A4083" t="str">
            <v>T00000706</v>
          </cell>
          <cell r="C4083">
            <v>0</v>
          </cell>
        </row>
        <row r="4084">
          <cell r="A4084" t="str">
            <v>T00000707</v>
          </cell>
          <cell r="C4084">
            <v>0</v>
          </cell>
        </row>
        <row r="4085">
          <cell r="A4085" t="str">
            <v>T00000708</v>
          </cell>
          <cell r="C4085">
            <v>0</v>
          </cell>
        </row>
        <row r="4086">
          <cell r="A4086" t="str">
            <v>T00000709</v>
          </cell>
          <cell r="C4086">
            <v>0</v>
          </cell>
        </row>
        <row r="4087">
          <cell r="A4087" t="str">
            <v>T00000710</v>
          </cell>
          <cell r="C4087">
            <v>0</v>
          </cell>
        </row>
        <row r="4088">
          <cell r="A4088" t="str">
            <v>T00000711</v>
          </cell>
          <cell r="C4088">
            <v>0</v>
          </cell>
        </row>
        <row r="4089">
          <cell r="A4089" t="str">
            <v>T00000712</v>
          </cell>
          <cell r="C4089">
            <v>0</v>
          </cell>
        </row>
        <row r="4090">
          <cell r="A4090" t="str">
            <v>T00000713</v>
          </cell>
          <cell r="C4090">
            <v>0</v>
          </cell>
        </row>
        <row r="4091">
          <cell r="A4091" t="str">
            <v>T00000714</v>
          </cell>
          <cell r="C4091">
            <v>0</v>
          </cell>
        </row>
        <row r="4092">
          <cell r="A4092" t="str">
            <v>T00000715</v>
          </cell>
          <cell r="C4092">
            <v>0</v>
          </cell>
        </row>
        <row r="4093">
          <cell r="A4093" t="str">
            <v>T00000716</v>
          </cell>
          <cell r="C4093">
            <v>0</v>
          </cell>
        </row>
        <row r="4094">
          <cell r="A4094" t="str">
            <v>T00000717</v>
          </cell>
          <cell r="C4094">
            <v>0</v>
          </cell>
        </row>
        <row r="4095">
          <cell r="A4095" t="str">
            <v>T00000718</v>
          </cell>
          <cell r="C4095">
            <v>0</v>
          </cell>
        </row>
        <row r="4096">
          <cell r="A4096" t="str">
            <v>T00000719</v>
          </cell>
          <cell r="C4096">
            <v>0</v>
          </cell>
        </row>
        <row r="4097">
          <cell r="A4097" t="str">
            <v>T00000720</v>
          </cell>
          <cell r="C4097">
            <v>0</v>
          </cell>
        </row>
        <row r="4098">
          <cell r="A4098" t="str">
            <v>T00000721</v>
          </cell>
          <cell r="C4098">
            <v>0</v>
          </cell>
        </row>
        <row r="4099">
          <cell r="A4099" t="str">
            <v>T00000722</v>
          </cell>
          <cell r="C4099">
            <v>0</v>
          </cell>
        </row>
        <row r="4100">
          <cell r="A4100" t="str">
            <v>T00000723</v>
          </cell>
          <cell r="C4100">
            <v>0</v>
          </cell>
        </row>
        <row r="4101">
          <cell r="A4101" t="str">
            <v>T00000724</v>
          </cell>
          <cell r="C4101">
            <v>0</v>
          </cell>
        </row>
        <row r="4102">
          <cell r="A4102" t="str">
            <v>T00000725</v>
          </cell>
          <cell r="C4102">
            <v>0</v>
          </cell>
        </row>
        <row r="4103">
          <cell r="A4103" t="str">
            <v>T00000726</v>
          </cell>
          <cell r="C4103">
            <v>0</v>
          </cell>
        </row>
        <row r="4104">
          <cell r="A4104" t="str">
            <v>T00000727</v>
          </cell>
          <cell r="C4104">
            <v>0</v>
          </cell>
        </row>
        <row r="4105">
          <cell r="A4105" t="str">
            <v>T00000737</v>
          </cell>
          <cell r="C4105">
            <v>1777</v>
          </cell>
        </row>
        <row r="4106">
          <cell r="A4106" t="str">
            <v>T00000738</v>
          </cell>
          <cell r="C4106">
            <v>162</v>
          </cell>
        </row>
        <row r="4107">
          <cell r="A4107" t="str">
            <v>T00000739</v>
          </cell>
          <cell r="C4107">
            <v>409</v>
          </cell>
        </row>
        <row r="4108">
          <cell r="A4108" t="str">
            <v>T00000740</v>
          </cell>
          <cell r="C4108">
            <v>90</v>
          </cell>
        </row>
        <row r="4109">
          <cell r="A4109" t="str">
            <v>T00000741</v>
          </cell>
          <cell r="C4109">
            <v>0</v>
          </cell>
        </row>
        <row r="4110">
          <cell r="A4110" t="str">
            <v>T00000742</v>
          </cell>
          <cell r="C4110">
            <v>5520</v>
          </cell>
        </row>
        <row r="4111">
          <cell r="A4111" t="str">
            <v>T00000744</v>
          </cell>
          <cell r="C4111">
            <v>400</v>
          </cell>
        </row>
        <row r="4112">
          <cell r="A4112" t="str">
            <v>T00000845</v>
          </cell>
          <cell r="C4112">
            <v>2422</v>
          </cell>
        </row>
        <row r="4113">
          <cell r="A4113" t="str">
            <v>T00000847</v>
          </cell>
          <cell r="C4113">
            <v>2108</v>
          </cell>
        </row>
        <row r="4114">
          <cell r="A4114" t="str">
            <v>T00000850</v>
          </cell>
          <cell r="C4114">
            <v>0</v>
          </cell>
        </row>
        <row r="4115">
          <cell r="A4115" t="str">
            <v>T00000851</v>
          </cell>
          <cell r="B4115">
            <v>0</v>
          </cell>
          <cell r="C4115">
            <v>0</v>
          </cell>
        </row>
        <row r="4116">
          <cell r="A4116" t="str">
            <v>T00000852</v>
          </cell>
          <cell r="C4116">
            <v>977</v>
          </cell>
        </row>
        <row r="4117">
          <cell r="A4117" t="str">
            <v>T00000853</v>
          </cell>
          <cell r="C4117">
            <v>1100</v>
          </cell>
        </row>
        <row r="4118">
          <cell r="A4118" t="str">
            <v>T00000854</v>
          </cell>
          <cell r="C4118">
            <v>1002</v>
          </cell>
        </row>
        <row r="4119">
          <cell r="A4119" t="str">
            <v>T00000855</v>
          </cell>
          <cell r="C4119">
            <v>892</v>
          </cell>
        </row>
        <row r="4120">
          <cell r="A4120" t="str">
            <v>T00000856</v>
          </cell>
          <cell r="C4120">
            <v>750</v>
          </cell>
        </row>
        <row r="4121">
          <cell r="A4121" t="str">
            <v>T00000857</v>
          </cell>
          <cell r="C4121">
            <v>1000</v>
          </cell>
        </row>
        <row r="4122">
          <cell r="A4122" t="str">
            <v>T00000858</v>
          </cell>
          <cell r="C4122">
            <v>800</v>
          </cell>
        </row>
        <row r="4123">
          <cell r="A4123" t="str">
            <v>T00000859</v>
          </cell>
          <cell r="C4123">
            <v>200</v>
          </cell>
        </row>
        <row r="4124">
          <cell r="A4124" t="str">
            <v>T00000860</v>
          </cell>
          <cell r="C4124">
            <v>510</v>
          </cell>
        </row>
        <row r="4125">
          <cell r="A4125" t="str">
            <v>T00000861</v>
          </cell>
          <cell r="C4125">
            <v>418</v>
          </cell>
        </row>
        <row r="4126">
          <cell r="A4126" t="str">
            <v>T00000862</v>
          </cell>
          <cell r="C4126">
            <v>725</v>
          </cell>
        </row>
        <row r="4127">
          <cell r="A4127" t="str">
            <v>T00000863</v>
          </cell>
          <cell r="C4127">
            <v>1450</v>
          </cell>
        </row>
        <row r="4128">
          <cell r="A4128" t="str">
            <v>T00000864</v>
          </cell>
          <cell r="C4128">
            <v>470</v>
          </cell>
        </row>
        <row r="4129">
          <cell r="A4129" t="str">
            <v>T00000865</v>
          </cell>
          <cell r="C4129">
            <v>1264</v>
          </cell>
        </row>
        <row r="4130">
          <cell r="A4130" t="str">
            <v>T00000866</v>
          </cell>
          <cell r="C4130">
            <v>208</v>
          </cell>
        </row>
        <row r="4131">
          <cell r="A4131" t="str">
            <v>T00000867</v>
          </cell>
          <cell r="C4131">
            <v>1500</v>
          </cell>
        </row>
        <row r="4132">
          <cell r="A4132" t="str">
            <v>T00000868</v>
          </cell>
          <cell r="C4132">
            <v>4450</v>
          </cell>
        </row>
        <row r="4133">
          <cell r="A4133" t="str">
            <v>T00000869</v>
          </cell>
          <cell r="C4133">
            <v>4200</v>
          </cell>
        </row>
        <row r="4134">
          <cell r="A4134" t="str">
            <v>T00000870</v>
          </cell>
          <cell r="C4134">
            <v>710</v>
          </cell>
        </row>
        <row r="4135">
          <cell r="A4135" t="str">
            <v>T00000871</v>
          </cell>
          <cell r="C4135">
            <v>520</v>
          </cell>
        </row>
        <row r="4136">
          <cell r="A4136" t="str">
            <v>T00000872</v>
          </cell>
          <cell r="C4136">
            <v>679</v>
          </cell>
        </row>
        <row r="4137">
          <cell r="A4137" t="str">
            <v>T00000873</v>
          </cell>
          <cell r="C4137">
            <v>634</v>
          </cell>
        </row>
        <row r="4138">
          <cell r="A4138" t="str">
            <v>T00000874</v>
          </cell>
          <cell r="C4138">
            <v>850</v>
          </cell>
        </row>
        <row r="4139">
          <cell r="A4139" t="str">
            <v>T00000875</v>
          </cell>
          <cell r="C4139">
            <v>710</v>
          </cell>
        </row>
        <row r="4140">
          <cell r="A4140" t="str">
            <v>T00000876</v>
          </cell>
          <cell r="C4140">
            <v>450</v>
          </cell>
        </row>
        <row r="4141">
          <cell r="A4141" t="str">
            <v>T00000877</v>
          </cell>
          <cell r="C4141">
            <v>150</v>
          </cell>
        </row>
        <row r="4142">
          <cell r="A4142" t="str">
            <v>T00000878</v>
          </cell>
          <cell r="C4142">
            <v>21</v>
          </cell>
        </row>
        <row r="4143">
          <cell r="A4143" t="str">
            <v>T00000879</v>
          </cell>
          <cell r="C4143">
            <v>53</v>
          </cell>
        </row>
        <row r="4144">
          <cell r="A4144" t="str">
            <v>T00000880</v>
          </cell>
          <cell r="C4144">
            <v>103</v>
          </cell>
        </row>
        <row r="4145">
          <cell r="A4145" t="str">
            <v>T00000881</v>
          </cell>
          <cell r="C4145">
            <v>20</v>
          </cell>
        </row>
        <row r="4146">
          <cell r="A4146" t="str">
            <v>T00000882</v>
          </cell>
          <cell r="C4146">
            <v>163</v>
          </cell>
        </row>
        <row r="4147">
          <cell r="A4147" t="str">
            <v>T00000883</v>
          </cell>
          <cell r="C4147">
            <v>126</v>
          </cell>
        </row>
        <row r="4148">
          <cell r="A4148" t="str">
            <v>T00000884</v>
          </cell>
          <cell r="C4148">
            <v>1002</v>
          </cell>
        </row>
        <row r="4149">
          <cell r="A4149" t="str">
            <v>T00000885</v>
          </cell>
          <cell r="C4149">
            <v>892</v>
          </cell>
        </row>
        <row r="4150">
          <cell r="A4150" t="str">
            <v>T00000886</v>
          </cell>
          <cell r="C4150">
            <v>5400</v>
          </cell>
        </row>
        <row r="4151">
          <cell r="A4151" t="str">
            <v>T00000887</v>
          </cell>
          <cell r="C4151">
            <v>4450</v>
          </cell>
        </row>
        <row r="4152">
          <cell r="A4152" t="str">
            <v>T00000888</v>
          </cell>
          <cell r="C4152">
            <v>400</v>
          </cell>
        </row>
        <row r="4153">
          <cell r="A4153" t="str">
            <v>T00000889</v>
          </cell>
          <cell r="C4153">
            <v>0</v>
          </cell>
        </row>
        <row r="4154">
          <cell r="A4154" t="str">
            <v>T00000890</v>
          </cell>
          <cell r="C4154">
            <v>0</v>
          </cell>
        </row>
        <row r="4155">
          <cell r="A4155" t="str">
            <v>T00000891</v>
          </cell>
          <cell r="C4155">
            <v>0</v>
          </cell>
        </row>
        <row r="4156">
          <cell r="A4156" t="str">
            <v>T00000892</v>
          </cell>
          <cell r="C4156">
            <v>0</v>
          </cell>
        </row>
        <row r="4157">
          <cell r="A4157" t="str">
            <v>T00000893</v>
          </cell>
          <cell r="C4157">
            <v>20005</v>
          </cell>
        </row>
        <row r="4158">
          <cell r="A4158" t="str">
            <v>T00000894</v>
          </cell>
          <cell r="C4158">
            <v>17208</v>
          </cell>
        </row>
        <row r="4159">
          <cell r="A4159" t="str">
            <v>T00000895</v>
          </cell>
          <cell r="C4159">
            <v>2434</v>
          </cell>
        </row>
        <row r="4160">
          <cell r="A4160" t="str">
            <v>T00000896</v>
          </cell>
          <cell r="C4160">
            <v>5544</v>
          </cell>
        </row>
        <row r="4161">
          <cell r="A4161" t="str">
            <v>T00000897</v>
          </cell>
          <cell r="C4161">
            <v>1500</v>
          </cell>
        </row>
        <row r="4162">
          <cell r="A4162" t="str">
            <v>T00000898</v>
          </cell>
          <cell r="C4162">
            <v>3199</v>
          </cell>
        </row>
        <row r="4163">
          <cell r="A4163" t="str">
            <v>T00000899</v>
          </cell>
          <cell r="C4163">
            <v>3660</v>
          </cell>
        </row>
        <row r="4164">
          <cell r="A4164" t="str">
            <v>T00000900</v>
          </cell>
          <cell r="C4164">
            <v>0</v>
          </cell>
        </row>
        <row r="4165">
          <cell r="A4165" t="str">
            <v>T00000901</v>
          </cell>
          <cell r="C4165">
            <v>5550</v>
          </cell>
        </row>
        <row r="4166">
          <cell r="A4166" t="str">
            <v>T00000902</v>
          </cell>
          <cell r="C4166">
            <v>300</v>
          </cell>
        </row>
        <row r="4167">
          <cell r="A4167" t="str">
            <v>T00000903</v>
          </cell>
          <cell r="C4167">
            <v>0</v>
          </cell>
        </row>
        <row r="4168">
          <cell r="A4168" t="str">
            <v>T00000904</v>
          </cell>
          <cell r="C4168">
            <v>0</v>
          </cell>
        </row>
        <row r="4169">
          <cell r="A4169" t="str">
            <v>T00000905</v>
          </cell>
          <cell r="C4169">
            <v>0</v>
          </cell>
        </row>
        <row r="4170">
          <cell r="A4170" t="str">
            <v>T00000906</v>
          </cell>
          <cell r="C4170">
            <v>0</v>
          </cell>
        </row>
        <row r="4171">
          <cell r="A4171" t="str">
            <v>T00000907</v>
          </cell>
          <cell r="C4171">
            <v>0</v>
          </cell>
        </row>
        <row r="4172">
          <cell r="A4172" t="str">
            <v>T00000908</v>
          </cell>
          <cell r="C4172">
            <v>54665</v>
          </cell>
        </row>
        <row r="4173">
          <cell r="A4173" t="str">
            <v>T00000909</v>
          </cell>
          <cell r="C4173">
            <v>53433</v>
          </cell>
        </row>
        <row r="4174">
          <cell r="A4174" t="str">
            <v>T00000910</v>
          </cell>
          <cell r="C4174">
            <v>17208</v>
          </cell>
        </row>
        <row r="4175">
          <cell r="A4175" t="str">
            <v>T00000911</v>
          </cell>
          <cell r="C4175">
            <v>17208</v>
          </cell>
        </row>
        <row r="4176">
          <cell r="A4176" t="str">
            <v>T00000912</v>
          </cell>
          <cell r="C4176">
            <v>22872</v>
          </cell>
        </row>
        <row r="4177">
          <cell r="A4177" t="str">
            <v>T00000913</v>
          </cell>
          <cell r="C4177">
            <v>550</v>
          </cell>
        </row>
        <row r="4178">
          <cell r="A4178" t="str">
            <v>T00000914</v>
          </cell>
          <cell r="C4178">
            <v>0</v>
          </cell>
        </row>
        <row r="4179">
          <cell r="A4179" t="str">
            <v>T00000915</v>
          </cell>
          <cell r="C4179">
            <v>0</v>
          </cell>
        </row>
        <row r="4180">
          <cell r="A4180" t="str">
            <v>T00000916</v>
          </cell>
          <cell r="C4180">
            <v>0</v>
          </cell>
        </row>
        <row r="4181">
          <cell r="A4181" t="str">
            <v>T00000917</v>
          </cell>
          <cell r="C4181">
            <v>0</v>
          </cell>
        </row>
        <row r="4182">
          <cell r="A4182" t="str">
            <v>T00000918</v>
          </cell>
          <cell r="C4182">
            <v>65529</v>
          </cell>
        </row>
        <row r="4183">
          <cell r="A4183" t="str">
            <v>T00000919</v>
          </cell>
          <cell r="C4183">
            <v>0</v>
          </cell>
        </row>
        <row r="4184">
          <cell r="A4184" t="str">
            <v>T00000920</v>
          </cell>
          <cell r="C4184">
            <v>4750</v>
          </cell>
        </row>
        <row r="4185">
          <cell r="A4185" t="str">
            <v>T00000921</v>
          </cell>
          <cell r="C4185">
            <v>2964</v>
          </cell>
        </row>
        <row r="4186">
          <cell r="A4186" t="str">
            <v>T00000922</v>
          </cell>
          <cell r="C4186">
            <v>2964</v>
          </cell>
        </row>
        <row r="4187">
          <cell r="A4187" t="str">
            <v>T00000923</v>
          </cell>
          <cell r="C4187">
            <v>1917</v>
          </cell>
        </row>
        <row r="4188">
          <cell r="A4188" t="str">
            <v>T00000924</v>
          </cell>
          <cell r="C4188">
            <v>7656</v>
          </cell>
        </row>
        <row r="4189">
          <cell r="A4189" t="str">
            <v>T00000925</v>
          </cell>
          <cell r="C4189">
            <v>2635</v>
          </cell>
        </row>
        <row r="4190">
          <cell r="A4190" t="str">
            <v>T00000926</v>
          </cell>
          <cell r="C4190">
            <v>0</v>
          </cell>
        </row>
        <row r="4191">
          <cell r="A4191" t="str">
            <v>T00000927</v>
          </cell>
          <cell r="C4191">
            <v>0</v>
          </cell>
        </row>
        <row r="4192">
          <cell r="A4192" t="str">
            <v>T00000928</v>
          </cell>
          <cell r="C4192">
            <v>0</v>
          </cell>
        </row>
        <row r="4193">
          <cell r="A4193" t="str">
            <v>T00000929</v>
          </cell>
          <cell r="C4193">
            <v>4895</v>
          </cell>
        </row>
        <row r="4194">
          <cell r="A4194" t="str">
            <v>T00000932</v>
          </cell>
          <cell r="C4194">
            <v>6503</v>
          </cell>
        </row>
        <row r="4195">
          <cell r="A4195" t="str">
            <v>T00000933</v>
          </cell>
          <cell r="C4195">
            <v>9103</v>
          </cell>
        </row>
        <row r="4196">
          <cell r="A4196" t="str">
            <v>T00000935</v>
          </cell>
          <cell r="C4196">
            <v>4335</v>
          </cell>
        </row>
        <row r="4197">
          <cell r="A4197" t="str">
            <v>T00000936</v>
          </cell>
          <cell r="C4197">
            <v>3910</v>
          </cell>
        </row>
        <row r="4198">
          <cell r="A4198" t="str">
            <v>T00000937</v>
          </cell>
          <cell r="C4198">
            <v>243</v>
          </cell>
        </row>
        <row r="4199">
          <cell r="A4199" t="str">
            <v>T00000940</v>
          </cell>
          <cell r="C4199">
            <v>100</v>
          </cell>
        </row>
        <row r="4200">
          <cell r="A4200" t="str">
            <v>T00000941</v>
          </cell>
          <cell r="C4200">
            <v>254</v>
          </cell>
        </row>
        <row r="4201">
          <cell r="A4201" t="str">
            <v>T00000942</v>
          </cell>
          <cell r="C4201">
            <v>303</v>
          </cell>
        </row>
        <row r="4202">
          <cell r="A4202" t="str">
            <v>T00000943</v>
          </cell>
          <cell r="C4202">
            <v>400</v>
          </cell>
        </row>
        <row r="4203">
          <cell r="A4203" t="str">
            <v>T00000944</v>
          </cell>
          <cell r="C4203">
            <v>805</v>
          </cell>
        </row>
        <row r="4204">
          <cell r="A4204" t="str">
            <v>T00000945</v>
          </cell>
          <cell r="C4204">
            <v>153</v>
          </cell>
        </row>
        <row r="4205">
          <cell r="A4205" t="str">
            <v>T00000946</v>
          </cell>
          <cell r="C4205">
            <v>3942</v>
          </cell>
        </row>
        <row r="4206">
          <cell r="A4206" t="str">
            <v>T00000947</v>
          </cell>
          <cell r="C4206">
            <v>8750</v>
          </cell>
        </row>
        <row r="4207">
          <cell r="A4207" t="str">
            <v>T00000948</v>
          </cell>
          <cell r="C4207">
            <v>11350</v>
          </cell>
        </row>
        <row r="4208">
          <cell r="A4208" t="str">
            <v>T00000949</v>
          </cell>
          <cell r="C4208">
            <v>10500</v>
          </cell>
        </row>
        <row r="4209">
          <cell r="A4209" t="str">
            <v>T00000950</v>
          </cell>
          <cell r="C4209">
            <v>13100</v>
          </cell>
        </row>
        <row r="4210">
          <cell r="A4210" t="str">
            <v>T00000952</v>
          </cell>
          <cell r="C4210">
            <v>7000</v>
          </cell>
        </row>
        <row r="4211">
          <cell r="A4211" t="str">
            <v>T00000953</v>
          </cell>
          <cell r="C4211">
            <v>2365</v>
          </cell>
        </row>
        <row r="4212">
          <cell r="A4212" t="str">
            <v>T00000954</v>
          </cell>
          <cell r="C4212">
            <v>243</v>
          </cell>
        </row>
        <row r="4213">
          <cell r="A4213" t="str">
            <v>T00000955</v>
          </cell>
          <cell r="C4213">
            <v>319</v>
          </cell>
        </row>
        <row r="4214">
          <cell r="A4214" t="str">
            <v>T00000957</v>
          </cell>
          <cell r="C4214">
            <v>100</v>
          </cell>
        </row>
        <row r="4215">
          <cell r="A4215" t="str">
            <v>T00000958</v>
          </cell>
          <cell r="C4215">
            <v>254</v>
          </cell>
        </row>
        <row r="4216">
          <cell r="A4216" t="str">
            <v>T00000959</v>
          </cell>
          <cell r="C4216">
            <v>303</v>
          </cell>
        </row>
        <row r="4217">
          <cell r="A4217" t="str">
            <v>T00000960</v>
          </cell>
          <cell r="C4217">
            <v>400</v>
          </cell>
        </row>
        <row r="4218">
          <cell r="A4218" t="str">
            <v>T00000961</v>
          </cell>
          <cell r="C4218">
            <v>805</v>
          </cell>
        </row>
        <row r="4219">
          <cell r="A4219" t="str">
            <v>T00000962</v>
          </cell>
          <cell r="C4219">
            <v>153</v>
          </cell>
        </row>
        <row r="4220">
          <cell r="A4220" t="str">
            <v>T00000963</v>
          </cell>
          <cell r="C4220">
            <v>200923</v>
          </cell>
        </row>
        <row r="4221">
          <cell r="A4221" t="str">
            <v>T00000964</v>
          </cell>
          <cell r="C4221">
            <v>9262</v>
          </cell>
        </row>
        <row r="4222">
          <cell r="A4222" t="str">
            <v>T00000965</v>
          </cell>
          <cell r="C4222">
            <v>15600</v>
          </cell>
        </row>
        <row r="4223">
          <cell r="A4223" t="str">
            <v>T00000966</v>
          </cell>
          <cell r="C4223">
            <v>7500</v>
          </cell>
        </row>
        <row r="4224">
          <cell r="A4224" t="str">
            <v>T00000967</v>
          </cell>
          <cell r="C4224">
            <v>9262</v>
          </cell>
        </row>
        <row r="4225">
          <cell r="A4225" t="str">
            <v>T00000968</v>
          </cell>
          <cell r="C4225">
            <v>18290</v>
          </cell>
        </row>
        <row r="4226">
          <cell r="A4226" t="str">
            <v>T00000969</v>
          </cell>
          <cell r="C4226">
            <v>0</v>
          </cell>
        </row>
        <row r="4227">
          <cell r="A4227" t="str">
            <v>T00000970</v>
          </cell>
          <cell r="C4227">
            <v>0</v>
          </cell>
        </row>
        <row r="4228">
          <cell r="A4228" t="str">
            <v>T00000971</v>
          </cell>
          <cell r="C4228">
            <v>0</v>
          </cell>
        </row>
        <row r="4229">
          <cell r="A4229" t="str">
            <v>T00000972</v>
          </cell>
          <cell r="C4229">
            <v>0</v>
          </cell>
        </row>
        <row r="4230">
          <cell r="A4230" t="str">
            <v>T00000973</v>
          </cell>
          <cell r="C4230">
            <v>0</v>
          </cell>
        </row>
        <row r="4231">
          <cell r="A4231" t="str">
            <v>T00000974</v>
          </cell>
          <cell r="C4231">
            <v>103714</v>
          </cell>
        </row>
        <row r="4232">
          <cell r="A4232" t="str">
            <v>T00000975</v>
          </cell>
          <cell r="C4232">
            <v>0</v>
          </cell>
        </row>
        <row r="4233">
          <cell r="A4233" t="str">
            <v>T00000976</v>
          </cell>
          <cell r="C4233">
            <v>0</v>
          </cell>
        </row>
        <row r="4234">
          <cell r="A4234" t="str">
            <v>T00000977</v>
          </cell>
          <cell r="C4234">
            <v>0</v>
          </cell>
        </row>
        <row r="4235">
          <cell r="A4235" t="str">
            <v>T00000978</v>
          </cell>
          <cell r="C4235">
            <v>0</v>
          </cell>
        </row>
        <row r="4236">
          <cell r="A4236" t="str">
            <v>T00000979</v>
          </cell>
          <cell r="C4236">
            <v>0</v>
          </cell>
        </row>
        <row r="4237">
          <cell r="A4237" t="str">
            <v>T00000980</v>
          </cell>
          <cell r="C4237">
            <v>2500</v>
          </cell>
        </row>
        <row r="4238">
          <cell r="A4238" t="str">
            <v>T00000981</v>
          </cell>
          <cell r="C4238">
            <v>6059</v>
          </cell>
        </row>
        <row r="4239">
          <cell r="A4239" t="str">
            <v>T00000982</v>
          </cell>
          <cell r="C4239">
            <v>16648</v>
          </cell>
        </row>
        <row r="4240">
          <cell r="A4240" t="str">
            <v>T00000983</v>
          </cell>
          <cell r="C4240">
            <v>846</v>
          </cell>
        </row>
        <row r="4241">
          <cell r="A4241" t="str">
            <v>T00000984</v>
          </cell>
          <cell r="C4241">
            <v>1280</v>
          </cell>
        </row>
        <row r="4242">
          <cell r="A4242" t="str">
            <v>T00000985</v>
          </cell>
          <cell r="C4242">
            <v>2320</v>
          </cell>
        </row>
        <row r="4243">
          <cell r="A4243" t="str">
            <v>T00000986</v>
          </cell>
          <cell r="C4243">
            <v>0</v>
          </cell>
        </row>
        <row r="4244">
          <cell r="A4244" t="str">
            <v>T00000987</v>
          </cell>
          <cell r="C4244">
            <v>0</v>
          </cell>
        </row>
        <row r="4245">
          <cell r="A4245" t="str">
            <v>T00000988</v>
          </cell>
          <cell r="C4245">
            <v>0</v>
          </cell>
        </row>
        <row r="4246">
          <cell r="A4246" t="str">
            <v>T00000989</v>
          </cell>
          <cell r="C4246">
            <v>0</v>
          </cell>
        </row>
        <row r="4247">
          <cell r="A4247" t="str">
            <v>T00000990</v>
          </cell>
          <cell r="C4247">
            <v>2500</v>
          </cell>
        </row>
        <row r="4248">
          <cell r="A4248" t="str">
            <v>T00000991</v>
          </cell>
          <cell r="C4248">
            <v>6059</v>
          </cell>
        </row>
        <row r="4249">
          <cell r="A4249" t="str">
            <v>T00000992</v>
          </cell>
          <cell r="C4249">
            <v>16648</v>
          </cell>
        </row>
        <row r="4250">
          <cell r="A4250" t="str">
            <v>T00000993</v>
          </cell>
          <cell r="C4250">
            <v>846</v>
          </cell>
        </row>
        <row r="4251">
          <cell r="A4251" t="str">
            <v>T00000994</v>
          </cell>
          <cell r="C4251">
            <v>1280</v>
          </cell>
        </row>
        <row r="4252">
          <cell r="A4252" t="str">
            <v>T00000995</v>
          </cell>
          <cell r="C4252">
            <v>2320</v>
          </cell>
        </row>
        <row r="4253">
          <cell r="A4253" t="str">
            <v>T00000996</v>
          </cell>
          <cell r="C4253">
            <v>0</v>
          </cell>
        </row>
        <row r="4254">
          <cell r="A4254" t="str">
            <v>T00000997</v>
          </cell>
          <cell r="C4254">
            <v>0</v>
          </cell>
        </row>
        <row r="4255">
          <cell r="A4255" t="str">
            <v>T00000998</v>
          </cell>
          <cell r="C4255">
            <v>0</v>
          </cell>
        </row>
        <row r="4256">
          <cell r="A4256" t="str">
            <v>T00000999</v>
          </cell>
          <cell r="C4256">
            <v>2500</v>
          </cell>
        </row>
        <row r="4257">
          <cell r="A4257" t="str">
            <v>T00001000</v>
          </cell>
          <cell r="C4257">
            <v>6059</v>
          </cell>
        </row>
        <row r="4258">
          <cell r="A4258" t="str">
            <v>T00001001</v>
          </cell>
          <cell r="C4258">
            <v>16648</v>
          </cell>
        </row>
        <row r="4259">
          <cell r="A4259" t="str">
            <v>T00001002</v>
          </cell>
          <cell r="C4259">
            <v>846</v>
          </cell>
        </row>
        <row r="4260">
          <cell r="A4260" t="str">
            <v>T00001003</v>
          </cell>
          <cell r="C4260">
            <v>1280</v>
          </cell>
        </row>
        <row r="4261">
          <cell r="A4261" t="str">
            <v>T00001004</v>
          </cell>
          <cell r="C4261">
            <v>2320</v>
          </cell>
        </row>
        <row r="4262">
          <cell r="A4262" t="str">
            <v>T00001005</v>
          </cell>
          <cell r="C4262">
            <v>0</v>
          </cell>
        </row>
        <row r="4263">
          <cell r="A4263" t="str">
            <v>T00001006</v>
          </cell>
          <cell r="C4263">
            <v>0</v>
          </cell>
        </row>
        <row r="4264">
          <cell r="A4264" t="str">
            <v>T00001007</v>
          </cell>
          <cell r="C4264">
            <v>0</v>
          </cell>
        </row>
        <row r="4265">
          <cell r="A4265" t="str">
            <v>T00001008</v>
          </cell>
          <cell r="C4265">
            <v>4750</v>
          </cell>
        </row>
        <row r="4266">
          <cell r="A4266" t="str">
            <v>T00001009</v>
          </cell>
          <cell r="C4266">
            <v>2964</v>
          </cell>
        </row>
        <row r="4267">
          <cell r="A4267" t="str">
            <v>T00001010</v>
          </cell>
          <cell r="C4267">
            <v>2964</v>
          </cell>
        </row>
        <row r="4268">
          <cell r="A4268" t="str">
            <v>T00001011</v>
          </cell>
          <cell r="C4268">
            <v>1917</v>
          </cell>
        </row>
        <row r="4269">
          <cell r="A4269" t="str">
            <v>T00001012</v>
          </cell>
          <cell r="C4269">
            <v>7656</v>
          </cell>
        </row>
        <row r="4270">
          <cell r="A4270" t="str">
            <v>T00001013</v>
          </cell>
          <cell r="C4270">
            <v>2635</v>
          </cell>
        </row>
        <row r="4271">
          <cell r="A4271" t="str">
            <v>T00001014</v>
          </cell>
          <cell r="C4271">
            <v>0</v>
          </cell>
        </row>
        <row r="4272">
          <cell r="A4272" t="str">
            <v>T00001015</v>
          </cell>
          <cell r="C4272">
            <v>0</v>
          </cell>
        </row>
        <row r="4273">
          <cell r="A4273" t="str">
            <v>T00001016</v>
          </cell>
          <cell r="C4273">
            <v>0</v>
          </cell>
        </row>
        <row r="4274">
          <cell r="A4274" t="str">
            <v>T00001039</v>
          </cell>
          <cell r="C4274">
            <v>0</v>
          </cell>
        </row>
        <row r="4275">
          <cell r="A4275" t="str">
            <v>T00001080</v>
          </cell>
          <cell r="C4275">
            <v>13100</v>
          </cell>
        </row>
        <row r="4276">
          <cell r="A4276" t="str">
            <v>T00001081</v>
          </cell>
          <cell r="C4276">
            <v>14300</v>
          </cell>
        </row>
        <row r="4277">
          <cell r="A4277" t="str">
            <v>T00001082</v>
          </cell>
          <cell r="C4277">
            <v>16000</v>
          </cell>
        </row>
        <row r="4278">
          <cell r="A4278" t="str">
            <v>T00001084</v>
          </cell>
          <cell r="C4278">
            <v>9947</v>
          </cell>
        </row>
        <row r="4279">
          <cell r="A4279" t="str">
            <v>T00001085</v>
          </cell>
          <cell r="C4279">
            <v>12547</v>
          </cell>
        </row>
        <row r="4280">
          <cell r="A4280" t="str">
            <v>T00001086</v>
          </cell>
          <cell r="C4280">
            <v>9848</v>
          </cell>
        </row>
        <row r="4281">
          <cell r="A4281" t="str">
            <v>T00001087</v>
          </cell>
          <cell r="C4281">
            <v>13798</v>
          </cell>
        </row>
        <row r="4282">
          <cell r="A4282" t="str">
            <v>T00001088</v>
          </cell>
          <cell r="C4282">
            <v>7343</v>
          </cell>
        </row>
        <row r="4283">
          <cell r="A4283" t="str">
            <v>T00001089</v>
          </cell>
          <cell r="C4283">
            <v>9943</v>
          </cell>
        </row>
        <row r="4284">
          <cell r="A4284" t="str">
            <v>T00001090</v>
          </cell>
          <cell r="C4284">
            <v>16000</v>
          </cell>
        </row>
        <row r="4285">
          <cell r="A4285" t="str">
            <v>T00001091</v>
          </cell>
          <cell r="C4285">
            <v>17300</v>
          </cell>
        </row>
        <row r="4286">
          <cell r="A4286" t="str">
            <v>T00001092</v>
          </cell>
          <cell r="C4286">
            <v>16000</v>
          </cell>
        </row>
        <row r="4287">
          <cell r="A4287" t="str">
            <v>T00001093</v>
          </cell>
          <cell r="C4287">
            <v>17300</v>
          </cell>
        </row>
        <row r="4288">
          <cell r="A4288" t="str">
            <v>T00001094</v>
          </cell>
          <cell r="C4288">
            <v>16000</v>
          </cell>
        </row>
        <row r="4289">
          <cell r="A4289" t="str">
            <v>T00001095</v>
          </cell>
          <cell r="C4289">
            <v>17300</v>
          </cell>
        </row>
        <row r="4290">
          <cell r="A4290" t="str">
            <v>T00001096</v>
          </cell>
          <cell r="C4290">
            <v>6700</v>
          </cell>
        </row>
        <row r="4291">
          <cell r="A4291" t="str">
            <v>T00001098</v>
          </cell>
          <cell r="C4291">
            <v>5500</v>
          </cell>
        </row>
        <row r="4292">
          <cell r="A4292" t="str">
            <v>T00001099</v>
          </cell>
          <cell r="C4292">
            <v>6700</v>
          </cell>
        </row>
        <row r="4293">
          <cell r="A4293" t="str">
            <v>T00001100</v>
          </cell>
          <cell r="C4293">
            <v>6700</v>
          </cell>
        </row>
        <row r="4294">
          <cell r="A4294" t="str">
            <v>T00001101</v>
          </cell>
          <cell r="C4294">
            <v>7125</v>
          </cell>
        </row>
        <row r="4295">
          <cell r="A4295" t="str">
            <v>T00001102</v>
          </cell>
          <cell r="C4295">
            <v>7125</v>
          </cell>
        </row>
        <row r="4296">
          <cell r="A4296" t="str">
            <v>T00001103</v>
          </cell>
          <cell r="C4296">
            <v>7125</v>
          </cell>
        </row>
        <row r="4297">
          <cell r="A4297" t="str">
            <v>T00001104</v>
          </cell>
          <cell r="C4297">
            <v>1947</v>
          </cell>
        </row>
        <row r="4298">
          <cell r="A4298" t="str">
            <v>T00001105</v>
          </cell>
          <cell r="C4298">
            <v>985</v>
          </cell>
        </row>
        <row r="4299">
          <cell r="A4299" t="str">
            <v>T00001106</v>
          </cell>
          <cell r="C4299">
            <v>719</v>
          </cell>
        </row>
        <row r="4300">
          <cell r="A4300" t="str">
            <v>T00001107</v>
          </cell>
          <cell r="C4300">
            <v>295</v>
          </cell>
        </row>
        <row r="4301">
          <cell r="A4301" t="str">
            <v>T00001108</v>
          </cell>
          <cell r="C4301">
            <v>215</v>
          </cell>
        </row>
        <row r="4302">
          <cell r="A4302" t="str">
            <v>T00001109</v>
          </cell>
          <cell r="C4302">
            <v>493</v>
          </cell>
        </row>
        <row r="4303">
          <cell r="A4303" t="str">
            <v>T00001110</v>
          </cell>
          <cell r="C4303">
            <v>493</v>
          </cell>
        </row>
        <row r="4304">
          <cell r="A4304" t="str">
            <v>T00001111</v>
          </cell>
          <cell r="C4304">
            <v>493</v>
          </cell>
        </row>
        <row r="4305">
          <cell r="A4305" t="str">
            <v>T00001112</v>
          </cell>
          <cell r="C4305">
            <v>32</v>
          </cell>
        </row>
        <row r="4306">
          <cell r="A4306" t="str">
            <v>T00001113</v>
          </cell>
          <cell r="C4306">
            <v>32</v>
          </cell>
        </row>
        <row r="4307">
          <cell r="A4307" t="str">
            <v>T00001114</v>
          </cell>
          <cell r="C4307">
            <v>32</v>
          </cell>
        </row>
        <row r="4308">
          <cell r="A4308" t="str">
            <v>T00001115</v>
          </cell>
          <cell r="C4308">
            <v>574</v>
          </cell>
        </row>
        <row r="4309">
          <cell r="A4309" t="str">
            <v>T00001116</v>
          </cell>
          <cell r="C4309">
            <v>485</v>
          </cell>
        </row>
        <row r="4310">
          <cell r="A4310" t="str">
            <v>T00001117</v>
          </cell>
          <cell r="C4310">
            <v>485</v>
          </cell>
        </row>
        <row r="4311">
          <cell r="A4311" t="str">
            <v>T00001118</v>
          </cell>
          <cell r="C4311">
            <v>485</v>
          </cell>
        </row>
        <row r="4312">
          <cell r="A4312" t="str">
            <v>T00001119</v>
          </cell>
          <cell r="C4312">
            <v>398</v>
          </cell>
        </row>
        <row r="4313">
          <cell r="A4313" t="str">
            <v>T00001120</v>
          </cell>
          <cell r="C4313">
            <v>398</v>
          </cell>
        </row>
        <row r="4314">
          <cell r="A4314" t="str">
            <v>T00001121</v>
          </cell>
          <cell r="C4314">
            <v>153</v>
          </cell>
        </row>
        <row r="4315">
          <cell r="A4315" t="str">
            <v>T00001122</v>
          </cell>
          <cell r="C4315">
            <v>113</v>
          </cell>
        </row>
        <row r="4316">
          <cell r="A4316" t="str">
            <v>T00001123</v>
          </cell>
          <cell r="C4316">
            <v>805</v>
          </cell>
        </row>
        <row r="4317">
          <cell r="A4317" t="str">
            <v>T00001124</v>
          </cell>
          <cell r="C4317">
            <v>198</v>
          </cell>
        </row>
        <row r="4318">
          <cell r="A4318" t="str">
            <v>T00001125</v>
          </cell>
          <cell r="C4318">
            <v>2600</v>
          </cell>
        </row>
        <row r="4319">
          <cell r="A4319" t="str">
            <v>T00001126</v>
          </cell>
          <cell r="C4319">
            <v>398</v>
          </cell>
        </row>
        <row r="4320">
          <cell r="A4320" t="str">
            <v>T00001127</v>
          </cell>
          <cell r="C4320">
            <v>398</v>
          </cell>
        </row>
        <row r="4321">
          <cell r="A4321" t="str">
            <v>T00001128</v>
          </cell>
          <cell r="C4321">
            <v>398</v>
          </cell>
        </row>
        <row r="4322">
          <cell r="A4322" t="str">
            <v>T00001129</v>
          </cell>
          <cell r="C4322">
            <v>398</v>
          </cell>
        </row>
        <row r="4323">
          <cell r="A4323" t="str">
            <v>T00001130</v>
          </cell>
          <cell r="C4323">
            <v>398</v>
          </cell>
        </row>
        <row r="4324">
          <cell r="A4324" t="str">
            <v>T00001131</v>
          </cell>
          <cell r="C4324">
            <v>398</v>
          </cell>
        </row>
        <row r="4325">
          <cell r="A4325" t="str">
            <v>T00001132</v>
          </cell>
          <cell r="C4325">
            <v>1</v>
          </cell>
        </row>
        <row r="4326">
          <cell r="A4326" t="str">
            <v>T00001133</v>
          </cell>
          <cell r="C4326">
            <v>5564</v>
          </cell>
        </row>
        <row r="4327">
          <cell r="A4327" t="str">
            <v>T00001134</v>
          </cell>
          <cell r="C4327">
            <v>1947</v>
          </cell>
        </row>
        <row r="4328">
          <cell r="A4328" t="str">
            <v>T00001135</v>
          </cell>
          <cell r="C4328">
            <v>493</v>
          </cell>
        </row>
        <row r="4329">
          <cell r="A4329" t="str">
            <v>T00001136</v>
          </cell>
          <cell r="C4329">
            <v>32</v>
          </cell>
        </row>
        <row r="4330">
          <cell r="A4330" t="str">
            <v>T00001137</v>
          </cell>
          <cell r="C4330">
            <v>295</v>
          </cell>
        </row>
        <row r="4331">
          <cell r="A4331" t="str">
            <v>T00001138</v>
          </cell>
          <cell r="C4331">
            <v>90</v>
          </cell>
        </row>
        <row r="4332">
          <cell r="A4332" t="str">
            <v>T00001139</v>
          </cell>
          <cell r="C4332">
            <v>2760</v>
          </cell>
        </row>
        <row r="4333">
          <cell r="A4333" t="str">
            <v>T00001143</v>
          </cell>
          <cell r="C4333">
            <v>232</v>
          </cell>
        </row>
        <row r="4334">
          <cell r="A4334" t="str">
            <v>T00001144</v>
          </cell>
          <cell r="C4334">
            <v>465</v>
          </cell>
        </row>
        <row r="4335">
          <cell r="A4335" t="str">
            <v>T00001145</v>
          </cell>
          <cell r="C4335">
            <v>154</v>
          </cell>
        </row>
        <row r="4336">
          <cell r="A4336" t="str">
            <v>T00001149</v>
          </cell>
          <cell r="C4336">
            <v>3942</v>
          </cell>
        </row>
        <row r="4337">
          <cell r="A4337" t="str">
            <v>T00001150</v>
          </cell>
          <cell r="C4337">
            <v>8750</v>
          </cell>
        </row>
        <row r="4338">
          <cell r="A4338" t="str">
            <v>T00001151</v>
          </cell>
          <cell r="C4338">
            <v>11350</v>
          </cell>
        </row>
        <row r="4339">
          <cell r="A4339" t="str">
            <v>T00001152</v>
          </cell>
          <cell r="C4339">
            <v>10500</v>
          </cell>
        </row>
        <row r="4340">
          <cell r="A4340" t="str">
            <v>T00001153</v>
          </cell>
          <cell r="C4340">
            <v>13100</v>
          </cell>
        </row>
        <row r="4341">
          <cell r="A4341" t="str">
            <v>T00001154</v>
          </cell>
          <cell r="C4341">
            <v>1100</v>
          </cell>
        </row>
        <row r="4342">
          <cell r="A4342" t="str">
            <v>T00001155</v>
          </cell>
          <cell r="C4342">
            <v>7000</v>
          </cell>
        </row>
        <row r="4343">
          <cell r="A4343" t="str">
            <v>T00001156</v>
          </cell>
          <cell r="C4343">
            <v>2365</v>
          </cell>
        </row>
        <row r="4344">
          <cell r="A4344" t="str">
            <v>T00001157</v>
          </cell>
          <cell r="C4344">
            <v>243</v>
          </cell>
        </row>
        <row r="4345">
          <cell r="A4345" t="str">
            <v>T00001158</v>
          </cell>
          <cell r="C4345">
            <v>215</v>
          </cell>
        </row>
        <row r="4346">
          <cell r="A4346" t="str">
            <v>T00001159</v>
          </cell>
          <cell r="C4346">
            <v>14</v>
          </cell>
        </row>
        <row r="4347">
          <cell r="A4347" t="str">
            <v>T00001160</v>
          </cell>
          <cell r="C4347">
            <v>100</v>
          </cell>
        </row>
        <row r="4348">
          <cell r="A4348" t="str">
            <v>T00001161</v>
          </cell>
          <cell r="C4348">
            <v>254</v>
          </cell>
        </row>
        <row r="4349">
          <cell r="A4349" t="str">
            <v>T00001162</v>
          </cell>
          <cell r="C4349">
            <v>303</v>
          </cell>
        </row>
        <row r="4350">
          <cell r="A4350" t="str">
            <v>T00001163</v>
          </cell>
          <cell r="C4350">
            <v>400</v>
          </cell>
        </row>
        <row r="4351">
          <cell r="A4351" t="str">
            <v>T00001164</v>
          </cell>
          <cell r="C4351">
            <v>805</v>
          </cell>
        </row>
        <row r="4352">
          <cell r="A4352" t="str">
            <v>T00001165</v>
          </cell>
          <cell r="C4352">
            <v>153</v>
          </cell>
        </row>
        <row r="4353">
          <cell r="A4353" t="str">
            <v>T00001192</v>
          </cell>
          <cell r="B4353">
            <v>1</v>
          </cell>
          <cell r="C4353">
            <v>1</v>
          </cell>
        </row>
        <row r="4354">
          <cell r="A4354" t="str">
            <v>T00001193</v>
          </cell>
          <cell r="B4354">
            <v>1</v>
          </cell>
          <cell r="C4354">
            <v>1</v>
          </cell>
        </row>
        <row r="4355">
          <cell r="A4355" t="str">
            <v>T00001194</v>
          </cell>
          <cell r="B4355">
            <v>223</v>
          </cell>
          <cell r="C4355">
            <v>194</v>
          </cell>
        </row>
        <row r="4356">
          <cell r="A4356" t="str">
            <v>T00001195</v>
          </cell>
          <cell r="B4356">
            <v>223</v>
          </cell>
          <cell r="C4356">
            <v>194</v>
          </cell>
        </row>
        <row r="4357">
          <cell r="A4357" t="str">
            <v>T00001196</v>
          </cell>
          <cell r="B4357">
            <v>46</v>
          </cell>
          <cell r="C4357">
            <v>40</v>
          </cell>
        </row>
        <row r="4358">
          <cell r="A4358" t="str">
            <v>T00001197</v>
          </cell>
          <cell r="B4358">
            <v>115</v>
          </cell>
          <cell r="C4358">
            <v>100</v>
          </cell>
        </row>
        <row r="4359">
          <cell r="A4359" t="str">
            <v>T00001198</v>
          </cell>
          <cell r="B4359">
            <v>1293</v>
          </cell>
          <cell r="C4359">
            <v>1124</v>
          </cell>
        </row>
        <row r="4360">
          <cell r="A4360" t="str">
            <v>T00001199</v>
          </cell>
          <cell r="C4360">
            <v>3592</v>
          </cell>
        </row>
        <row r="4361">
          <cell r="A4361" t="str">
            <v>T00001201</v>
          </cell>
          <cell r="C4361">
            <v>500</v>
          </cell>
        </row>
        <row r="4362">
          <cell r="A4362" t="str">
            <v>T00001202</v>
          </cell>
          <cell r="C4362">
            <v>1472</v>
          </cell>
        </row>
        <row r="4363">
          <cell r="A4363" t="str">
            <v>T00001203</v>
          </cell>
          <cell r="C4363">
            <v>590</v>
          </cell>
        </row>
        <row r="4364">
          <cell r="A4364" t="str">
            <v>T00001204</v>
          </cell>
          <cell r="C4364">
            <v>0</v>
          </cell>
        </row>
        <row r="4365">
          <cell r="A4365" t="str">
            <v>T00001205</v>
          </cell>
          <cell r="C4365">
            <v>0</v>
          </cell>
        </row>
        <row r="4366">
          <cell r="A4366" t="str">
            <v>T00001206</v>
          </cell>
          <cell r="C4366">
            <v>716</v>
          </cell>
        </row>
        <row r="4367">
          <cell r="A4367" t="str">
            <v>T00001207</v>
          </cell>
          <cell r="C4367">
            <v>716</v>
          </cell>
        </row>
        <row r="4368">
          <cell r="A4368" t="str">
            <v>T00001208</v>
          </cell>
          <cell r="C4368">
            <v>716</v>
          </cell>
        </row>
        <row r="4369">
          <cell r="A4369" t="str">
            <v>T00001209</v>
          </cell>
          <cell r="C4369">
            <v>400</v>
          </cell>
        </row>
        <row r="4370">
          <cell r="A4370" t="str">
            <v>T00001210</v>
          </cell>
          <cell r="C4370">
            <v>55</v>
          </cell>
        </row>
        <row r="4371">
          <cell r="A4371" t="str">
            <v>T00001211</v>
          </cell>
          <cell r="C4371">
            <v>45</v>
          </cell>
        </row>
        <row r="4372">
          <cell r="A4372" t="str">
            <v>T00001212</v>
          </cell>
          <cell r="C4372">
            <v>55</v>
          </cell>
        </row>
        <row r="4373">
          <cell r="A4373" t="str">
            <v>T00001213</v>
          </cell>
          <cell r="C4373">
            <v>4</v>
          </cell>
        </row>
        <row r="4374">
          <cell r="A4374" t="str">
            <v>T00001214</v>
          </cell>
          <cell r="C4374">
            <v>7</v>
          </cell>
        </row>
        <row r="4375">
          <cell r="A4375" t="str">
            <v>T00001215</v>
          </cell>
          <cell r="C4375">
            <v>2165</v>
          </cell>
        </row>
        <row r="4376">
          <cell r="A4376" t="str">
            <v>T00001216</v>
          </cell>
          <cell r="C4376">
            <v>1640</v>
          </cell>
        </row>
        <row r="4377">
          <cell r="A4377" t="str">
            <v>T00001217</v>
          </cell>
          <cell r="C4377">
            <v>21</v>
          </cell>
        </row>
        <row r="4378">
          <cell r="A4378" t="str">
            <v>T00001218</v>
          </cell>
          <cell r="C4378">
            <v>150</v>
          </cell>
        </row>
        <row r="4379">
          <cell r="A4379" t="str">
            <v>T00001219</v>
          </cell>
          <cell r="C4379">
            <v>645</v>
          </cell>
        </row>
        <row r="4380">
          <cell r="A4380" t="str">
            <v>T00001220</v>
          </cell>
          <cell r="C4380">
            <v>1793</v>
          </cell>
        </row>
        <row r="4381">
          <cell r="A4381" t="str">
            <v>T00001221</v>
          </cell>
          <cell r="C4381">
            <v>1793</v>
          </cell>
        </row>
        <row r="4382">
          <cell r="A4382" t="str">
            <v>T00001222</v>
          </cell>
          <cell r="C4382">
            <v>1100</v>
          </cell>
        </row>
        <row r="4383">
          <cell r="A4383" t="str">
            <v>T00001223</v>
          </cell>
          <cell r="C4383">
            <v>13375</v>
          </cell>
        </row>
        <row r="4384">
          <cell r="A4384" t="str">
            <v>T00001224</v>
          </cell>
          <cell r="C4384">
            <v>5574</v>
          </cell>
        </row>
        <row r="4385">
          <cell r="A4385" t="str">
            <v>T00001225</v>
          </cell>
          <cell r="C4385">
            <v>5514</v>
          </cell>
        </row>
        <row r="4386">
          <cell r="A4386" t="str">
            <v>T00001227</v>
          </cell>
          <cell r="C4386">
            <v>2250</v>
          </cell>
        </row>
        <row r="4387">
          <cell r="A4387" t="str">
            <v>T00001228</v>
          </cell>
          <cell r="C4387">
            <v>2250</v>
          </cell>
        </row>
        <row r="4388">
          <cell r="A4388" t="str">
            <v>T00001229</v>
          </cell>
          <cell r="C4388">
            <v>700</v>
          </cell>
        </row>
        <row r="4389">
          <cell r="A4389" t="str">
            <v>T00001230</v>
          </cell>
          <cell r="C4389">
            <v>700</v>
          </cell>
        </row>
        <row r="4390">
          <cell r="A4390" t="str">
            <v>T00001231</v>
          </cell>
          <cell r="C4390">
            <v>194</v>
          </cell>
        </row>
        <row r="4391">
          <cell r="A4391" t="str">
            <v>T00001232</v>
          </cell>
          <cell r="C4391">
            <v>194</v>
          </cell>
        </row>
        <row r="4392">
          <cell r="A4392" t="str">
            <v>T00001233</v>
          </cell>
          <cell r="C4392">
            <v>194</v>
          </cell>
        </row>
        <row r="4393">
          <cell r="A4393" t="str">
            <v>T00001234</v>
          </cell>
          <cell r="B4393">
            <v>46</v>
          </cell>
          <cell r="C4393">
            <v>40</v>
          </cell>
        </row>
        <row r="4394">
          <cell r="A4394" t="str">
            <v>T00001235</v>
          </cell>
          <cell r="B4394">
            <v>115</v>
          </cell>
          <cell r="C4394">
            <v>100</v>
          </cell>
        </row>
        <row r="4395">
          <cell r="A4395" t="str">
            <v>T00001236</v>
          </cell>
          <cell r="C4395">
            <v>1210</v>
          </cell>
        </row>
        <row r="4396">
          <cell r="A4396" t="str">
            <v>T00001237</v>
          </cell>
          <cell r="C4396">
            <v>1793</v>
          </cell>
        </row>
        <row r="4397">
          <cell r="A4397" t="str">
            <v>T00001238</v>
          </cell>
          <cell r="B4397">
            <v>0</v>
          </cell>
          <cell r="C4397">
            <v>0</v>
          </cell>
        </row>
        <row r="4398">
          <cell r="A4398" t="str">
            <v>T00001239</v>
          </cell>
          <cell r="B4398">
            <v>53433</v>
          </cell>
          <cell r="C4398">
            <v>61448</v>
          </cell>
        </row>
        <row r="4399">
          <cell r="A4399" t="str">
            <v>T00001240</v>
          </cell>
          <cell r="B4399">
            <v>1056</v>
          </cell>
          <cell r="C4399">
            <v>19789</v>
          </cell>
        </row>
        <row r="4400">
          <cell r="A4400" t="str">
            <v>T00001241</v>
          </cell>
          <cell r="B4400">
            <v>1056</v>
          </cell>
          <cell r="C4400">
            <v>1214</v>
          </cell>
        </row>
        <row r="4401">
          <cell r="A4401" t="str">
            <v>T00001242</v>
          </cell>
          <cell r="B4401">
            <v>62865</v>
          </cell>
          <cell r="C4401">
            <v>64222</v>
          </cell>
        </row>
        <row r="4402">
          <cell r="A4402" t="str">
            <v>T00001243</v>
          </cell>
          <cell r="B4402">
            <v>19789</v>
          </cell>
          <cell r="C4402">
            <v>16531</v>
          </cell>
        </row>
        <row r="4403">
          <cell r="A4403" t="str">
            <v>T00001244</v>
          </cell>
          <cell r="B4403">
            <v>19789</v>
          </cell>
          <cell r="C4403">
            <v>16531</v>
          </cell>
        </row>
        <row r="4404">
          <cell r="A4404" t="str">
            <v>T00001245</v>
          </cell>
          <cell r="B4404">
            <v>19789</v>
          </cell>
          <cell r="C4404">
            <v>16531</v>
          </cell>
        </row>
        <row r="4405">
          <cell r="A4405" t="str">
            <v>T00001246</v>
          </cell>
          <cell r="B4405">
            <v>0</v>
          </cell>
          <cell r="C4405">
            <v>0</v>
          </cell>
        </row>
        <row r="4406">
          <cell r="A4406" t="str">
            <v>T00001247</v>
          </cell>
          <cell r="B4406">
            <v>0</v>
          </cell>
          <cell r="C4406">
            <v>0</v>
          </cell>
        </row>
        <row r="4407">
          <cell r="A4407" t="str">
            <v>T00001248</v>
          </cell>
          <cell r="B4407">
            <v>0</v>
          </cell>
          <cell r="C4407">
            <v>0</v>
          </cell>
        </row>
        <row r="4408">
          <cell r="A4408" t="str">
            <v>T00001249</v>
          </cell>
          <cell r="B4408">
            <v>0</v>
          </cell>
          <cell r="C4408">
            <v>0</v>
          </cell>
        </row>
        <row r="4409">
          <cell r="A4409" t="str">
            <v>T00001250</v>
          </cell>
          <cell r="B4409">
            <v>0</v>
          </cell>
          <cell r="C4409">
            <v>0</v>
          </cell>
        </row>
        <row r="4410">
          <cell r="A4410" t="str">
            <v>T00001251</v>
          </cell>
          <cell r="B4410">
            <v>19789</v>
          </cell>
          <cell r="C4410">
            <v>17208</v>
          </cell>
        </row>
        <row r="4411">
          <cell r="A4411" t="str">
            <v>T00001252</v>
          </cell>
          <cell r="B4411">
            <v>0</v>
          </cell>
          <cell r="C4411">
            <v>0</v>
          </cell>
        </row>
        <row r="4412">
          <cell r="A4412" t="str">
            <v>T00001253</v>
          </cell>
          <cell r="B4412">
            <v>1056</v>
          </cell>
          <cell r="C4412">
            <v>1214</v>
          </cell>
        </row>
        <row r="4413">
          <cell r="A4413" t="str">
            <v>T00001254</v>
          </cell>
          <cell r="B4413">
            <v>0</v>
          </cell>
          <cell r="C4413">
            <v>0</v>
          </cell>
        </row>
        <row r="4414">
          <cell r="A4414" t="str">
            <v>T00001255</v>
          </cell>
          <cell r="B4414">
            <v>0</v>
          </cell>
          <cell r="C4414">
            <v>0</v>
          </cell>
        </row>
        <row r="4415">
          <cell r="A4415" t="str">
            <v>T00001258</v>
          </cell>
          <cell r="B4415">
            <v>10812</v>
          </cell>
          <cell r="C4415">
            <v>12502</v>
          </cell>
        </row>
        <row r="4416">
          <cell r="A4416" t="str">
            <v>T00001259</v>
          </cell>
          <cell r="B4416">
            <v>0</v>
          </cell>
          <cell r="C4416">
            <v>0</v>
          </cell>
        </row>
        <row r="4417">
          <cell r="A4417" t="str">
            <v>T00001260</v>
          </cell>
          <cell r="B4417">
            <v>0</v>
          </cell>
          <cell r="C4417">
            <v>0</v>
          </cell>
        </row>
        <row r="4418">
          <cell r="A4418" t="str">
            <v>T00001261</v>
          </cell>
          <cell r="B4418">
            <v>611</v>
          </cell>
          <cell r="C4418">
            <v>531</v>
          </cell>
        </row>
        <row r="4419">
          <cell r="A4419" t="str">
            <v>T00001262</v>
          </cell>
          <cell r="B4419">
            <v>280</v>
          </cell>
          <cell r="C4419">
            <v>244</v>
          </cell>
        </row>
        <row r="4420">
          <cell r="A4420" t="str">
            <v>T00001264</v>
          </cell>
          <cell r="B4420">
            <v>296</v>
          </cell>
          <cell r="C4420">
            <v>197</v>
          </cell>
        </row>
        <row r="4421">
          <cell r="A4421" t="str">
            <v>T00001265</v>
          </cell>
          <cell r="B4421">
            <v>98</v>
          </cell>
          <cell r="C4421">
            <v>85</v>
          </cell>
        </row>
        <row r="4422">
          <cell r="A4422" t="str">
            <v>T00001267</v>
          </cell>
          <cell r="B4422">
            <v>58</v>
          </cell>
          <cell r="C4422">
            <v>58</v>
          </cell>
        </row>
        <row r="4423">
          <cell r="A4423" t="str">
            <v>T00001269</v>
          </cell>
          <cell r="C4423">
            <v>12000</v>
          </cell>
        </row>
        <row r="4424">
          <cell r="A4424" t="str">
            <v>T00001270</v>
          </cell>
          <cell r="C4424">
            <v>12000</v>
          </cell>
        </row>
        <row r="4425">
          <cell r="A4425" t="str">
            <v>T00001271</v>
          </cell>
          <cell r="C4425">
            <v>13000</v>
          </cell>
        </row>
        <row r="4426">
          <cell r="A4426" t="str">
            <v>T00001272</v>
          </cell>
          <cell r="C4426">
            <v>45500</v>
          </cell>
        </row>
        <row r="4427">
          <cell r="A4427" t="str">
            <v>T00001273</v>
          </cell>
          <cell r="C4427">
            <v>55</v>
          </cell>
        </row>
        <row r="4428">
          <cell r="A4428" t="str">
            <v>T00001274</v>
          </cell>
          <cell r="C4428">
            <v>185</v>
          </cell>
        </row>
        <row r="4429">
          <cell r="A4429" t="str">
            <v>T00001275</v>
          </cell>
          <cell r="C4429">
            <v>185</v>
          </cell>
        </row>
        <row r="4430">
          <cell r="A4430" t="str">
            <v>T00001276</v>
          </cell>
          <cell r="C4430">
            <v>1000</v>
          </cell>
        </row>
        <row r="4431">
          <cell r="A4431" t="str">
            <v>T00001277</v>
          </cell>
          <cell r="B4431">
            <v>2084</v>
          </cell>
          <cell r="C4431">
            <v>1812</v>
          </cell>
        </row>
        <row r="4432">
          <cell r="A4432" t="str">
            <v>T00001278</v>
          </cell>
          <cell r="B4432">
            <v>173</v>
          </cell>
          <cell r="C4432">
            <v>150</v>
          </cell>
        </row>
        <row r="4433">
          <cell r="A4433" t="str">
            <v>T00001279</v>
          </cell>
          <cell r="B4433">
            <v>173</v>
          </cell>
          <cell r="C4433">
            <v>150</v>
          </cell>
        </row>
        <row r="4434">
          <cell r="A4434" t="str">
            <v>T00001280</v>
          </cell>
          <cell r="B4434">
            <v>0</v>
          </cell>
          <cell r="C4434">
            <v>0</v>
          </cell>
        </row>
        <row r="4435">
          <cell r="A4435" t="str">
            <v>T00001281</v>
          </cell>
          <cell r="B4435">
            <v>3715</v>
          </cell>
          <cell r="C4435">
            <v>3230</v>
          </cell>
        </row>
        <row r="4436">
          <cell r="A4436" t="str">
            <v>T00001282</v>
          </cell>
          <cell r="C4436">
            <v>10</v>
          </cell>
        </row>
        <row r="4437">
          <cell r="A4437" t="str">
            <v>T00001283</v>
          </cell>
          <cell r="B4437">
            <v>0</v>
          </cell>
          <cell r="C4437">
            <v>0</v>
          </cell>
        </row>
        <row r="4438">
          <cell r="A4438" t="str">
            <v>T00001284</v>
          </cell>
          <cell r="B4438">
            <v>0</v>
          </cell>
          <cell r="C4438">
            <v>0</v>
          </cell>
        </row>
        <row r="4439">
          <cell r="A4439" t="str">
            <v>T00001300</v>
          </cell>
          <cell r="C4439">
            <v>0</v>
          </cell>
        </row>
        <row r="4440">
          <cell r="A4440" t="str">
            <v>T00001301</v>
          </cell>
          <cell r="C4440">
            <v>0</v>
          </cell>
        </row>
        <row r="4441">
          <cell r="A4441" t="str">
            <v>T00001302</v>
          </cell>
          <cell r="C4441">
            <v>0</v>
          </cell>
        </row>
        <row r="4442">
          <cell r="A4442" t="str">
            <v>T00001303</v>
          </cell>
          <cell r="C4442">
            <v>0</v>
          </cell>
        </row>
        <row r="4443">
          <cell r="A4443" t="str">
            <v>T00001304</v>
          </cell>
          <cell r="C4443">
            <v>0</v>
          </cell>
        </row>
        <row r="4444">
          <cell r="A4444" t="str">
            <v>T00001305</v>
          </cell>
          <cell r="C4444">
            <v>0</v>
          </cell>
        </row>
        <row r="4445">
          <cell r="A4445" t="str">
            <v>T00001306</v>
          </cell>
          <cell r="C4445">
            <v>0</v>
          </cell>
        </row>
        <row r="4446">
          <cell r="A4446" t="str">
            <v>T00001307</v>
          </cell>
          <cell r="C4446">
            <v>0</v>
          </cell>
        </row>
        <row r="4447">
          <cell r="A4447" t="str">
            <v>T00001308</v>
          </cell>
          <cell r="C4447">
            <v>0</v>
          </cell>
        </row>
        <row r="4448">
          <cell r="A4448" t="str">
            <v>T00001309</v>
          </cell>
          <cell r="C4448">
            <v>0</v>
          </cell>
        </row>
        <row r="4449">
          <cell r="A4449" t="str">
            <v>T00001310</v>
          </cell>
          <cell r="C4449">
            <v>0</v>
          </cell>
        </row>
        <row r="4450">
          <cell r="A4450" t="str">
            <v>T00001311</v>
          </cell>
          <cell r="C4450">
            <v>0</v>
          </cell>
        </row>
        <row r="4451">
          <cell r="A4451" t="str">
            <v>T00001312</v>
          </cell>
          <cell r="C4451">
            <v>0</v>
          </cell>
        </row>
        <row r="4452">
          <cell r="A4452" t="str">
            <v>T00001313</v>
          </cell>
          <cell r="C4452">
            <v>0</v>
          </cell>
        </row>
        <row r="4453">
          <cell r="A4453" t="str">
            <v>T00001314</v>
          </cell>
          <cell r="C4453">
            <v>0</v>
          </cell>
        </row>
        <row r="4454">
          <cell r="A4454" t="str">
            <v>T00001315</v>
          </cell>
          <cell r="C4454">
            <v>0</v>
          </cell>
        </row>
        <row r="4455">
          <cell r="A4455" t="str">
            <v>T00001316</v>
          </cell>
          <cell r="C4455">
            <v>0</v>
          </cell>
        </row>
        <row r="4456">
          <cell r="A4456" t="str">
            <v>T00001317</v>
          </cell>
          <cell r="C4456">
            <v>0</v>
          </cell>
        </row>
        <row r="4457">
          <cell r="A4457" t="str">
            <v>T00001318</v>
          </cell>
          <cell r="C4457">
            <v>0</v>
          </cell>
        </row>
        <row r="4458">
          <cell r="A4458" t="str">
            <v>T00001319</v>
          </cell>
          <cell r="C4458">
            <v>0</v>
          </cell>
        </row>
        <row r="4459">
          <cell r="A4459" t="str">
            <v>T00001320</v>
          </cell>
          <cell r="C4459">
            <v>0</v>
          </cell>
        </row>
        <row r="4460">
          <cell r="A4460" t="str">
            <v>T00001321</v>
          </cell>
          <cell r="C4460">
            <v>0</v>
          </cell>
        </row>
        <row r="4461">
          <cell r="A4461" t="str">
            <v>T00001322</v>
          </cell>
          <cell r="C4461">
            <v>0</v>
          </cell>
        </row>
        <row r="4462">
          <cell r="A4462" t="str">
            <v>T00001323</v>
          </cell>
          <cell r="C4462">
            <v>0</v>
          </cell>
        </row>
        <row r="4463">
          <cell r="A4463" t="str">
            <v>T00001324</v>
          </cell>
          <cell r="C4463">
            <v>0</v>
          </cell>
        </row>
        <row r="4464">
          <cell r="A4464" t="str">
            <v>T00001325</v>
          </cell>
          <cell r="C4464">
            <v>0</v>
          </cell>
        </row>
        <row r="4465">
          <cell r="A4465" t="str">
            <v>T00001326</v>
          </cell>
          <cell r="C4465">
            <v>0</v>
          </cell>
        </row>
        <row r="4466">
          <cell r="A4466" t="str">
            <v>T00001327</v>
          </cell>
          <cell r="C4466">
            <v>0</v>
          </cell>
        </row>
        <row r="4467">
          <cell r="A4467" t="str">
            <v>T00001328</v>
          </cell>
          <cell r="C4467">
            <v>0</v>
          </cell>
        </row>
        <row r="4468">
          <cell r="A4468" t="str">
            <v>T00001329</v>
          </cell>
          <cell r="C4468">
            <v>0</v>
          </cell>
        </row>
        <row r="4469">
          <cell r="A4469" t="str">
            <v>T00001330</v>
          </cell>
          <cell r="C4469">
            <v>0</v>
          </cell>
        </row>
        <row r="4470">
          <cell r="A4470" t="str">
            <v>T00001332</v>
          </cell>
          <cell r="C4470">
            <v>0</v>
          </cell>
        </row>
        <row r="4471">
          <cell r="A4471" t="str">
            <v>T00001333</v>
          </cell>
          <cell r="C4471">
            <v>0</v>
          </cell>
        </row>
        <row r="4472">
          <cell r="A4472" t="str">
            <v>T00001334</v>
          </cell>
          <cell r="C4472">
            <v>0</v>
          </cell>
        </row>
        <row r="4473">
          <cell r="A4473" t="str">
            <v>T00001335</v>
          </cell>
          <cell r="C4473">
            <v>0</v>
          </cell>
        </row>
        <row r="4474">
          <cell r="A4474" t="str">
            <v>T00001336</v>
          </cell>
          <cell r="C4474">
            <v>0</v>
          </cell>
        </row>
        <row r="4475">
          <cell r="A4475" t="str">
            <v>T00001337</v>
          </cell>
          <cell r="C4475">
            <v>0</v>
          </cell>
        </row>
        <row r="4476">
          <cell r="A4476" t="str">
            <v>T00001338</v>
          </cell>
          <cell r="C4476">
            <v>0</v>
          </cell>
        </row>
        <row r="4477">
          <cell r="A4477" t="str">
            <v>T00001339</v>
          </cell>
          <cell r="C4477">
            <v>0</v>
          </cell>
        </row>
        <row r="4478">
          <cell r="A4478" t="str">
            <v>T00001340</v>
          </cell>
          <cell r="C4478">
            <v>0</v>
          </cell>
        </row>
        <row r="4479">
          <cell r="A4479" t="str">
            <v>T00001341</v>
          </cell>
          <cell r="C4479">
            <v>0</v>
          </cell>
        </row>
        <row r="4480">
          <cell r="A4480" t="str">
            <v>T00001342</v>
          </cell>
          <cell r="C4480">
            <v>0</v>
          </cell>
        </row>
        <row r="4481">
          <cell r="A4481" t="str">
            <v>T00001343</v>
          </cell>
          <cell r="C4481">
            <v>0</v>
          </cell>
        </row>
        <row r="4482">
          <cell r="A4482" t="str">
            <v>T00001344</v>
          </cell>
          <cell r="C4482">
            <v>0</v>
          </cell>
        </row>
        <row r="4483">
          <cell r="A4483" t="str">
            <v>T00001345</v>
          </cell>
          <cell r="C4483">
            <v>0</v>
          </cell>
        </row>
        <row r="4484">
          <cell r="A4484" t="str">
            <v>T00001346</v>
          </cell>
          <cell r="C4484">
            <v>0</v>
          </cell>
        </row>
        <row r="4485">
          <cell r="A4485" t="str">
            <v>T00001347</v>
          </cell>
          <cell r="C4485">
            <v>0</v>
          </cell>
        </row>
        <row r="4486">
          <cell r="A4486" t="str">
            <v>T00001348</v>
          </cell>
          <cell r="C4486">
            <v>0</v>
          </cell>
        </row>
        <row r="4487">
          <cell r="A4487" t="str">
            <v>T00001349</v>
          </cell>
          <cell r="C4487">
            <v>0</v>
          </cell>
        </row>
        <row r="4488">
          <cell r="A4488" t="str">
            <v>T00001350</v>
          </cell>
          <cell r="C4488">
            <v>0</v>
          </cell>
        </row>
        <row r="4489">
          <cell r="A4489" t="str">
            <v>T00001351</v>
          </cell>
          <cell r="C4489">
            <v>0</v>
          </cell>
        </row>
        <row r="4490">
          <cell r="A4490" t="str">
            <v>T00001352</v>
          </cell>
          <cell r="C4490">
            <v>0</v>
          </cell>
        </row>
        <row r="4491">
          <cell r="A4491" t="str">
            <v>T00001353</v>
          </cell>
          <cell r="C4491">
            <v>3521</v>
          </cell>
        </row>
        <row r="4492">
          <cell r="A4492" t="str">
            <v>T00001354</v>
          </cell>
          <cell r="C4492">
            <v>772</v>
          </cell>
        </row>
        <row r="4493">
          <cell r="A4493" t="str">
            <v>T00001355</v>
          </cell>
          <cell r="C4493">
            <v>2465</v>
          </cell>
        </row>
        <row r="4494">
          <cell r="A4494" t="str">
            <v>T00001356</v>
          </cell>
          <cell r="C4494">
            <v>772</v>
          </cell>
        </row>
        <row r="4495">
          <cell r="A4495" t="str">
            <v>T00001357</v>
          </cell>
          <cell r="C4495">
            <v>1331</v>
          </cell>
        </row>
        <row r="4496">
          <cell r="A4496" t="str">
            <v>T00001358</v>
          </cell>
          <cell r="C4496">
            <v>209</v>
          </cell>
        </row>
        <row r="4497">
          <cell r="A4497" t="str">
            <v>T00001359</v>
          </cell>
          <cell r="C4497">
            <v>35</v>
          </cell>
        </row>
        <row r="4498">
          <cell r="A4498" t="str">
            <v>T00001360</v>
          </cell>
          <cell r="C4498">
            <v>1648</v>
          </cell>
        </row>
        <row r="4499">
          <cell r="A4499" t="str">
            <v>T00001361</v>
          </cell>
          <cell r="C4499">
            <v>5775</v>
          </cell>
        </row>
        <row r="4500">
          <cell r="A4500" t="str">
            <v>T00001362</v>
          </cell>
          <cell r="C4500">
            <v>1516</v>
          </cell>
        </row>
        <row r="4501">
          <cell r="A4501" t="str">
            <v>T00001363</v>
          </cell>
          <cell r="C4501">
            <v>9</v>
          </cell>
        </row>
        <row r="4502">
          <cell r="A4502" t="str">
            <v>T00001364</v>
          </cell>
          <cell r="C4502">
            <v>772</v>
          </cell>
        </row>
        <row r="4503">
          <cell r="A4503" t="str">
            <v>T00001365</v>
          </cell>
          <cell r="C4503">
            <v>1909</v>
          </cell>
        </row>
        <row r="4504">
          <cell r="A4504" t="str">
            <v>T00001366</v>
          </cell>
          <cell r="C4504">
            <v>1909</v>
          </cell>
        </row>
        <row r="4505">
          <cell r="A4505" t="str">
            <v>T00001368</v>
          </cell>
          <cell r="C4505">
            <v>2162</v>
          </cell>
        </row>
        <row r="4506">
          <cell r="A4506" t="str">
            <v>T00001370</v>
          </cell>
          <cell r="C4506">
            <v>2068</v>
          </cell>
        </row>
        <row r="4507">
          <cell r="A4507" t="str">
            <v>T00001371</v>
          </cell>
          <cell r="C4507">
            <v>2545</v>
          </cell>
        </row>
        <row r="4508">
          <cell r="A4508" t="str">
            <v>T00001372</v>
          </cell>
          <cell r="C4508">
            <v>1909</v>
          </cell>
        </row>
        <row r="4509">
          <cell r="A4509" t="str">
            <v>T00001373</v>
          </cell>
          <cell r="C4509">
            <v>0</v>
          </cell>
        </row>
        <row r="4510">
          <cell r="A4510" t="str">
            <v>T00001374</v>
          </cell>
          <cell r="C4510">
            <v>2162</v>
          </cell>
        </row>
        <row r="4511">
          <cell r="A4511" t="str">
            <v>T00001375</v>
          </cell>
          <cell r="C4511">
            <v>1331</v>
          </cell>
        </row>
        <row r="4512">
          <cell r="A4512" t="str">
            <v>T00001376</v>
          </cell>
          <cell r="C4512">
            <v>209</v>
          </cell>
        </row>
        <row r="4513">
          <cell r="A4513" t="str">
            <v>T00001377</v>
          </cell>
          <cell r="C4513">
            <v>35</v>
          </cell>
        </row>
        <row r="4514">
          <cell r="A4514" t="str">
            <v>T00001378</v>
          </cell>
          <cell r="C4514">
            <v>1648</v>
          </cell>
        </row>
        <row r="4515">
          <cell r="A4515" t="str">
            <v>T00001379</v>
          </cell>
          <cell r="C4515">
            <v>5775</v>
          </cell>
        </row>
        <row r="4516">
          <cell r="A4516" t="str">
            <v>T00001380</v>
          </cell>
          <cell r="C4516">
            <v>1516</v>
          </cell>
        </row>
        <row r="4517">
          <cell r="A4517" t="str">
            <v>T00001381</v>
          </cell>
          <cell r="C4517">
            <v>9</v>
          </cell>
        </row>
        <row r="4518">
          <cell r="A4518" t="str">
            <v>T00001382</v>
          </cell>
          <cell r="C4518">
            <v>2162</v>
          </cell>
        </row>
        <row r="4519">
          <cell r="A4519" t="str">
            <v>T00001383</v>
          </cell>
          <cell r="C4519">
            <v>2545</v>
          </cell>
        </row>
        <row r="4520">
          <cell r="A4520" t="str">
            <v>T00001384</v>
          </cell>
          <cell r="C4520">
            <v>2545</v>
          </cell>
        </row>
        <row r="4521">
          <cell r="A4521" t="str">
            <v>T00001386</v>
          </cell>
          <cell r="C4521">
            <v>2162</v>
          </cell>
        </row>
        <row r="4522">
          <cell r="A4522" t="str">
            <v>T00001387</v>
          </cell>
          <cell r="C4522">
            <v>3521</v>
          </cell>
        </row>
        <row r="4523">
          <cell r="A4523" t="str">
            <v>T00001388</v>
          </cell>
          <cell r="C4523">
            <v>3182</v>
          </cell>
        </row>
        <row r="4524">
          <cell r="A4524" t="str">
            <v>T00001389</v>
          </cell>
          <cell r="C4524">
            <v>3182</v>
          </cell>
        </row>
        <row r="4525">
          <cell r="A4525" t="str">
            <v>T00001390</v>
          </cell>
          <cell r="C4525">
            <v>0</v>
          </cell>
        </row>
        <row r="4526">
          <cell r="A4526" t="str">
            <v>T00001391</v>
          </cell>
          <cell r="C4526">
            <v>2162</v>
          </cell>
        </row>
        <row r="4527">
          <cell r="A4527" t="str">
            <v>T00001392</v>
          </cell>
          <cell r="C4527">
            <v>1331</v>
          </cell>
        </row>
        <row r="4528">
          <cell r="A4528" t="str">
            <v>T00001393</v>
          </cell>
          <cell r="C4528">
            <v>209</v>
          </cell>
        </row>
        <row r="4529">
          <cell r="A4529" t="str">
            <v>T00001394</v>
          </cell>
          <cell r="C4529">
            <v>35</v>
          </cell>
        </row>
        <row r="4530">
          <cell r="A4530" t="str">
            <v>T00001395</v>
          </cell>
          <cell r="C4530">
            <v>1648</v>
          </cell>
        </row>
        <row r="4531">
          <cell r="A4531" t="str">
            <v>T00001396</v>
          </cell>
          <cell r="C4531">
            <v>5775</v>
          </cell>
        </row>
        <row r="4532">
          <cell r="A4532" t="str">
            <v>T00001397</v>
          </cell>
          <cell r="C4532">
            <v>1516</v>
          </cell>
        </row>
        <row r="4533">
          <cell r="A4533" t="str">
            <v>T00001398</v>
          </cell>
          <cell r="C4533">
            <v>9</v>
          </cell>
        </row>
        <row r="4534">
          <cell r="A4534" t="str">
            <v>T00001399</v>
          </cell>
          <cell r="C4534">
            <v>2162</v>
          </cell>
        </row>
        <row r="4535">
          <cell r="A4535" t="str">
            <v>T00001400</v>
          </cell>
          <cell r="C4535">
            <v>3182</v>
          </cell>
        </row>
        <row r="4536">
          <cell r="A4536" t="str">
            <v>T00001401</v>
          </cell>
          <cell r="C4536">
            <v>3182</v>
          </cell>
        </row>
        <row r="4537">
          <cell r="A4537" t="str">
            <v>T00001402</v>
          </cell>
          <cell r="C4537">
            <v>0</v>
          </cell>
        </row>
        <row r="4538">
          <cell r="A4538" t="str">
            <v>T00001403</v>
          </cell>
          <cell r="C4538">
            <v>0</v>
          </cell>
        </row>
        <row r="4539">
          <cell r="A4539" t="str">
            <v>T00001404</v>
          </cell>
          <cell r="C4539">
            <v>0</v>
          </cell>
        </row>
        <row r="4540">
          <cell r="A4540" t="str">
            <v>T00001405</v>
          </cell>
          <cell r="C4540">
            <v>0</v>
          </cell>
        </row>
        <row r="4541">
          <cell r="A4541" t="str">
            <v>T00001406</v>
          </cell>
          <cell r="C4541">
            <v>0</v>
          </cell>
        </row>
        <row r="4542">
          <cell r="A4542" t="str">
            <v>T00001407</v>
          </cell>
          <cell r="C4542">
            <v>0</v>
          </cell>
        </row>
        <row r="4543">
          <cell r="A4543" t="str">
            <v>T00001408</v>
          </cell>
          <cell r="C4543">
            <v>0</v>
          </cell>
        </row>
        <row r="4544">
          <cell r="A4544" t="str">
            <v>T00001409</v>
          </cell>
          <cell r="C4544">
            <v>0</v>
          </cell>
        </row>
        <row r="4545">
          <cell r="A4545" t="str">
            <v>T00001410</v>
          </cell>
          <cell r="C4545">
            <v>0</v>
          </cell>
        </row>
        <row r="4546">
          <cell r="A4546" t="str">
            <v>T00001411</v>
          </cell>
          <cell r="C4546">
            <v>0</v>
          </cell>
        </row>
        <row r="4547">
          <cell r="A4547" t="str">
            <v>T00001412</v>
          </cell>
          <cell r="C4547">
            <v>0</v>
          </cell>
        </row>
        <row r="4548">
          <cell r="A4548" t="str">
            <v>T00001413</v>
          </cell>
          <cell r="C4548">
            <v>0</v>
          </cell>
        </row>
        <row r="4549">
          <cell r="A4549" t="str">
            <v>T00001414</v>
          </cell>
          <cell r="C4549">
            <v>0</v>
          </cell>
        </row>
        <row r="4550">
          <cell r="A4550" t="str">
            <v>T00001415</v>
          </cell>
          <cell r="C4550">
            <v>0</v>
          </cell>
        </row>
        <row r="4551">
          <cell r="A4551" t="str">
            <v>T00001416</v>
          </cell>
          <cell r="C4551">
            <v>0</v>
          </cell>
        </row>
        <row r="4552">
          <cell r="A4552" t="str">
            <v>T00001417</v>
          </cell>
          <cell r="C4552">
            <v>0</v>
          </cell>
        </row>
        <row r="4553">
          <cell r="A4553" t="str">
            <v>T00001418</v>
          </cell>
          <cell r="C4553">
            <v>0</v>
          </cell>
        </row>
        <row r="4554">
          <cell r="A4554" t="str">
            <v>T00001419</v>
          </cell>
          <cell r="C4554">
            <v>31763</v>
          </cell>
        </row>
        <row r="4555">
          <cell r="A4555" t="str">
            <v>T00001420</v>
          </cell>
          <cell r="C4555">
            <v>4400</v>
          </cell>
        </row>
        <row r="4556">
          <cell r="A4556" t="str">
            <v>T00001421</v>
          </cell>
          <cell r="C4556">
            <v>3733</v>
          </cell>
        </row>
        <row r="4557">
          <cell r="A4557" t="str">
            <v>T00001422</v>
          </cell>
          <cell r="C4557">
            <v>10549</v>
          </cell>
        </row>
        <row r="4558">
          <cell r="A4558" t="str">
            <v>T00001423</v>
          </cell>
          <cell r="C4558">
            <v>29304</v>
          </cell>
        </row>
        <row r="4559">
          <cell r="A4559" t="str">
            <v>T00001424</v>
          </cell>
          <cell r="C4559">
            <v>29803</v>
          </cell>
        </row>
        <row r="4560">
          <cell r="A4560" t="str">
            <v>T00001425</v>
          </cell>
          <cell r="C4560">
            <v>74115</v>
          </cell>
        </row>
        <row r="4561">
          <cell r="A4561" t="str">
            <v>T00001426</v>
          </cell>
          <cell r="C4561">
            <v>68375</v>
          </cell>
        </row>
        <row r="4562">
          <cell r="A4562" t="str">
            <v>T00001427</v>
          </cell>
          <cell r="C4562">
            <v>69542</v>
          </cell>
        </row>
        <row r="4563">
          <cell r="A4563" t="str">
            <v>T00001428</v>
          </cell>
          <cell r="C4563">
            <v>31200</v>
          </cell>
        </row>
        <row r="4564">
          <cell r="A4564" t="str">
            <v>T00001429</v>
          </cell>
          <cell r="C4564">
            <v>26434</v>
          </cell>
        </row>
        <row r="4565">
          <cell r="A4565" t="str">
            <v>T00001430</v>
          </cell>
          <cell r="C4565">
            <v>10000</v>
          </cell>
        </row>
        <row r="4566">
          <cell r="A4566" t="str">
            <v>T00001431</v>
          </cell>
          <cell r="C4566">
            <v>10000</v>
          </cell>
        </row>
        <row r="4567">
          <cell r="A4567" t="str">
            <v>T00001432</v>
          </cell>
          <cell r="C4567">
            <v>21487</v>
          </cell>
        </row>
        <row r="4568">
          <cell r="A4568" t="str">
            <v>T00001433</v>
          </cell>
          <cell r="C4568">
            <v>6000</v>
          </cell>
        </row>
        <row r="4569">
          <cell r="A4569" t="str">
            <v>T00001434</v>
          </cell>
          <cell r="C4569">
            <v>101598</v>
          </cell>
        </row>
        <row r="4570">
          <cell r="A4570" t="str">
            <v>T00001435</v>
          </cell>
          <cell r="C4570">
            <v>90937</v>
          </cell>
        </row>
        <row r="4571">
          <cell r="A4571" t="str">
            <v>T00001436</v>
          </cell>
          <cell r="C4571">
            <v>14400</v>
          </cell>
        </row>
        <row r="4572">
          <cell r="A4572" t="str">
            <v>T00001437</v>
          </cell>
          <cell r="C4572">
            <v>14000</v>
          </cell>
        </row>
        <row r="4573">
          <cell r="A4573" t="str">
            <v>T00001438</v>
          </cell>
          <cell r="C4573">
            <v>25368</v>
          </cell>
        </row>
        <row r="4574">
          <cell r="A4574" t="str">
            <v>T00001439</v>
          </cell>
          <cell r="C4574">
            <v>18760</v>
          </cell>
        </row>
        <row r="4575">
          <cell r="A4575" t="str">
            <v>T00001440</v>
          </cell>
          <cell r="C4575">
            <v>99120</v>
          </cell>
        </row>
        <row r="4576">
          <cell r="A4576" t="str">
            <v>T00001441</v>
          </cell>
          <cell r="C4576">
            <v>36400</v>
          </cell>
        </row>
        <row r="4577">
          <cell r="A4577" t="str">
            <v>T00001445</v>
          </cell>
          <cell r="C4577">
            <v>9753</v>
          </cell>
        </row>
        <row r="4578">
          <cell r="A4578" t="str">
            <v>T00001446</v>
          </cell>
          <cell r="C4578">
            <v>740</v>
          </cell>
        </row>
        <row r="4579">
          <cell r="A4579" t="str">
            <v>T00001447</v>
          </cell>
          <cell r="C4579">
            <v>2674</v>
          </cell>
        </row>
        <row r="4580">
          <cell r="A4580" t="str">
            <v>T00001448</v>
          </cell>
          <cell r="C4580">
            <v>1500</v>
          </cell>
        </row>
        <row r="4581">
          <cell r="A4581" t="str">
            <v>T00001449</v>
          </cell>
          <cell r="C4581">
            <v>11085</v>
          </cell>
        </row>
        <row r="4582">
          <cell r="A4582" t="str">
            <v>T00001450</v>
          </cell>
          <cell r="C4582">
            <v>0</v>
          </cell>
        </row>
        <row r="4583">
          <cell r="A4583" t="str">
            <v>T00001451</v>
          </cell>
          <cell r="C4583">
            <v>87750</v>
          </cell>
        </row>
        <row r="4584">
          <cell r="A4584" t="str">
            <v>T00001452</v>
          </cell>
          <cell r="C4584">
            <v>50</v>
          </cell>
        </row>
        <row r="4585">
          <cell r="A4585" t="str">
            <v>T00001453</v>
          </cell>
          <cell r="C4585">
            <v>100</v>
          </cell>
        </row>
        <row r="4586">
          <cell r="A4586" t="str">
            <v>T00001454</v>
          </cell>
          <cell r="C4586">
            <v>50</v>
          </cell>
        </row>
        <row r="4587">
          <cell r="A4587" t="str">
            <v>T00001455</v>
          </cell>
          <cell r="C4587">
            <v>45500</v>
          </cell>
        </row>
        <row r="4588">
          <cell r="A4588" t="str">
            <v>T00001456</v>
          </cell>
          <cell r="C4588">
            <v>35000</v>
          </cell>
        </row>
        <row r="4589">
          <cell r="A4589" t="str">
            <v>T00001457</v>
          </cell>
          <cell r="C4589">
            <v>15000</v>
          </cell>
        </row>
        <row r="4590">
          <cell r="A4590" t="str">
            <v>T00001458</v>
          </cell>
          <cell r="C4590">
            <v>4000</v>
          </cell>
        </row>
        <row r="4591">
          <cell r="A4591" t="str">
            <v>T00001459</v>
          </cell>
          <cell r="C4591">
            <v>15000</v>
          </cell>
        </row>
        <row r="4592">
          <cell r="A4592" t="str">
            <v>T00001460</v>
          </cell>
          <cell r="C4592">
            <v>2100</v>
          </cell>
        </row>
        <row r="4593">
          <cell r="A4593" t="str">
            <v>T00001461</v>
          </cell>
          <cell r="C4593">
            <v>3250</v>
          </cell>
        </row>
        <row r="4594">
          <cell r="A4594" t="str">
            <v>T00001462</v>
          </cell>
          <cell r="C4594">
            <v>1500</v>
          </cell>
        </row>
        <row r="4595">
          <cell r="A4595" t="str">
            <v>T00001463</v>
          </cell>
          <cell r="C4595">
            <v>0</v>
          </cell>
        </row>
        <row r="4596">
          <cell r="A4596" t="str">
            <v>T00001464</v>
          </cell>
          <cell r="C4596">
            <v>0</v>
          </cell>
        </row>
        <row r="4597">
          <cell r="A4597" t="str">
            <v>T00001465</v>
          </cell>
          <cell r="C4597">
            <v>0</v>
          </cell>
        </row>
        <row r="4598">
          <cell r="A4598" t="str">
            <v>T00001466</v>
          </cell>
          <cell r="C4598">
            <v>0</v>
          </cell>
        </row>
        <row r="4599">
          <cell r="A4599" t="str">
            <v>T00001467</v>
          </cell>
          <cell r="C4599">
            <v>0</v>
          </cell>
        </row>
        <row r="4600">
          <cell r="A4600" t="str">
            <v>T00001468</v>
          </cell>
          <cell r="C4600">
            <v>0</v>
          </cell>
        </row>
        <row r="4601">
          <cell r="A4601" t="str">
            <v>T00001469</v>
          </cell>
          <cell r="C4601">
            <v>0</v>
          </cell>
        </row>
        <row r="4602">
          <cell r="A4602" t="str">
            <v>T00001470</v>
          </cell>
          <cell r="C4602">
            <v>0</v>
          </cell>
        </row>
        <row r="4603">
          <cell r="A4603" t="str">
            <v>T00001471</v>
          </cell>
          <cell r="C4603">
            <v>0</v>
          </cell>
        </row>
        <row r="4604">
          <cell r="A4604" t="str">
            <v>T00001472</v>
          </cell>
          <cell r="C4604">
            <v>0</v>
          </cell>
        </row>
        <row r="4605">
          <cell r="A4605" t="str">
            <v>T00001473</v>
          </cell>
          <cell r="C4605">
            <v>0</v>
          </cell>
        </row>
        <row r="4606">
          <cell r="A4606" t="str">
            <v>T00001474</v>
          </cell>
          <cell r="C4606">
            <v>0</v>
          </cell>
        </row>
        <row r="4607">
          <cell r="A4607" t="str">
            <v>T00001475</v>
          </cell>
          <cell r="C4607">
            <v>9753</v>
          </cell>
        </row>
        <row r="4608">
          <cell r="A4608" t="str">
            <v>T00001476</v>
          </cell>
          <cell r="C4608">
            <v>740</v>
          </cell>
        </row>
        <row r="4609">
          <cell r="A4609" t="str">
            <v>T00001477</v>
          </cell>
          <cell r="C4609">
            <v>225955</v>
          </cell>
        </row>
        <row r="4610">
          <cell r="A4610" t="str">
            <v>T00001478</v>
          </cell>
          <cell r="C4610">
            <v>2674</v>
          </cell>
        </row>
        <row r="4611">
          <cell r="A4611" t="str">
            <v>T00001479</v>
          </cell>
          <cell r="C4611">
            <v>1500</v>
          </cell>
        </row>
        <row r="4612">
          <cell r="A4612" t="str">
            <v>T00001480</v>
          </cell>
          <cell r="C4612">
            <v>585</v>
          </cell>
        </row>
        <row r="4613">
          <cell r="A4613" t="str">
            <v>T00001481</v>
          </cell>
          <cell r="C4613">
            <v>2317</v>
          </cell>
        </row>
        <row r="4614">
          <cell r="A4614" t="str">
            <v>T00001482</v>
          </cell>
          <cell r="C4614">
            <v>11337</v>
          </cell>
        </row>
        <row r="4615">
          <cell r="A4615" t="str">
            <v>T00001483</v>
          </cell>
          <cell r="C4615">
            <v>5000</v>
          </cell>
        </row>
        <row r="4616">
          <cell r="A4616" t="str">
            <v>T00001484</v>
          </cell>
          <cell r="C4616">
            <v>2000</v>
          </cell>
        </row>
        <row r="4617">
          <cell r="A4617" t="str">
            <v>T00001485</v>
          </cell>
        </row>
        <row r="4618">
          <cell r="A4618" t="str">
            <v>T00001486</v>
          </cell>
        </row>
        <row r="4619">
          <cell r="A4619" t="str">
            <v>T00001487</v>
          </cell>
          <cell r="C4619">
            <v>11085</v>
          </cell>
        </row>
        <row r="4620">
          <cell r="A4620" t="str">
            <v>T00001488</v>
          </cell>
          <cell r="C4620">
            <v>11085</v>
          </cell>
        </row>
        <row r="4621">
          <cell r="A4621" t="str">
            <v>T00001489</v>
          </cell>
          <cell r="C4621">
            <v>0</v>
          </cell>
        </row>
        <row r="4622">
          <cell r="A4622" t="str">
            <v>T00001490</v>
          </cell>
          <cell r="C4622">
            <v>0</v>
          </cell>
        </row>
        <row r="4623">
          <cell r="A4623" t="str">
            <v>T00001491</v>
          </cell>
          <cell r="C4623">
            <v>0</v>
          </cell>
        </row>
        <row r="4624">
          <cell r="A4624" t="str">
            <v>T00001492</v>
          </cell>
          <cell r="C4624">
            <v>0</v>
          </cell>
        </row>
        <row r="4625">
          <cell r="A4625" t="str">
            <v>T00001493</v>
          </cell>
          <cell r="C4625">
            <v>0</v>
          </cell>
        </row>
        <row r="4626">
          <cell r="A4626" t="str">
            <v>T00001494</v>
          </cell>
          <cell r="C4626">
            <v>0</v>
          </cell>
        </row>
        <row r="4627">
          <cell r="A4627" t="str">
            <v>T00001495</v>
          </cell>
          <cell r="C4627">
            <v>0</v>
          </cell>
        </row>
        <row r="4628">
          <cell r="A4628" t="str">
            <v>T00001496</v>
          </cell>
          <cell r="C4628">
            <v>0</v>
          </cell>
        </row>
        <row r="4629">
          <cell r="A4629" t="str">
            <v>T00001497</v>
          </cell>
          <cell r="C4629">
            <v>0</v>
          </cell>
        </row>
        <row r="4630">
          <cell r="A4630" t="str">
            <v>T00001498</v>
          </cell>
          <cell r="C4630">
            <v>0</v>
          </cell>
        </row>
        <row r="4631">
          <cell r="A4631" t="str">
            <v>T00001499</v>
          </cell>
          <cell r="C4631">
            <v>0</v>
          </cell>
        </row>
        <row r="4632">
          <cell r="A4632" t="str">
            <v>T00001500</v>
          </cell>
          <cell r="C4632">
            <v>0</v>
          </cell>
        </row>
        <row r="4633">
          <cell r="A4633" t="str">
            <v>T00001501</v>
          </cell>
          <cell r="C4633">
            <v>0</v>
          </cell>
        </row>
        <row r="4634">
          <cell r="A4634" t="str">
            <v>T00001502</v>
          </cell>
          <cell r="C4634">
            <v>0</v>
          </cell>
        </row>
        <row r="4635">
          <cell r="A4635" t="str">
            <v>T00001503</v>
          </cell>
          <cell r="C4635">
            <v>0</v>
          </cell>
        </row>
        <row r="4636">
          <cell r="A4636" t="str">
            <v>T00001504</v>
          </cell>
          <cell r="C4636">
            <v>2674</v>
          </cell>
        </row>
        <row r="4637">
          <cell r="A4637" t="str">
            <v>T00001505</v>
          </cell>
          <cell r="C4637">
            <v>1500</v>
          </cell>
        </row>
        <row r="4638">
          <cell r="A4638" t="str">
            <v>T00001506</v>
          </cell>
          <cell r="C4638">
            <v>0</v>
          </cell>
        </row>
        <row r="4639">
          <cell r="A4639" t="str">
            <v>T00001507</v>
          </cell>
          <cell r="C4639">
            <v>0</v>
          </cell>
        </row>
        <row r="4640">
          <cell r="A4640" t="str">
            <v>T00001508</v>
          </cell>
          <cell r="C4640">
            <v>0</v>
          </cell>
        </row>
        <row r="4641">
          <cell r="A4641" t="str">
            <v>T00001509</v>
          </cell>
          <cell r="C4641">
            <v>22270</v>
          </cell>
        </row>
        <row r="4642">
          <cell r="A4642" t="str">
            <v>T00001510</v>
          </cell>
          <cell r="C4642">
            <v>0</v>
          </cell>
        </row>
        <row r="4643">
          <cell r="A4643" t="str">
            <v>T00001511</v>
          </cell>
          <cell r="C4643">
            <v>0</v>
          </cell>
        </row>
        <row r="4644">
          <cell r="A4644" t="str">
            <v>T00001512</v>
          </cell>
          <cell r="C4644">
            <v>0</v>
          </cell>
        </row>
        <row r="4645">
          <cell r="A4645" t="str">
            <v>T00001513</v>
          </cell>
          <cell r="C4645">
            <v>0</v>
          </cell>
        </row>
        <row r="4646">
          <cell r="A4646" t="str">
            <v>T00001514</v>
          </cell>
          <cell r="C4646">
            <v>2000</v>
          </cell>
        </row>
        <row r="4647">
          <cell r="A4647" t="str">
            <v>T00001515</v>
          </cell>
          <cell r="C4647">
            <v>225955</v>
          </cell>
        </row>
        <row r="4648">
          <cell r="A4648" t="str">
            <v>T00001516</v>
          </cell>
          <cell r="C4648">
            <v>4000</v>
          </cell>
        </row>
        <row r="4649">
          <cell r="A4649" t="str">
            <v>T00001517</v>
          </cell>
          <cell r="C4649">
            <v>10564</v>
          </cell>
        </row>
        <row r="4650">
          <cell r="A4650" t="str">
            <v>T00001518</v>
          </cell>
          <cell r="C4650">
            <v>833</v>
          </cell>
        </row>
        <row r="4651">
          <cell r="A4651" t="str">
            <v>T00001519</v>
          </cell>
          <cell r="C4651">
            <v>1812</v>
          </cell>
        </row>
        <row r="4652">
          <cell r="A4652" t="str">
            <v>T00001520</v>
          </cell>
          <cell r="C4652">
            <v>958</v>
          </cell>
        </row>
        <row r="4653">
          <cell r="A4653" t="str">
            <v>T00001521</v>
          </cell>
          <cell r="C4653">
            <v>225</v>
          </cell>
        </row>
        <row r="4654">
          <cell r="A4654" t="str">
            <v>T00001522</v>
          </cell>
          <cell r="C4654">
            <v>405</v>
          </cell>
        </row>
        <row r="4655">
          <cell r="A4655" t="str">
            <v>T00001523</v>
          </cell>
          <cell r="C4655">
            <v>174</v>
          </cell>
        </row>
        <row r="4656">
          <cell r="A4656" t="str">
            <v>T00001524</v>
          </cell>
          <cell r="C4656">
            <v>12213</v>
          </cell>
        </row>
        <row r="4657">
          <cell r="A4657" t="str">
            <v>T00001525</v>
          </cell>
          <cell r="C4657">
            <v>3500</v>
          </cell>
        </row>
        <row r="4658">
          <cell r="A4658" t="str">
            <v>T00001526</v>
          </cell>
          <cell r="C4658">
            <v>4430</v>
          </cell>
        </row>
        <row r="4659">
          <cell r="A4659" t="str">
            <v>T00001527</v>
          </cell>
          <cell r="C4659">
            <v>4430</v>
          </cell>
        </row>
        <row r="4660">
          <cell r="A4660" t="str">
            <v>T00001528</v>
          </cell>
          <cell r="C4660">
            <v>4050</v>
          </cell>
        </row>
        <row r="4661">
          <cell r="A4661" t="str">
            <v>T00001529</v>
          </cell>
          <cell r="C4661">
            <v>0</v>
          </cell>
        </row>
        <row r="4662">
          <cell r="A4662" t="str">
            <v>T00001530</v>
          </cell>
          <cell r="C4662">
            <v>0</v>
          </cell>
        </row>
        <row r="4663">
          <cell r="A4663" t="str">
            <v>T00001531</v>
          </cell>
          <cell r="C4663">
            <v>0</v>
          </cell>
        </row>
        <row r="4664">
          <cell r="A4664" t="str">
            <v>T00001532</v>
          </cell>
          <cell r="C4664">
            <v>12017</v>
          </cell>
        </row>
        <row r="4665">
          <cell r="A4665" t="str">
            <v>T00001533</v>
          </cell>
          <cell r="C4665">
            <v>422</v>
          </cell>
        </row>
        <row r="4666">
          <cell r="A4666" t="str">
            <v>T00001534</v>
          </cell>
          <cell r="C4666">
            <v>4998</v>
          </cell>
        </row>
        <row r="4667">
          <cell r="A4667" t="str">
            <v>T00001535</v>
          </cell>
          <cell r="C4667">
            <v>1800</v>
          </cell>
        </row>
        <row r="4668">
          <cell r="A4668" t="str">
            <v>T00001536</v>
          </cell>
          <cell r="C4668">
            <v>1392</v>
          </cell>
        </row>
        <row r="4669">
          <cell r="A4669" t="str">
            <v>T00001537</v>
          </cell>
          <cell r="C4669">
            <v>4141</v>
          </cell>
        </row>
        <row r="4670">
          <cell r="A4670" t="str">
            <v>T00001538</v>
          </cell>
          <cell r="C4670">
            <v>1134</v>
          </cell>
        </row>
        <row r="4671">
          <cell r="A4671" t="str">
            <v>T00001539</v>
          </cell>
          <cell r="C4671">
            <v>382</v>
          </cell>
        </row>
        <row r="4672">
          <cell r="A4672" t="str">
            <v>T00001540</v>
          </cell>
          <cell r="C4672">
            <v>777</v>
          </cell>
        </row>
        <row r="4673">
          <cell r="A4673" t="str">
            <v>T00001541</v>
          </cell>
          <cell r="C4673">
            <v>1421</v>
          </cell>
        </row>
        <row r="4674">
          <cell r="A4674" t="str">
            <v>T00001542</v>
          </cell>
          <cell r="C4674">
            <v>6837</v>
          </cell>
        </row>
        <row r="4675">
          <cell r="A4675" t="str">
            <v>T00001543</v>
          </cell>
          <cell r="C4675">
            <v>4176</v>
          </cell>
        </row>
        <row r="4676">
          <cell r="A4676" t="str">
            <v>T00001544</v>
          </cell>
          <cell r="C4676">
            <v>1310</v>
          </cell>
        </row>
        <row r="4677">
          <cell r="A4677" t="str">
            <v>T00001545</v>
          </cell>
          <cell r="C4677">
            <v>382</v>
          </cell>
        </row>
        <row r="4678">
          <cell r="A4678" t="str">
            <v>T00001546</v>
          </cell>
          <cell r="C4678">
            <v>897</v>
          </cell>
        </row>
        <row r="4679">
          <cell r="A4679" t="str">
            <v>T00001547</v>
          </cell>
          <cell r="C4679">
            <v>1821</v>
          </cell>
        </row>
        <row r="4680">
          <cell r="A4680" t="str">
            <v>T00001548</v>
          </cell>
          <cell r="C4680">
            <v>182</v>
          </cell>
        </row>
        <row r="4681">
          <cell r="A4681" t="str">
            <v>T00001549</v>
          </cell>
          <cell r="C4681">
            <v>186</v>
          </cell>
        </row>
        <row r="4682">
          <cell r="A4682" t="str">
            <v>T00001550</v>
          </cell>
          <cell r="C4682">
            <v>3030</v>
          </cell>
        </row>
        <row r="4683">
          <cell r="A4683" t="str">
            <v>T00001551</v>
          </cell>
          <cell r="C4683">
            <v>1019</v>
          </cell>
        </row>
        <row r="4684">
          <cell r="A4684" t="str">
            <v>T00001552</v>
          </cell>
          <cell r="C4684">
            <v>1330</v>
          </cell>
        </row>
        <row r="4685">
          <cell r="A4685" t="str">
            <v>T00001553</v>
          </cell>
          <cell r="C4685">
            <v>615</v>
          </cell>
        </row>
        <row r="4686">
          <cell r="A4686" t="str">
            <v>T00001554</v>
          </cell>
          <cell r="C4686">
            <v>1656</v>
          </cell>
        </row>
        <row r="4687">
          <cell r="A4687" t="str">
            <v>T00001555</v>
          </cell>
          <cell r="C4687">
            <v>1656</v>
          </cell>
        </row>
        <row r="4688">
          <cell r="A4688" t="str">
            <v>T00001556</v>
          </cell>
          <cell r="C4688">
            <v>450</v>
          </cell>
        </row>
        <row r="4689">
          <cell r="A4689" t="str">
            <v>T00001557</v>
          </cell>
          <cell r="C4689">
            <v>725</v>
          </cell>
        </row>
        <row r="4690">
          <cell r="A4690" t="str">
            <v>T00001558</v>
          </cell>
          <cell r="C4690">
            <v>1450</v>
          </cell>
        </row>
        <row r="4691">
          <cell r="A4691" t="str">
            <v>T00001559</v>
          </cell>
          <cell r="C4691">
            <v>3030</v>
          </cell>
        </row>
        <row r="4692">
          <cell r="A4692" t="str">
            <v>T00001560</v>
          </cell>
          <cell r="C4692">
            <v>361</v>
          </cell>
        </row>
        <row r="4693">
          <cell r="A4693" t="str">
            <v>T00001561</v>
          </cell>
          <cell r="C4693">
            <v>0</v>
          </cell>
        </row>
        <row r="4694">
          <cell r="A4694" t="str">
            <v>T00001562</v>
          </cell>
          <cell r="C4694">
            <v>0</v>
          </cell>
        </row>
        <row r="4695">
          <cell r="A4695" t="str">
            <v>T00001563</v>
          </cell>
          <cell r="C4695">
            <v>0</v>
          </cell>
        </row>
        <row r="4696">
          <cell r="A4696" t="str">
            <v>T00001564</v>
          </cell>
          <cell r="C4696">
            <v>0</v>
          </cell>
        </row>
        <row r="4697">
          <cell r="A4697" t="str">
            <v>T00001565</v>
          </cell>
          <cell r="C4697">
            <v>6837</v>
          </cell>
        </row>
        <row r="4698">
          <cell r="A4698" t="str">
            <v>T00001566</v>
          </cell>
          <cell r="C4698">
            <v>0</v>
          </cell>
        </row>
        <row r="4699">
          <cell r="A4699" t="str">
            <v>T00001567</v>
          </cell>
          <cell r="C4699">
            <v>0</v>
          </cell>
        </row>
        <row r="4700">
          <cell r="A4700" t="str">
            <v>T00001568</v>
          </cell>
          <cell r="C4700">
            <v>0</v>
          </cell>
        </row>
        <row r="4701">
          <cell r="A4701" t="str">
            <v>T00001570</v>
          </cell>
          <cell r="C4701">
            <v>18066</v>
          </cell>
        </row>
        <row r="4702">
          <cell r="A4702" t="str">
            <v>T00001571</v>
          </cell>
          <cell r="C4702">
            <v>25090</v>
          </cell>
        </row>
        <row r="4703">
          <cell r="A4703" t="str">
            <v>T00001572</v>
          </cell>
          <cell r="C4703">
            <v>6192</v>
          </cell>
        </row>
        <row r="4704">
          <cell r="A4704" t="str">
            <v>T00001573</v>
          </cell>
          <cell r="C4704">
            <v>2990</v>
          </cell>
        </row>
        <row r="4705">
          <cell r="A4705" t="str">
            <v>T00001574</v>
          </cell>
          <cell r="C4705">
            <v>107585</v>
          </cell>
        </row>
        <row r="4706">
          <cell r="A4706" t="str">
            <v>T00001575</v>
          </cell>
          <cell r="C4706">
            <v>18066</v>
          </cell>
        </row>
        <row r="4707">
          <cell r="A4707" t="str">
            <v>T00001576</v>
          </cell>
          <cell r="C4707">
            <v>28475</v>
          </cell>
        </row>
        <row r="4708">
          <cell r="A4708" t="str">
            <v>T00001577</v>
          </cell>
          <cell r="C4708">
            <v>6192</v>
          </cell>
        </row>
        <row r="4709">
          <cell r="A4709" t="str">
            <v>T00001578</v>
          </cell>
          <cell r="C4709">
            <v>2990</v>
          </cell>
        </row>
        <row r="4710">
          <cell r="A4710" t="str">
            <v>T00001579</v>
          </cell>
          <cell r="C4710">
            <v>159477</v>
          </cell>
        </row>
        <row r="4711">
          <cell r="A4711" t="str">
            <v>T00001580</v>
          </cell>
          <cell r="C4711">
            <v>18066</v>
          </cell>
        </row>
        <row r="4712">
          <cell r="A4712" t="str">
            <v>T00001581</v>
          </cell>
          <cell r="C4712">
            <v>36466</v>
          </cell>
        </row>
        <row r="4713">
          <cell r="A4713" t="str">
            <v>T00001582</v>
          </cell>
          <cell r="C4713">
            <v>6192</v>
          </cell>
        </row>
        <row r="4714">
          <cell r="A4714" t="str">
            <v>T00001583</v>
          </cell>
          <cell r="C4714">
            <v>2990</v>
          </cell>
        </row>
        <row r="4715">
          <cell r="A4715" t="str">
            <v>T00001584</v>
          </cell>
          <cell r="C4715">
            <v>200556</v>
          </cell>
        </row>
        <row r="4716">
          <cell r="A4716" t="str">
            <v>T00001585</v>
          </cell>
          <cell r="C4716">
            <v>18066</v>
          </cell>
        </row>
        <row r="4717">
          <cell r="A4717" t="str">
            <v>T00001586</v>
          </cell>
          <cell r="C4717">
            <v>25090</v>
          </cell>
        </row>
        <row r="4718">
          <cell r="A4718" t="str">
            <v>T00001587</v>
          </cell>
          <cell r="C4718">
            <v>6192</v>
          </cell>
        </row>
        <row r="4719">
          <cell r="A4719" t="str">
            <v>T00001588</v>
          </cell>
          <cell r="C4719">
            <v>2990</v>
          </cell>
        </row>
        <row r="4720">
          <cell r="A4720" t="str">
            <v>T00001589</v>
          </cell>
          <cell r="C4720">
            <v>118748</v>
          </cell>
        </row>
        <row r="4721">
          <cell r="A4721" t="str">
            <v>T00001590</v>
          </cell>
          <cell r="C4721">
            <v>6106</v>
          </cell>
        </row>
        <row r="4722">
          <cell r="A4722" t="str">
            <v>T00001591</v>
          </cell>
          <cell r="C4722">
            <v>18066</v>
          </cell>
        </row>
        <row r="4723">
          <cell r="A4723" t="str">
            <v>T00001592</v>
          </cell>
          <cell r="C4723">
            <v>28475</v>
          </cell>
        </row>
        <row r="4724">
          <cell r="A4724" t="str">
            <v>T00001593</v>
          </cell>
          <cell r="C4724">
            <v>6192</v>
          </cell>
        </row>
        <row r="4725">
          <cell r="A4725" t="str">
            <v>T00001594</v>
          </cell>
          <cell r="C4725">
            <v>2990</v>
          </cell>
        </row>
        <row r="4726">
          <cell r="A4726" t="str">
            <v>T00001595</v>
          </cell>
          <cell r="C4726">
            <v>194310</v>
          </cell>
        </row>
        <row r="4727">
          <cell r="A4727" t="str">
            <v>T00001596</v>
          </cell>
          <cell r="C4727">
            <v>5428</v>
          </cell>
        </row>
        <row r="4728">
          <cell r="A4728" t="str">
            <v>T00001597</v>
          </cell>
          <cell r="C4728">
            <v>18066</v>
          </cell>
        </row>
        <row r="4729">
          <cell r="A4729" t="str">
            <v>T00001598</v>
          </cell>
          <cell r="C4729">
            <v>36466</v>
          </cell>
        </row>
        <row r="4730">
          <cell r="A4730" t="str">
            <v>T00001599</v>
          </cell>
          <cell r="C4730">
            <v>6192</v>
          </cell>
        </row>
        <row r="4731">
          <cell r="A4731" t="str">
            <v>T00001600</v>
          </cell>
          <cell r="C4731">
            <v>2990</v>
          </cell>
        </row>
        <row r="4732">
          <cell r="A4732" t="str">
            <v>T00001601</v>
          </cell>
          <cell r="C4732">
            <v>256563</v>
          </cell>
        </row>
        <row r="4733">
          <cell r="A4733" t="str">
            <v>T00001602</v>
          </cell>
          <cell r="C4733">
            <v>4747</v>
          </cell>
        </row>
        <row r="4734">
          <cell r="A4734" t="str">
            <v>T00001603</v>
          </cell>
          <cell r="C4734">
            <v>37150</v>
          </cell>
        </row>
        <row r="4735">
          <cell r="A4735" t="str">
            <v>T00001604</v>
          </cell>
          <cell r="C4735">
            <v>0</v>
          </cell>
        </row>
        <row r="4736">
          <cell r="A4736" t="str">
            <v>T00001605</v>
          </cell>
          <cell r="C4736">
            <v>0</v>
          </cell>
        </row>
        <row r="4737">
          <cell r="A4737" t="str">
            <v>T00001606</v>
          </cell>
          <cell r="C4737">
            <v>0</v>
          </cell>
        </row>
        <row r="4738">
          <cell r="A4738" t="str">
            <v>T00001607</v>
          </cell>
          <cell r="C4738">
            <v>0</v>
          </cell>
        </row>
        <row r="4739">
          <cell r="A4739" t="str">
            <v>T00001608</v>
          </cell>
          <cell r="C4739">
            <v>50100</v>
          </cell>
        </row>
        <row r="4740">
          <cell r="A4740" t="str">
            <v>T00001609</v>
          </cell>
        </row>
        <row r="4741">
          <cell r="A4741" t="str">
            <v>T00001610</v>
          </cell>
        </row>
        <row r="4742">
          <cell r="A4742" t="str">
            <v>T00001611</v>
          </cell>
        </row>
        <row r="4743">
          <cell r="A4743" t="str">
            <v>T00001612</v>
          </cell>
        </row>
        <row r="4744">
          <cell r="A4744" t="str">
            <v>T00001613</v>
          </cell>
          <cell r="C4744">
            <v>61000</v>
          </cell>
        </row>
        <row r="4745">
          <cell r="A4745" t="str">
            <v>T00001614</v>
          </cell>
        </row>
        <row r="4746">
          <cell r="A4746" t="str">
            <v>T00001615</v>
          </cell>
        </row>
        <row r="4747">
          <cell r="A4747" t="str">
            <v>T00001616</v>
          </cell>
        </row>
        <row r="4748">
          <cell r="A4748" t="str">
            <v>T00001617</v>
          </cell>
        </row>
        <row r="4749">
          <cell r="A4749" t="str">
            <v>T00001618</v>
          </cell>
          <cell r="C4749">
            <v>39750</v>
          </cell>
        </row>
        <row r="4750">
          <cell r="A4750" t="str">
            <v>T00001619</v>
          </cell>
        </row>
        <row r="4751">
          <cell r="A4751" t="str">
            <v>T00001620</v>
          </cell>
        </row>
        <row r="4752">
          <cell r="A4752" t="str">
            <v>T00001621</v>
          </cell>
        </row>
        <row r="4753">
          <cell r="A4753" t="str">
            <v>T00001622</v>
          </cell>
        </row>
        <row r="4754">
          <cell r="A4754" t="str">
            <v>T00001623</v>
          </cell>
        </row>
        <row r="4755">
          <cell r="A4755" t="str">
            <v>T00001624</v>
          </cell>
          <cell r="C4755">
            <v>57450</v>
          </cell>
        </row>
        <row r="4756">
          <cell r="A4756" t="str">
            <v>T00001625</v>
          </cell>
        </row>
        <row r="4757">
          <cell r="A4757" t="str">
            <v>T00001626</v>
          </cell>
        </row>
        <row r="4758">
          <cell r="A4758" t="str">
            <v>T00001627</v>
          </cell>
        </row>
        <row r="4759">
          <cell r="A4759" t="str">
            <v>T00001628</v>
          </cell>
        </row>
        <row r="4760">
          <cell r="A4760" t="str">
            <v>T00001629</v>
          </cell>
        </row>
        <row r="4761">
          <cell r="A4761" t="str">
            <v>T00001630</v>
          </cell>
          <cell r="C4761">
            <v>70300</v>
          </cell>
        </row>
        <row r="4762">
          <cell r="A4762" t="str">
            <v>T00001631</v>
          </cell>
        </row>
        <row r="4763">
          <cell r="A4763" t="str">
            <v>T00001632</v>
          </cell>
        </row>
        <row r="4764">
          <cell r="A4764" t="str">
            <v>T00001633</v>
          </cell>
        </row>
        <row r="4765">
          <cell r="A4765" t="str">
            <v>T00001634</v>
          </cell>
        </row>
        <row r="4766">
          <cell r="A4766" t="str">
            <v>T00001635</v>
          </cell>
        </row>
        <row r="4767">
          <cell r="A4767" t="str">
            <v>T00001636</v>
          </cell>
          <cell r="C4767">
            <v>2500</v>
          </cell>
        </row>
        <row r="4768">
          <cell r="A4768" t="str">
            <v>T00001637</v>
          </cell>
        </row>
        <row r="4769">
          <cell r="A4769" t="str">
            <v>T00001638</v>
          </cell>
        </row>
        <row r="4770">
          <cell r="A4770" t="str">
            <v>T00001639</v>
          </cell>
        </row>
        <row r="4771">
          <cell r="A4771" t="str">
            <v>T00001640</v>
          </cell>
        </row>
        <row r="4772">
          <cell r="A4772" t="str">
            <v>T00001641</v>
          </cell>
          <cell r="C4772">
            <v>3000</v>
          </cell>
        </row>
        <row r="4773">
          <cell r="A4773" t="str">
            <v>T00001642</v>
          </cell>
        </row>
        <row r="4774">
          <cell r="A4774" t="str">
            <v>T00001643</v>
          </cell>
        </row>
        <row r="4775">
          <cell r="A4775" t="str">
            <v>T00001644</v>
          </cell>
        </row>
        <row r="4776">
          <cell r="A4776" t="str">
            <v>T00001645</v>
          </cell>
        </row>
        <row r="4777">
          <cell r="A4777" t="str">
            <v>T00001646</v>
          </cell>
          <cell r="C4777">
            <v>3500</v>
          </cell>
        </row>
        <row r="4778">
          <cell r="A4778" t="str">
            <v>T00001647</v>
          </cell>
        </row>
        <row r="4779">
          <cell r="A4779" t="str">
            <v>T00001648</v>
          </cell>
        </row>
        <row r="4780">
          <cell r="A4780" t="str">
            <v>T00001649</v>
          </cell>
        </row>
        <row r="4781">
          <cell r="A4781" t="str">
            <v>T00001650</v>
          </cell>
        </row>
        <row r="4782">
          <cell r="A4782" t="str">
            <v>T00001651</v>
          </cell>
          <cell r="C4782">
            <v>2500</v>
          </cell>
        </row>
        <row r="4783">
          <cell r="A4783" t="str">
            <v>T00001652</v>
          </cell>
        </row>
        <row r="4784">
          <cell r="A4784" t="str">
            <v>T00001653</v>
          </cell>
        </row>
        <row r="4785">
          <cell r="A4785" t="str">
            <v>T00001654</v>
          </cell>
        </row>
        <row r="4786">
          <cell r="A4786" t="str">
            <v>T00001655</v>
          </cell>
        </row>
        <row r="4787">
          <cell r="A4787" t="str">
            <v>T00001656</v>
          </cell>
        </row>
        <row r="4788">
          <cell r="A4788" t="str">
            <v>T00001657</v>
          </cell>
          <cell r="C4788">
            <v>3000</v>
          </cell>
        </row>
        <row r="4789">
          <cell r="A4789" t="str">
            <v>T00001658</v>
          </cell>
        </row>
        <row r="4790">
          <cell r="A4790" t="str">
            <v>T00001659</v>
          </cell>
        </row>
        <row r="4791">
          <cell r="A4791" t="str">
            <v>T00001660</v>
          </cell>
        </row>
        <row r="4792">
          <cell r="A4792" t="str">
            <v>T00001661</v>
          </cell>
        </row>
        <row r="4793">
          <cell r="A4793" t="str">
            <v>T00001662</v>
          </cell>
        </row>
        <row r="4794">
          <cell r="A4794" t="str">
            <v>T00001663</v>
          </cell>
          <cell r="C4794">
            <v>3500</v>
          </cell>
        </row>
        <row r="4795">
          <cell r="A4795" t="str">
            <v>T00001664</v>
          </cell>
        </row>
        <row r="4796">
          <cell r="A4796" t="str">
            <v>T00001665</v>
          </cell>
        </row>
        <row r="4797">
          <cell r="A4797" t="str">
            <v>T00001666</v>
          </cell>
        </row>
        <row r="4798">
          <cell r="A4798" t="str">
            <v>T00001667</v>
          </cell>
        </row>
        <row r="4799">
          <cell r="A4799" t="str">
            <v>T00001668</v>
          </cell>
        </row>
        <row r="4800">
          <cell r="A4800" t="str">
            <v>T00001669</v>
          </cell>
          <cell r="C4800">
            <v>18066</v>
          </cell>
        </row>
        <row r="4801">
          <cell r="A4801" t="str">
            <v>T00001670</v>
          </cell>
          <cell r="C4801">
            <v>12545</v>
          </cell>
        </row>
        <row r="4802">
          <cell r="A4802" t="str">
            <v>T00001671</v>
          </cell>
          <cell r="C4802">
            <v>3096</v>
          </cell>
        </row>
        <row r="4803">
          <cell r="A4803" t="str">
            <v>T00001672</v>
          </cell>
          <cell r="C4803">
            <v>1495</v>
          </cell>
        </row>
        <row r="4804">
          <cell r="A4804" t="str">
            <v>T00001673</v>
          </cell>
          <cell r="C4804">
            <v>53793</v>
          </cell>
        </row>
        <row r="4805">
          <cell r="A4805" t="str">
            <v>T00001674</v>
          </cell>
        </row>
        <row r="4806">
          <cell r="A4806" t="str">
            <v>T00001675</v>
          </cell>
          <cell r="C4806">
            <v>18066</v>
          </cell>
        </row>
        <row r="4807">
          <cell r="A4807" t="str">
            <v>T00001676</v>
          </cell>
          <cell r="C4807">
            <v>14237</v>
          </cell>
        </row>
        <row r="4808">
          <cell r="A4808" t="str">
            <v>T00001677</v>
          </cell>
          <cell r="C4808">
            <v>3096</v>
          </cell>
        </row>
        <row r="4809">
          <cell r="A4809" t="str">
            <v>T00001678</v>
          </cell>
          <cell r="C4809">
            <v>1495</v>
          </cell>
        </row>
        <row r="4810">
          <cell r="A4810" t="str">
            <v>T00001679</v>
          </cell>
          <cell r="C4810">
            <v>79738</v>
          </cell>
        </row>
        <row r="4811">
          <cell r="A4811" t="str">
            <v>T00001680</v>
          </cell>
        </row>
        <row r="4812">
          <cell r="A4812" t="str">
            <v>T00001681</v>
          </cell>
          <cell r="C4812">
            <v>18066</v>
          </cell>
        </row>
        <row r="4813">
          <cell r="A4813" t="str">
            <v>T00001682</v>
          </cell>
          <cell r="C4813">
            <v>18233</v>
          </cell>
        </row>
        <row r="4814">
          <cell r="A4814" t="str">
            <v>T00001683</v>
          </cell>
          <cell r="C4814">
            <v>3096</v>
          </cell>
        </row>
        <row r="4815">
          <cell r="A4815" t="str">
            <v>T00001684</v>
          </cell>
          <cell r="C4815">
            <v>1495</v>
          </cell>
        </row>
        <row r="4816">
          <cell r="A4816" t="str">
            <v>T00001685</v>
          </cell>
          <cell r="C4816">
            <v>100278</v>
          </cell>
        </row>
        <row r="4817">
          <cell r="A4817" t="str">
            <v>T00001686</v>
          </cell>
        </row>
        <row r="4818">
          <cell r="A4818" t="str">
            <v>T00001687</v>
          </cell>
          <cell r="C4818">
            <v>18066</v>
          </cell>
        </row>
        <row r="4819">
          <cell r="A4819" t="str">
            <v>T00001688</v>
          </cell>
          <cell r="C4819">
            <v>12545</v>
          </cell>
        </row>
        <row r="4820">
          <cell r="A4820" t="str">
            <v>T00001689</v>
          </cell>
          <cell r="C4820">
            <v>3096</v>
          </cell>
        </row>
        <row r="4821">
          <cell r="A4821" t="str">
            <v>T00001690</v>
          </cell>
          <cell r="C4821">
            <v>1495</v>
          </cell>
        </row>
        <row r="4822">
          <cell r="A4822" t="str">
            <v>T00001691</v>
          </cell>
          <cell r="C4822">
            <v>59374</v>
          </cell>
        </row>
        <row r="4823">
          <cell r="A4823" t="str">
            <v>T00001692</v>
          </cell>
          <cell r="C4823">
            <v>3053</v>
          </cell>
        </row>
        <row r="4824">
          <cell r="A4824" t="str">
            <v>T00001693</v>
          </cell>
        </row>
        <row r="4825">
          <cell r="A4825" t="str">
            <v>T00001694</v>
          </cell>
          <cell r="C4825">
            <v>18066</v>
          </cell>
        </row>
        <row r="4826">
          <cell r="A4826" t="str">
            <v>T00001695</v>
          </cell>
          <cell r="C4826">
            <v>14237</v>
          </cell>
        </row>
        <row r="4827">
          <cell r="A4827" t="str">
            <v>T00001696</v>
          </cell>
          <cell r="C4827">
            <v>3096</v>
          </cell>
        </row>
        <row r="4828">
          <cell r="A4828" t="str">
            <v>T00001697</v>
          </cell>
          <cell r="C4828">
            <v>1495</v>
          </cell>
        </row>
        <row r="4829">
          <cell r="A4829" t="str">
            <v>T00001698</v>
          </cell>
          <cell r="C4829">
            <v>97155</v>
          </cell>
        </row>
        <row r="4830">
          <cell r="A4830" t="str">
            <v>T00001699</v>
          </cell>
          <cell r="C4830">
            <v>2714</v>
          </cell>
        </row>
        <row r="4831">
          <cell r="A4831" t="str">
            <v>T00001700</v>
          </cell>
        </row>
        <row r="4832">
          <cell r="A4832" t="str">
            <v>T00001701</v>
          </cell>
          <cell r="C4832">
            <v>18066</v>
          </cell>
        </row>
        <row r="4833">
          <cell r="A4833" t="str">
            <v>T00001702</v>
          </cell>
          <cell r="C4833">
            <v>18233</v>
          </cell>
        </row>
        <row r="4834">
          <cell r="A4834" t="str">
            <v>T00001703</v>
          </cell>
          <cell r="C4834">
            <v>3096</v>
          </cell>
        </row>
        <row r="4835">
          <cell r="A4835" t="str">
            <v>T00001704</v>
          </cell>
          <cell r="C4835">
            <v>1495</v>
          </cell>
        </row>
        <row r="4836">
          <cell r="A4836" t="str">
            <v>T00001705</v>
          </cell>
          <cell r="C4836">
            <v>128282</v>
          </cell>
        </row>
        <row r="4837">
          <cell r="A4837" t="str">
            <v>T00001706</v>
          </cell>
          <cell r="C4837">
            <v>2373</v>
          </cell>
        </row>
        <row r="4838">
          <cell r="A4838" t="str">
            <v>T00001707</v>
          </cell>
        </row>
        <row r="4839">
          <cell r="A4839" t="str">
            <v>T00001708</v>
          </cell>
          <cell r="C4839">
            <v>37150</v>
          </cell>
        </row>
        <row r="4840">
          <cell r="A4840" t="str">
            <v>T00001709</v>
          </cell>
          <cell r="C4840">
            <v>0</v>
          </cell>
        </row>
        <row r="4841">
          <cell r="A4841" t="str">
            <v>T00001710</v>
          </cell>
          <cell r="C4841">
            <v>0</v>
          </cell>
        </row>
        <row r="4842">
          <cell r="A4842" t="str">
            <v>T00001711</v>
          </cell>
          <cell r="C4842">
            <v>0</v>
          </cell>
        </row>
        <row r="4843">
          <cell r="A4843" t="str">
            <v>T00001712</v>
          </cell>
          <cell r="C4843">
            <v>0</v>
          </cell>
        </row>
        <row r="4844">
          <cell r="A4844" t="str">
            <v>T00001713</v>
          </cell>
        </row>
        <row r="4845">
          <cell r="A4845" t="str">
            <v>T00001714</v>
          </cell>
          <cell r="C4845">
            <v>50100</v>
          </cell>
        </row>
        <row r="4846">
          <cell r="A4846" t="str">
            <v>T00001715</v>
          </cell>
          <cell r="C4846">
            <v>0</v>
          </cell>
        </row>
        <row r="4847">
          <cell r="A4847" t="str">
            <v>T00001716</v>
          </cell>
          <cell r="C4847">
            <v>0</v>
          </cell>
        </row>
        <row r="4848">
          <cell r="A4848" t="str">
            <v>T00001717</v>
          </cell>
          <cell r="C4848">
            <v>0</v>
          </cell>
        </row>
        <row r="4849">
          <cell r="A4849" t="str">
            <v>T00001718</v>
          </cell>
          <cell r="C4849">
            <v>0</v>
          </cell>
        </row>
        <row r="4850">
          <cell r="A4850" t="str">
            <v>T00001719</v>
          </cell>
        </row>
        <row r="4851">
          <cell r="A4851" t="str">
            <v>T00001720</v>
          </cell>
          <cell r="C4851">
            <v>61000</v>
          </cell>
        </row>
        <row r="4852">
          <cell r="A4852" t="str">
            <v>T00001721</v>
          </cell>
          <cell r="C4852">
            <v>0</v>
          </cell>
        </row>
        <row r="4853">
          <cell r="A4853" t="str">
            <v>T00001722</v>
          </cell>
          <cell r="C4853">
            <v>0</v>
          </cell>
        </row>
        <row r="4854">
          <cell r="A4854" t="str">
            <v>T00001723</v>
          </cell>
          <cell r="C4854">
            <v>0</v>
          </cell>
        </row>
        <row r="4855">
          <cell r="A4855" t="str">
            <v>T00001724</v>
          </cell>
          <cell r="C4855">
            <v>0</v>
          </cell>
        </row>
        <row r="4856">
          <cell r="A4856" t="str">
            <v>T00001725</v>
          </cell>
        </row>
        <row r="4857">
          <cell r="A4857" t="str">
            <v>T00001726</v>
          </cell>
          <cell r="C4857">
            <v>39750</v>
          </cell>
        </row>
        <row r="4858">
          <cell r="A4858" t="str">
            <v>T00001727</v>
          </cell>
          <cell r="C4858">
            <v>0</v>
          </cell>
        </row>
        <row r="4859">
          <cell r="A4859" t="str">
            <v>T00001728</v>
          </cell>
          <cell r="C4859">
            <v>0</v>
          </cell>
        </row>
        <row r="4860">
          <cell r="A4860" t="str">
            <v>T00001729</v>
          </cell>
          <cell r="C4860">
            <v>0</v>
          </cell>
        </row>
        <row r="4861">
          <cell r="A4861" t="str">
            <v>T00001730</v>
          </cell>
          <cell r="C4861">
            <v>0</v>
          </cell>
        </row>
        <row r="4862">
          <cell r="A4862" t="str">
            <v>T00001731</v>
          </cell>
        </row>
        <row r="4863">
          <cell r="A4863" t="str">
            <v>T00001732</v>
          </cell>
        </row>
        <row r="4864">
          <cell r="A4864" t="str">
            <v>T00001733</v>
          </cell>
          <cell r="C4864">
            <v>57450</v>
          </cell>
        </row>
        <row r="4865">
          <cell r="A4865" t="str">
            <v>T00001734</v>
          </cell>
          <cell r="C4865">
            <v>0</v>
          </cell>
        </row>
        <row r="4866">
          <cell r="A4866" t="str">
            <v>T00001735</v>
          </cell>
          <cell r="C4866">
            <v>0</v>
          </cell>
        </row>
        <row r="4867">
          <cell r="A4867" t="str">
            <v>T00001736</v>
          </cell>
          <cell r="C4867">
            <v>0</v>
          </cell>
        </row>
        <row r="4868">
          <cell r="A4868" t="str">
            <v>T00001737</v>
          </cell>
          <cell r="C4868">
            <v>0</v>
          </cell>
        </row>
        <row r="4869">
          <cell r="A4869" t="str">
            <v>T00001738</v>
          </cell>
        </row>
        <row r="4870">
          <cell r="A4870" t="str">
            <v>T00001739</v>
          </cell>
        </row>
        <row r="4871">
          <cell r="A4871" t="str">
            <v>T00001740</v>
          </cell>
          <cell r="C4871">
            <v>70300</v>
          </cell>
        </row>
        <row r="4872">
          <cell r="A4872" t="str">
            <v>T00001741</v>
          </cell>
          <cell r="C4872">
            <v>0</v>
          </cell>
        </row>
        <row r="4873">
          <cell r="A4873" t="str">
            <v>T00001742</v>
          </cell>
          <cell r="C4873">
            <v>0</v>
          </cell>
        </row>
        <row r="4874">
          <cell r="A4874" t="str">
            <v>T00001743</v>
          </cell>
          <cell r="C4874">
            <v>0</v>
          </cell>
        </row>
        <row r="4875">
          <cell r="A4875" t="str">
            <v>T00001744</v>
          </cell>
          <cell r="C4875">
            <v>0</v>
          </cell>
        </row>
        <row r="4876">
          <cell r="A4876" t="str">
            <v>T00001745</v>
          </cell>
        </row>
        <row r="4877">
          <cell r="A4877" t="str">
            <v>T00001746</v>
          </cell>
        </row>
        <row r="4878">
          <cell r="A4878" t="str">
            <v>T00001747</v>
          </cell>
          <cell r="C4878">
            <v>2500</v>
          </cell>
        </row>
        <row r="4879">
          <cell r="A4879" t="str">
            <v>T00001748</v>
          </cell>
        </row>
        <row r="4880">
          <cell r="A4880" t="str">
            <v>T00001749</v>
          </cell>
        </row>
        <row r="4881">
          <cell r="A4881" t="str">
            <v>T00001750</v>
          </cell>
        </row>
        <row r="4882">
          <cell r="A4882" t="str">
            <v>T00001751</v>
          </cell>
        </row>
        <row r="4883">
          <cell r="A4883" t="str">
            <v>T00001752</v>
          </cell>
          <cell r="C4883">
            <v>3000</v>
          </cell>
        </row>
        <row r="4884">
          <cell r="A4884" t="str">
            <v>T00001753</v>
          </cell>
        </row>
        <row r="4885">
          <cell r="A4885" t="str">
            <v>T00001754</v>
          </cell>
        </row>
        <row r="4886">
          <cell r="A4886" t="str">
            <v>T00001755</v>
          </cell>
        </row>
        <row r="4887">
          <cell r="A4887" t="str">
            <v>T00001756</v>
          </cell>
        </row>
        <row r="4888">
          <cell r="A4888" t="str">
            <v>T00001757</v>
          </cell>
          <cell r="C4888">
            <v>3500</v>
          </cell>
        </row>
        <row r="4889">
          <cell r="A4889" t="str">
            <v>T00001758</v>
          </cell>
        </row>
        <row r="4890">
          <cell r="A4890" t="str">
            <v>T00001759</v>
          </cell>
        </row>
        <row r="4891">
          <cell r="A4891" t="str">
            <v>T00001760</v>
          </cell>
        </row>
        <row r="4892">
          <cell r="A4892" t="str">
            <v>T00001761</v>
          </cell>
        </row>
        <row r="4893">
          <cell r="A4893" t="str">
            <v>T00001762</v>
          </cell>
          <cell r="C4893">
            <v>2500</v>
          </cell>
        </row>
        <row r="4894">
          <cell r="A4894" t="str">
            <v>T00001763</v>
          </cell>
        </row>
        <row r="4895">
          <cell r="A4895" t="str">
            <v>T00001764</v>
          </cell>
        </row>
        <row r="4896">
          <cell r="A4896" t="str">
            <v>T00001765</v>
          </cell>
        </row>
        <row r="4897">
          <cell r="A4897" t="str">
            <v>T00001766</v>
          </cell>
        </row>
        <row r="4898">
          <cell r="A4898" t="str">
            <v>T00001767</v>
          </cell>
        </row>
        <row r="4899">
          <cell r="A4899" t="str">
            <v>T00001768</v>
          </cell>
          <cell r="C4899">
            <v>3000</v>
          </cell>
        </row>
        <row r="4900">
          <cell r="A4900" t="str">
            <v>T00001769</v>
          </cell>
        </row>
        <row r="4901">
          <cell r="A4901" t="str">
            <v>T00001770</v>
          </cell>
        </row>
        <row r="4902">
          <cell r="A4902" t="str">
            <v>T00001771</v>
          </cell>
        </row>
        <row r="4903">
          <cell r="A4903" t="str">
            <v>T00001772</v>
          </cell>
        </row>
        <row r="4904">
          <cell r="A4904" t="str">
            <v>T00001773</v>
          </cell>
        </row>
        <row r="4905">
          <cell r="A4905" t="str">
            <v>T00001774</v>
          </cell>
          <cell r="C4905">
            <v>3500</v>
          </cell>
        </row>
        <row r="4906">
          <cell r="A4906" t="str">
            <v>T00001775</v>
          </cell>
        </row>
        <row r="4907">
          <cell r="A4907" t="str">
            <v>T00001776</v>
          </cell>
        </row>
        <row r="4908">
          <cell r="A4908" t="str">
            <v>T00001777</v>
          </cell>
        </row>
        <row r="4909">
          <cell r="A4909" t="str">
            <v>T00001778</v>
          </cell>
        </row>
        <row r="4910">
          <cell r="A4910" t="str">
            <v>T00001779</v>
          </cell>
        </row>
        <row r="4911">
          <cell r="A4911" t="str">
            <v>T00001780</v>
          </cell>
          <cell r="C4911">
            <v>69</v>
          </cell>
        </row>
        <row r="4912">
          <cell r="A4912" t="str">
            <v>T00001781</v>
          </cell>
          <cell r="C4912">
            <v>1100</v>
          </cell>
        </row>
        <row r="4913">
          <cell r="A4913" t="str">
            <v>T00001782</v>
          </cell>
          <cell r="C4913">
            <v>12357</v>
          </cell>
        </row>
        <row r="4914">
          <cell r="A4914" t="str">
            <v>T00001783</v>
          </cell>
          <cell r="C4914">
            <v>5400</v>
          </cell>
        </row>
        <row r="4915">
          <cell r="A4915" t="str">
            <v>T00001784</v>
          </cell>
          <cell r="C4915">
            <v>0</v>
          </cell>
        </row>
        <row r="4916">
          <cell r="A4916" t="str">
            <v>T00001785</v>
          </cell>
          <cell r="C4916">
            <v>1330</v>
          </cell>
        </row>
        <row r="4917">
          <cell r="A4917" t="str">
            <v>T00001786</v>
          </cell>
          <cell r="C4917">
            <v>2073</v>
          </cell>
        </row>
        <row r="4918">
          <cell r="A4918" t="str">
            <v>T00001787</v>
          </cell>
          <cell r="C4918">
            <v>1100</v>
          </cell>
        </row>
        <row r="4919">
          <cell r="A4919" t="str">
            <v>T00001788</v>
          </cell>
          <cell r="C4919">
            <v>1100</v>
          </cell>
        </row>
        <row r="4920">
          <cell r="A4920" t="str">
            <v>T00001789</v>
          </cell>
          <cell r="C4920">
            <v>0</v>
          </cell>
        </row>
        <row r="4921">
          <cell r="A4921" t="str">
            <v>T00001790</v>
          </cell>
          <cell r="C4921">
            <v>0</v>
          </cell>
        </row>
        <row r="4922">
          <cell r="A4922" t="str">
            <v>T1DF2SP</v>
          </cell>
          <cell r="B4922">
            <v>187</v>
          </cell>
          <cell r="C4922">
            <v>304</v>
          </cell>
        </row>
        <row r="4923">
          <cell r="A4923" t="str">
            <v>T1DFI2</v>
          </cell>
          <cell r="B4923">
            <v>187</v>
          </cell>
          <cell r="C4923">
            <v>245</v>
          </cell>
        </row>
        <row r="4924">
          <cell r="A4924" t="str">
            <v>T350KCAPHW</v>
          </cell>
          <cell r="B4924">
            <v>62865</v>
          </cell>
          <cell r="C4924">
            <v>54665</v>
          </cell>
        </row>
        <row r="4925">
          <cell r="A4925" t="str">
            <v>T350KCAPSW</v>
          </cell>
          <cell r="B4925">
            <v>0</v>
          </cell>
          <cell r="C4925">
            <v>0</v>
          </cell>
        </row>
        <row r="4926">
          <cell r="A4926" t="str">
            <v>T384COVHW</v>
          </cell>
          <cell r="B4926">
            <v>62865</v>
          </cell>
          <cell r="C4926">
            <v>54665</v>
          </cell>
        </row>
        <row r="4927">
          <cell r="A4927" t="str">
            <v>T384COVSW</v>
          </cell>
          <cell r="B4927">
            <v>0</v>
          </cell>
          <cell r="C4927">
            <v>0</v>
          </cell>
        </row>
        <row r="4928">
          <cell r="A4928" t="str">
            <v>T700KCAPHW</v>
          </cell>
          <cell r="B4928">
            <v>259340</v>
          </cell>
          <cell r="C4928">
            <v>225513</v>
          </cell>
        </row>
        <row r="4929">
          <cell r="A4929" t="str">
            <v>T700KCAPSW</v>
          </cell>
          <cell r="B4929">
            <v>0</v>
          </cell>
          <cell r="C4929">
            <v>0</v>
          </cell>
        </row>
        <row r="4930">
          <cell r="A4930" t="str">
            <v>TAPE9GC</v>
          </cell>
          <cell r="B4930">
            <v>6286</v>
          </cell>
          <cell r="C4930">
            <v>8865</v>
          </cell>
        </row>
        <row r="4931">
          <cell r="A4931" t="str">
            <v>TDCSIFR</v>
          </cell>
          <cell r="B4931">
            <v>0</v>
          </cell>
          <cell r="C4931">
            <v>0</v>
          </cell>
        </row>
        <row r="4932">
          <cell r="A4932" t="str">
            <v>TDCSPRI</v>
          </cell>
          <cell r="B4932">
            <v>0</v>
          </cell>
          <cell r="C4932">
            <v>0</v>
          </cell>
        </row>
        <row r="4933">
          <cell r="A4933" t="str">
            <v>TDMA2RT</v>
          </cell>
          <cell r="B4933">
            <v>0</v>
          </cell>
          <cell r="C4933">
            <v>0</v>
          </cell>
        </row>
        <row r="4934">
          <cell r="A4934" t="str">
            <v>TDMA2RTU</v>
          </cell>
          <cell r="B4934">
            <v>0</v>
          </cell>
          <cell r="C4934">
            <v>0</v>
          </cell>
        </row>
        <row r="4935">
          <cell r="A4935" t="str">
            <v>TEST108</v>
          </cell>
          <cell r="B4935">
            <v>0</v>
          </cell>
          <cell r="C4935">
            <v>0</v>
          </cell>
        </row>
        <row r="4936">
          <cell r="A4936" t="str">
            <v>TKGRPLA</v>
          </cell>
          <cell r="B4936">
            <v>0</v>
          </cell>
          <cell r="C4936">
            <v>0</v>
          </cell>
        </row>
        <row r="4937">
          <cell r="A4937" t="str">
            <v>TMINIAMF</v>
          </cell>
          <cell r="B4937">
            <v>0</v>
          </cell>
          <cell r="C4937">
            <v>0</v>
          </cell>
        </row>
        <row r="4938">
          <cell r="A4938" t="str">
            <v>TRACPRT</v>
          </cell>
          <cell r="B4938">
            <v>0</v>
          </cell>
          <cell r="C4938">
            <v>0</v>
          </cell>
        </row>
        <row r="4939">
          <cell r="A4939" t="str">
            <v>TSI2NLI</v>
          </cell>
          <cell r="B4939">
            <v>628</v>
          </cell>
          <cell r="C4939">
            <v>784</v>
          </cell>
        </row>
        <row r="4940">
          <cell r="A4940" t="str">
            <v>TSI2SLC</v>
          </cell>
          <cell r="B4940">
            <v>1134</v>
          </cell>
          <cell r="C4940">
            <v>1545</v>
          </cell>
        </row>
        <row r="4941">
          <cell r="A4941" t="str">
            <v>TSI2XDX</v>
          </cell>
          <cell r="B4941">
            <v>406</v>
          </cell>
          <cell r="C4941">
            <v>602</v>
          </cell>
        </row>
        <row r="4942">
          <cell r="A4942" t="str">
            <v>V232C2</v>
          </cell>
          <cell r="B4942">
            <v>15</v>
          </cell>
          <cell r="C4942">
            <v>15</v>
          </cell>
        </row>
        <row r="4943">
          <cell r="A4943" t="str">
            <v>V232C50</v>
          </cell>
          <cell r="B4943">
            <v>35</v>
          </cell>
          <cell r="C4943">
            <v>37</v>
          </cell>
        </row>
        <row r="4944">
          <cell r="A4944" t="str">
            <v>V449C25</v>
          </cell>
          <cell r="B4944">
            <v>40</v>
          </cell>
          <cell r="C4944">
            <v>50</v>
          </cell>
        </row>
        <row r="4945">
          <cell r="A4945" t="str">
            <v>V449C5</v>
          </cell>
          <cell r="B4945">
            <v>40</v>
          </cell>
          <cell r="C4945">
            <v>33</v>
          </cell>
        </row>
        <row r="4946">
          <cell r="A4946" t="str">
            <v>VAWS</v>
          </cell>
          <cell r="B4946">
            <v>15397</v>
          </cell>
          <cell r="C4946">
            <v>14366</v>
          </cell>
        </row>
        <row r="4947">
          <cell r="A4947" t="str">
            <v>VAWSCM</v>
          </cell>
          <cell r="B4947">
            <v>0</v>
          </cell>
          <cell r="C4947">
            <v>382</v>
          </cell>
        </row>
        <row r="4948">
          <cell r="A4948" t="str">
            <v>VAWSIE</v>
          </cell>
          <cell r="B4948">
            <v>227</v>
          </cell>
          <cell r="C4948">
            <v>279</v>
          </cell>
        </row>
        <row r="4949">
          <cell r="A4949" t="str">
            <v>VCDX7PSU</v>
          </cell>
          <cell r="B4949">
            <v>0</v>
          </cell>
          <cell r="C4949">
            <v>0</v>
          </cell>
        </row>
        <row r="4950">
          <cell r="A4950" t="str">
            <v>VCDXACM</v>
          </cell>
          <cell r="B4950">
            <v>0</v>
          </cell>
          <cell r="C4950">
            <v>0</v>
          </cell>
        </row>
        <row r="4951">
          <cell r="A4951" t="str">
            <v>VCDXAMF</v>
          </cell>
          <cell r="B4951">
            <v>0</v>
          </cell>
          <cell r="C4951">
            <v>0</v>
          </cell>
        </row>
        <row r="4952">
          <cell r="A4952" t="str">
            <v>VCX7PSU</v>
          </cell>
          <cell r="B4952">
            <v>0</v>
          </cell>
          <cell r="C4952">
            <v>0</v>
          </cell>
        </row>
        <row r="4953">
          <cell r="A4953" t="str">
            <v>VDECM</v>
          </cell>
          <cell r="B4953">
            <v>452</v>
          </cell>
          <cell r="C4953">
            <v>393</v>
          </cell>
        </row>
        <row r="4954">
          <cell r="A4954" t="str">
            <v>VDUCL</v>
          </cell>
          <cell r="B4954">
            <v>766</v>
          </cell>
          <cell r="C4954">
            <v>844</v>
          </cell>
        </row>
        <row r="4955">
          <cell r="A4955" t="str">
            <v>VFILTER</v>
          </cell>
          <cell r="B4955">
            <v>102</v>
          </cell>
          <cell r="C4955">
            <v>140</v>
          </cell>
        </row>
        <row r="4956">
          <cell r="A4956" t="str">
            <v>VHSI</v>
          </cell>
          <cell r="B4956">
            <v>1356</v>
          </cell>
          <cell r="C4956">
            <v>1438</v>
          </cell>
        </row>
        <row r="4957">
          <cell r="A4957" t="str">
            <v>VINTFC</v>
          </cell>
          <cell r="B4957">
            <v>225</v>
          </cell>
          <cell r="C4957">
            <v>172</v>
          </cell>
        </row>
        <row r="4958">
          <cell r="A4958" t="str">
            <v>VMCCT</v>
          </cell>
          <cell r="B4958">
            <v>738</v>
          </cell>
          <cell r="C4958">
            <v>2072</v>
          </cell>
        </row>
        <row r="4959">
          <cell r="A4959" t="str">
            <v>VMPRT</v>
          </cell>
          <cell r="B4959">
            <v>452</v>
          </cell>
          <cell r="C4959">
            <v>479</v>
          </cell>
        </row>
        <row r="4960">
          <cell r="A4960" t="str">
            <v>VOMPCBL</v>
          </cell>
          <cell r="B4960">
            <v>411</v>
          </cell>
          <cell r="C4960">
            <v>411</v>
          </cell>
        </row>
        <row r="4961">
          <cell r="A4961" t="str">
            <v>VRROP</v>
          </cell>
          <cell r="B4961">
            <v>935</v>
          </cell>
          <cell r="C4961">
            <v>942</v>
          </cell>
        </row>
        <row r="4962">
          <cell r="A4962" t="str">
            <v>VSAWS1</v>
          </cell>
          <cell r="B4962">
            <v>16815</v>
          </cell>
          <cell r="C4962">
            <v>15941</v>
          </cell>
        </row>
        <row r="4963">
          <cell r="A4963" t="str">
            <v>VSCDROM</v>
          </cell>
          <cell r="B4963">
            <v>230</v>
          </cell>
          <cell r="C4963">
            <v>247</v>
          </cell>
        </row>
        <row r="4964">
          <cell r="A4964" t="str">
            <v>VSDAT</v>
          </cell>
          <cell r="B4964">
            <v>1059</v>
          </cell>
          <cell r="C4964">
            <v>1125</v>
          </cell>
        </row>
        <row r="4965">
          <cell r="A4965" t="str">
            <v>VSDISK</v>
          </cell>
          <cell r="B4965">
            <v>1013</v>
          </cell>
          <cell r="C4965">
            <v>1076</v>
          </cell>
        </row>
        <row r="4966">
          <cell r="A4966" t="str">
            <v>VSHSIC</v>
          </cell>
          <cell r="B4966">
            <v>289</v>
          </cell>
          <cell r="C4966">
            <v>309</v>
          </cell>
        </row>
        <row r="4967">
          <cell r="A4967" t="str">
            <v>VSSAIC</v>
          </cell>
          <cell r="B4967">
            <v>95</v>
          </cell>
          <cell r="C4967">
            <v>75</v>
          </cell>
        </row>
        <row r="4968">
          <cell r="A4968" t="str">
            <v>VSTLWSP</v>
          </cell>
          <cell r="B4968">
            <v>843</v>
          </cell>
          <cell r="C4968">
            <v>810</v>
          </cell>
        </row>
        <row r="4969">
          <cell r="A4969" t="str">
            <v>WSROPC</v>
          </cell>
          <cell r="B4969">
            <v>1775</v>
          </cell>
          <cell r="C4969">
            <v>2126</v>
          </cell>
        </row>
        <row r="4970">
          <cell r="A4970" t="str">
            <v>XEMCKIT</v>
          </cell>
          <cell r="B4970">
            <v>2000</v>
          </cell>
          <cell r="C4970">
            <v>2517</v>
          </cell>
        </row>
        <row r="4971">
          <cell r="A4971" t="str">
            <v>XSTLWSS</v>
          </cell>
          <cell r="B4971">
            <v>2750</v>
          </cell>
          <cell r="C4971">
            <v>3252</v>
          </cell>
        </row>
        <row r="4972">
          <cell r="A4972" t="str">
            <v>ZCPCS-EPCDRRU</v>
          </cell>
          <cell r="B4972">
            <v>1645</v>
          </cell>
          <cell r="C4972">
            <v>1430</v>
          </cell>
        </row>
        <row r="4973">
          <cell r="A4973" t="str">
            <v>ZCPCS-GPSANTH</v>
          </cell>
          <cell r="C4973">
            <v>126</v>
          </cell>
        </row>
        <row r="4974">
          <cell r="A4974" t="str">
            <v>ZCPCS-GPSANTL</v>
          </cell>
          <cell r="B4974">
            <v>132</v>
          </cell>
          <cell r="C4974">
            <v>150</v>
          </cell>
        </row>
        <row r="4975">
          <cell r="A4975" t="str">
            <v>ZCPS-GPSANTH</v>
          </cell>
          <cell r="B4975">
            <v>132</v>
          </cell>
          <cell r="C4975">
            <v>126</v>
          </cell>
        </row>
      </sheetData>
      <sheetData sheetId="7" refreshError="1">
        <row r="2">
          <cell r="L2" t="str">
            <v>1900MOD</v>
          </cell>
        </row>
        <row r="3">
          <cell r="A3" t="str">
            <v>107977126</v>
          </cell>
          <cell r="B3" t="str">
            <v>1900MicroC</v>
          </cell>
          <cell r="C3" t="str">
            <v>FlexMic_C</v>
          </cell>
          <cell r="D3" t="str">
            <v>FlexMic_C</v>
          </cell>
          <cell r="E3" t="str">
            <v>FlexMic_C</v>
          </cell>
          <cell r="F3" t="str">
            <v>MISC</v>
          </cell>
          <cell r="H3" t="str">
            <v xml:space="preserve"> 48In Din To N Ant Jumper Cable </v>
          </cell>
          <cell r="L3" t="str">
            <v>1900MOD</v>
          </cell>
        </row>
        <row r="4">
          <cell r="A4" t="str">
            <v>107977167</v>
          </cell>
          <cell r="B4" t="str">
            <v>1900MicroC</v>
          </cell>
          <cell r="C4" t="str">
            <v>FlexMic_C</v>
          </cell>
          <cell r="D4" t="str">
            <v>FlexMic_C</v>
          </cell>
          <cell r="E4" t="str">
            <v>FlexMic_C</v>
          </cell>
          <cell r="F4" t="str">
            <v>MISC</v>
          </cell>
          <cell r="H4" t="str">
            <v xml:space="preserve"> 48In N To N Ant Jumper Cable </v>
          </cell>
          <cell r="L4" t="str">
            <v>1900MicroC</v>
          </cell>
        </row>
        <row r="5">
          <cell r="A5" t="str">
            <v>300019270</v>
          </cell>
          <cell r="B5" t="str">
            <v>1900MicroC</v>
          </cell>
          <cell r="C5" t="str">
            <v>FlexMic_C</v>
          </cell>
          <cell r="D5" t="str">
            <v>FlexMic_C</v>
          </cell>
          <cell r="E5" t="str">
            <v>FlexMic_C</v>
          </cell>
          <cell r="F5" t="str">
            <v>MISC</v>
          </cell>
          <cell r="G5">
            <v>420000026</v>
          </cell>
          <cell r="H5" t="str">
            <v xml:space="preserve"> Adapter Mounting Kit  Pole With Hardware For MpDC/Pbc  Flexent </v>
          </cell>
          <cell r="L5" t="str">
            <v>1900MicroT</v>
          </cell>
        </row>
        <row r="6">
          <cell r="A6" t="str">
            <v>300014420</v>
          </cell>
          <cell r="B6" t="str">
            <v>1900MicroC</v>
          </cell>
          <cell r="C6" t="str">
            <v>FlexMic_C</v>
          </cell>
          <cell r="D6" t="str">
            <v>FlexMic_C</v>
          </cell>
          <cell r="E6" t="str">
            <v>FlexMic_C</v>
          </cell>
          <cell r="F6" t="str">
            <v>MISC</v>
          </cell>
          <cell r="H6" t="str">
            <v xml:space="preserve"> Air Plenum Assembly And Hardware </v>
          </cell>
          <cell r="L6" t="str">
            <v>1900MiniC</v>
          </cell>
        </row>
        <row r="7">
          <cell r="A7" t="str">
            <v>300005253</v>
          </cell>
          <cell r="B7" t="str">
            <v>1900MicroC</v>
          </cell>
          <cell r="C7" t="str">
            <v>FlexMic_C</v>
          </cell>
          <cell r="D7" t="str">
            <v>FlexMic_C</v>
          </cell>
          <cell r="E7" t="str">
            <v>FlexMic_C</v>
          </cell>
          <cell r="F7" t="str">
            <v>RF</v>
          </cell>
          <cell r="G7">
            <v>420000012</v>
          </cell>
          <cell r="H7" t="str">
            <v xml:space="preserve"> Amplifier  Low Noise (Lna)  16.5 DB Low Gain </v>
          </cell>
          <cell r="L7" t="str">
            <v>1xEV_DO_FMS</v>
          </cell>
        </row>
        <row r="8">
          <cell r="A8" t="str">
            <v>300005246</v>
          </cell>
          <cell r="B8" t="str">
            <v>1900MicroC</v>
          </cell>
          <cell r="C8" t="str">
            <v>FlexMic_C</v>
          </cell>
          <cell r="D8" t="str">
            <v>FlexMic_C</v>
          </cell>
          <cell r="E8" t="str">
            <v>FlexMic_C</v>
          </cell>
          <cell r="F8" t="str">
            <v>RF</v>
          </cell>
          <cell r="G8">
            <v>420000011</v>
          </cell>
          <cell r="H8" t="str">
            <v xml:space="preserve"> Amplifier  Low Noise (Lna)  27 DB High Gain </v>
          </cell>
          <cell r="L8" t="str">
            <v>450MOD</v>
          </cell>
        </row>
        <row r="9">
          <cell r="A9" t="str">
            <v>MTPCS-NPROOF</v>
          </cell>
          <cell r="B9" t="str">
            <v>1900MicroC</v>
          </cell>
          <cell r="C9" t="str">
            <v>FlexMic_C</v>
          </cell>
          <cell r="D9" t="str">
            <v>FlexMic_C</v>
          </cell>
          <cell r="E9" t="str">
            <v>FlexMic_C</v>
          </cell>
          <cell r="F9" t="str">
            <v>MISC</v>
          </cell>
          <cell r="H9" t="str">
            <v xml:space="preserve"> Anchor Kit For Non-Penetrating Roof Top Bracket &amp; Hardware </v>
          </cell>
          <cell r="L9" t="str">
            <v>5EDOM</v>
          </cell>
        </row>
        <row r="10">
          <cell r="A10" t="str">
            <v>300109436</v>
          </cell>
          <cell r="B10" t="str">
            <v>1900MicroC</v>
          </cell>
          <cell r="C10" t="str">
            <v>FlexMic_C</v>
          </cell>
          <cell r="D10" t="str">
            <v>FlexMic_C</v>
          </cell>
          <cell r="E10" t="str">
            <v>FlexMic_C</v>
          </cell>
          <cell r="F10" t="str">
            <v>MISC</v>
          </cell>
          <cell r="G10">
            <v>420000061</v>
          </cell>
          <cell r="H10" t="str">
            <v xml:space="preserve"> Balun Kit  Network Interface Unit For 2 E1 Lines </v>
          </cell>
          <cell r="L10" t="str">
            <v>5EFLAS</v>
          </cell>
        </row>
        <row r="11">
          <cell r="A11" t="str">
            <v>300013265</v>
          </cell>
          <cell r="B11" t="str">
            <v>1900MicroC</v>
          </cell>
          <cell r="C11" t="str">
            <v>FlexMic_C</v>
          </cell>
          <cell r="D11" t="str">
            <v>FlexMic_C</v>
          </cell>
          <cell r="E11" t="str">
            <v>FlexMic_C</v>
          </cell>
          <cell r="F11" t="str">
            <v>POWER</v>
          </cell>
          <cell r="G11">
            <v>440000107</v>
          </cell>
          <cell r="H11" t="str">
            <v xml:space="preserve"> Battery  Short Term </v>
          </cell>
          <cell r="L11" t="str">
            <v>5EINT</v>
          </cell>
        </row>
        <row r="12">
          <cell r="A12" t="str">
            <v>300153095</v>
          </cell>
          <cell r="B12" t="str">
            <v>1900MicroC</v>
          </cell>
          <cell r="C12" t="str">
            <v>FlexMic_C</v>
          </cell>
          <cell r="D12" t="str">
            <v>FlexMic_C</v>
          </cell>
          <cell r="E12" t="str">
            <v>FlexMic_C</v>
          </cell>
          <cell r="F12" t="str">
            <v>MISC</v>
          </cell>
          <cell r="G12">
            <v>420000054</v>
          </cell>
          <cell r="H12" t="str">
            <v xml:space="preserve"> Cabinet  Pad/Roof Mtg  Wired For Pwr Bu  650W Ups  240/120V </v>
          </cell>
          <cell r="L12" t="str">
            <v>850CM</v>
          </cell>
        </row>
        <row r="13">
          <cell r="A13" t="str">
            <v>300153103</v>
          </cell>
          <cell r="B13" t="str">
            <v>1900MicroC</v>
          </cell>
          <cell r="C13" t="str">
            <v>FlexMic_C</v>
          </cell>
          <cell r="D13" t="str">
            <v>FlexMic_C</v>
          </cell>
          <cell r="E13" t="str">
            <v>FlexMic_C</v>
          </cell>
          <cell r="F13" t="str">
            <v>MISC</v>
          </cell>
          <cell r="G13">
            <v>420000055</v>
          </cell>
          <cell r="H13" t="str">
            <v xml:space="preserve"> Cabinet  Pole/Wall Mtg  Wired For Pwr Bu  650W Ups  240/120V </v>
          </cell>
          <cell r="L13" t="str">
            <v>850H</v>
          </cell>
        </row>
        <row r="14">
          <cell r="A14" t="str">
            <v>300153186</v>
          </cell>
          <cell r="B14" t="str">
            <v>1900MicroC</v>
          </cell>
          <cell r="C14" t="str">
            <v>FlexMic_C</v>
          </cell>
          <cell r="D14" t="str">
            <v>FlexMic_C</v>
          </cell>
          <cell r="E14" t="str">
            <v>FlexMic_C</v>
          </cell>
          <cell r="F14" t="str">
            <v>MISC</v>
          </cell>
          <cell r="G14">
            <v>420000059</v>
          </cell>
          <cell r="H14" t="str">
            <v xml:space="preserve"> Cabinet  Pole/Wall Mtg Wired For Pwr Bu E/W Htr 1300W Ups 240/120V </v>
          </cell>
          <cell r="L14" t="str">
            <v>850MOD</v>
          </cell>
        </row>
        <row r="15">
          <cell r="A15" t="str">
            <v>300110475</v>
          </cell>
          <cell r="B15" t="str">
            <v>1900MicroC</v>
          </cell>
          <cell r="C15" t="str">
            <v>FlexMic_C</v>
          </cell>
          <cell r="D15" t="str">
            <v>FlexMic_C</v>
          </cell>
          <cell r="E15" t="str">
            <v>FlexMic_C</v>
          </cell>
          <cell r="F15" t="str">
            <v>POWER</v>
          </cell>
          <cell r="G15">
            <v>420000046</v>
          </cell>
          <cell r="H15" t="str">
            <v xml:space="preserve"> Cabinet  Wired For International Primary Distribution-Mult </v>
          </cell>
          <cell r="L15" t="str">
            <v>850MicroC</v>
          </cell>
        </row>
        <row r="16">
          <cell r="A16" t="str">
            <v>300005154</v>
          </cell>
          <cell r="B16" t="str">
            <v>1900MicroC</v>
          </cell>
          <cell r="C16" t="str">
            <v>FlexMic_C</v>
          </cell>
          <cell r="D16" t="str">
            <v>FlexMic_C</v>
          </cell>
          <cell r="E16" t="str">
            <v>FlexMic_C</v>
          </cell>
          <cell r="F16" t="str">
            <v>CABINET</v>
          </cell>
          <cell r="G16">
            <v>420000000</v>
          </cell>
          <cell r="H16" t="str">
            <v xml:space="preserve"> Cabinet Base  Wired And E/W Ckt Packs - Pcs CDMA </v>
          </cell>
          <cell r="L16" t="str">
            <v>ATM</v>
          </cell>
        </row>
        <row r="17">
          <cell r="A17" t="str">
            <v>T00000328</v>
          </cell>
          <cell r="B17" t="str">
            <v>1900MicroC</v>
          </cell>
          <cell r="C17" t="str">
            <v>FlexMic_C</v>
          </cell>
          <cell r="D17" t="str">
            <v>FlexMic_C</v>
          </cell>
          <cell r="E17" t="str">
            <v>FlexMic_C</v>
          </cell>
          <cell r="F17" t="str">
            <v>CABINET</v>
          </cell>
          <cell r="G17">
            <v>420000001</v>
          </cell>
          <cell r="H17" t="str">
            <v xml:space="preserve"> Cabinet Base  Wired And E/W Ckt Packs (CCU-32 ) - Pcs CDMA </v>
          </cell>
          <cell r="L17" t="str">
            <v>AXMGR</v>
          </cell>
        </row>
        <row r="18">
          <cell r="A18" t="str">
            <v>300153178</v>
          </cell>
          <cell r="B18" t="str">
            <v>1900MicroC</v>
          </cell>
          <cell r="C18" t="str">
            <v>FlexMic_C</v>
          </cell>
          <cell r="D18" t="str">
            <v>FlexMic_C</v>
          </cell>
          <cell r="E18" t="str">
            <v>FlexMic_C</v>
          </cell>
          <cell r="F18" t="str">
            <v>MISC</v>
          </cell>
          <cell r="G18">
            <v>420000058</v>
          </cell>
          <cell r="H18" t="str">
            <v xml:space="preserve"> Cabinet Pad/Roof Mtg Wired For Pwr Bu E/W Htr 1300W Ups  240/120V </v>
          </cell>
          <cell r="L18" t="str">
            <v>AXMGRK2</v>
          </cell>
        </row>
        <row r="19">
          <cell r="A19" t="str">
            <v>300153152</v>
          </cell>
          <cell r="B19" t="str">
            <v>1900MicroC</v>
          </cell>
          <cell r="C19" t="str">
            <v>FlexMic_C</v>
          </cell>
          <cell r="D19" t="str">
            <v>FlexMic_C</v>
          </cell>
          <cell r="E19" t="str">
            <v>FlexMic_C</v>
          </cell>
          <cell r="F19" t="str">
            <v>MISC</v>
          </cell>
          <cell r="G19">
            <v>420000056</v>
          </cell>
          <cell r="H19" t="str">
            <v xml:space="preserve"> Cabinet Pad/Roof Mtg Wired For Pwr Bu No Htr 1300W Ups 240/120V </v>
          </cell>
          <cell r="L19" t="str">
            <v>CoreIP</v>
          </cell>
        </row>
        <row r="20">
          <cell r="A20" t="str">
            <v>300153160</v>
          </cell>
          <cell r="B20" t="str">
            <v>1900MicroC</v>
          </cell>
          <cell r="C20" t="str">
            <v>FlexMic_C</v>
          </cell>
          <cell r="D20" t="str">
            <v>FlexMic_C</v>
          </cell>
          <cell r="E20" t="str">
            <v>FlexMic_C</v>
          </cell>
          <cell r="F20" t="str">
            <v>MISC</v>
          </cell>
          <cell r="G20">
            <v>420000057</v>
          </cell>
          <cell r="H20" t="str">
            <v xml:space="preserve"> Cabinet Pole/Wall Mtg Wired For Pwr Bu No Htr 1300W Ups 240/120V </v>
          </cell>
          <cell r="L20" t="str">
            <v>CoreIP-RAN</v>
          </cell>
        </row>
        <row r="21">
          <cell r="A21" t="str">
            <v>300005444</v>
          </cell>
          <cell r="B21" t="str">
            <v>1900MicroC</v>
          </cell>
          <cell r="C21" t="str">
            <v>FlexMic_C</v>
          </cell>
          <cell r="D21" t="str">
            <v>FlexMic_C</v>
          </cell>
          <cell r="E21" t="str">
            <v>FlexMic_C</v>
          </cell>
          <cell r="F21" t="str">
            <v>POWER</v>
          </cell>
          <cell r="G21">
            <v>420000045</v>
          </cell>
          <cell r="H21" t="str">
            <v xml:space="preserve"> Cabinet Wired CDMA/TDMA Primary Mult Dist Flexent PDC </v>
          </cell>
          <cell r="L21" t="str">
            <v>DBS</v>
          </cell>
        </row>
        <row r="22">
          <cell r="A22" t="str">
            <v>300005436</v>
          </cell>
          <cell r="B22" t="str">
            <v>1900MicroC</v>
          </cell>
          <cell r="C22" t="str">
            <v>FlexMic_C</v>
          </cell>
          <cell r="D22" t="str">
            <v>FlexMic_C</v>
          </cell>
          <cell r="E22" t="str">
            <v>FlexMic_C</v>
          </cell>
          <cell r="F22" t="str">
            <v>POWER</v>
          </cell>
          <cell r="G22">
            <v>420000044</v>
          </cell>
          <cell r="H22" t="str">
            <v xml:space="preserve"> Cabinet Wired CDMA/TDMA Primary Sgl Dist Flexent PDC </v>
          </cell>
          <cell r="L22" t="str">
            <v>DBSPwr</v>
          </cell>
        </row>
        <row r="23">
          <cell r="A23" t="str">
            <v>300015849</v>
          </cell>
          <cell r="B23" t="str">
            <v>1900MicroC</v>
          </cell>
          <cell r="C23" t="str">
            <v>FlexMic_C</v>
          </cell>
          <cell r="D23" t="str">
            <v>FlexMic_C</v>
          </cell>
          <cell r="E23" t="str">
            <v>FlexMic_C</v>
          </cell>
          <cell r="F23" t="str">
            <v>MISC</v>
          </cell>
          <cell r="G23">
            <v>420000039</v>
          </cell>
          <cell r="H23" t="str">
            <v xml:space="preserve"> Cable Kit  Interface  Copper With Hardware  4-Feet Flexent PDC </v>
          </cell>
          <cell r="L23" t="str">
            <v>DDGF</v>
          </cell>
        </row>
        <row r="24">
          <cell r="A24" t="str">
            <v>300078748</v>
          </cell>
          <cell r="B24" t="str">
            <v>1900MicroC</v>
          </cell>
          <cell r="C24" t="str">
            <v>FlexMic_C</v>
          </cell>
          <cell r="D24" t="str">
            <v>FlexMic_C</v>
          </cell>
          <cell r="E24" t="str">
            <v>FlexMic_C</v>
          </cell>
          <cell r="F24" t="str">
            <v>MISC</v>
          </cell>
          <cell r="G24">
            <v>420000040</v>
          </cell>
          <cell r="H24" t="str">
            <v xml:space="preserve"> Cable Kit  Interface  Copper With Hardware-7.62M (25 Feet) </v>
          </cell>
          <cell r="L24" t="str">
            <v>FMS</v>
          </cell>
        </row>
        <row r="25">
          <cell r="A25" t="str">
            <v>300013307</v>
          </cell>
          <cell r="B25" t="str">
            <v>1900MicroC</v>
          </cell>
          <cell r="C25" t="str">
            <v>FlexMic_C</v>
          </cell>
          <cell r="D25" t="str">
            <v>FlexMic_C</v>
          </cell>
          <cell r="E25" t="str">
            <v>FlexMic_C</v>
          </cell>
          <cell r="F25" t="str">
            <v>CHANNEL_CARD</v>
          </cell>
          <cell r="G25">
            <v>420000050</v>
          </cell>
          <cell r="H25" t="str">
            <v xml:space="preserve"> CDMA Channel Element Unit - 20 Ch (CCU-20 ) w/ Heat Spreader</v>
          </cell>
          <cell r="L25" t="str">
            <v>FlexHD_3</v>
          </cell>
        </row>
        <row r="26">
          <cell r="A26" t="str">
            <v>300019494</v>
          </cell>
          <cell r="B26" t="str">
            <v>1900MicroC</v>
          </cell>
          <cell r="C26" t="str">
            <v>FlexMic_C</v>
          </cell>
          <cell r="D26" t="str">
            <v>FlexMic_C</v>
          </cell>
          <cell r="E26" t="str">
            <v>FlexMic_C</v>
          </cell>
          <cell r="F26" t="str">
            <v>MISC</v>
          </cell>
          <cell r="G26">
            <v>420000032</v>
          </cell>
          <cell r="H26" t="str">
            <v xml:space="preserve"> Circuit Breaker Kit  120 Vac PDC </v>
          </cell>
          <cell r="L26" t="str">
            <v>FlexHD_4</v>
          </cell>
        </row>
        <row r="27">
          <cell r="A27" t="str">
            <v>300005501</v>
          </cell>
          <cell r="B27" t="str">
            <v>1900MicroC</v>
          </cell>
          <cell r="C27" t="str">
            <v>FlexMic_C</v>
          </cell>
          <cell r="D27" t="str">
            <v>FlexMic_C</v>
          </cell>
          <cell r="E27" t="str">
            <v>FlexMic_C</v>
          </cell>
          <cell r="F27" t="str">
            <v>MISC</v>
          </cell>
          <cell r="H27" t="str">
            <v xml:space="preserve"> Connector  GPS Antenna Splitter Kit </v>
          </cell>
          <cell r="L27" t="str">
            <v>FlexMod_2</v>
          </cell>
        </row>
        <row r="28">
          <cell r="A28" t="str">
            <v>300019296</v>
          </cell>
          <cell r="B28" t="str">
            <v>1900MicroC</v>
          </cell>
          <cell r="C28" t="str">
            <v>FlexMic_C</v>
          </cell>
          <cell r="D28" t="str">
            <v>FlexMic_C</v>
          </cell>
          <cell r="E28" t="str">
            <v>FlexMic_C</v>
          </cell>
          <cell r="F28" t="str">
            <v>MISC</v>
          </cell>
          <cell r="H28" t="str">
            <v xml:space="preserve"> Connector  GPS Antenna Splitter Kit(Under 30 Feet- 9.14M) </v>
          </cell>
          <cell r="L28" t="str">
            <v>FlexMod_3</v>
          </cell>
        </row>
        <row r="29">
          <cell r="A29" t="str">
            <v>T00000193</v>
          </cell>
          <cell r="B29" t="str">
            <v>1900MicroC</v>
          </cell>
          <cell r="C29" t="str">
            <v>FlexMic_C</v>
          </cell>
          <cell r="D29" t="str">
            <v>FlexMic_C</v>
          </cell>
          <cell r="E29" t="str">
            <v>FlexMic_C</v>
          </cell>
          <cell r="F29" t="str">
            <v>SOFTWARE</v>
          </cell>
          <cell r="G29">
            <v>397000000</v>
          </cell>
          <cell r="H29" t="str">
            <v xml:space="preserve"> EVRC Software RTU Fee </v>
          </cell>
          <cell r="L29" t="str">
            <v>FlexMod_4</v>
          </cell>
        </row>
        <row r="30">
          <cell r="A30" t="str">
            <v>300005428</v>
          </cell>
          <cell r="B30" t="str">
            <v>1900MicroC</v>
          </cell>
          <cell r="C30" t="str">
            <v>FlexMic_C</v>
          </cell>
          <cell r="D30" t="str">
            <v>FlexMic_C</v>
          </cell>
          <cell r="E30" t="str">
            <v>FlexMic_C</v>
          </cell>
          <cell r="F30" t="str">
            <v>MISC</v>
          </cell>
          <cell r="H30" t="str">
            <v xml:space="preserve"> Fan Unit Assembly </v>
          </cell>
          <cell r="L30" t="str">
            <v>MFEES</v>
          </cell>
        </row>
        <row r="31">
          <cell r="A31" t="str">
            <v>300005196</v>
          </cell>
          <cell r="B31" t="str">
            <v>1900MicroC</v>
          </cell>
          <cell r="C31" t="str">
            <v>FlexMic_C</v>
          </cell>
          <cell r="D31" t="str">
            <v>FlexMic_C</v>
          </cell>
          <cell r="E31" t="str">
            <v>FlexMic_C</v>
          </cell>
          <cell r="F31" t="str">
            <v>RF</v>
          </cell>
          <cell r="G31">
            <v>420000005</v>
          </cell>
          <cell r="H31" t="str">
            <v xml:space="preserve"> Filter  A-Block  Duplex  15 Mhz </v>
          </cell>
          <cell r="L31" t="str">
            <v>MSC_Power</v>
          </cell>
        </row>
        <row r="32">
          <cell r="A32" t="str">
            <v>300165289</v>
          </cell>
          <cell r="B32" t="str">
            <v>1900MicroC</v>
          </cell>
          <cell r="C32" t="str">
            <v>FlexMic_C</v>
          </cell>
          <cell r="D32" t="str">
            <v>FlexMic_C</v>
          </cell>
          <cell r="E32" t="str">
            <v>FlexMic_C</v>
          </cell>
          <cell r="F32" t="str">
            <v>RF</v>
          </cell>
          <cell r="G32">
            <v>420000004</v>
          </cell>
          <cell r="H32" t="str">
            <v xml:space="preserve"> Filter  A-Block  Duplex  5 Mhz </v>
          </cell>
          <cell r="L32" t="str">
            <v>Modcell_2_Pwr</v>
          </cell>
        </row>
        <row r="33">
          <cell r="A33" t="str">
            <v>300005212</v>
          </cell>
          <cell r="B33" t="str">
            <v>1900MicroC</v>
          </cell>
          <cell r="C33" t="str">
            <v>FlexMic_C</v>
          </cell>
          <cell r="D33" t="str">
            <v>FlexMic_C</v>
          </cell>
          <cell r="E33" t="str">
            <v>FlexMic_C</v>
          </cell>
          <cell r="F33" t="str">
            <v>RF</v>
          </cell>
          <cell r="G33">
            <v>420000008</v>
          </cell>
          <cell r="H33" t="str">
            <v xml:space="preserve"> Filter  D-Block  Duplex  5 Mhz </v>
          </cell>
          <cell r="L33" t="str">
            <v>Modcell_3_4_Pwr</v>
          </cell>
        </row>
        <row r="34">
          <cell r="A34" t="str">
            <v>300005220</v>
          </cell>
          <cell r="B34" t="str">
            <v>1900MicroC</v>
          </cell>
          <cell r="C34" t="str">
            <v>FlexMic_C</v>
          </cell>
          <cell r="D34" t="str">
            <v>FlexMic_C</v>
          </cell>
          <cell r="E34" t="str">
            <v>FlexMic_C</v>
          </cell>
          <cell r="F34" t="str">
            <v>RF</v>
          </cell>
          <cell r="G34">
            <v>420000009</v>
          </cell>
          <cell r="H34" t="str">
            <v xml:space="preserve"> Filter  E-Block  Duplex  5 Mhz </v>
          </cell>
          <cell r="L34" t="str">
            <v>PDSN_HA</v>
          </cell>
        </row>
        <row r="35">
          <cell r="A35" t="str">
            <v>300005188</v>
          </cell>
          <cell r="B35" t="str">
            <v>1900MicroC</v>
          </cell>
          <cell r="C35" t="str">
            <v>FlexMic_C</v>
          </cell>
          <cell r="D35" t="str">
            <v>FlexMic_C</v>
          </cell>
          <cell r="E35" t="str">
            <v>FlexMic_C</v>
          </cell>
          <cell r="F35" t="str">
            <v>RF</v>
          </cell>
          <cell r="G35">
            <v>420000006</v>
          </cell>
          <cell r="H35" t="str">
            <v xml:space="preserve"> Filter B-Block Duplex 15 Mhz </v>
          </cell>
          <cell r="L35" t="str">
            <v>S2</v>
          </cell>
        </row>
        <row r="36">
          <cell r="A36" t="str">
            <v>300005204</v>
          </cell>
          <cell r="B36" t="str">
            <v>1900MicroC</v>
          </cell>
          <cell r="C36" t="str">
            <v>FlexMic_C</v>
          </cell>
          <cell r="D36" t="str">
            <v>FlexMic_C</v>
          </cell>
          <cell r="E36" t="str">
            <v>FlexMic_C</v>
          </cell>
          <cell r="F36" t="str">
            <v>RF</v>
          </cell>
          <cell r="G36">
            <v>420000007</v>
          </cell>
          <cell r="H36" t="str">
            <v xml:space="preserve"> Filter C-Block 15 Mhz Duplex - Pcs CDMA </v>
          </cell>
          <cell r="L36" t="str">
            <v>S2E</v>
          </cell>
        </row>
        <row r="37">
          <cell r="A37" t="str">
            <v>300005238</v>
          </cell>
          <cell r="B37" t="str">
            <v>1900MicroC</v>
          </cell>
          <cell r="C37" t="str">
            <v>FlexMic_C</v>
          </cell>
          <cell r="D37" t="str">
            <v>FlexMic_C</v>
          </cell>
          <cell r="E37" t="str">
            <v>FlexMic_C</v>
          </cell>
          <cell r="F37" t="str">
            <v>RF</v>
          </cell>
          <cell r="G37">
            <v>420000010</v>
          </cell>
          <cell r="H37" t="str">
            <v xml:space="preserve"> Filter F-Block 5 Mhz Duplex - Pcs CDMA </v>
          </cell>
          <cell r="L37" t="str">
            <v>SPARECDMA</v>
          </cell>
        </row>
        <row r="38">
          <cell r="A38" t="str">
            <v>300018843</v>
          </cell>
          <cell r="B38" t="str">
            <v>1900MicroC</v>
          </cell>
          <cell r="C38" t="str">
            <v>FlexMic_C</v>
          </cell>
          <cell r="D38" t="str">
            <v>FlexMic_C</v>
          </cell>
          <cell r="E38" t="str">
            <v>FlexMic_C</v>
          </cell>
          <cell r="F38" t="str">
            <v>SOFTWARE</v>
          </cell>
          <cell r="G38">
            <v>425000001</v>
          </cell>
          <cell r="H38" t="str">
            <v xml:space="preserve"> Flexent Microcell Annual Release Maintanence Fee</v>
          </cell>
          <cell r="L38" t="str">
            <v>Service</v>
          </cell>
        </row>
        <row r="39">
          <cell r="A39" t="str">
            <v>300000106</v>
          </cell>
          <cell r="B39" t="str">
            <v>1900MicroC</v>
          </cell>
          <cell r="C39" t="str">
            <v>FlexMic_C</v>
          </cell>
          <cell r="D39" t="str">
            <v>FlexMic_C</v>
          </cell>
          <cell r="E39" t="str">
            <v>FlexMic_C</v>
          </cell>
          <cell r="F39" t="str">
            <v>SOFTWARE</v>
          </cell>
          <cell r="G39">
            <v>425000002</v>
          </cell>
          <cell r="H39" t="str">
            <v xml:space="preserve"> Flexent Microcell Multiple Vocoding </v>
          </cell>
          <cell r="L39" t="str">
            <v>U_3G_MSC</v>
          </cell>
        </row>
        <row r="40">
          <cell r="A40" t="str">
            <v>300013273</v>
          </cell>
          <cell r="B40" t="str">
            <v>1900MicroC</v>
          </cell>
          <cell r="C40" t="str">
            <v>FlexMic_C</v>
          </cell>
          <cell r="D40" t="str">
            <v>FlexMic_C</v>
          </cell>
          <cell r="E40" t="str">
            <v>FlexMic_C</v>
          </cell>
          <cell r="F40" t="str">
            <v>MISC</v>
          </cell>
          <cell r="H40" t="str">
            <v xml:space="preserve"> GPS Cable  30 Ft </v>
          </cell>
          <cell r="L40" t="str">
            <v>U_ATM_CORE</v>
          </cell>
        </row>
        <row r="41">
          <cell r="A41" t="str">
            <v>300014438</v>
          </cell>
          <cell r="B41" t="str">
            <v>1900MicroC</v>
          </cell>
          <cell r="C41" t="str">
            <v>FlexMic_C</v>
          </cell>
          <cell r="D41" t="str">
            <v>FlexMic_C</v>
          </cell>
          <cell r="E41" t="str">
            <v>FlexMic_C</v>
          </cell>
          <cell r="F41" t="str">
            <v>MISC</v>
          </cell>
          <cell r="H41" t="str">
            <v xml:space="preserve"> GPS Cable  60 Ft </v>
          </cell>
          <cell r="L41" t="str">
            <v>U_ATM_UTRAN</v>
          </cell>
        </row>
        <row r="42">
          <cell r="A42" t="str">
            <v>300019304</v>
          </cell>
          <cell r="B42" t="str">
            <v>1900MicroC</v>
          </cell>
          <cell r="C42" t="str">
            <v>FlexMic_C</v>
          </cell>
          <cell r="D42" t="str">
            <v>FlexMic_C</v>
          </cell>
          <cell r="E42" t="str">
            <v>FlexMic_C</v>
          </cell>
          <cell r="F42" t="str">
            <v>MISC</v>
          </cell>
          <cell r="G42">
            <v>420000027</v>
          </cell>
          <cell r="H42" t="str">
            <v xml:space="preserve"> Grounding Kit  Ca With Hdwe For 3 Sector Microcell/PDC </v>
          </cell>
          <cell r="L42" t="str">
            <v>U_CGF</v>
          </cell>
        </row>
        <row r="43">
          <cell r="A43" t="str">
            <v>300013281</v>
          </cell>
          <cell r="B43" t="str">
            <v>1900MicroC</v>
          </cell>
          <cell r="C43" t="str">
            <v>FlexMic_C</v>
          </cell>
          <cell r="D43" t="str">
            <v>FlexMic_C</v>
          </cell>
          <cell r="E43" t="str">
            <v>FlexMic_C</v>
          </cell>
          <cell r="F43" t="str">
            <v>MISC</v>
          </cell>
          <cell r="G43">
            <v>420000019</v>
          </cell>
          <cell r="H43" t="str">
            <v xml:space="preserve"> Grounding Kit Copper Ca And Hdwe For 1-Sect Mcell/PDC </v>
          </cell>
          <cell r="L43" t="str">
            <v>U_DNS_LMF_LIG</v>
          </cell>
        </row>
        <row r="44">
          <cell r="A44" t="str">
            <v>300019650</v>
          </cell>
          <cell r="B44" t="str">
            <v>1900MicroC</v>
          </cell>
          <cell r="C44" t="str">
            <v>FlexMic_C</v>
          </cell>
          <cell r="D44" t="str">
            <v>FlexMic_C</v>
          </cell>
          <cell r="E44" t="str">
            <v>FlexMic_C</v>
          </cell>
          <cell r="F44" t="str">
            <v>MISC</v>
          </cell>
          <cell r="G44">
            <v>420000053</v>
          </cell>
          <cell r="H44" t="str">
            <v xml:space="preserve"> Hardware  Filter Termination No Ctrm </v>
          </cell>
          <cell r="L44" t="str">
            <v>U_GGSN</v>
          </cell>
        </row>
        <row r="45">
          <cell r="A45" t="str">
            <v>300005170</v>
          </cell>
          <cell r="B45" t="str">
            <v>1900MicroC</v>
          </cell>
          <cell r="C45" t="str">
            <v>FlexMic_C</v>
          </cell>
          <cell r="D45" t="str">
            <v>FlexMic_C</v>
          </cell>
          <cell r="E45" t="str">
            <v>FlexMic_C</v>
          </cell>
          <cell r="F45" t="str">
            <v>MISC</v>
          </cell>
          <cell r="G45">
            <v>420000003</v>
          </cell>
          <cell r="H45" t="str">
            <v xml:space="preserve"> Hardware  Indoor Hatch Plates </v>
          </cell>
          <cell r="L45" t="str">
            <v>U_GGSN_SP</v>
          </cell>
        </row>
        <row r="46">
          <cell r="A46" t="str">
            <v>300005162</v>
          </cell>
          <cell r="B46" t="str">
            <v>1900MicroC</v>
          </cell>
          <cell r="C46" t="str">
            <v>FlexMic_C</v>
          </cell>
          <cell r="D46" t="str">
            <v>FlexMic_C</v>
          </cell>
          <cell r="E46" t="str">
            <v>FlexMic_C</v>
          </cell>
          <cell r="F46" t="str">
            <v>MISC</v>
          </cell>
          <cell r="G46">
            <v>420000002</v>
          </cell>
          <cell r="H46" t="str">
            <v xml:space="preserve"> Hardware  Outdoor Hatch Plates </v>
          </cell>
          <cell r="L46" t="str">
            <v>U_Node_B</v>
          </cell>
        </row>
        <row r="47">
          <cell r="A47" t="str">
            <v>300005451</v>
          </cell>
          <cell r="B47" t="str">
            <v>1900MicroC</v>
          </cell>
          <cell r="C47" t="str">
            <v>FlexMic_C</v>
          </cell>
          <cell r="D47" t="str">
            <v>FlexMic_C</v>
          </cell>
          <cell r="E47" t="str">
            <v>FlexMic_C</v>
          </cell>
          <cell r="F47" t="str">
            <v>MISC</v>
          </cell>
          <cell r="G47">
            <v>420000047</v>
          </cell>
          <cell r="H47" t="str">
            <v xml:space="preserve"> Hardware Kit  Pole Mounting For 1 Or 2 Sector </v>
          </cell>
          <cell r="L47" t="str">
            <v>U_Node_B_SP</v>
          </cell>
        </row>
        <row r="48">
          <cell r="A48" t="str">
            <v>300005469</v>
          </cell>
          <cell r="B48" t="str">
            <v>1900MicroC</v>
          </cell>
          <cell r="C48" t="str">
            <v>FlexMic_C</v>
          </cell>
          <cell r="D48" t="str">
            <v>FlexMic_C</v>
          </cell>
          <cell r="E48" t="str">
            <v>FlexMic_C</v>
          </cell>
          <cell r="F48" t="str">
            <v>MISC</v>
          </cell>
          <cell r="G48">
            <v>420000048</v>
          </cell>
          <cell r="H48" t="str">
            <v xml:space="preserve"> Hardware Kit  Pole Mounting For 3-Sector </v>
          </cell>
          <cell r="L48" t="str">
            <v>U_RNC</v>
          </cell>
        </row>
        <row r="49">
          <cell r="A49" t="str">
            <v>300162419</v>
          </cell>
          <cell r="B49" t="str">
            <v>1900MicroC</v>
          </cell>
          <cell r="C49" t="str">
            <v>FlexMic_C</v>
          </cell>
          <cell r="D49" t="str">
            <v>FlexMic_C</v>
          </cell>
          <cell r="E49" t="str">
            <v>FlexMic_C</v>
          </cell>
          <cell r="F49" t="str">
            <v>MISC</v>
          </cell>
          <cell r="G49">
            <v>420000060</v>
          </cell>
          <cell r="H49" t="str">
            <v xml:space="preserve"> Hardware Kit  Through Pole Mtg For 1-Sector </v>
          </cell>
          <cell r="L49" t="str">
            <v>U_RNC_SP</v>
          </cell>
        </row>
        <row r="50">
          <cell r="A50" t="str">
            <v>300005410</v>
          </cell>
          <cell r="B50" t="str">
            <v>1900MicroC</v>
          </cell>
          <cell r="C50" t="str">
            <v>FlexMic_C</v>
          </cell>
          <cell r="D50" t="str">
            <v>FlexMic_C</v>
          </cell>
          <cell r="E50" t="str">
            <v>FlexMic_C</v>
          </cell>
          <cell r="F50" t="str">
            <v>MISC</v>
          </cell>
          <cell r="G50">
            <v>420000042</v>
          </cell>
          <cell r="H50" t="str">
            <v xml:space="preserve"> Heater Assembly </v>
          </cell>
          <cell r="L50" t="str">
            <v>U_SGSN</v>
          </cell>
        </row>
        <row r="51">
          <cell r="A51" t="str">
            <v>300018835</v>
          </cell>
          <cell r="B51" t="str">
            <v>1900MicroC</v>
          </cell>
          <cell r="C51" t="str">
            <v>FlexMic_C</v>
          </cell>
          <cell r="D51" t="str">
            <v>FlexMic_C</v>
          </cell>
          <cell r="E51" t="str">
            <v>FlexMic_C</v>
          </cell>
          <cell r="F51" t="str">
            <v>SOFTWARE</v>
          </cell>
          <cell r="G51">
            <v>425000000</v>
          </cell>
          <cell r="H51" t="str">
            <v xml:space="preserve"> Initial Operating S/W Fee  Pcs CDMA Microcell </v>
          </cell>
          <cell r="L51" t="str">
            <v>U_SGSN_SP</v>
          </cell>
        </row>
        <row r="52">
          <cell r="A52" t="str">
            <v>300005477</v>
          </cell>
          <cell r="B52" t="str">
            <v>1900MicroC</v>
          </cell>
          <cell r="C52" t="str">
            <v>FlexMic_C</v>
          </cell>
          <cell r="D52" t="str">
            <v>FlexMic_C</v>
          </cell>
          <cell r="E52" t="str">
            <v>FlexMic_C</v>
          </cell>
          <cell r="F52" t="str">
            <v>MISC</v>
          </cell>
          <cell r="G52">
            <v>420000014</v>
          </cell>
          <cell r="H52" t="str">
            <v xml:space="preserve"> Kit Mounting Bracket  Tilt &amp; Swivel </v>
          </cell>
          <cell r="L52" t="str">
            <v>VCDX</v>
          </cell>
        </row>
        <row r="53">
          <cell r="A53" t="str">
            <v>300005378</v>
          </cell>
          <cell r="B53" t="str">
            <v>1900MicroC</v>
          </cell>
          <cell r="C53" t="str">
            <v>FlexMic_C</v>
          </cell>
          <cell r="D53" t="str">
            <v>FlexMic_C</v>
          </cell>
          <cell r="E53" t="str">
            <v>FlexMic_C</v>
          </cell>
          <cell r="F53" t="str">
            <v>BASEBAND</v>
          </cell>
          <cell r="G53">
            <v>420000041</v>
          </cell>
          <cell r="H53" t="str">
            <v xml:space="preserve"> Module  CDMA Test Radio </v>
          </cell>
          <cell r="L53" t="str">
            <v>WAM</v>
          </cell>
        </row>
        <row r="54">
          <cell r="A54" t="str">
            <v>300005485</v>
          </cell>
          <cell r="B54" t="str">
            <v>1900MicroC</v>
          </cell>
          <cell r="C54" t="str">
            <v>FlexMic_C</v>
          </cell>
          <cell r="D54" t="str">
            <v>FlexMic_C</v>
          </cell>
          <cell r="E54" t="str">
            <v>FlexMic_C</v>
          </cell>
          <cell r="F54" t="str">
            <v>MISC</v>
          </cell>
          <cell r="G54">
            <v>420000015</v>
          </cell>
          <cell r="H54" t="str">
            <v xml:space="preserve"> Mounting Bracket  Floor Stand </v>
          </cell>
        </row>
        <row r="55">
          <cell r="A55" t="str">
            <v>300014412</v>
          </cell>
          <cell r="B55" t="str">
            <v>1900MicroC</v>
          </cell>
          <cell r="C55" t="str">
            <v>FlexMic_C</v>
          </cell>
          <cell r="D55" t="str">
            <v>FlexMic_C</v>
          </cell>
          <cell r="E55" t="str">
            <v>FlexMic_C</v>
          </cell>
          <cell r="F55" t="str">
            <v>MISC</v>
          </cell>
          <cell r="H55" t="str">
            <v xml:space="preserve"> Mounting Bracket Battery  Short Term </v>
          </cell>
        </row>
        <row r="56">
          <cell r="A56" t="str">
            <v>300019346</v>
          </cell>
          <cell r="B56" t="str">
            <v>1900MicroC</v>
          </cell>
          <cell r="C56" t="str">
            <v>FlexMic_C</v>
          </cell>
          <cell r="D56" t="str">
            <v>FlexMic_C</v>
          </cell>
          <cell r="E56" t="str">
            <v>FlexMic_C</v>
          </cell>
          <cell r="F56" t="str">
            <v>MISC</v>
          </cell>
          <cell r="H56" t="str">
            <v xml:space="preserve"> Mounting Kit  Bracket &amp; Hardware </v>
          </cell>
        </row>
        <row r="57">
          <cell r="A57" t="str">
            <v>300015856</v>
          </cell>
          <cell r="B57" t="str">
            <v>1900MicroC</v>
          </cell>
          <cell r="C57" t="str">
            <v>FlexMic_C</v>
          </cell>
          <cell r="D57" t="str">
            <v>FlexMic_C</v>
          </cell>
          <cell r="E57" t="str">
            <v>FlexMic_C</v>
          </cell>
          <cell r="F57" t="str">
            <v>MISC</v>
          </cell>
          <cell r="H57" t="str">
            <v xml:space="preserve"> Mounting Kit  Pole And Hardware  50-Feet Flexent PDC </v>
          </cell>
        </row>
        <row r="58">
          <cell r="A58" t="str">
            <v>300015831</v>
          </cell>
          <cell r="B58" t="str">
            <v>1900MicroC</v>
          </cell>
          <cell r="C58" t="str">
            <v>FlexMic_C</v>
          </cell>
          <cell r="D58" t="str">
            <v>FlexMic_C</v>
          </cell>
          <cell r="E58" t="str">
            <v>FlexMic_C</v>
          </cell>
          <cell r="F58" t="str">
            <v>MISC</v>
          </cell>
          <cell r="G58">
            <v>420000024</v>
          </cell>
          <cell r="H58" t="str">
            <v xml:space="preserve"> Mounting Kit  Pole And Hardware Flexent PDC </v>
          </cell>
        </row>
        <row r="59">
          <cell r="A59" t="str">
            <v>T00000194</v>
          </cell>
          <cell r="B59" t="str">
            <v>1900MicroC</v>
          </cell>
          <cell r="C59" t="str">
            <v>FlexMic_C</v>
          </cell>
          <cell r="D59" t="str">
            <v>FlexMic_C</v>
          </cell>
          <cell r="E59" t="str">
            <v>FlexMic_C</v>
          </cell>
          <cell r="F59" t="str">
            <v>SOFTWARE</v>
          </cell>
          <cell r="G59">
            <v>397000001</v>
          </cell>
          <cell r="H59" t="str">
            <v xml:space="preserve"> Multiple Vocoding </v>
          </cell>
        </row>
        <row r="60">
          <cell r="A60" t="str">
            <v>300019338</v>
          </cell>
          <cell r="B60" t="str">
            <v>1900MicroC</v>
          </cell>
          <cell r="C60" t="str">
            <v>FlexMic_C</v>
          </cell>
          <cell r="D60" t="str">
            <v>FlexMic_C</v>
          </cell>
          <cell r="E60" t="str">
            <v>FlexMic_C</v>
          </cell>
          <cell r="F60" t="str">
            <v>MISC</v>
          </cell>
          <cell r="G60">
            <v>420000030</v>
          </cell>
          <cell r="H60" t="str">
            <v xml:space="preserve"> Rod  12 mm S/S Threaded  10 Inches  25 Cm </v>
          </cell>
        </row>
        <row r="61">
          <cell r="A61" t="str">
            <v>300019312</v>
          </cell>
          <cell r="B61" t="str">
            <v>1900MicroC</v>
          </cell>
          <cell r="C61" t="str">
            <v>FlexMic_C</v>
          </cell>
          <cell r="D61" t="str">
            <v>FlexMic_C</v>
          </cell>
          <cell r="E61" t="str">
            <v>FlexMic_C</v>
          </cell>
          <cell r="F61" t="str">
            <v>MISC</v>
          </cell>
          <cell r="G61">
            <v>420000028</v>
          </cell>
          <cell r="H61" t="str">
            <v xml:space="preserve"> Rod  12 mm S/S Threaded  6 Inches 15 Cm </v>
          </cell>
        </row>
        <row r="62">
          <cell r="A62" t="str">
            <v>300019320</v>
          </cell>
          <cell r="B62" t="str">
            <v>1900MicroC</v>
          </cell>
          <cell r="C62" t="str">
            <v>FlexMic_C</v>
          </cell>
          <cell r="D62" t="str">
            <v>FlexMic_C</v>
          </cell>
          <cell r="E62" t="str">
            <v>FlexMic_C</v>
          </cell>
          <cell r="F62" t="str">
            <v>MISC</v>
          </cell>
          <cell r="G62">
            <v>420000029</v>
          </cell>
          <cell r="H62" t="str">
            <v xml:space="preserve"> Rod  12 mm S/S Threaded  8 Inches  20 Cm </v>
          </cell>
        </row>
        <row r="63">
          <cell r="A63" t="str">
            <v>300013216</v>
          </cell>
          <cell r="B63" t="str">
            <v>1900MicroC</v>
          </cell>
          <cell r="C63" t="str">
            <v>FlexMic_C</v>
          </cell>
          <cell r="D63" t="str">
            <v>FlexMic_C</v>
          </cell>
          <cell r="E63" t="str">
            <v>FlexMic_C</v>
          </cell>
          <cell r="F63" t="str">
            <v>MISC</v>
          </cell>
          <cell r="G63">
            <v>420000016</v>
          </cell>
          <cell r="H63" t="str">
            <v xml:space="preserve"> Solar Shield  White </v>
          </cell>
        </row>
        <row r="64">
          <cell r="A64" t="str">
            <v>300005394</v>
          </cell>
          <cell r="B64" t="str">
            <v>1900MicroC</v>
          </cell>
          <cell r="C64" t="str">
            <v>FlexMic_C</v>
          </cell>
          <cell r="D64" t="str">
            <v>FlexMic_C</v>
          </cell>
          <cell r="E64" t="str">
            <v>FlexMic_C</v>
          </cell>
          <cell r="F64" t="str">
            <v>MISC</v>
          </cell>
          <cell r="G64">
            <v>420000013</v>
          </cell>
          <cell r="H64" t="str">
            <v xml:space="preserve"> Solar Shield  White E/W (65X65) Integrated Antenna </v>
          </cell>
        </row>
        <row r="65">
          <cell r="A65" t="str">
            <v>300013299</v>
          </cell>
          <cell r="B65" t="str">
            <v>1900MicroC</v>
          </cell>
          <cell r="C65" t="str">
            <v>FlexMic_C</v>
          </cell>
          <cell r="D65" t="str">
            <v>FlexMic_C</v>
          </cell>
          <cell r="E65" t="str">
            <v>FlexMic_C</v>
          </cell>
          <cell r="F65" t="str">
            <v>MISC</v>
          </cell>
          <cell r="G65">
            <v>420000020</v>
          </cell>
          <cell r="H65" t="str">
            <v xml:space="preserve"> Tool  Information Outlet Termination </v>
          </cell>
        </row>
        <row r="66">
          <cell r="A66" t="str">
            <v>300012986</v>
          </cell>
          <cell r="B66" t="str">
            <v>1900MicroC</v>
          </cell>
          <cell r="C66" t="str">
            <v>FlexMic_C</v>
          </cell>
          <cell r="D66" t="str">
            <v>FlexMic_C</v>
          </cell>
          <cell r="E66" t="str">
            <v>FlexMic_C</v>
          </cell>
          <cell r="F66" t="str">
            <v>MISC</v>
          </cell>
          <cell r="G66">
            <v>420000062</v>
          </cell>
          <cell r="H66" t="str">
            <v>Anchoring Kit, E/W 1/2" Hardware</v>
          </cell>
        </row>
        <row r="67">
          <cell r="A67" t="str">
            <v>107710717</v>
          </cell>
          <cell r="B67" t="str">
            <v>1900MicroC</v>
          </cell>
          <cell r="C67" t="str">
            <v>FlexMic_C</v>
          </cell>
          <cell r="D67" t="str">
            <v>FlexMic_C</v>
          </cell>
          <cell r="E67" t="str">
            <v>FlexMic_C</v>
          </cell>
          <cell r="F67" t="str">
            <v>MISC</v>
          </cell>
          <cell r="H67" t="str">
            <v>Antenna Kit, GPS Antenna  Hdwe - High Gain</v>
          </cell>
        </row>
        <row r="68">
          <cell r="A68" t="str">
            <v>107732356</v>
          </cell>
          <cell r="B68" t="str">
            <v>1900MicroC</v>
          </cell>
          <cell r="C68" t="str">
            <v>FlexMic_C</v>
          </cell>
          <cell r="D68" t="str">
            <v>FlexMic_C</v>
          </cell>
          <cell r="E68" t="str">
            <v>FlexMic_C</v>
          </cell>
          <cell r="F68" t="str">
            <v>MISC</v>
          </cell>
          <cell r="H68" t="str">
            <v>Antenna Kit, GPS Antenna  Hdwe - Low Gain</v>
          </cell>
        </row>
        <row r="69">
          <cell r="A69" t="str">
            <v>300338621</v>
          </cell>
          <cell r="B69" t="str">
            <v>1900MicroC</v>
          </cell>
          <cell r="C69" t="str">
            <v>FlexMic_C</v>
          </cell>
          <cell r="D69" t="str">
            <v>FlexMic_C</v>
          </cell>
          <cell r="E69" t="str">
            <v>FlexMic_C</v>
          </cell>
          <cell r="F69" t="str">
            <v>CHANNEL_CARD</v>
          </cell>
          <cell r="G69">
            <v>420000051</v>
          </cell>
          <cell r="H69" t="str">
            <v>CDMA Channel Element Unit (CCU-32 A) w/ Heat Spreader</v>
          </cell>
        </row>
        <row r="70">
          <cell r="A70" t="str">
            <v>107977423</v>
          </cell>
          <cell r="B70" t="str">
            <v>1900MicroC</v>
          </cell>
          <cell r="C70" t="str">
            <v>FlexMic_C</v>
          </cell>
          <cell r="D70" t="str">
            <v>FlexMic_C</v>
          </cell>
          <cell r="E70" t="str">
            <v>FlexMic_C</v>
          </cell>
          <cell r="F70" t="str">
            <v>MISC</v>
          </cell>
          <cell r="H70" t="str">
            <v>COAXIAL ANTENNA JUMPER CABLE N-TYPE MALE TO N-TYPE MALE30 IN</v>
          </cell>
        </row>
        <row r="71">
          <cell r="A71" t="str">
            <v>107977183</v>
          </cell>
          <cell r="B71" t="str">
            <v>1900MicroC</v>
          </cell>
          <cell r="C71" t="str">
            <v>FlexMic_C</v>
          </cell>
          <cell r="D71" t="str">
            <v>FlexMic_C</v>
          </cell>
          <cell r="E71" t="str">
            <v>FlexMic_C</v>
          </cell>
          <cell r="F71" t="str">
            <v>MISC</v>
          </cell>
          <cell r="H71" t="str">
            <v>COAXIAL CABLE DIN-MALE TO N-MALE 30 IN ANTENNA JUMPER</v>
          </cell>
        </row>
        <row r="72">
          <cell r="A72" t="str">
            <v>107868028</v>
          </cell>
          <cell r="B72" t="str">
            <v>1900MicroT</v>
          </cell>
          <cell r="C72" t="str">
            <v>PCST</v>
          </cell>
          <cell r="D72" t="str">
            <v>Energy</v>
          </cell>
          <cell r="E72" t="str">
            <v>Energy</v>
          </cell>
          <cell r="F72" t="str">
            <v>MISC</v>
          </cell>
          <cell r="G72">
            <v>250000122</v>
          </cell>
          <cell r="H72" t="str">
            <v xml:space="preserve"> +24V 405A Power Frame W/Bat. Disc. </v>
          </cell>
        </row>
        <row r="73">
          <cell r="A73" t="str">
            <v>107868127</v>
          </cell>
          <cell r="B73" t="str">
            <v>1900MicroT</v>
          </cell>
          <cell r="C73" t="str">
            <v>PCST</v>
          </cell>
          <cell r="D73" t="str">
            <v>Energy</v>
          </cell>
          <cell r="E73" t="str">
            <v>Energy</v>
          </cell>
          <cell r="F73" t="str">
            <v>MISC</v>
          </cell>
          <cell r="G73">
            <v>250000161</v>
          </cell>
          <cell r="H73" t="str">
            <v xml:space="preserve"> 10 AWG AC Wire (65 Feet) </v>
          </cell>
        </row>
        <row r="74">
          <cell r="A74" t="str">
            <v>108636234</v>
          </cell>
          <cell r="B74" t="str">
            <v>1900MicroT</v>
          </cell>
          <cell r="C74" t="str">
            <v>PCST</v>
          </cell>
          <cell r="D74" t="str">
            <v>PCST</v>
          </cell>
          <cell r="E74" t="str">
            <v>PCST</v>
          </cell>
          <cell r="G74">
            <v>250000071</v>
          </cell>
          <cell r="H74" t="str">
            <v xml:space="preserve"> 12:1 &amp; 8:1 Combiner Wideband - List 18 </v>
          </cell>
        </row>
        <row r="75">
          <cell r="A75" t="str">
            <v>108636366</v>
          </cell>
          <cell r="B75" t="str">
            <v>1900MicroT</v>
          </cell>
          <cell r="C75" t="str">
            <v>PCST</v>
          </cell>
          <cell r="D75" t="str">
            <v>PCST</v>
          </cell>
          <cell r="E75" t="str">
            <v>PCST</v>
          </cell>
          <cell r="F75">
            <v>176</v>
          </cell>
          <cell r="G75">
            <v>250000072</v>
          </cell>
          <cell r="H75" t="str">
            <v xml:space="preserve"> 12:1 &amp; 8:1 Combiner Wideband - List 19 </v>
          </cell>
        </row>
        <row r="76">
          <cell r="A76" t="str">
            <v>107838344</v>
          </cell>
          <cell r="B76" t="str">
            <v>1900MicroT</v>
          </cell>
          <cell r="C76" t="str">
            <v>PCST</v>
          </cell>
          <cell r="D76" t="str">
            <v>PCST</v>
          </cell>
          <cell r="E76" t="str">
            <v>PCST</v>
          </cell>
          <cell r="F76">
            <v>12279</v>
          </cell>
          <cell r="G76">
            <v>250000059</v>
          </cell>
          <cell r="H76" t="str">
            <v xml:space="preserve"> 2:1 Passive Combiners </v>
          </cell>
        </row>
        <row r="77">
          <cell r="A77" t="str">
            <v>108209164</v>
          </cell>
          <cell r="B77" t="str">
            <v>1900MicroT</v>
          </cell>
          <cell r="C77" t="str">
            <v>PCST</v>
          </cell>
          <cell r="D77" t="str">
            <v>Energy</v>
          </cell>
          <cell r="E77" t="str">
            <v>Energy</v>
          </cell>
          <cell r="F77">
            <v>5813</v>
          </cell>
          <cell r="G77">
            <v>250000159</v>
          </cell>
          <cell r="H77" t="str">
            <v xml:space="preserve"> 210E Thermal Multiplexor </v>
          </cell>
        </row>
        <row r="78">
          <cell r="A78" t="str">
            <v>107868143</v>
          </cell>
          <cell r="B78" t="str">
            <v>1900MicroT</v>
          </cell>
          <cell r="C78" t="str">
            <v>PCST</v>
          </cell>
          <cell r="D78" t="str">
            <v>Energy</v>
          </cell>
          <cell r="E78" t="str">
            <v>Energy</v>
          </cell>
          <cell r="F78" t="str">
            <v>MISC</v>
          </cell>
          <cell r="G78">
            <v>250000160</v>
          </cell>
          <cell r="H78" t="str">
            <v xml:space="preserve"> 3/4In Emt/Ac Box </v>
          </cell>
        </row>
        <row r="79">
          <cell r="A79" t="str">
            <v>107867285</v>
          </cell>
          <cell r="B79" t="str">
            <v>1900MicroT</v>
          </cell>
          <cell r="C79" t="str">
            <v>PCST</v>
          </cell>
          <cell r="D79" t="str">
            <v>PCST</v>
          </cell>
          <cell r="E79" t="str">
            <v>PCST</v>
          </cell>
          <cell r="F79" t="str">
            <v>MISC</v>
          </cell>
          <cell r="G79">
            <v>250000092</v>
          </cell>
          <cell r="H79" t="str">
            <v xml:space="preserve"> 32 Ft Heliax Foam Jumper Cable W/1 Din Connector </v>
          </cell>
        </row>
        <row r="80">
          <cell r="A80" t="str">
            <v>108271545</v>
          </cell>
          <cell r="B80" t="str">
            <v>1900MicroT</v>
          </cell>
          <cell r="C80" t="str">
            <v>PCST</v>
          </cell>
          <cell r="D80" t="str">
            <v>PCST</v>
          </cell>
          <cell r="E80" t="str">
            <v>PCST</v>
          </cell>
          <cell r="F80" t="str">
            <v>MISC</v>
          </cell>
          <cell r="G80">
            <v>250000091</v>
          </cell>
          <cell r="H80" t="str">
            <v xml:space="preserve"> 32Ft Indor Din To Din Jumper Cable </v>
          </cell>
        </row>
        <row r="81">
          <cell r="A81" t="str">
            <v>107867863</v>
          </cell>
          <cell r="B81" t="str">
            <v>1900MicroT</v>
          </cell>
          <cell r="C81" t="str">
            <v>PCST</v>
          </cell>
          <cell r="D81" t="str">
            <v>Energy</v>
          </cell>
          <cell r="E81" t="str">
            <v>Energy</v>
          </cell>
          <cell r="F81" t="str">
            <v>MISC</v>
          </cell>
          <cell r="G81">
            <v>250000149</v>
          </cell>
          <cell r="H81" t="str">
            <v xml:space="preserve"> 3A Circuit Breaker Kit </v>
          </cell>
        </row>
        <row r="82">
          <cell r="A82" t="str">
            <v>107838351</v>
          </cell>
          <cell r="B82" t="str">
            <v>1900MicroT</v>
          </cell>
          <cell r="C82" t="str">
            <v>PCST</v>
          </cell>
          <cell r="D82" t="str">
            <v>PCST</v>
          </cell>
          <cell r="E82" t="str">
            <v>PCST</v>
          </cell>
          <cell r="F82">
            <v>68</v>
          </cell>
          <cell r="G82">
            <v>250000060</v>
          </cell>
          <cell r="H82" t="str">
            <v xml:space="preserve"> 4:1 Autotune Cavity Combiner </v>
          </cell>
        </row>
        <row r="83">
          <cell r="A83" t="str">
            <v>108271784</v>
          </cell>
          <cell r="B83" t="str">
            <v>1900MicroT</v>
          </cell>
          <cell r="C83" t="str">
            <v>PCST</v>
          </cell>
          <cell r="D83" t="str">
            <v>PCST</v>
          </cell>
          <cell r="E83" t="str">
            <v>PCST</v>
          </cell>
          <cell r="F83" t="str">
            <v>MISC</v>
          </cell>
          <cell r="G83">
            <v>250000061</v>
          </cell>
          <cell r="H83" t="str">
            <v xml:space="preserve"> 4:1 Low Loss Cavity Combiner </v>
          </cell>
        </row>
        <row r="84">
          <cell r="A84" t="str">
            <v>107868069</v>
          </cell>
          <cell r="B84" t="str">
            <v>1900MicroT</v>
          </cell>
          <cell r="C84" t="str">
            <v>PCST</v>
          </cell>
          <cell r="D84" t="str">
            <v>Energy</v>
          </cell>
          <cell r="E84" t="str">
            <v>Energy</v>
          </cell>
          <cell r="F84" t="str">
            <v>MISC</v>
          </cell>
          <cell r="G84">
            <v>250000151</v>
          </cell>
          <cell r="H84" t="str">
            <v xml:space="preserve"> 50A Single Position Circuit Breaker </v>
          </cell>
        </row>
        <row r="85">
          <cell r="A85" t="str">
            <v>107868085</v>
          </cell>
          <cell r="B85" t="str">
            <v>1900MicroT</v>
          </cell>
          <cell r="C85" t="str">
            <v>PCST</v>
          </cell>
          <cell r="D85" t="str">
            <v>Energy</v>
          </cell>
          <cell r="E85" t="str">
            <v>Energy</v>
          </cell>
          <cell r="F85" t="str">
            <v>MISC</v>
          </cell>
          <cell r="G85">
            <v>250000152</v>
          </cell>
          <cell r="H85" t="str">
            <v xml:space="preserve"> 70A Single Position Circuit Breaker </v>
          </cell>
        </row>
        <row r="86">
          <cell r="A86" t="str">
            <v>300019080</v>
          </cell>
          <cell r="B86" t="str">
            <v>1900MicroT</v>
          </cell>
          <cell r="C86" t="str">
            <v>PCST</v>
          </cell>
          <cell r="D86" t="str">
            <v>PCST</v>
          </cell>
          <cell r="E86" t="str">
            <v>PCST</v>
          </cell>
          <cell r="F86" t="str">
            <v>MISC</v>
          </cell>
          <cell r="G86">
            <v>250000114</v>
          </cell>
          <cell r="H86" t="str">
            <v xml:space="preserve"> 9¡¦8.5¡¨ Horizontal Cable Rack  12¡¨ Width </v>
          </cell>
        </row>
        <row r="87">
          <cell r="A87" t="str">
            <v>300019106</v>
          </cell>
          <cell r="B87" t="str">
            <v>1900MicroT</v>
          </cell>
          <cell r="C87" t="str">
            <v>PCST</v>
          </cell>
          <cell r="D87" t="str">
            <v>PCST</v>
          </cell>
          <cell r="E87" t="str">
            <v>PCST</v>
          </cell>
          <cell r="F87" t="str">
            <v>MISC</v>
          </cell>
          <cell r="G87">
            <v>250000113</v>
          </cell>
          <cell r="H87" t="str">
            <v xml:space="preserve"> 9¡¦8.5¡¨ Vertical Cable Rack  12¡¨ Width </v>
          </cell>
        </row>
        <row r="88">
          <cell r="A88" t="str">
            <v>107962722</v>
          </cell>
          <cell r="B88" t="str">
            <v>1900MicroT</v>
          </cell>
          <cell r="C88" t="str">
            <v>PCST</v>
          </cell>
          <cell r="D88" t="str">
            <v>PCST</v>
          </cell>
          <cell r="E88" t="str">
            <v>PCST</v>
          </cell>
          <cell r="F88">
            <v>4210</v>
          </cell>
          <cell r="G88">
            <v>250000044</v>
          </cell>
          <cell r="H88" t="str">
            <v xml:space="preserve"> A - Band Frame Receive Unit </v>
          </cell>
        </row>
        <row r="89">
          <cell r="A89" t="str">
            <v>107962763</v>
          </cell>
          <cell r="B89" t="str">
            <v>1900MicroT</v>
          </cell>
          <cell r="C89" t="str">
            <v>PCST</v>
          </cell>
          <cell r="D89" t="str">
            <v>PCST</v>
          </cell>
          <cell r="E89" t="str">
            <v>PCST</v>
          </cell>
          <cell r="F89">
            <v>68</v>
          </cell>
          <cell r="G89">
            <v>250000078</v>
          </cell>
          <cell r="H89" t="str">
            <v xml:space="preserve"> A - Band Masthead Amplifier Unit For Ttlna </v>
          </cell>
        </row>
        <row r="90">
          <cell r="A90" t="str">
            <v>107838385</v>
          </cell>
          <cell r="B90" t="str">
            <v>1900MicroT</v>
          </cell>
          <cell r="C90" t="str">
            <v>PCST</v>
          </cell>
          <cell r="D90" t="str">
            <v>PCST</v>
          </cell>
          <cell r="E90" t="str">
            <v>PCST</v>
          </cell>
          <cell r="F90" t="str">
            <v>RF</v>
          </cell>
          <cell r="G90">
            <v>250000038</v>
          </cell>
          <cell r="H90" t="str">
            <v xml:space="preserve"> A - Band Receive Unit </v>
          </cell>
        </row>
        <row r="91">
          <cell r="A91" t="str">
            <v>107838369</v>
          </cell>
          <cell r="B91" t="str">
            <v>1900MicroT</v>
          </cell>
          <cell r="C91" t="str">
            <v>PCST</v>
          </cell>
          <cell r="D91" t="str">
            <v>PCST</v>
          </cell>
          <cell r="E91" t="str">
            <v>PCST</v>
          </cell>
          <cell r="F91" t="str">
            <v>RF</v>
          </cell>
          <cell r="G91">
            <v>250000029</v>
          </cell>
          <cell r="H91" t="str">
            <v xml:space="preserve"> A - Band Transmit Filters </v>
          </cell>
        </row>
        <row r="92">
          <cell r="A92" t="str">
            <v>108602285</v>
          </cell>
          <cell r="B92" t="str">
            <v>1900MicroT</v>
          </cell>
          <cell r="C92" t="str">
            <v>PCST</v>
          </cell>
          <cell r="D92" t="str">
            <v>PCST</v>
          </cell>
          <cell r="E92" t="str">
            <v>PCST</v>
          </cell>
          <cell r="F92" t="str">
            <v>RF</v>
          </cell>
          <cell r="G92">
            <v>250000035</v>
          </cell>
          <cell r="H92" t="str">
            <v xml:space="preserve"> A &amp; D Band Transmit Filter  High Power </v>
          </cell>
        </row>
        <row r="93">
          <cell r="A93" t="str">
            <v>107868101</v>
          </cell>
          <cell r="B93" t="str">
            <v>1900MicroT</v>
          </cell>
          <cell r="C93" t="str">
            <v>PCST</v>
          </cell>
          <cell r="D93" t="str">
            <v>Energy</v>
          </cell>
          <cell r="E93" t="str">
            <v>Energy</v>
          </cell>
          <cell r="F93" t="str">
            <v>MISC</v>
          </cell>
          <cell r="G93">
            <v>250000155</v>
          </cell>
          <cell r="H93" t="str">
            <v xml:space="preserve"> Ac Liquidtite Conduit </v>
          </cell>
        </row>
        <row r="94">
          <cell r="A94" t="str">
            <v>108605957</v>
          </cell>
          <cell r="B94" t="str">
            <v>1900MicroT</v>
          </cell>
          <cell r="C94" t="str">
            <v>PCST</v>
          </cell>
          <cell r="D94" t="str">
            <v>PCST</v>
          </cell>
          <cell r="E94" t="str">
            <v>PCST</v>
          </cell>
          <cell r="F94" t="str">
            <v>MISC</v>
          </cell>
          <cell r="G94">
            <v>250000100</v>
          </cell>
          <cell r="H94" t="str">
            <v xml:space="preserve"> Additional Ground Cabling For Indoor Cell Sites </v>
          </cell>
        </row>
        <row r="95">
          <cell r="A95" t="str">
            <v>108272212</v>
          </cell>
          <cell r="B95" t="str">
            <v>1900MicroT</v>
          </cell>
          <cell r="C95" t="str">
            <v>PCST</v>
          </cell>
          <cell r="D95" t="str">
            <v>PCST</v>
          </cell>
          <cell r="E95" t="str">
            <v>PCST</v>
          </cell>
          <cell r="F95" t="str">
            <v>MISC</v>
          </cell>
          <cell r="G95">
            <v>250000027</v>
          </cell>
          <cell r="H95" t="str">
            <v xml:space="preserve"> Alarm Control Plug-In </v>
          </cell>
        </row>
        <row r="96">
          <cell r="A96" t="str">
            <v>108272188</v>
          </cell>
          <cell r="B96" t="str">
            <v>1900MicroT</v>
          </cell>
          <cell r="C96" t="str">
            <v>PCST</v>
          </cell>
          <cell r="D96" t="str">
            <v>PCST</v>
          </cell>
          <cell r="E96" t="str">
            <v>PCST</v>
          </cell>
          <cell r="F96" t="str">
            <v>MISC</v>
          </cell>
          <cell r="G96">
            <v>250000026</v>
          </cell>
          <cell r="H96" t="str">
            <v xml:space="preserve"> Alarm Interface Board Kit </v>
          </cell>
        </row>
        <row r="97">
          <cell r="A97" t="str">
            <v>107543985</v>
          </cell>
          <cell r="B97" t="str">
            <v>1900MicroT</v>
          </cell>
          <cell r="C97" t="str">
            <v>PCST</v>
          </cell>
          <cell r="D97" t="str">
            <v>PCST</v>
          </cell>
          <cell r="E97" t="str">
            <v>PCST</v>
          </cell>
          <cell r="F97">
            <v>431</v>
          </cell>
          <cell r="G97">
            <v>250000096</v>
          </cell>
          <cell r="H97" t="str">
            <v xml:space="preserve"> Alarm Interface Module (AIM) </v>
          </cell>
        </row>
        <row r="98">
          <cell r="A98" t="str">
            <v>107909582</v>
          </cell>
          <cell r="B98" t="str">
            <v>1900MicroT</v>
          </cell>
          <cell r="C98" t="str">
            <v>PCST</v>
          </cell>
          <cell r="D98" t="str">
            <v>PCST</v>
          </cell>
          <cell r="E98" t="str">
            <v>PCST</v>
          </cell>
          <cell r="F98" t="str">
            <v>MISC</v>
          </cell>
          <cell r="G98">
            <v>250000097</v>
          </cell>
          <cell r="H98" t="str">
            <v xml:space="preserve"> Alarm Interface Module Cable </v>
          </cell>
        </row>
        <row r="99">
          <cell r="A99" t="str">
            <v>300012978</v>
          </cell>
          <cell r="B99" t="str">
            <v>1900MicroT</v>
          </cell>
          <cell r="C99" t="str">
            <v>PCST</v>
          </cell>
          <cell r="D99" t="str">
            <v>PCST</v>
          </cell>
          <cell r="E99" t="str">
            <v>PCST</v>
          </cell>
          <cell r="F99" t="str">
            <v>MISC</v>
          </cell>
          <cell r="G99">
            <v>250000095</v>
          </cell>
          <cell r="H99" t="str">
            <v xml:space="preserve"> Anchoring Kit  E/W 3/8 Inch Hardware </v>
          </cell>
        </row>
        <row r="100">
          <cell r="A100" t="str">
            <v>107636797</v>
          </cell>
          <cell r="B100" t="str">
            <v>1900MicroT</v>
          </cell>
          <cell r="C100" t="str">
            <v>PCST</v>
          </cell>
          <cell r="D100" t="str">
            <v>PCST</v>
          </cell>
          <cell r="E100" t="str">
            <v>PCST</v>
          </cell>
          <cell r="F100" t="str">
            <v>MISC</v>
          </cell>
          <cell r="G100">
            <v>250000093</v>
          </cell>
          <cell r="H100" t="str">
            <v xml:space="preserve"> Antenna Jumper Cables  32 Ft. </v>
          </cell>
        </row>
        <row r="101">
          <cell r="A101" t="str">
            <v>107962730</v>
          </cell>
          <cell r="B101" t="str">
            <v>1900MicroT</v>
          </cell>
          <cell r="C101" t="str">
            <v>PCST</v>
          </cell>
          <cell r="D101" t="str">
            <v>PCST</v>
          </cell>
          <cell r="E101" t="str">
            <v>PCST</v>
          </cell>
          <cell r="G101">
            <v>250000045</v>
          </cell>
          <cell r="H101" t="str">
            <v xml:space="preserve"> B - Band Frame Receive Unit </v>
          </cell>
        </row>
        <row r="102">
          <cell r="A102" t="str">
            <v>107962771</v>
          </cell>
          <cell r="B102" t="str">
            <v>1900MicroT</v>
          </cell>
          <cell r="C102" t="str">
            <v>PCST</v>
          </cell>
          <cell r="D102" t="str">
            <v>PCST</v>
          </cell>
          <cell r="E102" t="str">
            <v>PCST</v>
          </cell>
          <cell r="F102">
            <v>11538</v>
          </cell>
          <cell r="G102">
            <v>250000079</v>
          </cell>
          <cell r="H102" t="str">
            <v xml:space="preserve"> B - Band Masthead Amplifier Unit For Ttlna </v>
          </cell>
        </row>
        <row r="103">
          <cell r="A103" t="str">
            <v>107838393</v>
          </cell>
          <cell r="B103" t="str">
            <v>1900MicroT</v>
          </cell>
          <cell r="C103" t="str">
            <v>PCST</v>
          </cell>
          <cell r="D103" t="str">
            <v>PCST</v>
          </cell>
          <cell r="E103" t="str">
            <v>PCST</v>
          </cell>
          <cell r="F103" t="str">
            <v>RF</v>
          </cell>
          <cell r="G103">
            <v>250000039</v>
          </cell>
          <cell r="H103" t="str">
            <v xml:space="preserve"> B - Band Receive Unit </v>
          </cell>
        </row>
        <row r="104">
          <cell r="A104" t="str">
            <v>107838377</v>
          </cell>
          <cell r="B104" t="str">
            <v>1900MicroT</v>
          </cell>
          <cell r="C104" t="str">
            <v>PCST</v>
          </cell>
          <cell r="D104" t="str">
            <v>PCST</v>
          </cell>
          <cell r="E104" t="str">
            <v>PCST</v>
          </cell>
          <cell r="F104" t="str">
            <v>RF</v>
          </cell>
          <cell r="G104">
            <v>250000030</v>
          </cell>
          <cell r="H104" t="str">
            <v xml:space="preserve"> B - Band Transmit Filters </v>
          </cell>
        </row>
        <row r="105">
          <cell r="A105" t="str">
            <v>108636200</v>
          </cell>
          <cell r="B105" t="str">
            <v>1900MicroT</v>
          </cell>
          <cell r="C105" t="str">
            <v>PCST</v>
          </cell>
          <cell r="D105" t="str">
            <v>PCST</v>
          </cell>
          <cell r="E105" t="str">
            <v>PCST</v>
          </cell>
          <cell r="F105" t="str">
            <v>RF</v>
          </cell>
          <cell r="G105">
            <v>250000036</v>
          </cell>
          <cell r="H105" t="str">
            <v xml:space="preserve"> B &amp; E Band Transmit Filter  High Power </v>
          </cell>
        </row>
        <row r="106">
          <cell r="A106" t="str">
            <v>108869488</v>
          </cell>
          <cell r="B106" t="str">
            <v>1900MicroT</v>
          </cell>
          <cell r="C106" t="str">
            <v>PCST</v>
          </cell>
          <cell r="D106" t="str">
            <v>Energy</v>
          </cell>
          <cell r="E106" t="str">
            <v>Energy</v>
          </cell>
          <cell r="F106">
            <v>2462</v>
          </cell>
          <cell r="G106">
            <v>250000166</v>
          </cell>
          <cell r="H106" t="str">
            <v xml:space="preserve"> Ba-Grow1 S-C 4:1 Combiner Cables </v>
          </cell>
        </row>
        <row r="107">
          <cell r="A107" t="str">
            <v>108869496</v>
          </cell>
          <cell r="B107" t="str">
            <v>1900MicroT</v>
          </cell>
          <cell r="C107" t="str">
            <v>PCST</v>
          </cell>
          <cell r="D107" t="str">
            <v>Energy</v>
          </cell>
          <cell r="E107" t="str">
            <v>Energy</v>
          </cell>
          <cell r="F107">
            <v>2873</v>
          </cell>
          <cell r="G107">
            <v>250000167</v>
          </cell>
          <cell r="H107" t="str">
            <v xml:space="preserve"> Ba-Grow2 S-A 4:1 Combiner Cables </v>
          </cell>
        </row>
        <row r="108">
          <cell r="A108" t="str">
            <v>300120417</v>
          </cell>
          <cell r="B108" t="str">
            <v>1900MicroT</v>
          </cell>
          <cell r="C108" t="str">
            <v>PCST</v>
          </cell>
          <cell r="D108" t="str">
            <v>Energy</v>
          </cell>
          <cell r="E108" t="str">
            <v>Energy</v>
          </cell>
          <cell r="F108" t="str">
            <v>MISC</v>
          </cell>
          <cell r="G108">
            <v>250000133</v>
          </cell>
          <cell r="H108" t="str">
            <v xml:space="preserve"> Battery  Low Profile  12 V Ir  125 Amp Hours </v>
          </cell>
        </row>
        <row r="109">
          <cell r="A109" t="str">
            <v>107867558</v>
          </cell>
          <cell r="B109" t="str">
            <v>1900MicroT</v>
          </cell>
          <cell r="C109" t="str">
            <v>PCST</v>
          </cell>
          <cell r="D109" t="str">
            <v>Energy</v>
          </cell>
          <cell r="E109" t="str">
            <v>Energy</v>
          </cell>
          <cell r="F109" t="str">
            <v>MISC</v>
          </cell>
          <cell r="G109">
            <v>250000156</v>
          </cell>
          <cell r="H109" t="str">
            <v xml:space="preserve"> Battery Cable Kit For 24V Battery (Batt Disconn) </v>
          </cell>
        </row>
        <row r="110">
          <cell r="A110" t="str">
            <v>107965766</v>
          </cell>
          <cell r="B110" t="str">
            <v>1900MicroT</v>
          </cell>
          <cell r="C110" t="str">
            <v>PCST</v>
          </cell>
          <cell r="D110" t="str">
            <v>Energy</v>
          </cell>
          <cell r="E110" t="str">
            <v>Energy</v>
          </cell>
          <cell r="F110" t="str">
            <v>MISC</v>
          </cell>
          <cell r="G110">
            <v>250000157</v>
          </cell>
          <cell r="H110" t="str">
            <v xml:space="preserve"> Battery Standard  12 V Ir  125 Amp Hours </v>
          </cell>
        </row>
        <row r="111">
          <cell r="A111" t="str">
            <v>107614075</v>
          </cell>
          <cell r="B111" t="str">
            <v>1900MicroT</v>
          </cell>
          <cell r="C111" t="str">
            <v>PCST</v>
          </cell>
          <cell r="D111" t="str">
            <v>PCST</v>
          </cell>
          <cell r="E111" t="str">
            <v>PCST</v>
          </cell>
          <cell r="G111">
            <v>250000022</v>
          </cell>
          <cell r="H111" t="str">
            <v xml:space="preserve"> BBM1  Switch Card For Multi Sect Grth </v>
          </cell>
        </row>
        <row r="112">
          <cell r="A112" t="str">
            <v>108188772</v>
          </cell>
          <cell r="B112" t="str">
            <v>1900MicroT</v>
          </cell>
          <cell r="C112" t="str">
            <v>PCST</v>
          </cell>
          <cell r="D112" t="str">
            <v>PCST</v>
          </cell>
          <cell r="E112" t="str">
            <v>PCST</v>
          </cell>
          <cell r="F112">
            <v>2474</v>
          </cell>
          <cell r="G112">
            <v>250000046</v>
          </cell>
          <cell r="H112" t="str">
            <v xml:space="preserve"> C - Band Frame Receive Unit </v>
          </cell>
        </row>
        <row r="113">
          <cell r="A113" t="str">
            <v>108188889</v>
          </cell>
          <cell r="B113" t="str">
            <v>1900MicroT</v>
          </cell>
          <cell r="C113" t="str">
            <v>PCST</v>
          </cell>
          <cell r="D113" t="str">
            <v>PCST</v>
          </cell>
          <cell r="E113" t="str">
            <v>PCST</v>
          </cell>
          <cell r="F113" t="str">
            <v>RF</v>
          </cell>
          <cell r="G113">
            <v>250000080</v>
          </cell>
          <cell r="H113" t="str">
            <v xml:space="preserve"> C - Band Masthead Amplifier Unit For Ttlna </v>
          </cell>
        </row>
        <row r="114">
          <cell r="A114" t="str">
            <v>108034919</v>
          </cell>
          <cell r="B114" t="str">
            <v>1900MicroT</v>
          </cell>
          <cell r="C114" t="str">
            <v>PCST</v>
          </cell>
          <cell r="D114" t="str">
            <v>PCST</v>
          </cell>
          <cell r="E114" t="str">
            <v>PCST</v>
          </cell>
          <cell r="F114">
            <v>23</v>
          </cell>
          <cell r="G114">
            <v>250000040</v>
          </cell>
          <cell r="H114" t="str">
            <v xml:space="preserve"> C - Band Receive Unit </v>
          </cell>
        </row>
        <row r="115">
          <cell r="A115" t="str">
            <v>108034950</v>
          </cell>
          <cell r="B115" t="str">
            <v>1900MicroT</v>
          </cell>
          <cell r="C115" t="str">
            <v>PCST</v>
          </cell>
          <cell r="D115" t="str">
            <v>PCST</v>
          </cell>
          <cell r="E115" t="str">
            <v>PCST</v>
          </cell>
          <cell r="F115" t="str">
            <v>RF</v>
          </cell>
          <cell r="G115">
            <v>250000031</v>
          </cell>
          <cell r="H115" t="str">
            <v xml:space="preserve"> C - Band Transmit Filters </v>
          </cell>
        </row>
        <row r="116">
          <cell r="A116" t="str">
            <v>108636218</v>
          </cell>
          <cell r="B116" t="str">
            <v>1900MicroT</v>
          </cell>
          <cell r="C116" t="str">
            <v>PCST</v>
          </cell>
          <cell r="D116" t="str">
            <v>PCST</v>
          </cell>
          <cell r="E116" t="str">
            <v>PCST</v>
          </cell>
          <cell r="F116" t="str">
            <v>RF</v>
          </cell>
          <cell r="G116">
            <v>250000037</v>
          </cell>
          <cell r="H116" t="str">
            <v xml:space="preserve"> C &amp; F Band Transmit Filter  High Power </v>
          </cell>
        </row>
        <row r="117">
          <cell r="A117" t="str">
            <v>108414707</v>
          </cell>
          <cell r="B117" t="str">
            <v>1900MicroT</v>
          </cell>
          <cell r="C117" t="str">
            <v>PCST</v>
          </cell>
          <cell r="D117" t="str">
            <v>Energy</v>
          </cell>
          <cell r="E117" t="str">
            <v>Energy</v>
          </cell>
          <cell r="F117" t="str">
            <v>MISC</v>
          </cell>
          <cell r="G117">
            <v>250000125</v>
          </cell>
          <cell r="H117" t="str">
            <v xml:space="preserve"> Cabinet  Outdoor Power For Growth </v>
          </cell>
        </row>
        <row r="118">
          <cell r="A118" t="str">
            <v>300130101</v>
          </cell>
          <cell r="B118" t="str">
            <v>1900MicroT</v>
          </cell>
          <cell r="C118" t="str">
            <v>PCST</v>
          </cell>
          <cell r="D118" t="str">
            <v>Energy</v>
          </cell>
          <cell r="E118" t="str">
            <v>Energy</v>
          </cell>
          <cell r="F118" t="str">
            <v>MISC</v>
          </cell>
          <cell r="G118">
            <v>250000136</v>
          </cell>
          <cell r="H118" t="str">
            <v xml:space="preserve"> Cabinet Battery Backup  Wired  60Ecv2 Outdoor </v>
          </cell>
        </row>
        <row r="119">
          <cell r="A119" t="str">
            <v>108693037</v>
          </cell>
          <cell r="B119" t="str">
            <v>1900MicroT</v>
          </cell>
          <cell r="C119" t="str">
            <v>PCST</v>
          </cell>
          <cell r="D119" t="str">
            <v>PCST</v>
          </cell>
          <cell r="E119" t="str">
            <v>PCST</v>
          </cell>
          <cell r="F119" t="str">
            <v>MISC</v>
          </cell>
          <cell r="G119">
            <v>250000066</v>
          </cell>
          <cell r="H119" t="str">
            <v xml:space="preserve"> Cable  Coaxial For Cavity Cmbr  Sector B </v>
          </cell>
        </row>
        <row r="120">
          <cell r="A120" t="str">
            <v>108693045</v>
          </cell>
          <cell r="B120" t="str">
            <v>1900MicroT</v>
          </cell>
          <cell r="C120" t="str">
            <v>PCST</v>
          </cell>
          <cell r="D120" t="str">
            <v>PCST</v>
          </cell>
          <cell r="E120" t="str">
            <v>PCST</v>
          </cell>
          <cell r="F120" t="str">
            <v>MISC</v>
          </cell>
          <cell r="G120">
            <v>250000067</v>
          </cell>
          <cell r="H120" t="str">
            <v xml:space="preserve"> Cable  Coaxial For Cavity Cmbr  Sector C </v>
          </cell>
        </row>
        <row r="121">
          <cell r="A121" t="str">
            <v>108492752</v>
          </cell>
          <cell r="B121" t="str">
            <v>1900MicroT</v>
          </cell>
          <cell r="C121" t="str">
            <v>PCST</v>
          </cell>
          <cell r="D121" t="str">
            <v>PCST</v>
          </cell>
          <cell r="E121" t="str">
            <v>PCST</v>
          </cell>
          <cell r="F121" t="str">
            <v>MISC</v>
          </cell>
          <cell r="G121">
            <v>250000074</v>
          </cell>
          <cell r="H121" t="str">
            <v xml:space="preserve"> Cable  Coaxial With Connectors  For Combiner </v>
          </cell>
        </row>
        <row r="122">
          <cell r="A122" t="str">
            <v>108693029</v>
          </cell>
          <cell r="B122" t="str">
            <v>1900MicroT</v>
          </cell>
          <cell r="C122" t="str">
            <v>PCST</v>
          </cell>
          <cell r="D122" t="str">
            <v>PCST</v>
          </cell>
          <cell r="E122" t="str">
            <v>PCST</v>
          </cell>
          <cell r="F122" t="str">
            <v>MISC</v>
          </cell>
          <cell r="G122">
            <v>250000065</v>
          </cell>
          <cell r="H122" t="str">
            <v xml:space="preserve"> Cable  Coaxial-Cavity Cmbr  Sect A/Omni </v>
          </cell>
        </row>
        <row r="123">
          <cell r="A123" t="str">
            <v>108636150</v>
          </cell>
          <cell r="B123" t="str">
            <v>1900MicroT</v>
          </cell>
          <cell r="C123" t="str">
            <v>PCST</v>
          </cell>
          <cell r="D123" t="str">
            <v>PCST</v>
          </cell>
          <cell r="E123" t="str">
            <v>PCST</v>
          </cell>
          <cell r="F123" t="str">
            <v>MISC</v>
          </cell>
          <cell r="G123">
            <v>250000105</v>
          </cell>
          <cell r="H123" t="str">
            <v xml:space="preserve"> Cable  Copper Signal  T1 External </v>
          </cell>
        </row>
        <row r="124">
          <cell r="A124" t="str">
            <v>108636465</v>
          </cell>
          <cell r="B124" t="str">
            <v>1900MicroT</v>
          </cell>
          <cell r="C124" t="str">
            <v>PCST</v>
          </cell>
          <cell r="D124" t="str">
            <v>PCST</v>
          </cell>
          <cell r="E124" t="str">
            <v>PCST</v>
          </cell>
          <cell r="F124" t="str">
            <v>MISC</v>
          </cell>
          <cell r="G124">
            <v>250000068</v>
          </cell>
          <cell r="H124" t="str">
            <v xml:space="preserve"> Cable Kit  Coaxial  4Ttu/1 Cc-Sector X </v>
          </cell>
        </row>
        <row r="125">
          <cell r="A125" t="str">
            <v>108636481</v>
          </cell>
          <cell r="B125" t="str">
            <v>1900MicroT</v>
          </cell>
          <cell r="C125" t="str">
            <v>PCST</v>
          </cell>
          <cell r="D125" t="str">
            <v>PCST</v>
          </cell>
          <cell r="E125" t="str">
            <v>PCST</v>
          </cell>
          <cell r="F125" t="str">
            <v>MISC</v>
          </cell>
          <cell r="G125">
            <v>250000069</v>
          </cell>
          <cell r="H125" t="str">
            <v xml:space="preserve"> Cable Kit  Coaxial  4Ttu/1 Cc-Sector Y </v>
          </cell>
        </row>
        <row r="126">
          <cell r="A126" t="str">
            <v>108636515</v>
          </cell>
          <cell r="B126" t="str">
            <v>1900MicroT</v>
          </cell>
          <cell r="C126" t="str">
            <v>PCST</v>
          </cell>
          <cell r="D126" t="str">
            <v>PCST</v>
          </cell>
          <cell r="E126" t="str">
            <v>PCST</v>
          </cell>
          <cell r="F126" t="str">
            <v>MISC</v>
          </cell>
          <cell r="G126">
            <v>250000070</v>
          </cell>
          <cell r="H126" t="str">
            <v xml:space="preserve"> Cable Kit  Coaxial  4Ttu/1 Cc-Sector Z </v>
          </cell>
        </row>
        <row r="127">
          <cell r="A127" t="str">
            <v>300153418</v>
          </cell>
          <cell r="B127" t="str">
            <v>1900MicroT</v>
          </cell>
          <cell r="C127" t="str">
            <v>PCST</v>
          </cell>
          <cell r="D127" t="str">
            <v>Energy</v>
          </cell>
          <cell r="E127" t="str">
            <v>Energy</v>
          </cell>
          <cell r="F127" t="str">
            <v>MISC</v>
          </cell>
          <cell r="G127">
            <v>250000139</v>
          </cell>
          <cell r="H127" t="str">
            <v xml:space="preserve"> Cable Kit  Copper  10AWG  3 Conductor  For TDMA </v>
          </cell>
        </row>
        <row r="128">
          <cell r="A128" t="str">
            <v>300163888</v>
          </cell>
          <cell r="B128" t="str">
            <v>1900MicroT</v>
          </cell>
          <cell r="C128" t="str">
            <v>PCST</v>
          </cell>
          <cell r="D128" t="str">
            <v>Energy</v>
          </cell>
          <cell r="E128" t="str">
            <v>Energy</v>
          </cell>
          <cell r="F128" t="str">
            <v>MISC</v>
          </cell>
          <cell r="G128">
            <v>250000130</v>
          </cell>
          <cell r="H128" t="str">
            <v xml:space="preserve"> Cable Kit  Copper W/ Hardware  Indoor  2AWG  40 Ft  &lt;80V </v>
          </cell>
        </row>
        <row r="129">
          <cell r="A129" t="str">
            <v>300120367</v>
          </cell>
          <cell r="B129" t="str">
            <v>1900MicroT</v>
          </cell>
          <cell r="C129" t="str">
            <v>PCST</v>
          </cell>
          <cell r="D129" t="str">
            <v>Energy</v>
          </cell>
          <cell r="E129" t="str">
            <v>Energy</v>
          </cell>
          <cell r="F129" t="str">
            <v>MISC</v>
          </cell>
          <cell r="G129">
            <v>250000147</v>
          </cell>
          <cell r="H129" t="str">
            <v xml:space="preserve"> Cable Kit Copper W/ Hardware Outdoor 2AWG 30Ft &lt;80V </v>
          </cell>
        </row>
        <row r="130">
          <cell r="A130" t="str">
            <v>300163946</v>
          </cell>
          <cell r="B130" t="str">
            <v>1900MicroT</v>
          </cell>
          <cell r="C130" t="str">
            <v>PCST</v>
          </cell>
          <cell r="D130" t="str">
            <v>Energy</v>
          </cell>
          <cell r="E130" t="str">
            <v>Energy</v>
          </cell>
          <cell r="F130" t="str">
            <v>MISC</v>
          </cell>
          <cell r="G130">
            <v>250000132</v>
          </cell>
          <cell r="H130" t="str">
            <v xml:space="preserve"> Cable Kit For Multiplexor Power &amp; Alarm &lt;80V </v>
          </cell>
        </row>
        <row r="131">
          <cell r="A131" t="str">
            <v>300120474</v>
          </cell>
          <cell r="B131" t="str">
            <v>1900MicroT</v>
          </cell>
          <cell r="C131" t="str">
            <v>PCST</v>
          </cell>
          <cell r="D131" t="str">
            <v>Energy</v>
          </cell>
          <cell r="E131" t="str">
            <v>Energy</v>
          </cell>
          <cell r="F131" t="str">
            <v>MISC</v>
          </cell>
          <cell r="G131">
            <v>250000144</v>
          </cell>
          <cell r="H131" t="str">
            <v xml:space="preserve"> Circuit Breaker  Lmlk1 Type  100Amp </v>
          </cell>
        </row>
        <row r="132">
          <cell r="A132" t="str">
            <v>300130077</v>
          </cell>
          <cell r="B132" t="str">
            <v>1900MicroT</v>
          </cell>
          <cell r="C132" t="str">
            <v>PCST</v>
          </cell>
          <cell r="D132" t="str">
            <v>Energy</v>
          </cell>
          <cell r="E132" t="str">
            <v>Energy</v>
          </cell>
          <cell r="F132" t="str">
            <v>MISC</v>
          </cell>
          <cell r="G132">
            <v>250000145</v>
          </cell>
          <cell r="H132" t="str">
            <v xml:space="preserve"> Circuit Breaker  Lmlk1 Type  50 Amp </v>
          </cell>
        </row>
        <row r="133">
          <cell r="A133" t="str">
            <v>300130085</v>
          </cell>
          <cell r="B133" t="str">
            <v>1900MicroT</v>
          </cell>
          <cell r="C133" t="str">
            <v>PCST</v>
          </cell>
          <cell r="D133" t="str">
            <v>Energy</v>
          </cell>
          <cell r="E133" t="str">
            <v>Energy</v>
          </cell>
          <cell r="F133" t="str">
            <v>MISC</v>
          </cell>
          <cell r="G133">
            <v>250000146</v>
          </cell>
          <cell r="H133" t="str">
            <v xml:space="preserve"> Circuit Breaker  Lmlk1 Type  70 Amp </v>
          </cell>
        </row>
        <row r="134">
          <cell r="A134" t="str">
            <v>300120425</v>
          </cell>
          <cell r="B134" t="str">
            <v>1900MicroT</v>
          </cell>
          <cell r="C134" t="str">
            <v>PCST</v>
          </cell>
          <cell r="D134" t="str">
            <v>Energy</v>
          </cell>
          <cell r="E134" t="str">
            <v>Energy</v>
          </cell>
          <cell r="F134" t="str">
            <v>MISC</v>
          </cell>
          <cell r="G134">
            <v>250000143</v>
          </cell>
          <cell r="H134" t="str">
            <v xml:space="preserve"> Circuit Breaker Panel Assembly  Lmlk1 Type  10 Position </v>
          </cell>
        </row>
        <row r="135">
          <cell r="A135" t="str">
            <v>300015898</v>
          </cell>
          <cell r="B135" t="str">
            <v>1900MicroT</v>
          </cell>
          <cell r="C135" t="str">
            <v>PCST</v>
          </cell>
          <cell r="D135" t="str">
            <v>Energy</v>
          </cell>
          <cell r="E135" t="str">
            <v>Energy</v>
          </cell>
          <cell r="F135" t="str">
            <v>SPARES</v>
          </cell>
          <cell r="G135">
            <v>250000141</v>
          </cell>
          <cell r="H135" t="str">
            <v xml:space="preserve"> Circuit Breaker30A-2 Pole </v>
          </cell>
        </row>
        <row r="136">
          <cell r="A136" t="str">
            <v>108492745</v>
          </cell>
          <cell r="B136" t="str">
            <v>1900MicroT</v>
          </cell>
          <cell r="C136" t="str">
            <v>PCST</v>
          </cell>
          <cell r="D136" t="str">
            <v>PCST</v>
          </cell>
          <cell r="E136" t="str">
            <v>PCST</v>
          </cell>
          <cell r="F136" t="str">
            <v>MISC</v>
          </cell>
          <cell r="G136">
            <v>250000062</v>
          </cell>
          <cell r="H136" t="str">
            <v xml:space="preserve"> Combiner  4:1 Low Loss Cavity </v>
          </cell>
        </row>
        <row r="137">
          <cell r="A137" t="str">
            <v>107537656</v>
          </cell>
          <cell r="B137" t="str">
            <v>1900MicroT</v>
          </cell>
          <cell r="C137" t="str">
            <v>PCST</v>
          </cell>
          <cell r="D137" t="str">
            <v>PCST</v>
          </cell>
          <cell r="E137" t="str">
            <v>PCST</v>
          </cell>
          <cell r="G137">
            <v>250000024</v>
          </cell>
          <cell r="H137" t="str">
            <v xml:space="preserve"> Crystal Backup RFG </v>
          </cell>
        </row>
        <row r="138">
          <cell r="A138" t="str">
            <v>107838658</v>
          </cell>
          <cell r="B138" t="str">
            <v>1900MicroT</v>
          </cell>
          <cell r="C138" t="str">
            <v>PCST</v>
          </cell>
          <cell r="D138" t="str">
            <v>PCST</v>
          </cell>
          <cell r="E138" t="str">
            <v>PCST</v>
          </cell>
          <cell r="F138">
            <v>39519</v>
          </cell>
          <cell r="G138">
            <v>250000056</v>
          </cell>
          <cell r="H138" t="str">
            <v xml:space="preserve"> CSU - External </v>
          </cell>
        </row>
        <row r="139">
          <cell r="A139" t="str">
            <v>107838336</v>
          </cell>
          <cell r="B139" t="str">
            <v>1900MicroT</v>
          </cell>
          <cell r="C139" t="str">
            <v>PCST</v>
          </cell>
          <cell r="D139" t="str">
            <v>PCST</v>
          </cell>
          <cell r="E139" t="str">
            <v>PCST</v>
          </cell>
          <cell r="F139">
            <v>3868</v>
          </cell>
          <cell r="G139">
            <v>250000055</v>
          </cell>
          <cell r="H139" t="str">
            <v xml:space="preserve"> CSU - Internal </v>
          </cell>
        </row>
        <row r="140">
          <cell r="A140" t="str">
            <v>108636416</v>
          </cell>
          <cell r="B140" t="str">
            <v>1900MicroT</v>
          </cell>
          <cell r="C140" t="str">
            <v>PCST</v>
          </cell>
          <cell r="D140" t="str">
            <v>PCST</v>
          </cell>
          <cell r="E140" t="str">
            <v>PCST</v>
          </cell>
          <cell r="F140">
            <v>4616</v>
          </cell>
          <cell r="G140">
            <v>250000057</v>
          </cell>
          <cell r="H140" t="str">
            <v xml:space="preserve"> CSU-Drop/Add-Indoor  Radio Cabinets CSU 4 5 6 </v>
          </cell>
        </row>
        <row r="141">
          <cell r="A141" t="str">
            <v>108636440</v>
          </cell>
          <cell r="B141" t="str">
            <v>1900MicroT</v>
          </cell>
          <cell r="C141" t="str">
            <v>PCST</v>
          </cell>
          <cell r="D141" t="str">
            <v>PCST</v>
          </cell>
          <cell r="E141" t="str">
            <v>PCST</v>
          </cell>
          <cell r="F141">
            <v>21634</v>
          </cell>
          <cell r="G141">
            <v>250000058</v>
          </cell>
          <cell r="H141" t="str">
            <v xml:space="preserve"> CSU-Drop/Add-Outdoor  Radio Cabinets CSU 4 5 6 </v>
          </cell>
        </row>
        <row r="142">
          <cell r="A142" t="str">
            <v>108188780</v>
          </cell>
          <cell r="B142" t="str">
            <v>1900MicroT</v>
          </cell>
          <cell r="C142" t="str">
            <v>PCST</v>
          </cell>
          <cell r="D142" t="str">
            <v>PCST</v>
          </cell>
          <cell r="E142" t="str">
            <v>PCST</v>
          </cell>
          <cell r="F142">
            <v>4616</v>
          </cell>
          <cell r="G142">
            <v>250000047</v>
          </cell>
          <cell r="H142" t="str">
            <v xml:space="preserve"> D - Band Frame Receive Unit </v>
          </cell>
        </row>
        <row r="143">
          <cell r="A143" t="str">
            <v>108188897</v>
          </cell>
          <cell r="B143" t="str">
            <v>1900MicroT</v>
          </cell>
          <cell r="C143" t="str">
            <v>PCST</v>
          </cell>
          <cell r="D143" t="str">
            <v>PCST</v>
          </cell>
          <cell r="E143" t="str">
            <v>PCST</v>
          </cell>
          <cell r="F143" t="str">
            <v>RF</v>
          </cell>
          <cell r="G143">
            <v>250000081</v>
          </cell>
          <cell r="H143" t="str">
            <v xml:space="preserve"> D - Band Masthead Amplifier Unit For Ttlna </v>
          </cell>
        </row>
        <row r="144">
          <cell r="A144" t="str">
            <v>108034968</v>
          </cell>
          <cell r="B144" t="str">
            <v>1900MicroT</v>
          </cell>
          <cell r="C144" t="str">
            <v>PCST</v>
          </cell>
          <cell r="D144" t="str">
            <v>PCST</v>
          </cell>
          <cell r="E144" t="str">
            <v>PCST</v>
          </cell>
          <cell r="F144" t="str">
            <v>RF</v>
          </cell>
          <cell r="G144">
            <v>250000032</v>
          </cell>
          <cell r="H144" t="str">
            <v xml:space="preserve"> D - Band Transmit Filters </v>
          </cell>
        </row>
        <row r="145">
          <cell r="A145" t="str">
            <v>107718900</v>
          </cell>
          <cell r="B145" t="str">
            <v>1900MicroT</v>
          </cell>
          <cell r="C145" t="str">
            <v>PCST</v>
          </cell>
          <cell r="D145" t="str">
            <v>PCST</v>
          </cell>
          <cell r="E145" t="str">
            <v>PCST</v>
          </cell>
          <cell r="F145">
            <v>24520</v>
          </cell>
          <cell r="G145">
            <v>250000028</v>
          </cell>
          <cell r="H145" t="str">
            <v xml:space="preserve"> Digital Facilities Interface Board </v>
          </cell>
        </row>
        <row r="146">
          <cell r="A146" t="str">
            <v>108238700</v>
          </cell>
          <cell r="B146" t="str">
            <v>1900MicroT</v>
          </cell>
          <cell r="C146" t="str">
            <v>PCST</v>
          </cell>
          <cell r="D146" t="str">
            <v>PCST</v>
          </cell>
          <cell r="E146" t="str">
            <v>PCST</v>
          </cell>
          <cell r="G146">
            <v>250000050</v>
          </cell>
          <cell r="H146" t="str">
            <v xml:space="preserve"> Duplex Frame Receive Unit </v>
          </cell>
        </row>
        <row r="147">
          <cell r="A147" t="str">
            <v>108188798</v>
          </cell>
          <cell r="B147" t="str">
            <v>1900MicroT</v>
          </cell>
          <cell r="C147" t="str">
            <v>PCST</v>
          </cell>
          <cell r="D147" t="str">
            <v>PCST</v>
          </cell>
          <cell r="E147" t="str">
            <v>PCST</v>
          </cell>
          <cell r="F147">
            <v>2600</v>
          </cell>
          <cell r="G147">
            <v>250000048</v>
          </cell>
          <cell r="H147" t="str">
            <v xml:space="preserve"> E - Band Frame Receive Unit </v>
          </cell>
        </row>
        <row r="148">
          <cell r="A148" t="str">
            <v>108188905</v>
          </cell>
          <cell r="B148" t="str">
            <v>1900MicroT</v>
          </cell>
          <cell r="C148" t="str">
            <v>PCST</v>
          </cell>
          <cell r="D148" t="str">
            <v>PCST</v>
          </cell>
          <cell r="E148" t="str">
            <v>PCST</v>
          </cell>
          <cell r="F148" t="str">
            <v>RF</v>
          </cell>
          <cell r="G148">
            <v>250000082</v>
          </cell>
          <cell r="H148" t="str">
            <v xml:space="preserve"> E - Band Masthead Amplifier Unit For Ttlna </v>
          </cell>
        </row>
        <row r="149">
          <cell r="A149" t="str">
            <v>108034935</v>
          </cell>
          <cell r="B149" t="str">
            <v>1900MicroT</v>
          </cell>
          <cell r="C149" t="str">
            <v>PCST</v>
          </cell>
          <cell r="D149" t="str">
            <v>PCST</v>
          </cell>
          <cell r="E149" t="str">
            <v>PCST</v>
          </cell>
          <cell r="F149">
            <v>30514</v>
          </cell>
          <cell r="G149">
            <v>250000042</v>
          </cell>
          <cell r="H149" t="str">
            <v xml:space="preserve"> E - Band Receive Unit </v>
          </cell>
        </row>
        <row r="150">
          <cell r="A150" t="str">
            <v>108034976</v>
          </cell>
          <cell r="B150" t="str">
            <v>1900MicroT</v>
          </cell>
          <cell r="C150" t="str">
            <v>PCST</v>
          </cell>
          <cell r="D150" t="str">
            <v>PCST</v>
          </cell>
          <cell r="E150" t="str">
            <v>PCST</v>
          </cell>
          <cell r="F150" t="str">
            <v>RF</v>
          </cell>
          <cell r="G150">
            <v>250000033</v>
          </cell>
          <cell r="H150" t="str">
            <v xml:space="preserve"> E - Band Transmit Filters </v>
          </cell>
        </row>
        <row r="151">
          <cell r="A151" t="str">
            <v>107594012</v>
          </cell>
          <cell r="B151" t="str">
            <v>1900MicroT</v>
          </cell>
          <cell r="C151" t="str">
            <v>PCST</v>
          </cell>
          <cell r="D151" t="str">
            <v>Energy</v>
          </cell>
          <cell r="E151" t="str">
            <v>Energy</v>
          </cell>
          <cell r="F151">
            <v>156</v>
          </cell>
          <cell r="G151">
            <v>250000150</v>
          </cell>
          <cell r="H151" t="str">
            <v xml:space="preserve"> ES661 Rectifier </v>
          </cell>
        </row>
        <row r="152">
          <cell r="A152" t="str">
            <v>108188806</v>
          </cell>
          <cell r="B152" t="str">
            <v>1900MicroT</v>
          </cell>
          <cell r="C152" t="str">
            <v>PCST</v>
          </cell>
          <cell r="D152" t="str">
            <v>PCST</v>
          </cell>
          <cell r="E152" t="str">
            <v>PCST</v>
          </cell>
          <cell r="F152">
            <v>4224</v>
          </cell>
          <cell r="G152">
            <v>250000049</v>
          </cell>
          <cell r="H152" t="str">
            <v xml:space="preserve"> F - Band Frame Receive Unit </v>
          </cell>
        </row>
        <row r="153">
          <cell r="A153" t="str">
            <v>108188913</v>
          </cell>
          <cell r="B153" t="str">
            <v>1900MicroT</v>
          </cell>
          <cell r="C153" t="str">
            <v>PCST</v>
          </cell>
          <cell r="D153" t="str">
            <v>PCST</v>
          </cell>
          <cell r="E153" t="str">
            <v>PCST</v>
          </cell>
          <cell r="F153" t="str">
            <v>RF</v>
          </cell>
          <cell r="G153">
            <v>250000083</v>
          </cell>
          <cell r="H153" t="str">
            <v xml:space="preserve"> F - Band Masthead Amplifier Unit For Ttlna </v>
          </cell>
        </row>
        <row r="154">
          <cell r="A154" t="str">
            <v>108034943</v>
          </cell>
          <cell r="B154" t="str">
            <v>1900MicroT</v>
          </cell>
          <cell r="C154" t="str">
            <v>PCST</v>
          </cell>
          <cell r="D154" t="str">
            <v>PCST</v>
          </cell>
          <cell r="E154" t="str">
            <v>PCST</v>
          </cell>
          <cell r="F154">
            <v>3951</v>
          </cell>
          <cell r="G154">
            <v>250000043</v>
          </cell>
          <cell r="H154" t="str">
            <v xml:space="preserve"> F - Band Receive Unit </v>
          </cell>
        </row>
        <row r="155">
          <cell r="A155" t="str">
            <v>108034984</v>
          </cell>
          <cell r="B155" t="str">
            <v>1900MicroT</v>
          </cell>
          <cell r="C155" t="str">
            <v>PCST</v>
          </cell>
          <cell r="D155" t="str">
            <v>PCST</v>
          </cell>
          <cell r="E155" t="str">
            <v>PCST</v>
          </cell>
          <cell r="F155" t="str">
            <v>RF</v>
          </cell>
          <cell r="G155">
            <v>250000034</v>
          </cell>
          <cell r="H155" t="str">
            <v xml:space="preserve"> F - Band Transmit Filters </v>
          </cell>
        </row>
        <row r="156">
          <cell r="A156" t="str">
            <v>300163912</v>
          </cell>
          <cell r="B156" t="str">
            <v>1900MicroT</v>
          </cell>
          <cell r="C156" t="str">
            <v>PCST</v>
          </cell>
          <cell r="D156" t="str">
            <v>Energy</v>
          </cell>
          <cell r="E156" t="str">
            <v>Energy</v>
          </cell>
          <cell r="F156" t="str">
            <v>MISC</v>
          </cell>
          <cell r="G156">
            <v>250000131</v>
          </cell>
          <cell r="H156" t="str">
            <v xml:space="preserve"> Frame  Battery Stand  Wired  Indoor </v>
          </cell>
        </row>
        <row r="157">
          <cell r="A157" t="str">
            <v>108036724</v>
          </cell>
          <cell r="B157" t="str">
            <v>1900MicroT</v>
          </cell>
          <cell r="C157" t="str">
            <v>PCST</v>
          </cell>
          <cell r="D157" t="str">
            <v>PCST</v>
          </cell>
          <cell r="E157" t="str">
            <v>PCST</v>
          </cell>
          <cell r="F157">
            <v>1690</v>
          </cell>
          <cell r="G157">
            <v>250000086</v>
          </cell>
          <cell r="H157" t="str">
            <v xml:space="preserve"> Frame Receive Unit Alarm Cable </v>
          </cell>
        </row>
        <row r="158">
          <cell r="A158" t="str">
            <v>300012937</v>
          </cell>
          <cell r="B158" t="str">
            <v>1900MicroT</v>
          </cell>
          <cell r="C158" t="str">
            <v>PCST</v>
          </cell>
          <cell r="D158" t="str">
            <v>PCST</v>
          </cell>
          <cell r="E158" t="str">
            <v>PCST</v>
          </cell>
          <cell r="F158" t="str">
            <v>MISC</v>
          </cell>
          <cell r="G158">
            <v>250000089</v>
          </cell>
          <cell r="H158" t="str">
            <v xml:space="preserve"> Grounding Kit  E/W Copper Cable &amp; Hardware For An Indoor Single Frame </v>
          </cell>
        </row>
        <row r="159">
          <cell r="A159" t="str">
            <v>300012960</v>
          </cell>
          <cell r="B159" t="str">
            <v>1900MicroT</v>
          </cell>
          <cell r="C159" t="str">
            <v>PCST</v>
          </cell>
          <cell r="D159" t="str">
            <v>PCST</v>
          </cell>
          <cell r="E159" t="str">
            <v>PCST</v>
          </cell>
          <cell r="F159" t="str">
            <v>MISC</v>
          </cell>
          <cell r="G159">
            <v>250000099</v>
          </cell>
          <cell r="H159" t="str">
            <v xml:space="preserve"> Grounding Kit E/W Copper Cable And Hw For Misc. Metallic Objects </v>
          </cell>
        </row>
        <row r="160">
          <cell r="A160" t="str">
            <v>300012945</v>
          </cell>
          <cell r="B160" t="str">
            <v>1900MicroT</v>
          </cell>
          <cell r="C160" t="str">
            <v>PCST</v>
          </cell>
          <cell r="D160" t="str">
            <v>PCST</v>
          </cell>
          <cell r="E160" t="str">
            <v>PCST</v>
          </cell>
          <cell r="F160" t="str">
            <v>MISC</v>
          </cell>
          <cell r="G160">
            <v>250000098</v>
          </cell>
          <cell r="H160" t="str">
            <v xml:space="preserve"> Grounding Kit E/W Copper Cable For Halo-Inter Ring 26Ftx11Ft 8 In Room </v>
          </cell>
        </row>
        <row r="161">
          <cell r="A161" t="str">
            <v>108238833</v>
          </cell>
          <cell r="B161" t="str">
            <v>1900MicroT</v>
          </cell>
          <cell r="C161" t="str">
            <v>PCST</v>
          </cell>
          <cell r="D161" t="str">
            <v>PCST</v>
          </cell>
          <cell r="E161" t="str">
            <v>PCST</v>
          </cell>
          <cell r="F161">
            <v>2790</v>
          </cell>
          <cell r="G161">
            <v>250000014</v>
          </cell>
          <cell r="H161" t="str">
            <v xml:space="preserve"> Growth-Dual Duplex Block Agile Indoor </v>
          </cell>
        </row>
        <row r="162">
          <cell r="A162" t="str">
            <v>108238841</v>
          </cell>
          <cell r="B162" t="str">
            <v>1900MicroT</v>
          </cell>
          <cell r="C162" t="str">
            <v>PCST</v>
          </cell>
          <cell r="D162" t="str">
            <v>PCST</v>
          </cell>
          <cell r="E162" t="str">
            <v>PCST</v>
          </cell>
          <cell r="F162">
            <v>1260</v>
          </cell>
          <cell r="G162">
            <v>250000015</v>
          </cell>
          <cell r="H162" t="str">
            <v xml:space="preserve"> Growth-Dual Duplex Block Agile Outdoor </v>
          </cell>
        </row>
        <row r="163">
          <cell r="A163" t="str">
            <v>300153426</v>
          </cell>
          <cell r="B163" t="str">
            <v>1900MicroT</v>
          </cell>
          <cell r="C163" t="str">
            <v>PCST</v>
          </cell>
          <cell r="D163" t="str">
            <v>Energy</v>
          </cell>
          <cell r="E163" t="str">
            <v>Energy</v>
          </cell>
          <cell r="F163" t="str">
            <v>MISC</v>
          </cell>
          <cell r="G163">
            <v>250000140</v>
          </cell>
          <cell r="H163" t="str">
            <v xml:space="preserve"> Hardware Kit  AC Surge Arrestor </v>
          </cell>
        </row>
        <row r="164">
          <cell r="A164" t="str">
            <v>300121613</v>
          </cell>
          <cell r="B164" t="str">
            <v>1900MicroT</v>
          </cell>
          <cell r="C164" t="str">
            <v>PCST</v>
          </cell>
          <cell r="D164" t="str">
            <v>PCST</v>
          </cell>
          <cell r="E164" t="str">
            <v>PCST</v>
          </cell>
          <cell r="F164" t="str">
            <v>MISC</v>
          </cell>
          <cell r="G164">
            <v>250000102</v>
          </cell>
          <cell r="H164" t="str">
            <v xml:space="preserve"> Hardware Kit  Surge Protector  GPS  Indoor </v>
          </cell>
        </row>
        <row r="165">
          <cell r="A165" t="str">
            <v>300130093</v>
          </cell>
          <cell r="B165" t="str">
            <v>1900MicroT</v>
          </cell>
          <cell r="C165" t="str">
            <v>PCST</v>
          </cell>
          <cell r="D165" t="str">
            <v>Energy</v>
          </cell>
          <cell r="E165" t="str">
            <v>Energy</v>
          </cell>
          <cell r="F165" t="str">
            <v>MISC</v>
          </cell>
          <cell r="G165">
            <v>250000137</v>
          </cell>
          <cell r="H165" t="str">
            <v xml:space="preserve"> Hardware Kit E/W Copper Cable For Connection Of 60Ecv2 To Powerhouse </v>
          </cell>
        </row>
        <row r="166">
          <cell r="A166" t="str">
            <v>300153400</v>
          </cell>
          <cell r="B166" t="str">
            <v>1900MicroT</v>
          </cell>
          <cell r="C166" t="str">
            <v>PCST</v>
          </cell>
          <cell r="D166" t="str">
            <v>Energy</v>
          </cell>
          <cell r="E166" t="str">
            <v>Energy</v>
          </cell>
          <cell r="F166" t="str">
            <v>MISC</v>
          </cell>
          <cell r="G166">
            <v>250000138</v>
          </cell>
          <cell r="H166" t="str">
            <v xml:space="preserve"> Hardware Kit E/W Copper Cable For Connection Of The First 60Ecv2 To 2nd 60Ecv2 </v>
          </cell>
        </row>
        <row r="167">
          <cell r="A167" t="str">
            <v>108609223</v>
          </cell>
          <cell r="B167" t="str">
            <v>1900MicroT</v>
          </cell>
          <cell r="C167" t="str">
            <v>PCST</v>
          </cell>
          <cell r="D167" t="str">
            <v>PCST</v>
          </cell>
          <cell r="E167" t="str">
            <v>PCST</v>
          </cell>
          <cell r="F167" t="str">
            <v>MISC</v>
          </cell>
          <cell r="G167">
            <v>250000021</v>
          </cell>
          <cell r="H167" t="str">
            <v xml:space="preserve"> Hatchplate Mounting For Bottom Rf Entry </v>
          </cell>
        </row>
        <row r="168">
          <cell r="A168" t="str">
            <v>108609215</v>
          </cell>
          <cell r="B168" t="str">
            <v>1900MicroT</v>
          </cell>
          <cell r="C168" t="str">
            <v>PCST</v>
          </cell>
          <cell r="D168" t="str">
            <v>PCST</v>
          </cell>
          <cell r="E168" t="str">
            <v>PCST</v>
          </cell>
          <cell r="F168" t="str">
            <v>MISC</v>
          </cell>
          <cell r="G168">
            <v>250000020</v>
          </cell>
          <cell r="H168" t="str">
            <v xml:space="preserve"> Hatchplate Mounting For Top Rf Entry </v>
          </cell>
        </row>
        <row r="169">
          <cell r="A169" t="str">
            <v>108514225</v>
          </cell>
          <cell r="B169" t="str">
            <v>1900MicroT</v>
          </cell>
          <cell r="C169" t="str">
            <v>PCST</v>
          </cell>
          <cell r="D169" t="str">
            <v>PCST</v>
          </cell>
          <cell r="E169" t="str">
            <v>PCST</v>
          </cell>
          <cell r="F169" t="str">
            <v>CABINET</v>
          </cell>
          <cell r="G169">
            <v>250000003</v>
          </cell>
          <cell r="H169" t="str">
            <v xml:space="preserve"> Indoor 1 - Sector Primary Cabinet </v>
          </cell>
        </row>
        <row r="170">
          <cell r="A170" t="str">
            <v>107838245</v>
          </cell>
          <cell r="B170" t="str">
            <v>1900MicroT</v>
          </cell>
          <cell r="C170" t="str">
            <v>PCST</v>
          </cell>
          <cell r="D170" t="str">
            <v>PCST</v>
          </cell>
          <cell r="E170" t="str">
            <v>PCST</v>
          </cell>
          <cell r="F170">
            <v>3520</v>
          </cell>
          <cell r="G170">
            <v>250000001</v>
          </cell>
          <cell r="H170" t="str">
            <v xml:space="preserve"> Indoor 1 - Sector Primary Cabinet (Pre Rel 13.0) </v>
          </cell>
        </row>
        <row r="171">
          <cell r="A171" t="str">
            <v>108238791</v>
          </cell>
          <cell r="B171" t="str">
            <v>1900MicroT</v>
          </cell>
          <cell r="C171" t="str">
            <v>PCST</v>
          </cell>
          <cell r="D171" t="str">
            <v>PCST</v>
          </cell>
          <cell r="E171" t="str">
            <v>PCST</v>
          </cell>
          <cell r="F171">
            <v>17300</v>
          </cell>
          <cell r="G171">
            <v>250000010</v>
          </cell>
          <cell r="H171" t="str">
            <v xml:space="preserve"> Indoor 1-Sector Primary-Dual Duplex Block Agile </v>
          </cell>
        </row>
        <row r="172">
          <cell r="A172" t="str">
            <v>108513995</v>
          </cell>
          <cell r="B172" t="str">
            <v>1900MicroT</v>
          </cell>
          <cell r="C172" t="str">
            <v>PCST</v>
          </cell>
          <cell r="D172" t="str">
            <v>PCST</v>
          </cell>
          <cell r="E172" t="str">
            <v>PCST</v>
          </cell>
          <cell r="F172" t="str">
            <v>CABINET</v>
          </cell>
          <cell r="G172">
            <v>250000002</v>
          </cell>
          <cell r="H172" t="str">
            <v xml:space="preserve"> Indoor 3 - Sector Primary Cabinet </v>
          </cell>
        </row>
        <row r="173">
          <cell r="A173" t="str">
            <v>107838229</v>
          </cell>
          <cell r="B173" t="str">
            <v>1900MicroT</v>
          </cell>
          <cell r="C173" t="str">
            <v>PCST</v>
          </cell>
          <cell r="D173" t="str">
            <v>PCST</v>
          </cell>
          <cell r="E173" t="str">
            <v>PCST</v>
          </cell>
          <cell r="F173">
            <v>868</v>
          </cell>
          <cell r="G173">
            <v>250000000</v>
          </cell>
          <cell r="H173" t="str">
            <v xml:space="preserve"> Indoor 3 - Sector Primary Cabinet (Pre Rel 13.0) </v>
          </cell>
        </row>
        <row r="174">
          <cell r="A174" t="str">
            <v>108597840</v>
          </cell>
          <cell r="B174" t="str">
            <v>1900MicroT</v>
          </cell>
          <cell r="C174" t="str">
            <v>PCST</v>
          </cell>
          <cell r="D174" t="str">
            <v>PCST</v>
          </cell>
          <cell r="E174" t="str">
            <v>PCST</v>
          </cell>
          <cell r="F174" t="str">
            <v>CABINET</v>
          </cell>
          <cell r="G174">
            <v>250000012</v>
          </cell>
          <cell r="H174" t="str">
            <v xml:space="preserve"> Indoor 3-Sector Primary-Dual Duplex </v>
          </cell>
        </row>
        <row r="175">
          <cell r="A175" t="str">
            <v>108602319</v>
          </cell>
          <cell r="B175" t="str">
            <v>1900MicroT</v>
          </cell>
          <cell r="C175" t="str">
            <v>PCST</v>
          </cell>
          <cell r="D175" t="str">
            <v>PCST</v>
          </cell>
          <cell r="E175" t="str">
            <v>PCST</v>
          </cell>
          <cell r="F175">
            <v>1119</v>
          </cell>
          <cell r="G175">
            <v>250000115</v>
          </cell>
          <cell r="H175" t="str">
            <v xml:space="preserve"> Indoor A  B  &amp; D-Band 3 Duplexers  External </v>
          </cell>
        </row>
        <row r="176">
          <cell r="A176" t="str">
            <v>300048485</v>
          </cell>
          <cell r="B176" t="str">
            <v>1900MicroT</v>
          </cell>
          <cell r="C176" t="str">
            <v>PCST</v>
          </cell>
          <cell r="D176" t="str">
            <v>Energy</v>
          </cell>
          <cell r="E176" t="str">
            <v>Energy</v>
          </cell>
          <cell r="F176" t="str">
            <v>MISC</v>
          </cell>
          <cell r="G176">
            <v>250000134</v>
          </cell>
          <cell r="H176" t="str">
            <v xml:space="preserve"> Indoor Cable Kit 4/0AWG  Bat Std To GPS2424  &lt;80V </v>
          </cell>
        </row>
        <row r="177">
          <cell r="A177" t="str">
            <v>300163862</v>
          </cell>
          <cell r="B177" t="str">
            <v>1900MicroT</v>
          </cell>
          <cell r="C177" t="str">
            <v>PCST</v>
          </cell>
          <cell r="D177" t="str">
            <v>Energy</v>
          </cell>
          <cell r="E177" t="str">
            <v>Energy</v>
          </cell>
          <cell r="F177" t="str">
            <v>MISC</v>
          </cell>
          <cell r="G177">
            <v>250000129</v>
          </cell>
          <cell r="H177" t="str">
            <v xml:space="preserve"> Indoor Copper Cable Kit 4AWG  35Ft  &lt;80V </v>
          </cell>
        </row>
        <row r="178">
          <cell r="A178" t="str">
            <v>300163854</v>
          </cell>
          <cell r="B178" t="str">
            <v>1900MicroT</v>
          </cell>
          <cell r="C178" t="str">
            <v>PCST</v>
          </cell>
          <cell r="D178" t="str">
            <v>Energy</v>
          </cell>
          <cell r="E178" t="str">
            <v>Energy</v>
          </cell>
          <cell r="F178" t="str">
            <v>MISC</v>
          </cell>
          <cell r="G178">
            <v>250000128</v>
          </cell>
          <cell r="H178" t="str">
            <v xml:space="preserve"> Indoor Copper Cable Kit 6AWG  35Ft  &lt;80V </v>
          </cell>
        </row>
        <row r="179">
          <cell r="A179" t="str">
            <v>108636168</v>
          </cell>
          <cell r="B179" t="str">
            <v>1900MicroT</v>
          </cell>
          <cell r="C179" t="str">
            <v>PCST</v>
          </cell>
          <cell r="D179" t="str">
            <v>PCST</v>
          </cell>
          <cell r="E179" t="str">
            <v>PCST</v>
          </cell>
          <cell r="F179" t="str">
            <v>CABINET</v>
          </cell>
          <cell r="G179">
            <v>250000016</v>
          </cell>
          <cell r="H179" t="str">
            <v xml:space="preserve"> Indoor Extended Growth Cabinet 1 </v>
          </cell>
        </row>
        <row r="180">
          <cell r="A180" t="str">
            <v>108869421</v>
          </cell>
          <cell r="B180" t="str">
            <v>1900MicroT</v>
          </cell>
          <cell r="C180" t="str">
            <v>PCST</v>
          </cell>
          <cell r="D180" t="str">
            <v>Energy</v>
          </cell>
          <cell r="E180" t="str">
            <v>Energy</v>
          </cell>
          <cell r="F180" t="str">
            <v>CABINET</v>
          </cell>
          <cell r="G180">
            <v>250000162</v>
          </cell>
          <cell r="H180" t="str">
            <v xml:space="preserve"> Indoor Extended Growth Cabinet 1 Dual Duplex </v>
          </cell>
        </row>
        <row r="181">
          <cell r="A181" t="str">
            <v>108636184</v>
          </cell>
          <cell r="B181" t="str">
            <v>1900MicroT</v>
          </cell>
          <cell r="C181" t="str">
            <v>PCST</v>
          </cell>
          <cell r="D181" t="str">
            <v>PCST</v>
          </cell>
          <cell r="E181" t="str">
            <v>PCST</v>
          </cell>
          <cell r="F181" t="str">
            <v>CABINET</v>
          </cell>
          <cell r="G181">
            <v>250000018</v>
          </cell>
          <cell r="H181" t="str">
            <v xml:space="preserve"> Indoor Extended Growth Cabinet 2 </v>
          </cell>
        </row>
        <row r="182">
          <cell r="A182" t="str">
            <v>108869447</v>
          </cell>
          <cell r="B182" t="str">
            <v>1900MicroT</v>
          </cell>
          <cell r="C182" t="str">
            <v>PCST</v>
          </cell>
          <cell r="D182" t="str">
            <v>Energy</v>
          </cell>
          <cell r="E182" t="str">
            <v>Energy</v>
          </cell>
          <cell r="F182" t="str">
            <v>CABINET</v>
          </cell>
          <cell r="G182">
            <v>250000164</v>
          </cell>
          <cell r="H182" t="str">
            <v xml:space="preserve"> Indoor Extended Growth Cabinet 2 Dual Duplex </v>
          </cell>
        </row>
        <row r="183">
          <cell r="A183" t="str">
            <v>107838419</v>
          </cell>
          <cell r="B183" t="str">
            <v>1900MicroT</v>
          </cell>
          <cell r="C183" t="str">
            <v>PCST</v>
          </cell>
          <cell r="D183" t="str">
            <v>PCST</v>
          </cell>
          <cell r="E183" t="str">
            <v>PCST</v>
          </cell>
          <cell r="F183" t="str">
            <v>CABINET</v>
          </cell>
          <cell r="G183">
            <v>250000008</v>
          </cell>
          <cell r="H183" t="str">
            <v xml:space="preserve"> Indoor Growth Cabinet </v>
          </cell>
        </row>
        <row r="184">
          <cell r="A184" t="str">
            <v>300163904</v>
          </cell>
          <cell r="B184" t="str">
            <v>1900MicroT</v>
          </cell>
          <cell r="C184" t="str">
            <v>PCST</v>
          </cell>
          <cell r="D184" t="str">
            <v>Energy</v>
          </cell>
          <cell r="E184" t="str">
            <v>Energy</v>
          </cell>
          <cell r="F184" t="str">
            <v>MISC</v>
          </cell>
          <cell r="G184">
            <v>250000126</v>
          </cell>
          <cell r="H184" t="str">
            <v xml:space="preserve"> Indoor Power Frame GPS2424 </v>
          </cell>
        </row>
        <row r="185">
          <cell r="A185" t="str">
            <v>107838435</v>
          </cell>
          <cell r="B185" t="str">
            <v>1900MicroT</v>
          </cell>
          <cell r="C185" t="str">
            <v>PCST</v>
          </cell>
          <cell r="D185" t="str">
            <v>PCST</v>
          </cell>
          <cell r="E185" t="str">
            <v>PCST</v>
          </cell>
          <cell r="F185" t="str">
            <v>SOFTWARE</v>
          </cell>
          <cell r="G185">
            <v>255000000</v>
          </cell>
          <cell r="H185" t="str">
            <v xml:space="preserve"> Initial System Operating Fee Per Cell </v>
          </cell>
        </row>
        <row r="186">
          <cell r="A186" t="str">
            <v>108636655</v>
          </cell>
          <cell r="B186" t="str">
            <v>1900MicroT</v>
          </cell>
          <cell r="C186" t="str">
            <v>PCST</v>
          </cell>
          <cell r="D186" t="str">
            <v>PCST</v>
          </cell>
          <cell r="E186" t="str">
            <v>PCST</v>
          </cell>
          <cell r="F186" t="str">
            <v>MISC</v>
          </cell>
          <cell r="G186">
            <v>250000063</v>
          </cell>
          <cell r="H186" t="str">
            <v xml:space="preserve"> Low Loss Cavity Combiner  List 20 </v>
          </cell>
        </row>
        <row r="187">
          <cell r="A187" t="str">
            <v>108182452</v>
          </cell>
          <cell r="B187" t="str">
            <v>1900MicroT</v>
          </cell>
          <cell r="C187" t="str">
            <v>PCST</v>
          </cell>
          <cell r="D187" t="str">
            <v>PCST</v>
          </cell>
          <cell r="E187" t="str">
            <v>PCST</v>
          </cell>
          <cell r="F187">
            <v>4585</v>
          </cell>
          <cell r="G187">
            <v>250000085</v>
          </cell>
          <cell r="H187" t="str">
            <v xml:space="preserve"> MAU Bracing Kit </v>
          </cell>
        </row>
        <row r="188">
          <cell r="A188" t="str">
            <v>107771743</v>
          </cell>
          <cell r="B188" t="str">
            <v>1900MicroT</v>
          </cell>
          <cell r="C188" t="str">
            <v>PCST</v>
          </cell>
          <cell r="D188" t="str">
            <v>PCST</v>
          </cell>
          <cell r="E188" t="str">
            <v>PCST</v>
          </cell>
          <cell r="F188" t="str">
            <v>MISC</v>
          </cell>
          <cell r="G188">
            <v>250000112</v>
          </cell>
          <cell r="H188" t="str">
            <v xml:space="preserve"> Mounting Kit - Cabinet </v>
          </cell>
        </row>
        <row r="189">
          <cell r="A189" t="str">
            <v>108636713</v>
          </cell>
          <cell r="B189" t="str">
            <v>1900MicroT</v>
          </cell>
          <cell r="C189" t="str">
            <v>PCST</v>
          </cell>
          <cell r="D189" t="str">
            <v>PCST</v>
          </cell>
          <cell r="E189" t="str">
            <v>PCST</v>
          </cell>
          <cell r="F189" t="str">
            <v>MISC</v>
          </cell>
          <cell r="G189">
            <v>250000111</v>
          </cell>
          <cell r="H189" t="str">
            <v xml:space="preserve"> Mounting Kit - Growth Power Cabinet Outdoor </v>
          </cell>
        </row>
        <row r="190">
          <cell r="A190" t="str">
            <v>107838500</v>
          </cell>
          <cell r="B190" t="str">
            <v>1900MicroT</v>
          </cell>
          <cell r="C190" t="str">
            <v>PCST</v>
          </cell>
          <cell r="D190" t="str">
            <v>PCST</v>
          </cell>
          <cell r="E190" t="str">
            <v>PCST</v>
          </cell>
          <cell r="F190" t="str">
            <v>MISC</v>
          </cell>
          <cell r="G190">
            <v>250000110</v>
          </cell>
          <cell r="H190" t="str">
            <v xml:space="preserve"> Mounting Kit - Outdoor Power Cabinet </v>
          </cell>
        </row>
        <row r="191">
          <cell r="A191" t="str">
            <v>107838492</v>
          </cell>
          <cell r="B191" t="str">
            <v>1900MicroT</v>
          </cell>
          <cell r="C191" t="str">
            <v>PCST</v>
          </cell>
          <cell r="D191" t="str">
            <v>PCST</v>
          </cell>
          <cell r="E191" t="str">
            <v>PCST</v>
          </cell>
          <cell r="F191" t="str">
            <v>MISC</v>
          </cell>
          <cell r="G191">
            <v>250000109</v>
          </cell>
          <cell r="H191" t="str">
            <v xml:space="preserve"> Mounting Kit - Primary/Growth Cabinets </v>
          </cell>
        </row>
        <row r="192">
          <cell r="A192" t="str">
            <v>107838484</v>
          </cell>
          <cell r="B192" t="str">
            <v>1900MicroT</v>
          </cell>
          <cell r="C192" t="str">
            <v>PCST</v>
          </cell>
          <cell r="D192" t="str">
            <v>PCST</v>
          </cell>
          <cell r="E192" t="str">
            <v>PCST</v>
          </cell>
          <cell r="F192" t="str">
            <v>MISC</v>
          </cell>
          <cell r="G192">
            <v>250000088</v>
          </cell>
          <cell r="H192" t="str">
            <v xml:space="preserve"> Mounting Templates - Outdoor Power Cabinet </v>
          </cell>
        </row>
        <row r="193">
          <cell r="A193" t="str">
            <v>107838476</v>
          </cell>
          <cell r="B193" t="str">
            <v>1900MicroT</v>
          </cell>
          <cell r="C193" t="str">
            <v>PCST</v>
          </cell>
          <cell r="D193" t="str">
            <v>PCST</v>
          </cell>
          <cell r="E193" t="str">
            <v>PCST</v>
          </cell>
          <cell r="F193" t="str">
            <v>MISC</v>
          </cell>
          <cell r="G193">
            <v>250000087</v>
          </cell>
          <cell r="H193" t="str">
            <v xml:space="preserve"> Mounting Templates - Primary/Growth Cabinets </v>
          </cell>
        </row>
        <row r="194">
          <cell r="A194" t="str">
            <v>107853640</v>
          </cell>
          <cell r="B194" t="str">
            <v>1900MicroT</v>
          </cell>
          <cell r="C194" t="str">
            <v>PCST</v>
          </cell>
          <cell r="D194" t="str">
            <v>PCST</v>
          </cell>
          <cell r="E194" t="str">
            <v>PCST</v>
          </cell>
          <cell r="F194" t="str">
            <v>MISC</v>
          </cell>
          <cell r="G194">
            <v>250000108</v>
          </cell>
          <cell r="H194" t="str">
            <v xml:space="preserve"> Non-Penetrating Roof Top Pad </v>
          </cell>
        </row>
        <row r="195">
          <cell r="A195" t="str">
            <v>107853632</v>
          </cell>
          <cell r="B195" t="str">
            <v>1900MicroT</v>
          </cell>
          <cell r="C195" t="str">
            <v>PCST</v>
          </cell>
          <cell r="D195" t="str">
            <v>PCST</v>
          </cell>
          <cell r="E195" t="str">
            <v>PCST</v>
          </cell>
          <cell r="F195" t="str">
            <v>MISC</v>
          </cell>
          <cell r="G195">
            <v>250000107</v>
          </cell>
          <cell r="H195" t="str">
            <v xml:space="preserve"> Non-Penetrating Roof Top Support Kit </v>
          </cell>
        </row>
        <row r="196">
          <cell r="A196" t="str">
            <v>108514043</v>
          </cell>
          <cell r="B196" t="str">
            <v>1900MicroT</v>
          </cell>
          <cell r="C196" t="str">
            <v>PCST</v>
          </cell>
          <cell r="D196" t="str">
            <v>PCST</v>
          </cell>
          <cell r="E196" t="str">
            <v>PCST</v>
          </cell>
          <cell r="F196" t="str">
            <v>CABINET</v>
          </cell>
          <cell r="G196">
            <v>250000007</v>
          </cell>
          <cell r="H196" t="str">
            <v xml:space="preserve"> Outdoor 1 - Sector Primary Cabinet </v>
          </cell>
        </row>
        <row r="197">
          <cell r="A197" t="str">
            <v>107838252</v>
          </cell>
          <cell r="B197" t="str">
            <v>1900MicroT</v>
          </cell>
          <cell r="C197" t="str">
            <v>PCST</v>
          </cell>
          <cell r="D197" t="str">
            <v>PCST</v>
          </cell>
          <cell r="E197" t="str">
            <v>PCST</v>
          </cell>
          <cell r="G197">
            <v>250000005</v>
          </cell>
          <cell r="H197" t="str">
            <v xml:space="preserve"> Outdoor 1 - Sector Primary Cabinet (Pre Rel 13.0) </v>
          </cell>
        </row>
        <row r="198">
          <cell r="A198" t="str">
            <v>108238809</v>
          </cell>
          <cell r="B198" t="str">
            <v>1900MicroT</v>
          </cell>
          <cell r="C198" t="str">
            <v>PCST</v>
          </cell>
          <cell r="D198" t="str">
            <v>PCST</v>
          </cell>
          <cell r="E198" t="str">
            <v>PCST</v>
          </cell>
          <cell r="G198">
            <v>250000011</v>
          </cell>
          <cell r="H198" t="str">
            <v xml:space="preserve"> Outdoor 1-Sector Primary-Dual Duplex Block Agile </v>
          </cell>
        </row>
        <row r="199">
          <cell r="A199" t="str">
            <v>108514134</v>
          </cell>
          <cell r="B199" t="str">
            <v>1900MicroT</v>
          </cell>
          <cell r="C199" t="str">
            <v>PCST</v>
          </cell>
          <cell r="D199" t="str">
            <v>PCST</v>
          </cell>
          <cell r="E199" t="str">
            <v>PCST</v>
          </cell>
          <cell r="F199" t="str">
            <v>CABINET</v>
          </cell>
          <cell r="G199">
            <v>250000006</v>
          </cell>
          <cell r="H199" t="str">
            <v xml:space="preserve"> Outdoor 3 - Sector Primary Cabinet </v>
          </cell>
        </row>
        <row r="200">
          <cell r="A200" t="str">
            <v>107838237</v>
          </cell>
          <cell r="B200" t="str">
            <v>1900MicroT</v>
          </cell>
          <cell r="C200" t="str">
            <v>PCST</v>
          </cell>
          <cell r="D200" t="str">
            <v>PCST</v>
          </cell>
          <cell r="E200" t="str">
            <v>PCST</v>
          </cell>
          <cell r="F200">
            <v>22529</v>
          </cell>
          <cell r="G200">
            <v>250000004</v>
          </cell>
          <cell r="H200" t="str">
            <v xml:space="preserve"> Outdoor 3 - Sector Primary Cabinet (Pre Rel 13.0) </v>
          </cell>
        </row>
        <row r="201">
          <cell r="A201" t="str">
            <v>108597857</v>
          </cell>
          <cell r="B201" t="str">
            <v>1900MicroT</v>
          </cell>
          <cell r="C201" t="str">
            <v>PCST</v>
          </cell>
          <cell r="D201" t="str">
            <v>PCST</v>
          </cell>
          <cell r="E201" t="str">
            <v>PCST</v>
          </cell>
          <cell r="F201" t="str">
            <v>CABINET</v>
          </cell>
          <cell r="G201">
            <v>250000013</v>
          </cell>
          <cell r="H201" t="str">
            <v xml:space="preserve"> Outdoor 3-Sector Primary-Dual Duplex </v>
          </cell>
        </row>
        <row r="202">
          <cell r="A202" t="str">
            <v>108602343</v>
          </cell>
          <cell r="B202" t="str">
            <v>1900MicroT</v>
          </cell>
          <cell r="C202" t="str">
            <v>PCST</v>
          </cell>
          <cell r="D202" t="str">
            <v>PCST</v>
          </cell>
          <cell r="E202" t="str">
            <v>PCST</v>
          </cell>
          <cell r="F202">
            <v>8750</v>
          </cell>
          <cell r="G202">
            <v>250000118</v>
          </cell>
          <cell r="H202" t="str">
            <v xml:space="preserve"> Outdoor A  B  &amp; D-Band 1 Duplexers  External </v>
          </cell>
        </row>
        <row r="203">
          <cell r="A203" t="str">
            <v>108602335</v>
          </cell>
          <cell r="B203" t="str">
            <v>1900MicroT</v>
          </cell>
          <cell r="C203" t="str">
            <v>PCST</v>
          </cell>
          <cell r="D203" t="str">
            <v>PCST</v>
          </cell>
          <cell r="E203" t="str">
            <v>PCST</v>
          </cell>
          <cell r="F203">
            <v>8750</v>
          </cell>
          <cell r="G203">
            <v>250000117</v>
          </cell>
          <cell r="H203" t="str">
            <v xml:space="preserve"> Outdoor A  B  &amp; D-Band 2 Duplexers  External </v>
          </cell>
        </row>
        <row r="204">
          <cell r="A204" t="str">
            <v>108602327</v>
          </cell>
          <cell r="B204" t="str">
            <v>1900MicroT</v>
          </cell>
          <cell r="C204" t="str">
            <v>PCST</v>
          </cell>
          <cell r="D204" t="str">
            <v>PCST</v>
          </cell>
          <cell r="E204" t="str">
            <v>PCST</v>
          </cell>
          <cell r="F204">
            <v>8140</v>
          </cell>
          <cell r="G204">
            <v>250000116</v>
          </cell>
          <cell r="H204" t="str">
            <v xml:space="preserve"> Outdoor A  B  &amp; D-Band 3 Duplexers  External </v>
          </cell>
        </row>
        <row r="205">
          <cell r="A205" t="str">
            <v>300120508</v>
          </cell>
          <cell r="B205" t="str">
            <v>1900MicroT</v>
          </cell>
          <cell r="C205" t="str">
            <v>PCST</v>
          </cell>
          <cell r="D205" t="str">
            <v>Energy</v>
          </cell>
          <cell r="E205" t="str">
            <v>Energy</v>
          </cell>
          <cell r="F205" t="str">
            <v>MISC</v>
          </cell>
          <cell r="G205">
            <v>250000148</v>
          </cell>
          <cell r="H205" t="str">
            <v xml:space="preserve"> Outdoor Cable Kit 4AWG  30Ft  &lt;80V </v>
          </cell>
        </row>
        <row r="206">
          <cell r="A206" t="str">
            <v>108636176</v>
          </cell>
          <cell r="B206" t="str">
            <v>1900MicroT</v>
          </cell>
          <cell r="C206" t="str">
            <v>PCST</v>
          </cell>
          <cell r="D206" t="str">
            <v>PCST</v>
          </cell>
          <cell r="E206" t="str">
            <v>PCST</v>
          </cell>
          <cell r="F206" t="str">
            <v>CABINET</v>
          </cell>
          <cell r="G206">
            <v>250000017</v>
          </cell>
          <cell r="H206" t="str">
            <v xml:space="preserve"> Outdoor Extended Growth Cabinet 1 </v>
          </cell>
        </row>
        <row r="207">
          <cell r="A207" t="str">
            <v>108869439</v>
          </cell>
          <cell r="B207" t="str">
            <v>1900MicroT</v>
          </cell>
          <cell r="C207" t="str">
            <v>PCST</v>
          </cell>
          <cell r="D207" t="str">
            <v>Energy</v>
          </cell>
          <cell r="E207" t="str">
            <v>Energy</v>
          </cell>
          <cell r="F207" t="str">
            <v>CABINET</v>
          </cell>
          <cell r="G207">
            <v>250000163</v>
          </cell>
          <cell r="H207" t="str">
            <v xml:space="preserve"> Outdoor Extended Growth Cabinet 1 Dual Duplex </v>
          </cell>
        </row>
        <row r="208">
          <cell r="A208" t="str">
            <v>108636192</v>
          </cell>
          <cell r="B208" t="str">
            <v>1900MicroT</v>
          </cell>
          <cell r="C208" t="str">
            <v>PCST</v>
          </cell>
          <cell r="D208" t="str">
            <v>PCST</v>
          </cell>
          <cell r="E208" t="str">
            <v>PCST</v>
          </cell>
          <cell r="F208" t="str">
            <v>CABINET</v>
          </cell>
          <cell r="G208">
            <v>250000019</v>
          </cell>
          <cell r="H208" t="str">
            <v xml:space="preserve"> Outdoor Extended Growth Cabinet 2 </v>
          </cell>
        </row>
        <row r="209">
          <cell r="A209" t="str">
            <v>108869454</v>
          </cell>
          <cell r="B209" t="str">
            <v>1900MicroT</v>
          </cell>
          <cell r="C209" t="str">
            <v>PCST</v>
          </cell>
          <cell r="D209" t="str">
            <v>Energy</v>
          </cell>
          <cell r="E209" t="str">
            <v>Energy</v>
          </cell>
          <cell r="F209" t="str">
            <v>CABINET</v>
          </cell>
          <cell r="G209">
            <v>250000165</v>
          </cell>
          <cell r="H209" t="str">
            <v xml:space="preserve"> Outdoor Extended Growth Cabinet 2 Dual Duplex </v>
          </cell>
        </row>
        <row r="210">
          <cell r="A210" t="str">
            <v>107838427</v>
          </cell>
          <cell r="B210" t="str">
            <v>1900MicroT</v>
          </cell>
          <cell r="C210" t="str">
            <v>PCST</v>
          </cell>
          <cell r="D210" t="str">
            <v>PCST</v>
          </cell>
          <cell r="E210" t="str">
            <v>PCST</v>
          </cell>
          <cell r="F210" t="str">
            <v>CABINET</v>
          </cell>
          <cell r="G210">
            <v>250000009</v>
          </cell>
          <cell r="H210" t="str">
            <v xml:space="preserve"> Outdoor Growth Cabinet </v>
          </cell>
        </row>
        <row r="211">
          <cell r="A211" t="str">
            <v>107875999</v>
          </cell>
          <cell r="B211" t="str">
            <v>1900MicroT</v>
          </cell>
          <cell r="C211" t="str">
            <v>PCST</v>
          </cell>
          <cell r="D211" t="str">
            <v>Energy</v>
          </cell>
          <cell r="E211" t="str">
            <v>Energy</v>
          </cell>
          <cell r="F211" t="str">
            <v>MISC</v>
          </cell>
          <cell r="G211">
            <v>250000124</v>
          </cell>
          <cell r="H211" t="str">
            <v xml:space="preserve"> Outdoor Power Cabinet </v>
          </cell>
        </row>
        <row r="212">
          <cell r="A212" t="str">
            <v>300130143</v>
          </cell>
          <cell r="B212" t="str">
            <v>1900MicroT</v>
          </cell>
          <cell r="C212" t="str">
            <v>PCST</v>
          </cell>
          <cell r="D212" t="str">
            <v>Energy</v>
          </cell>
          <cell r="E212" t="str">
            <v>Energy</v>
          </cell>
          <cell r="F212" t="str">
            <v>MISC</v>
          </cell>
          <cell r="G212">
            <v>250000135</v>
          </cell>
          <cell r="H212" t="str">
            <v xml:space="preserve"> Outdoor Powerhouse 24Hx W/Heat Exchanger </v>
          </cell>
        </row>
        <row r="213">
          <cell r="A213" t="str">
            <v>300012952</v>
          </cell>
          <cell r="B213" t="str">
            <v>1900MicroT</v>
          </cell>
          <cell r="C213" t="str">
            <v>PCST</v>
          </cell>
          <cell r="D213" t="str">
            <v>PCST</v>
          </cell>
          <cell r="E213" t="str">
            <v>PCST</v>
          </cell>
          <cell r="F213" t="str">
            <v>MISC</v>
          </cell>
          <cell r="G213">
            <v>250000090</v>
          </cell>
          <cell r="H213" t="str">
            <v xml:space="preserve"> Outdoor Single Cabinet Ground </v>
          </cell>
        </row>
        <row r="214">
          <cell r="A214" t="str">
            <v>107838294</v>
          </cell>
          <cell r="B214" t="str">
            <v>1900MicroT</v>
          </cell>
          <cell r="C214" t="str">
            <v>PCST</v>
          </cell>
          <cell r="D214" t="str">
            <v>PCST</v>
          </cell>
          <cell r="E214" t="str">
            <v>PCST</v>
          </cell>
          <cell r="F214" t="str">
            <v>MISC</v>
          </cell>
          <cell r="G214">
            <v>250000075</v>
          </cell>
          <cell r="H214" t="str">
            <v xml:space="preserve"> Phasing Cable For Bands A Or D </v>
          </cell>
        </row>
        <row r="215">
          <cell r="A215" t="str">
            <v>107838302</v>
          </cell>
          <cell r="B215" t="str">
            <v>1900MicroT</v>
          </cell>
          <cell r="C215" t="str">
            <v>PCST</v>
          </cell>
          <cell r="D215" t="str">
            <v>PCST</v>
          </cell>
          <cell r="E215" t="str">
            <v>PCST</v>
          </cell>
          <cell r="F215" t="str">
            <v>MISC</v>
          </cell>
          <cell r="G215">
            <v>250000076</v>
          </cell>
          <cell r="H215" t="str">
            <v xml:space="preserve"> Phasing Cable For Bands B Or E </v>
          </cell>
        </row>
        <row r="216">
          <cell r="A216" t="str">
            <v>107838310</v>
          </cell>
          <cell r="B216" t="str">
            <v>1900MicroT</v>
          </cell>
          <cell r="C216" t="str">
            <v>PCST</v>
          </cell>
          <cell r="D216" t="str">
            <v>PCST</v>
          </cell>
          <cell r="E216" t="str">
            <v>PCST</v>
          </cell>
          <cell r="F216" t="str">
            <v>MISC</v>
          </cell>
          <cell r="G216">
            <v>250000077</v>
          </cell>
          <cell r="H216" t="str">
            <v xml:space="preserve"> Phasing Cable For Bands C Or F </v>
          </cell>
        </row>
        <row r="217">
          <cell r="A217" t="str">
            <v>T00000249</v>
          </cell>
          <cell r="B217" t="str">
            <v>1900MicroT</v>
          </cell>
          <cell r="C217" t="str">
            <v>PCST</v>
          </cell>
          <cell r="D217" t="str">
            <v>PCST</v>
          </cell>
          <cell r="E217" t="str">
            <v>PCST</v>
          </cell>
          <cell r="F217" t="str">
            <v>MISC</v>
          </cell>
          <cell r="G217">
            <v>250000073</v>
          </cell>
          <cell r="H217" t="str">
            <v xml:space="preserve"> Phasing Cable For Wideband </v>
          </cell>
        </row>
        <row r="218">
          <cell r="A218" t="str">
            <v>107867426</v>
          </cell>
          <cell r="B218" t="str">
            <v>1900MicroT</v>
          </cell>
          <cell r="C218" t="str">
            <v>PCST</v>
          </cell>
          <cell r="D218" t="str">
            <v>Energy</v>
          </cell>
          <cell r="E218" t="str">
            <v>Energy</v>
          </cell>
          <cell r="F218" t="str">
            <v>MISC</v>
          </cell>
          <cell r="G218">
            <v>250000153</v>
          </cell>
          <cell r="H218" t="str">
            <v xml:space="preserve"> Power Cabinet Anchoring Kit - Wood Floor </v>
          </cell>
        </row>
        <row r="219">
          <cell r="A219" t="str">
            <v>107868176</v>
          </cell>
          <cell r="B219" t="str">
            <v>1900MicroT</v>
          </cell>
          <cell r="C219" t="str">
            <v>PCST</v>
          </cell>
          <cell r="D219" t="str">
            <v>Energy</v>
          </cell>
          <cell r="E219" t="str">
            <v>Energy</v>
          </cell>
          <cell r="F219" t="str">
            <v>MISC</v>
          </cell>
          <cell r="G219">
            <v>250000154</v>
          </cell>
          <cell r="H219" t="str">
            <v xml:space="preserve"> Power Cabinet Grounding Kit </v>
          </cell>
        </row>
        <row r="220">
          <cell r="A220" t="str">
            <v>108636135</v>
          </cell>
          <cell r="B220" t="str">
            <v>1900MicroT</v>
          </cell>
          <cell r="C220" t="str">
            <v>PCST</v>
          </cell>
          <cell r="D220" t="str">
            <v>PCST</v>
          </cell>
          <cell r="E220" t="str">
            <v>PCST</v>
          </cell>
          <cell r="F220" t="str">
            <v>MISC</v>
          </cell>
          <cell r="G220">
            <v>250000119</v>
          </cell>
          <cell r="H220" t="str">
            <v xml:space="preserve"> Power Interconnection Kit For Ph24 To G1 Or G2 </v>
          </cell>
        </row>
        <row r="221">
          <cell r="A221" t="str">
            <v>108636143</v>
          </cell>
          <cell r="B221" t="str">
            <v>1900MicroT</v>
          </cell>
          <cell r="C221" t="str">
            <v>PCST</v>
          </cell>
          <cell r="D221" t="str">
            <v>PCST</v>
          </cell>
          <cell r="E221" t="str">
            <v>PCST</v>
          </cell>
          <cell r="F221" t="str">
            <v>MISC</v>
          </cell>
          <cell r="G221">
            <v>250000120</v>
          </cell>
          <cell r="H221" t="str">
            <v xml:space="preserve"> Power Interconnection Kit For Ph24 To Primary </v>
          </cell>
        </row>
        <row r="222">
          <cell r="A222" t="str">
            <v>107871667</v>
          </cell>
          <cell r="B222" t="str">
            <v>1900MicroT</v>
          </cell>
          <cell r="C222" t="str">
            <v>PCST</v>
          </cell>
          <cell r="D222" t="str">
            <v>PCST</v>
          </cell>
          <cell r="E222" t="str">
            <v>PCST</v>
          </cell>
          <cell r="F222" t="str">
            <v>MISC</v>
          </cell>
          <cell r="G222">
            <v>250000023</v>
          </cell>
          <cell r="H222" t="str">
            <v xml:space="preserve"> Receive Divider Cards </v>
          </cell>
        </row>
        <row r="223">
          <cell r="A223" t="str">
            <v>300163920</v>
          </cell>
          <cell r="B223" t="str">
            <v>1900MicroT</v>
          </cell>
          <cell r="C223" t="str">
            <v>PCST</v>
          </cell>
          <cell r="D223" t="str">
            <v>Energy</v>
          </cell>
          <cell r="E223" t="str">
            <v>Energy</v>
          </cell>
          <cell r="F223" t="str">
            <v>MISC</v>
          </cell>
          <cell r="G223">
            <v>250000127</v>
          </cell>
          <cell r="H223" t="str">
            <v xml:space="preserve"> Rectifier  Power Unit  3Kw Output  596B3  Indoor </v>
          </cell>
        </row>
        <row r="224">
          <cell r="A224" t="str">
            <v>300120433</v>
          </cell>
          <cell r="B224" t="str">
            <v>1900MicroT</v>
          </cell>
          <cell r="C224" t="str">
            <v>PCST</v>
          </cell>
          <cell r="D224" t="str">
            <v>Energy</v>
          </cell>
          <cell r="E224" t="str">
            <v>Energy</v>
          </cell>
          <cell r="F224" t="str">
            <v>MISC</v>
          </cell>
          <cell r="G224">
            <v>250000142</v>
          </cell>
          <cell r="H224" t="str">
            <v xml:space="preserve"> Rectifier  Power Unit  3Kw Output  596F  Outdoor </v>
          </cell>
        </row>
        <row r="225">
          <cell r="A225" t="str">
            <v>107537649</v>
          </cell>
          <cell r="B225" t="str">
            <v>1900MicroT</v>
          </cell>
          <cell r="C225" t="str">
            <v>PCST</v>
          </cell>
          <cell r="D225" t="str">
            <v>PCST</v>
          </cell>
          <cell r="E225" t="str">
            <v>PCST</v>
          </cell>
          <cell r="F225">
            <v>9156</v>
          </cell>
          <cell r="G225">
            <v>250000025</v>
          </cell>
          <cell r="H225" t="str">
            <v xml:space="preserve"> Rhubidium Backup RFG </v>
          </cell>
        </row>
        <row r="226">
          <cell r="A226" t="str">
            <v>300019197</v>
          </cell>
          <cell r="B226" t="str">
            <v>1900MicroT</v>
          </cell>
          <cell r="C226" t="str">
            <v>PCST</v>
          </cell>
          <cell r="D226" t="str">
            <v>PCST</v>
          </cell>
          <cell r="E226" t="str">
            <v>PCST</v>
          </cell>
          <cell r="F226" t="str">
            <v>MISC</v>
          </cell>
          <cell r="G226">
            <v>250000121</v>
          </cell>
          <cell r="H226" t="str">
            <v xml:space="preserve"> Support Rod Threaded With Hardware For Cabinet To Cable Rack - 5/8 Inch </v>
          </cell>
        </row>
        <row r="227">
          <cell r="A227" t="str">
            <v>300121654</v>
          </cell>
          <cell r="B227" t="str">
            <v>1900MicroT</v>
          </cell>
          <cell r="C227" t="str">
            <v>PCST</v>
          </cell>
          <cell r="D227" t="str">
            <v>PCST</v>
          </cell>
          <cell r="E227" t="str">
            <v>PCST</v>
          </cell>
          <cell r="F227" t="str">
            <v>MISC</v>
          </cell>
          <cell r="G227">
            <v>250000104</v>
          </cell>
          <cell r="H227" t="str">
            <v xml:space="preserve"> Surge Protector  Din Type </v>
          </cell>
        </row>
        <row r="228">
          <cell r="A228" t="str">
            <v>300121605</v>
          </cell>
          <cell r="B228" t="str">
            <v>1900MicroT</v>
          </cell>
          <cell r="C228" t="str">
            <v>PCST</v>
          </cell>
          <cell r="D228" t="str">
            <v>PCST</v>
          </cell>
          <cell r="E228" t="str">
            <v>PCST</v>
          </cell>
          <cell r="F228" t="str">
            <v>MISC</v>
          </cell>
          <cell r="G228">
            <v>250000101</v>
          </cell>
          <cell r="H228" t="str">
            <v xml:space="preserve"> Surge Protector  Gas Tube  N </v>
          </cell>
        </row>
        <row r="229">
          <cell r="A229" t="str">
            <v>300121647</v>
          </cell>
          <cell r="B229" t="str">
            <v>1900MicroT</v>
          </cell>
          <cell r="C229" t="str">
            <v>PCST</v>
          </cell>
          <cell r="D229" t="str">
            <v>PCST</v>
          </cell>
          <cell r="E229" t="str">
            <v>PCST</v>
          </cell>
          <cell r="F229" t="str">
            <v>MISC</v>
          </cell>
          <cell r="G229">
            <v>250000103</v>
          </cell>
          <cell r="H229" t="str">
            <v xml:space="preserve"> Surge Protector  N-Type </v>
          </cell>
        </row>
        <row r="230">
          <cell r="A230" t="str">
            <v>107838260</v>
          </cell>
          <cell r="B230" t="str">
            <v>1900MicroT</v>
          </cell>
          <cell r="C230" t="str">
            <v>PCST</v>
          </cell>
          <cell r="D230" t="str">
            <v>PCST</v>
          </cell>
          <cell r="E230" t="str">
            <v>PCST</v>
          </cell>
          <cell r="F230" t="str">
            <v>RADIO</v>
          </cell>
          <cell r="G230">
            <v>250000051</v>
          </cell>
          <cell r="H230" t="str">
            <v xml:space="preserve"> TDMA Enhanced Digital Radio Units (EDRU) </v>
          </cell>
        </row>
        <row r="231">
          <cell r="A231" t="str">
            <v>107868200</v>
          </cell>
          <cell r="B231" t="str">
            <v>1900MicroT</v>
          </cell>
          <cell r="C231" t="str">
            <v>PCST</v>
          </cell>
          <cell r="D231" t="str">
            <v>Energy</v>
          </cell>
          <cell r="E231" t="str">
            <v>Energy</v>
          </cell>
          <cell r="F231" t="str">
            <v>MISC</v>
          </cell>
          <cell r="G231">
            <v>250000158</v>
          </cell>
          <cell r="H231" t="str">
            <v xml:space="preserve"> Thermal Probe Kit </v>
          </cell>
        </row>
        <row r="232">
          <cell r="A232" t="str">
            <v>107868135</v>
          </cell>
          <cell r="B232" t="str">
            <v>1900MicroT</v>
          </cell>
          <cell r="C232" t="str">
            <v>PCST</v>
          </cell>
          <cell r="D232" t="str">
            <v>Energy</v>
          </cell>
          <cell r="E232" t="str">
            <v>Energy</v>
          </cell>
          <cell r="F232" t="str">
            <v>MISC</v>
          </cell>
          <cell r="G232">
            <v>250000123</v>
          </cell>
          <cell r="H232" t="str">
            <v xml:space="preserve"> Third Rectifier Shelf Kit </v>
          </cell>
        </row>
        <row r="233">
          <cell r="A233" t="str">
            <v>107838278</v>
          </cell>
          <cell r="B233" t="str">
            <v>1900MicroT</v>
          </cell>
          <cell r="C233" t="str">
            <v>PCST</v>
          </cell>
          <cell r="D233" t="str">
            <v>PCST</v>
          </cell>
          <cell r="E233" t="str">
            <v>PCST</v>
          </cell>
          <cell r="F233" t="str">
            <v>RF</v>
          </cell>
          <cell r="G233">
            <v>250000053</v>
          </cell>
          <cell r="H233" t="str">
            <v xml:space="preserve"> TTU Amplifier - 45 Watt </v>
          </cell>
        </row>
        <row r="234">
          <cell r="A234" t="str">
            <v>107838286</v>
          </cell>
          <cell r="B234" t="str">
            <v>1900MicroT</v>
          </cell>
          <cell r="C234" t="str">
            <v>PCST</v>
          </cell>
          <cell r="D234" t="str">
            <v>PCST</v>
          </cell>
          <cell r="E234" t="str">
            <v>PCST</v>
          </cell>
          <cell r="F234" t="str">
            <v>RF</v>
          </cell>
          <cell r="G234">
            <v>250000054</v>
          </cell>
          <cell r="H234" t="str">
            <v xml:space="preserve"> TTU Amplifier - 60 Watt </v>
          </cell>
        </row>
        <row r="235">
          <cell r="A235" t="str">
            <v>108636226</v>
          </cell>
          <cell r="B235" t="str">
            <v>1900MicroT</v>
          </cell>
          <cell r="C235" t="str">
            <v>PCST</v>
          </cell>
          <cell r="D235" t="str">
            <v>PCST</v>
          </cell>
          <cell r="E235" t="str">
            <v>PCST</v>
          </cell>
          <cell r="F235">
            <v>11300</v>
          </cell>
          <cell r="G235">
            <v>250000064</v>
          </cell>
          <cell r="H235" t="str">
            <v xml:space="preserve"> Type 4 Combiner Output To Filter Cable Kit </v>
          </cell>
        </row>
        <row r="236">
          <cell r="A236" t="str">
            <v>T00000250</v>
          </cell>
          <cell r="B236" t="str">
            <v>1900MicroT</v>
          </cell>
          <cell r="C236" t="str">
            <v>PCST</v>
          </cell>
          <cell r="D236" t="str">
            <v>PCST</v>
          </cell>
          <cell r="E236" t="str">
            <v>PCST</v>
          </cell>
          <cell r="F236" t="str">
            <v>RF</v>
          </cell>
          <cell r="G236">
            <v>250000084</v>
          </cell>
          <cell r="H236" t="str">
            <v xml:space="preserve"> Wideband Dual Duplex Masthead Amplifier Unit </v>
          </cell>
        </row>
        <row r="237">
          <cell r="A237" t="str">
            <v>300019171</v>
          </cell>
          <cell r="B237" t="str">
            <v>1900MicroT</v>
          </cell>
          <cell r="C237" t="str">
            <v>PCST</v>
          </cell>
          <cell r="D237" t="str">
            <v>PCST</v>
          </cell>
          <cell r="E237" t="str">
            <v>PCST</v>
          </cell>
          <cell r="F237" t="str">
            <v>MISC</v>
          </cell>
          <cell r="G237">
            <v>250000106</v>
          </cell>
          <cell r="H237" t="str">
            <v>" Cable Rack Support  Type 1/2""  Support From Frame "</v>
          </cell>
        </row>
        <row r="238">
          <cell r="A238" t="str">
            <v>300012986</v>
          </cell>
          <cell r="B238" t="str">
            <v>1900MicroT</v>
          </cell>
          <cell r="C238" t="str">
            <v>PCST</v>
          </cell>
          <cell r="D238" t="str">
            <v>PCST</v>
          </cell>
          <cell r="E238" t="str">
            <v>PCST</v>
          </cell>
          <cell r="F238" t="str">
            <v>MISC</v>
          </cell>
          <cell r="G238">
            <v>250000094</v>
          </cell>
          <cell r="H238" t="str">
            <v>Anchoring Kit, E/W 1/2" Hardware</v>
          </cell>
        </row>
        <row r="239">
          <cell r="A239" t="str">
            <v>T00000112</v>
          </cell>
          <cell r="B239" t="str">
            <v>1900MiniC</v>
          </cell>
          <cell r="C239" t="str">
            <v>PCS</v>
          </cell>
          <cell r="D239" t="str">
            <v>PCS</v>
          </cell>
          <cell r="E239" t="str">
            <v>PCSC</v>
          </cell>
          <cell r="F239" t="str">
            <v>CABINET</v>
          </cell>
          <cell r="G239">
            <v>240000019</v>
          </cell>
          <cell r="H239" t="str">
            <v xml:space="preserve"> 2 Sector - 2 Carrier Growth Cabinet Hardware For Addition Of 3Rd Carrier (Indoor) </v>
          </cell>
        </row>
        <row r="240">
          <cell r="A240" t="str">
            <v>T00000114</v>
          </cell>
          <cell r="B240" t="str">
            <v>1900MiniC</v>
          </cell>
          <cell r="C240" t="str">
            <v>PCS</v>
          </cell>
          <cell r="D240" t="str">
            <v>PCS</v>
          </cell>
          <cell r="E240" t="str">
            <v>PCSC</v>
          </cell>
          <cell r="F240" t="str">
            <v>CABINET</v>
          </cell>
          <cell r="G240">
            <v>240000021</v>
          </cell>
          <cell r="H240" t="str">
            <v xml:space="preserve"> 2 Sector - 2 Carrier Growth Cabinet Hardware For Addition Of 5Th Carrier (Indoor) </v>
          </cell>
        </row>
        <row r="241">
          <cell r="A241" t="str">
            <v>T00000111</v>
          </cell>
          <cell r="B241" t="str">
            <v>1900MiniC</v>
          </cell>
          <cell r="C241" t="str">
            <v>PCS</v>
          </cell>
          <cell r="D241" t="str">
            <v>PCS</v>
          </cell>
          <cell r="E241" t="str">
            <v>PCSC</v>
          </cell>
          <cell r="F241" t="str">
            <v>CABINET</v>
          </cell>
          <cell r="G241">
            <v>240000018</v>
          </cell>
          <cell r="H241" t="str">
            <v xml:space="preserve"> 2 Sector - 2 Carrier Growth Cabinet With 2nd Carrier Equipped (Factory Installed - Indoor) </v>
          </cell>
        </row>
        <row r="242">
          <cell r="A242" t="str">
            <v>T00000113</v>
          </cell>
          <cell r="B242" t="str">
            <v>1900MiniC</v>
          </cell>
          <cell r="C242" t="str">
            <v>PCS</v>
          </cell>
          <cell r="D242" t="str">
            <v>PCS</v>
          </cell>
          <cell r="E242" t="str">
            <v>PCSC</v>
          </cell>
          <cell r="F242" t="str">
            <v>CABINET</v>
          </cell>
          <cell r="G242">
            <v>240000020</v>
          </cell>
          <cell r="H242" t="str">
            <v xml:space="preserve"> 2 Sector - 2 Carrier Growth Cabinet With 4Th Carrier Equipped (Factory Installed - Indoor) </v>
          </cell>
        </row>
        <row r="243">
          <cell r="A243" t="str">
            <v>T00000115</v>
          </cell>
          <cell r="B243" t="str">
            <v>1900MiniC</v>
          </cell>
          <cell r="C243" t="str">
            <v>PCS</v>
          </cell>
          <cell r="D243" t="str">
            <v>PCS</v>
          </cell>
          <cell r="E243" t="str">
            <v>PCSC</v>
          </cell>
          <cell r="F243" t="str">
            <v>CABINET</v>
          </cell>
          <cell r="G243">
            <v>240000022</v>
          </cell>
          <cell r="H243" t="str">
            <v xml:space="preserve"> 2 Sector - 2 Carrier Growth Cabinet With 6Th Carrier Equipped (Factory Installed - Indoor) </v>
          </cell>
        </row>
        <row r="244">
          <cell r="A244" t="str">
            <v>T00000099</v>
          </cell>
          <cell r="B244" t="str">
            <v>1900MiniC</v>
          </cell>
          <cell r="C244" t="str">
            <v>PCS</v>
          </cell>
          <cell r="D244" t="str">
            <v>PCS</v>
          </cell>
          <cell r="E244" t="str">
            <v>PCSC</v>
          </cell>
          <cell r="F244" t="str">
            <v>CABINET</v>
          </cell>
          <cell r="G244">
            <v>240000006</v>
          </cell>
          <cell r="H244" t="str">
            <v xml:space="preserve"> 2 Sector 2nd Carrier Growth Cabinet (Outdoor) </v>
          </cell>
        </row>
        <row r="245">
          <cell r="A245" t="str">
            <v>T00000100</v>
          </cell>
          <cell r="B245" t="str">
            <v>1900MiniC</v>
          </cell>
          <cell r="C245" t="str">
            <v>PCS</v>
          </cell>
          <cell r="D245" t="str">
            <v>PCS</v>
          </cell>
          <cell r="E245" t="str">
            <v>PCSC</v>
          </cell>
          <cell r="F245" t="str">
            <v>CABINET</v>
          </cell>
          <cell r="G245">
            <v>240000007</v>
          </cell>
          <cell r="H245" t="str">
            <v xml:space="preserve"> 2 Sector 3Rd Carrier Growth Cabinet (Outdoor) </v>
          </cell>
        </row>
        <row r="246">
          <cell r="A246" t="str">
            <v>T00000101</v>
          </cell>
          <cell r="B246" t="str">
            <v>1900MiniC</v>
          </cell>
          <cell r="C246" t="str">
            <v>PCS</v>
          </cell>
          <cell r="D246" t="str">
            <v>PCS</v>
          </cell>
          <cell r="E246" t="str">
            <v>PCSC</v>
          </cell>
          <cell r="F246" t="str">
            <v>CABINET</v>
          </cell>
          <cell r="G246">
            <v>240000008</v>
          </cell>
          <cell r="H246" t="str">
            <v xml:space="preserve"> 2 Sector 4Th Carrier Growth Cabinet (Outdoor) </v>
          </cell>
        </row>
        <row r="247">
          <cell r="A247" t="str">
            <v>T00000102</v>
          </cell>
          <cell r="B247" t="str">
            <v>1900MiniC</v>
          </cell>
          <cell r="C247" t="str">
            <v>PCS</v>
          </cell>
          <cell r="D247" t="str">
            <v>PCS</v>
          </cell>
          <cell r="E247" t="str">
            <v>PCSC</v>
          </cell>
          <cell r="F247" t="str">
            <v>CABINET</v>
          </cell>
          <cell r="G247">
            <v>240000009</v>
          </cell>
          <cell r="H247" t="str">
            <v xml:space="preserve"> 2 Sector 5Th Carrier Growth Cabinet (Outdoor) </v>
          </cell>
        </row>
        <row r="248">
          <cell r="A248" t="str">
            <v>T00000103</v>
          </cell>
          <cell r="B248" t="str">
            <v>1900MiniC</v>
          </cell>
          <cell r="C248" t="str">
            <v>PCS</v>
          </cell>
          <cell r="D248" t="str">
            <v>PCS</v>
          </cell>
          <cell r="E248" t="str">
            <v>PCSC</v>
          </cell>
          <cell r="F248" t="str">
            <v>CABINET</v>
          </cell>
          <cell r="G248">
            <v>240000010</v>
          </cell>
          <cell r="H248" t="str">
            <v xml:space="preserve"> 2 Sector 6Th Carrier Growth Cabinet (Outdoor) </v>
          </cell>
        </row>
        <row r="249">
          <cell r="A249" t="str">
            <v>T00000122</v>
          </cell>
          <cell r="B249" t="str">
            <v>1900MiniC</v>
          </cell>
          <cell r="C249" t="str">
            <v>PCS</v>
          </cell>
          <cell r="D249" t="str">
            <v>PCS</v>
          </cell>
          <cell r="E249" t="str">
            <v>PCSC</v>
          </cell>
          <cell r="F249" t="str">
            <v>CABINET</v>
          </cell>
          <cell r="G249">
            <v>240000029</v>
          </cell>
          <cell r="H249" t="str">
            <v xml:space="preserve"> 2 Sector Growth Cabinet Simplex Filter Adder (Factory Installed) </v>
          </cell>
        </row>
        <row r="250">
          <cell r="A250" t="str">
            <v>T00000110</v>
          </cell>
          <cell r="B250" t="str">
            <v>1900MiniC</v>
          </cell>
          <cell r="C250" t="str">
            <v>PCS</v>
          </cell>
          <cell r="D250" t="str">
            <v>PCS</v>
          </cell>
          <cell r="E250" t="str">
            <v>PCSC</v>
          </cell>
          <cell r="F250" t="str">
            <v>CABINET</v>
          </cell>
          <cell r="G250">
            <v>240000017</v>
          </cell>
          <cell r="H250" t="str">
            <v xml:space="preserve"> 2 Sector Minicell Primary Cabinet (Indoor) </v>
          </cell>
        </row>
        <row r="251">
          <cell r="A251" t="str">
            <v>T00000098</v>
          </cell>
          <cell r="B251" t="str">
            <v>1900MiniC</v>
          </cell>
          <cell r="C251" t="str">
            <v>PCS</v>
          </cell>
          <cell r="D251" t="str">
            <v>PCS</v>
          </cell>
          <cell r="E251" t="str">
            <v>PCSC</v>
          </cell>
          <cell r="F251" t="str">
            <v>CABINET</v>
          </cell>
          <cell r="G251">
            <v>240000005</v>
          </cell>
          <cell r="H251" t="str">
            <v xml:space="preserve"> 2 Sector Minicell Primary Cabinet (Outdoor) </v>
          </cell>
        </row>
        <row r="252">
          <cell r="A252" t="str">
            <v>T00000172</v>
          </cell>
          <cell r="B252" t="str">
            <v>1900MiniC</v>
          </cell>
          <cell r="C252" t="str">
            <v>PCS</v>
          </cell>
          <cell r="D252" t="str">
            <v>PCS</v>
          </cell>
          <cell r="E252" t="str">
            <v>PCSC</v>
          </cell>
          <cell r="F252" t="str">
            <v>MISC</v>
          </cell>
          <cell r="G252">
            <v>240000080</v>
          </cell>
          <cell r="H252" t="str">
            <v xml:space="preserve"> 2 Sector Primary Cabinet Installation Kit (Outdoor Or Indoor) </v>
          </cell>
        </row>
        <row r="253">
          <cell r="A253" t="str">
            <v>T00000124</v>
          </cell>
          <cell r="B253" t="str">
            <v>1900MiniC</v>
          </cell>
          <cell r="C253" t="str">
            <v>PCS</v>
          </cell>
          <cell r="D253" t="str">
            <v>PCS</v>
          </cell>
          <cell r="E253" t="str">
            <v>PCSC</v>
          </cell>
          <cell r="F253">
            <v>8458</v>
          </cell>
          <cell r="G253">
            <v>240000031</v>
          </cell>
          <cell r="H253" t="str">
            <v xml:space="preserve"> 2 Sector Rack Mounted Growth Simplex Filter Adder (Factory Installed) </v>
          </cell>
        </row>
        <row r="254">
          <cell r="A254" t="str">
            <v>T00000151</v>
          </cell>
          <cell r="B254" t="str">
            <v>1900MiniC</v>
          </cell>
          <cell r="C254" t="str">
            <v>PCS</v>
          </cell>
          <cell r="D254" t="str">
            <v>Energy</v>
          </cell>
          <cell r="E254" t="str">
            <v>PCSC</v>
          </cell>
          <cell r="F254" t="str">
            <v>MISC</v>
          </cell>
          <cell r="G254">
            <v>240000059</v>
          </cell>
          <cell r="H254" t="str">
            <v xml:space="preserve"> 2nd  3Rd  4Th  5Th &amp; 6Th Carrier Growth Power Upgrade </v>
          </cell>
        </row>
        <row r="255">
          <cell r="A255" t="str">
            <v>T00000148</v>
          </cell>
          <cell r="B255" t="str">
            <v>1900MiniC</v>
          </cell>
          <cell r="C255" t="str">
            <v>PCS</v>
          </cell>
          <cell r="D255" t="str">
            <v>Energy</v>
          </cell>
          <cell r="E255" t="str">
            <v>PCSC</v>
          </cell>
          <cell r="F255" t="str">
            <v>MISC</v>
          </cell>
          <cell r="G255">
            <v>240000056</v>
          </cell>
          <cell r="H255" t="str">
            <v xml:space="preserve"> 2nd  3Rd  And 4Th Carrier Growth Power Upgrade </v>
          </cell>
        </row>
        <row r="256">
          <cell r="A256" t="str">
            <v>T00000166</v>
          </cell>
          <cell r="B256" t="str">
            <v>1900MiniC</v>
          </cell>
          <cell r="C256" t="str">
            <v>PCS</v>
          </cell>
          <cell r="D256" t="str">
            <v>Energy</v>
          </cell>
          <cell r="E256" t="str">
            <v>PCSC</v>
          </cell>
          <cell r="F256" t="str">
            <v>MISC</v>
          </cell>
          <cell r="G256">
            <v>240000074</v>
          </cell>
          <cell r="H256" t="str">
            <v xml:space="preserve"> 2nd  3Rd &amp; 4Th Battery Shelf Upgrade ( 1 Disconnect &amp; 1 Thermal Probe) </v>
          </cell>
        </row>
        <row r="257">
          <cell r="A257" t="str">
            <v>T00000155</v>
          </cell>
          <cell r="B257" t="str">
            <v>1900MiniC</v>
          </cell>
          <cell r="C257" t="str">
            <v>PCS</v>
          </cell>
          <cell r="D257" t="str">
            <v>Energy</v>
          </cell>
          <cell r="E257" t="str">
            <v>PCSC</v>
          </cell>
          <cell r="F257" t="str">
            <v>MISC</v>
          </cell>
          <cell r="G257">
            <v>240000063</v>
          </cell>
          <cell r="H257" t="str">
            <v xml:space="preserve"> 2nd  3Rd &amp; 4Th Battery Shelf Upgrade ( 1 Disconnect &amp; 2 Thermal Probe) </v>
          </cell>
        </row>
        <row r="258">
          <cell r="A258" t="str">
            <v>T00000163</v>
          </cell>
          <cell r="B258" t="str">
            <v>1900MiniC</v>
          </cell>
          <cell r="C258" t="str">
            <v>PCS</v>
          </cell>
          <cell r="D258" t="str">
            <v>Energy</v>
          </cell>
          <cell r="E258" t="str">
            <v>PCSC</v>
          </cell>
          <cell r="F258" t="str">
            <v>MISC</v>
          </cell>
          <cell r="G258">
            <v>240000071</v>
          </cell>
          <cell r="H258" t="str">
            <v xml:space="preserve"> 2nd  3Rd And 4Th Carrier Growth Power Upgrade </v>
          </cell>
        </row>
        <row r="259">
          <cell r="A259" t="str">
            <v>T00000160</v>
          </cell>
          <cell r="B259" t="str">
            <v>1900MiniC</v>
          </cell>
          <cell r="C259" t="str">
            <v>PCS</v>
          </cell>
          <cell r="D259" t="str">
            <v>Energy</v>
          </cell>
          <cell r="E259" t="str">
            <v>PCSC</v>
          </cell>
          <cell r="F259" t="str">
            <v>MISC</v>
          </cell>
          <cell r="G259">
            <v>240000068</v>
          </cell>
          <cell r="H259" t="str">
            <v xml:space="preserve"> 2nd  And 3Rd Carrier Growth Power Upgrade </v>
          </cell>
        </row>
        <row r="260">
          <cell r="A260" t="str">
            <v>T00000174</v>
          </cell>
          <cell r="B260" t="str">
            <v>1900MiniC</v>
          </cell>
          <cell r="C260" t="str">
            <v>PCS</v>
          </cell>
          <cell r="D260" t="str">
            <v>PCS</v>
          </cell>
          <cell r="E260" t="str">
            <v>PCSC</v>
          </cell>
          <cell r="F260" t="str">
            <v>MISC</v>
          </cell>
          <cell r="G260">
            <v>240000082</v>
          </cell>
          <cell r="H260" t="str">
            <v xml:space="preserve"> 2nd Carrier Growth Cabinet Installation Kit (Outdoor Or Indoor 2 Carrier Cabinet) </v>
          </cell>
        </row>
        <row r="261">
          <cell r="A261" t="str">
            <v>T00000149</v>
          </cell>
          <cell r="B261" t="str">
            <v>1900MiniC</v>
          </cell>
          <cell r="C261" t="str">
            <v>PCS</v>
          </cell>
          <cell r="D261" t="str">
            <v>Energy</v>
          </cell>
          <cell r="E261" t="str">
            <v>PCSC</v>
          </cell>
          <cell r="F261">
            <v>303</v>
          </cell>
          <cell r="G261">
            <v>240000057</v>
          </cell>
          <cell r="H261" t="str">
            <v xml:space="preserve"> 2nd Rectifier Shelf Upgrade (Shelf Kit Only) </v>
          </cell>
        </row>
        <row r="262">
          <cell r="A262" t="str">
            <v>T00000152</v>
          </cell>
          <cell r="B262" t="str">
            <v>1900MiniC</v>
          </cell>
          <cell r="C262" t="str">
            <v>PCS</v>
          </cell>
          <cell r="D262" t="str">
            <v>Energy</v>
          </cell>
          <cell r="E262" t="str">
            <v>PCSC</v>
          </cell>
          <cell r="F262">
            <v>268</v>
          </cell>
          <cell r="G262">
            <v>240000060</v>
          </cell>
          <cell r="H262" t="str">
            <v xml:space="preserve"> 2nd Rectifier Shelf Upgrade (Shelf Kit Only) </v>
          </cell>
        </row>
        <row r="263">
          <cell r="A263" t="str">
            <v>T00000161</v>
          </cell>
          <cell r="B263" t="str">
            <v>1900MiniC</v>
          </cell>
          <cell r="C263" t="str">
            <v>PCS</v>
          </cell>
          <cell r="D263" t="str">
            <v>Energy</v>
          </cell>
          <cell r="E263" t="str">
            <v>PCSC</v>
          </cell>
          <cell r="F263">
            <v>2885</v>
          </cell>
          <cell r="G263">
            <v>240000069</v>
          </cell>
          <cell r="H263" t="str">
            <v xml:space="preserve"> 2nd Rectifier Shelf Upgrade (Shelf Only) </v>
          </cell>
        </row>
        <row r="264">
          <cell r="A264" t="str">
            <v>T00000164</v>
          </cell>
          <cell r="B264" t="str">
            <v>1900MiniC</v>
          </cell>
          <cell r="C264" t="str">
            <v>PCS</v>
          </cell>
          <cell r="D264" t="str">
            <v>Energy</v>
          </cell>
          <cell r="E264" t="str">
            <v>PCSC</v>
          </cell>
          <cell r="F264">
            <v>148</v>
          </cell>
          <cell r="G264">
            <v>240000072</v>
          </cell>
          <cell r="H264" t="str">
            <v xml:space="preserve"> 2nd Rectifier Shelf Upgrade (Shelf Only) </v>
          </cell>
        </row>
        <row r="265">
          <cell r="A265" t="str">
            <v>T00000118</v>
          </cell>
          <cell r="B265" t="str">
            <v>1900MiniC</v>
          </cell>
          <cell r="C265" t="str">
            <v>PCS</v>
          </cell>
          <cell r="D265" t="str">
            <v>PCS</v>
          </cell>
          <cell r="E265" t="str">
            <v>PCSC</v>
          </cell>
          <cell r="F265" t="str">
            <v>CABINET</v>
          </cell>
          <cell r="G265">
            <v>240000025</v>
          </cell>
          <cell r="H265" t="str">
            <v xml:space="preserve"> 3 Sector - 2 Carrier Growth Cabinet Hardware For Addition Of 3Rd Carrier (Indoor) </v>
          </cell>
        </row>
        <row r="266">
          <cell r="A266" t="str">
            <v>T00000120</v>
          </cell>
          <cell r="B266" t="str">
            <v>1900MiniC</v>
          </cell>
          <cell r="C266" t="str">
            <v>PCS</v>
          </cell>
          <cell r="D266" t="str">
            <v>PCS</v>
          </cell>
          <cell r="E266" t="str">
            <v>PCSC</v>
          </cell>
          <cell r="F266" t="str">
            <v>CABINET</v>
          </cell>
          <cell r="G266">
            <v>240000027</v>
          </cell>
          <cell r="H266" t="str">
            <v xml:space="preserve"> 3 Sector - 2 Carrier Growth Cabinet Hardware For Addition Of 5Th Carrier (Indoor) </v>
          </cell>
        </row>
        <row r="267">
          <cell r="A267" t="str">
            <v>T00000117</v>
          </cell>
          <cell r="B267" t="str">
            <v>1900MiniC</v>
          </cell>
          <cell r="C267" t="str">
            <v>PCS</v>
          </cell>
          <cell r="D267" t="str">
            <v>PCS</v>
          </cell>
          <cell r="E267" t="str">
            <v>PCSC</v>
          </cell>
          <cell r="F267" t="str">
            <v>CABINET</v>
          </cell>
          <cell r="G267">
            <v>240000024</v>
          </cell>
          <cell r="H267" t="str">
            <v xml:space="preserve"> 3 Sector - 2 Carrier Growth Cabinet With 2nd Carrier Equipped (Factory Installed - Indoor) </v>
          </cell>
        </row>
        <row r="268">
          <cell r="A268" t="str">
            <v>T00000119</v>
          </cell>
          <cell r="B268" t="str">
            <v>1900MiniC</v>
          </cell>
          <cell r="C268" t="str">
            <v>PCS</v>
          </cell>
          <cell r="D268" t="str">
            <v>PCS</v>
          </cell>
          <cell r="E268" t="str">
            <v>PCSC</v>
          </cell>
          <cell r="F268" t="str">
            <v>CABINET</v>
          </cell>
          <cell r="G268">
            <v>240000026</v>
          </cell>
          <cell r="H268" t="str">
            <v xml:space="preserve"> 3 Sector - 2 Carrier Growth Cabinet With 4Th Carrier Equipped (Factory Installed - Indoor) </v>
          </cell>
        </row>
        <row r="269">
          <cell r="A269" t="str">
            <v>T00000121</v>
          </cell>
          <cell r="B269" t="str">
            <v>1900MiniC</v>
          </cell>
          <cell r="C269" t="str">
            <v>PCS</v>
          </cell>
          <cell r="D269" t="str">
            <v>PCS</v>
          </cell>
          <cell r="E269" t="str">
            <v>PCSC</v>
          </cell>
          <cell r="F269" t="str">
            <v>CABINET</v>
          </cell>
          <cell r="G269">
            <v>240000028</v>
          </cell>
          <cell r="H269" t="str">
            <v xml:space="preserve"> 3 Sector - 2 Carrier Growth Cabinet With 6Th Carrier Equipped (Factory Installed - Indoor) </v>
          </cell>
        </row>
        <row r="270">
          <cell r="A270" t="str">
            <v>T00000105</v>
          </cell>
          <cell r="B270" t="str">
            <v>1900MiniC</v>
          </cell>
          <cell r="C270" t="str">
            <v>PCS</v>
          </cell>
          <cell r="D270" t="str">
            <v>PCS</v>
          </cell>
          <cell r="E270" t="str">
            <v>PCSC</v>
          </cell>
          <cell r="F270" t="str">
            <v>CABINET</v>
          </cell>
          <cell r="G270">
            <v>240000012</v>
          </cell>
          <cell r="H270" t="str">
            <v xml:space="preserve"> 3 Sector 2nd Carrier Growth Cabinet (Outdoor) </v>
          </cell>
        </row>
        <row r="271">
          <cell r="A271" t="str">
            <v>T00000106</v>
          </cell>
          <cell r="B271" t="str">
            <v>1900MiniC</v>
          </cell>
          <cell r="C271" t="str">
            <v>PCS</v>
          </cell>
          <cell r="D271" t="str">
            <v>PCS</v>
          </cell>
          <cell r="E271" t="str">
            <v>PCSC</v>
          </cell>
          <cell r="F271" t="str">
            <v>CABINET</v>
          </cell>
          <cell r="G271">
            <v>240000013</v>
          </cell>
          <cell r="H271" t="str">
            <v xml:space="preserve"> 3 Sector 3Rd Carrier Growth Cabinet (Outdoor) </v>
          </cell>
        </row>
        <row r="272">
          <cell r="A272" t="str">
            <v>T00000107</v>
          </cell>
          <cell r="B272" t="str">
            <v>1900MiniC</v>
          </cell>
          <cell r="C272" t="str">
            <v>PCS</v>
          </cell>
          <cell r="D272" t="str">
            <v>PCS</v>
          </cell>
          <cell r="E272" t="str">
            <v>PCSC</v>
          </cell>
          <cell r="F272" t="str">
            <v>CABINET</v>
          </cell>
          <cell r="G272">
            <v>240000014</v>
          </cell>
          <cell r="H272" t="str">
            <v xml:space="preserve"> 3 Sector 4Th Carrier Growth Cabinet (Outdoor) </v>
          </cell>
        </row>
        <row r="273">
          <cell r="A273" t="str">
            <v>T00000108</v>
          </cell>
          <cell r="B273" t="str">
            <v>1900MiniC</v>
          </cell>
          <cell r="C273" t="str">
            <v>PCS</v>
          </cell>
          <cell r="D273" t="str">
            <v>PCS</v>
          </cell>
          <cell r="E273" t="str">
            <v>PCSC</v>
          </cell>
          <cell r="F273" t="str">
            <v>CABINET</v>
          </cell>
          <cell r="G273">
            <v>240000015</v>
          </cell>
          <cell r="H273" t="str">
            <v xml:space="preserve"> 3 Sector 5Th Carrier Growth Cabinet (Outdoor) </v>
          </cell>
        </row>
        <row r="274">
          <cell r="A274" t="str">
            <v>T00000109</v>
          </cell>
          <cell r="B274" t="str">
            <v>1900MiniC</v>
          </cell>
          <cell r="C274" t="str">
            <v>PCS</v>
          </cell>
          <cell r="D274" t="str">
            <v>PCS</v>
          </cell>
          <cell r="E274" t="str">
            <v>PCSC</v>
          </cell>
          <cell r="F274" t="str">
            <v>CABINET</v>
          </cell>
          <cell r="G274">
            <v>240000016</v>
          </cell>
          <cell r="H274" t="str">
            <v xml:space="preserve"> 3 Sector 6Th Carrier Growth Cabinet (Outdoor) </v>
          </cell>
        </row>
        <row r="275">
          <cell r="A275" t="str">
            <v>T00000123</v>
          </cell>
          <cell r="B275" t="str">
            <v>1900MiniC</v>
          </cell>
          <cell r="C275" t="str">
            <v>PCS</v>
          </cell>
          <cell r="D275" t="str">
            <v>PCS</v>
          </cell>
          <cell r="E275" t="str">
            <v>PCSC</v>
          </cell>
          <cell r="F275" t="str">
            <v>CABINET</v>
          </cell>
          <cell r="G275">
            <v>240000030</v>
          </cell>
          <cell r="H275" t="str">
            <v xml:space="preserve"> 3 Sector Growth Cabinet Simplex Filter Adder (Factory Installed) </v>
          </cell>
        </row>
        <row r="276">
          <cell r="A276" t="str">
            <v>T00000116</v>
          </cell>
          <cell r="B276" t="str">
            <v>1900MiniC</v>
          </cell>
          <cell r="C276" t="str">
            <v>PCS</v>
          </cell>
          <cell r="D276" t="str">
            <v>PCS</v>
          </cell>
          <cell r="E276" t="str">
            <v>PCSC</v>
          </cell>
          <cell r="F276" t="str">
            <v>CABINET</v>
          </cell>
          <cell r="G276">
            <v>240000023</v>
          </cell>
          <cell r="H276" t="str">
            <v xml:space="preserve"> 3 Sector Minicell Primary Cabinet (Indoor) </v>
          </cell>
        </row>
        <row r="277">
          <cell r="A277" t="str">
            <v>T00000104</v>
          </cell>
          <cell r="B277" t="str">
            <v>1900MiniC</v>
          </cell>
          <cell r="C277" t="str">
            <v>PCS</v>
          </cell>
          <cell r="D277" t="str">
            <v>PCS</v>
          </cell>
          <cell r="E277" t="str">
            <v>PCSC</v>
          </cell>
          <cell r="F277" t="str">
            <v>CABINET</v>
          </cell>
          <cell r="G277">
            <v>240000011</v>
          </cell>
          <cell r="H277" t="str">
            <v xml:space="preserve"> 3 Sector Minicell Primary Cabinet (Outdoor) </v>
          </cell>
        </row>
        <row r="278">
          <cell r="A278" t="str">
            <v>T00000173</v>
          </cell>
          <cell r="B278" t="str">
            <v>1900MiniC</v>
          </cell>
          <cell r="C278" t="str">
            <v>PCS</v>
          </cell>
          <cell r="D278" t="str">
            <v>PCS</v>
          </cell>
          <cell r="E278" t="str">
            <v>PCSC</v>
          </cell>
          <cell r="F278" t="str">
            <v>MISC</v>
          </cell>
          <cell r="G278">
            <v>240000081</v>
          </cell>
          <cell r="H278" t="str">
            <v xml:space="preserve"> 3 Sector Primary Cabinet Installation Kit (Outdoor Or Indoor) </v>
          </cell>
        </row>
        <row r="279">
          <cell r="A279" t="str">
            <v>T00000125</v>
          </cell>
          <cell r="B279" t="str">
            <v>1900MiniC</v>
          </cell>
          <cell r="C279" t="str">
            <v>PCS</v>
          </cell>
          <cell r="D279" t="str">
            <v>PCS</v>
          </cell>
          <cell r="E279" t="str">
            <v>PCSC</v>
          </cell>
          <cell r="F279">
            <v>50668</v>
          </cell>
          <cell r="G279">
            <v>240000032</v>
          </cell>
          <cell r="H279" t="str">
            <v xml:space="preserve"> 3 Sector Rack Mounted Growth Simplex Filter Adder (Factory Installed) </v>
          </cell>
        </row>
        <row r="280">
          <cell r="A280" t="str">
            <v>T00000175</v>
          </cell>
          <cell r="B280" t="str">
            <v>1900MiniC</v>
          </cell>
          <cell r="C280" t="str">
            <v>PCS</v>
          </cell>
          <cell r="D280" t="str">
            <v>PCS</v>
          </cell>
          <cell r="E280" t="str">
            <v>PCSC</v>
          </cell>
          <cell r="F280" t="str">
            <v>MISC</v>
          </cell>
          <cell r="G280">
            <v>240000083</v>
          </cell>
          <cell r="H280" t="str">
            <v xml:space="preserve"> 3Rd Carrier Growth Cabinet Installation Kit (Outdoor Only) </v>
          </cell>
        </row>
        <row r="281">
          <cell r="A281" t="str">
            <v>T00000153</v>
          </cell>
          <cell r="B281" t="str">
            <v>1900MiniC</v>
          </cell>
          <cell r="C281" t="str">
            <v>PCS</v>
          </cell>
          <cell r="D281" t="str">
            <v>Energy</v>
          </cell>
          <cell r="E281" t="str">
            <v>PCSC</v>
          </cell>
          <cell r="F281">
            <v>2086</v>
          </cell>
          <cell r="G281">
            <v>240000061</v>
          </cell>
          <cell r="H281" t="str">
            <v xml:space="preserve"> 3Rd Rectifier Shelf Upgrade (Shelf Kit Only) </v>
          </cell>
        </row>
        <row r="282">
          <cell r="A282" t="str">
            <v>T00000176</v>
          </cell>
          <cell r="B282" t="str">
            <v>1900MiniC</v>
          </cell>
          <cell r="C282" t="str">
            <v>PCS</v>
          </cell>
          <cell r="D282" t="str">
            <v>PCS</v>
          </cell>
          <cell r="E282" t="str">
            <v>PCSC</v>
          </cell>
          <cell r="F282" t="str">
            <v>MISC</v>
          </cell>
          <cell r="G282">
            <v>240000084</v>
          </cell>
          <cell r="H282" t="str">
            <v xml:space="preserve"> 4Th Carrier Growth Cabinet Installation Kit (Outdoor Or Indoor 2 Carrier Cabinet) </v>
          </cell>
        </row>
        <row r="283">
          <cell r="A283" t="str">
            <v>T00000177</v>
          </cell>
          <cell r="B283" t="str">
            <v>1900MiniC</v>
          </cell>
          <cell r="C283" t="str">
            <v>PCS</v>
          </cell>
          <cell r="D283" t="str">
            <v>PCS</v>
          </cell>
          <cell r="E283" t="str">
            <v>PCSC</v>
          </cell>
          <cell r="F283" t="str">
            <v>MISC</v>
          </cell>
          <cell r="G283">
            <v>240000085</v>
          </cell>
          <cell r="H283" t="str">
            <v xml:space="preserve"> 5Th Carrier Growth Cabinet Installation Kit (Outdoor Only) </v>
          </cell>
        </row>
        <row r="284">
          <cell r="A284" t="str">
            <v>T00000167</v>
          </cell>
          <cell r="B284" t="str">
            <v>1900MiniC</v>
          </cell>
          <cell r="C284" t="str">
            <v>PCS</v>
          </cell>
          <cell r="D284" t="str">
            <v>Energy</v>
          </cell>
          <cell r="E284" t="str">
            <v>PCSC</v>
          </cell>
          <cell r="F284" t="str">
            <v>MISC</v>
          </cell>
          <cell r="G284">
            <v>240000075</v>
          </cell>
          <cell r="H284" t="str">
            <v xml:space="preserve"> 60C Battery Cabinet (Outdoor) </v>
          </cell>
        </row>
        <row r="285">
          <cell r="A285" t="str">
            <v>T00000145</v>
          </cell>
          <cell r="B285" t="str">
            <v>1900MiniC</v>
          </cell>
          <cell r="C285" t="str">
            <v>PCS</v>
          </cell>
          <cell r="D285" t="str">
            <v>Energy</v>
          </cell>
          <cell r="E285" t="str">
            <v>PCSC</v>
          </cell>
          <cell r="F285" t="str">
            <v>MISC</v>
          </cell>
          <cell r="G285">
            <v>240000053</v>
          </cell>
          <cell r="H285" t="str">
            <v xml:space="preserve"> 60C Primary Power Cabinet - Entry Level (Outdoor) </v>
          </cell>
        </row>
        <row r="286">
          <cell r="A286" t="str">
            <v>T00000157</v>
          </cell>
          <cell r="B286" t="str">
            <v>1900MiniC</v>
          </cell>
          <cell r="C286" t="str">
            <v>PCS</v>
          </cell>
          <cell r="D286" t="str">
            <v>Energy</v>
          </cell>
          <cell r="E286" t="str">
            <v>PCSC</v>
          </cell>
          <cell r="F286" t="str">
            <v>MISC</v>
          </cell>
          <cell r="G286">
            <v>240000065</v>
          </cell>
          <cell r="H286" t="str">
            <v xml:space="preserve"> 60C Primary Power Cabinet - Entry Level (Outdoor) </v>
          </cell>
        </row>
        <row r="287">
          <cell r="A287" t="str">
            <v>T00000168</v>
          </cell>
          <cell r="B287" t="str">
            <v>1900MiniC</v>
          </cell>
          <cell r="C287" t="str">
            <v>PCS</v>
          </cell>
          <cell r="D287" t="str">
            <v>Energy</v>
          </cell>
          <cell r="E287" t="str">
            <v>PCSC</v>
          </cell>
          <cell r="F287" t="str">
            <v>MISC</v>
          </cell>
          <cell r="G287">
            <v>240000076</v>
          </cell>
          <cell r="H287" t="str">
            <v xml:space="preserve"> 60Ec Battery Cabinet (Outdoor) </v>
          </cell>
        </row>
        <row r="288">
          <cell r="A288" t="str">
            <v>T00000146</v>
          </cell>
          <cell r="B288" t="str">
            <v>1900MiniC</v>
          </cell>
          <cell r="C288" t="str">
            <v>PCS</v>
          </cell>
          <cell r="D288" t="str">
            <v>Energy</v>
          </cell>
          <cell r="E288" t="str">
            <v>PCSC</v>
          </cell>
          <cell r="F288" t="str">
            <v>MISC</v>
          </cell>
          <cell r="G288">
            <v>240000054</v>
          </cell>
          <cell r="H288" t="str">
            <v xml:space="preserve"> 66Ec Primary Power Cabinet - Entry Level (Outdoor) </v>
          </cell>
        </row>
        <row r="289">
          <cell r="A289" t="str">
            <v>T00000158</v>
          </cell>
          <cell r="B289" t="str">
            <v>1900MiniC</v>
          </cell>
          <cell r="C289" t="str">
            <v>PCS</v>
          </cell>
          <cell r="D289" t="str">
            <v>Energy</v>
          </cell>
          <cell r="E289" t="str">
            <v>PCSC</v>
          </cell>
          <cell r="F289" t="str">
            <v>MISC</v>
          </cell>
          <cell r="G289">
            <v>240000066</v>
          </cell>
          <cell r="H289" t="str">
            <v xml:space="preserve"> 66Ec Primary Power Cabinet - Entry Level (Outdoor) </v>
          </cell>
        </row>
        <row r="290">
          <cell r="A290" t="str">
            <v>T00000147</v>
          </cell>
          <cell r="B290" t="str">
            <v>1900MiniC</v>
          </cell>
          <cell r="C290" t="str">
            <v>PCS</v>
          </cell>
          <cell r="D290" t="str">
            <v>Energy</v>
          </cell>
          <cell r="E290" t="str">
            <v>PCSC</v>
          </cell>
          <cell r="F290" t="str">
            <v>MISC</v>
          </cell>
          <cell r="G290">
            <v>240000055</v>
          </cell>
          <cell r="H290" t="str">
            <v xml:space="preserve"> 66Ecg Primary Power Cabinet - Entry Level (Outdoor) </v>
          </cell>
        </row>
        <row r="291">
          <cell r="A291" t="str">
            <v>T00000159</v>
          </cell>
          <cell r="B291" t="str">
            <v>1900MiniC</v>
          </cell>
          <cell r="C291" t="str">
            <v>PCS</v>
          </cell>
          <cell r="D291" t="str">
            <v>Energy</v>
          </cell>
          <cell r="E291" t="str">
            <v>PCSC</v>
          </cell>
          <cell r="F291" t="str">
            <v>MISC</v>
          </cell>
          <cell r="G291">
            <v>240000067</v>
          </cell>
          <cell r="H291" t="str">
            <v xml:space="preserve"> 66Ecg Primary Power Cabinet - Entry Level (Outdoor) </v>
          </cell>
        </row>
        <row r="292">
          <cell r="A292" t="str">
            <v>T00000178</v>
          </cell>
          <cell r="B292" t="str">
            <v>1900MiniC</v>
          </cell>
          <cell r="C292" t="str">
            <v>PCS</v>
          </cell>
          <cell r="D292" t="str">
            <v>PCS</v>
          </cell>
          <cell r="E292" t="str">
            <v>PCSC</v>
          </cell>
          <cell r="F292" t="str">
            <v>MISC</v>
          </cell>
          <cell r="G292">
            <v>240000086</v>
          </cell>
          <cell r="H292" t="str">
            <v xml:space="preserve"> 6Th Carrier Growth Cabinet Installation Kit (Outdoor Or Indoor 2 Carrier Cabinet) </v>
          </cell>
        </row>
        <row r="293">
          <cell r="A293" t="str">
            <v>T00000156</v>
          </cell>
          <cell r="B293" t="str">
            <v>1900MiniC</v>
          </cell>
          <cell r="C293" t="str">
            <v>PCS</v>
          </cell>
          <cell r="D293" t="str">
            <v>Energy</v>
          </cell>
          <cell r="E293" t="str">
            <v>PCSC</v>
          </cell>
          <cell r="F293" t="str">
            <v>MISC</v>
          </cell>
          <cell r="G293">
            <v>240000064</v>
          </cell>
          <cell r="H293" t="str">
            <v xml:space="preserve"> Ac Generator Inlet </v>
          </cell>
        </row>
        <row r="294">
          <cell r="A294" t="str">
            <v>T00000170</v>
          </cell>
          <cell r="B294" t="str">
            <v>1900MiniC</v>
          </cell>
          <cell r="C294" t="str">
            <v>PCS</v>
          </cell>
          <cell r="D294" t="str">
            <v>Energy</v>
          </cell>
          <cell r="E294" t="str">
            <v>PCSC</v>
          </cell>
          <cell r="F294" t="str">
            <v>MISC</v>
          </cell>
          <cell r="G294">
            <v>240000078</v>
          </cell>
          <cell r="H294" t="str">
            <v xml:space="preserve"> Battery Cable Kit  Zone 4 Battery Disconnect </v>
          </cell>
        </row>
        <row r="295">
          <cell r="A295" t="str">
            <v>T00000126</v>
          </cell>
          <cell r="B295" t="str">
            <v>1900MiniC</v>
          </cell>
          <cell r="C295" t="str">
            <v>PCS</v>
          </cell>
          <cell r="D295" t="str">
            <v>PCS</v>
          </cell>
          <cell r="E295" t="str">
            <v>PCSC</v>
          </cell>
          <cell r="F295" t="str">
            <v>CHANNEL_CARD</v>
          </cell>
          <cell r="G295">
            <v>240000033</v>
          </cell>
          <cell r="H295" t="str">
            <v xml:space="preserve"> CDMA Enh. Channel Element Unit - 10 Ch (ECU-10)(Ship Loose) </v>
          </cell>
        </row>
        <row r="296">
          <cell r="A296" t="str">
            <v>T00000130</v>
          </cell>
          <cell r="B296" t="str">
            <v>1900MiniC</v>
          </cell>
          <cell r="C296" t="str">
            <v>PCS</v>
          </cell>
          <cell r="D296" t="str">
            <v>PCS</v>
          </cell>
          <cell r="E296" t="str">
            <v>PCSC</v>
          </cell>
          <cell r="G296">
            <v>240000038</v>
          </cell>
          <cell r="H296" t="str">
            <v xml:space="preserve"> CDMA Test Network (CRTU- Factory Installed) </v>
          </cell>
        </row>
        <row r="297">
          <cell r="A297" t="str">
            <v>T00000095</v>
          </cell>
          <cell r="B297" t="str">
            <v>1900MiniC</v>
          </cell>
          <cell r="C297" t="str">
            <v>PCS</v>
          </cell>
          <cell r="D297" t="str">
            <v>PCS</v>
          </cell>
          <cell r="E297" t="str">
            <v>PCSC</v>
          </cell>
          <cell r="F297" t="str">
            <v>BASEBAND</v>
          </cell>
          <cell r="G297">
            <v>240000002</v>
          </cell>
          <cell r="H297" t="str">
            <v xml:space="preserve"> Flexible (Special) Omni 2nd Carrier Upgrade Kit </v>
          </cell>
        </row>
        <row r="298">
          <cell r="A298" t="str">
            <v>T00000096</v>
          </cell>
          <cell r="B298" t="str">
            <v>1900MiniC</v>
          </cell>
          <cell r="C298" t="str">
            <v>PCS</v>
          </cell>
          <cell r="D298" t="str">
            <v>PCS</v>
          </cell>
          <cell r="E298" t="str">
            <v>PCSC</v>
          </cell>
          <cell r="F298" t="str">
            <v>BASEBAND</v>
          </cell>
          <cell r="G298">
            <v>240000003</v>
          </cell>
          <cell r="H298" t="str">
            <v xml:space="preserve"> Flexible (Special) Omni 3Rd Carrier Upgrade Kit </v>
          </cell>
        </row>
        <row r="299">
          <cell r="A299" t="str">
            <v>T00000094</v>
          </cell>
          <cell r="B299" t="str">
            <v>1900MiniC</v>
          </cell>
          <cell r="C299" t="str">
            <v>PCS</v>
          </cell>
          <cell r="D299" t="str">
            <v>PCS</v>
          </cell>
          <cell r="E299" t="str">
            <v>PCSC</v>
          </cell>
          <cell r="F299" t="str">
            <v>CABINET</v>
          </cell>
          <cell r="G299">
            <v>240000001</v>
          </cell>
          <cell r="H299" t="str">
            <v xml:space="preserve"> Flexible (Special) Omni Minicell Primary Cabinet (Indoor) </v>
          </cell>
        </row>
        <row r="300">
          <cell r="A300" t="str">
            <v>T00000093</v>
          </cell>
          <cell r="B300" t="str">
            <v>1900MiniC</v>
          </cell>
          <cell r="C300" t="str">
            <v>PCS</v>
          </cell>
          <cell r="D300" t="str">
            <v>PCS</v>
          </cell>
          <cell r="E300" t="str">
            <v>PCSC</v>
          </cell>
          <cell r="F300" t="str">
            <v>CABINET</v>
          </cell>
          <cell r="G300">
            <v>240000000</v>
          </cell>
          <cell r="H300" t="str">
            <v xml:space="preserve"> Flexible (Special) Omni Minicell Primary Cabinet (Outdoor) </v>
          </cell>
        </row>
        <row r="301">
          <cell r="A301" t="str">
            <v>T00000150</v>
          </cell>
          <cell r="B301" t="str">
            <v>1900MiniC</v>
          </cell>
          <cell r="C301" t="str">
            <v>PCS</v>
          </cell>
          <cell r="D301" t="str">
            <v>Energy</v>
          </cell>
          <cell r="E301" t="str">
            <v>PCSC</v>
          </cell>
          <cell r="F301" t="str">
            <v>MISC</v>
          </cell>
          <cell r="G301">
            <v>240000058</v>
          </cell>
          <cell r="H301" t="str">
            <v xml:space="preserve"> H569-424 Indoor Power Frame </v>
          </cell>
        </row>
        <row r="302">
          <cell r="A302" t="str">
            <v>T00000162</v>
          </cell>
          <cell r="B302" t="str">
            <v>1900MiniC</v>
          </cell>
          <cell r="C302" t="str">
            <v>PCS</v>
          </cell>
          <cell r="D302" t="str">
            <v>Energy</v>
          </cell>
          <cell r="E302" t="str">
            <v>PCSC</v>
          </cell>
          <cell r="F302" t="str">
            <v>MISC</v>
          </cell>
          <cell r="G302">
            <v>240000070</v>
          </cell>
          <cell r="H302" t="str">
            <v xml:space="preserve"> H569-424 Indoor Power Frame </v>
          </cell>
        </row>
        <row r="303">
          <cell r="A303" t="str">
            <v>T00000134</v>
          </cell>
          <cell r="B303" t="str">
            <v>1900MiniC</v>
          </cell>
          <cell r="C303" t="str">
            <v>PCS</v>
          </cell>
          <cell r="D303" t="str">
            <v>PCS</v>
          </cell>
          <cell r="E303" t="str">
            <v>PCSC</v>
          </cell>
          <cell r="F303">
            <v>2313</v>
          </cell>
          <cell r="G303">
            <v>240000042</v>
          </cell>
          <cell r="H303" t="str">
            <v xml:space="preserve"> HpCTU Option (2S Indoor - Factory Installed) </v>
          </cell>
        </row>
        <row r="304">
          <cell r="A304" t="str">
            <v>T00000133</v>
          </cell>
          <cell r="B304" t="str">
            <v>1900MiniC</v>
          </cell>
          <cell r="C304" t="str">
            <v>PCS</v>
          </cell>
          <cell r="D304" t="str">
            <v>PCS</v>
          </cell>
          <cell r="E304" t="str">
            <v>PCSC</v>
          </cell>
          <cell r="G304">
            <v>240000041</v>
          </cell>
          <cell r="H304" t="str">
            <v xml:space="preserve"> HpCTU Option (2S Outdoor - Factory Installed) </v>
          </cell>
        </row>
        <row r="305">
          <cell r="A305" t="str">
            <v>T00000136</v>
          </cell>
          <cell r="B305" t="str">
            <v>1900MiniC</v>
          </cell>
          <cell r="C305" t="str">
            <v>PCS</v>
          </cell>
          <cell r="D305" t="str">
            <v>PCS</v>
          </cell>
          <cell r="E305" t="str">
            <v>PCSC</v>
          </cell>
          <cell r="F305">
            <v>90</v>
          </cell>
          <cell r="G305">
            <v>240000044</v>
          </cell>
          <cell r="H305" t="str">
            <v xml:space="preserve"> HpCTU Option (3S Indoor - Factory Installed) </v>
          </cell>
        </row>
        <row r="306">
          <cell r="A306" t="str">
            <v>T00000135</v>
          </cell>
          <cell r="B306" t="str">
            <v>1900MiniC</v>
          </cell>
          <cell r="C306" t="str">
            <v>PCS</v>
          </cell>
          <cell r="D306" t="str">
            <v>PCS</v>
          </cell>
          <cell r="E306" t="str">
            <v>PCSC</v>
          </cell>
          <cell r="F306">
            <v>825</v>
          </cell>
          <cell r="G306">
            <v>240000043</v>
          </cell>
          <cell r="H306" t="str">
            <v xml:space="preserve"> HpCTU Option (3S Outdoor - Factory Installed) </v>
          </cell>
        </row>
        <row r="307">
          <cell r="A307" t="str">
            <v>T00000137</v>
          </cell>
          <cell r="B307" t="str">
            <v>1900MiniC</v>
          </cell>
          <cell r="C307" t="str">
            <v>PCS</v>
          </cell>
          <cell r="D307" t="str">
            <v>PCS</v>
          </cell>
          <cell r="E307" t="str">
            <v>PCSC</v>
          </cell>
          <cell r="F307">
            <v>79500</v>
          </cell>
          <cell r="G307">
            <v>240000045</v>
          </cell>
          <cell r="H307" t="str">
            <v xml:space="preserve"> HpCTU Option (Omni 2nd Or 3Rd Carrier Adder) </v>
          </cell>
        </row>
        <row r="308">
          <cell r="A308" t="str">
            <v>T00000132</v>
          </cell>
          <cell r="B308" t="str">
            <v>1900MiniC</v>
          </cell>
          <cell r="C308" t="str">
            <v>PCS</v>
          </cell>
          <cell r="D308" t="str">
            <v>PCS</v>
          </cell>
          <cell r="E308" t="str">
            <v>PCSC</v>
          </cell>
          <cell r="G308">
            <v>240000040</v>
          </cell>
          <cell r="H308" t="str">
            <v xml:space="preserve"> HpCTU Option (Omni Indoor- Factory Installed) </v>
          </cell>
        </row>
        <row r="309">
          <cell r="A309" t="str">
            <v>T00000131</v>
          </cell>
          <cell r="B309" t="str">
            <v>1900MiniC</v>
          </cell>
          <cell r="C309" t="str">
            <v>PCS</v>
          </cell>
          <cell r="D309" t="str">
            <v>PCS</v>
          </cell>
          <cell r="E309" t="str">
            <v>PCSC</v>
          </cell>
          <cell r="G309">
            <v>240000039</v>
          </cell>
          <cell r="H309" t="str">
            <v xml:space="preserve"> HpCTU Option (Omni Outdoor- Factory Installed) </v>
          </cell>
        </row>
        <row r="310">
          <cell r="A310" t="str">
            <v>T00000180</v>
          </cell>
          <cell r="B310" t="str">
            <v>1900MiniC</v>
          </cell>
          <cell r="C310" t="str">
            <v>PCS</v>
          </cell>
          <cell r="D310" t="str">
            <v>PCS</v>
          </cell>
          <cell r="E310" t="str">
            <v>PCSC</v>
          </cell>
          <cell r="F310" t="str">
            <v>SOFTWARE</v>
          </cell>
          <cell r="G310">
            <v>245000000</v>
          </cell>
          <cell r="H310" t="str">
            <v xml:space="preserve"> Initial System Operating Fee </v>
          </cell>
        </row>
        <row r="311">
          <cell r="A311" t="str">
            <v>T00000127</v>
          </cell>
          <cell r="B311" t="str">
            <v>1900MiniC</v>
          </cell>
          <cell r="C311" t="str">
            <v>PCS</v>
          </cell>
          <cell r="D311" t="str">
            <v>PCS</v>
          </cell>
          <cell r="E311" t="str">
            <v>PCSC</v>
          </cell>
          <cell r="F311">
            <v>11228</v>
          </cell>
          <cell r="G311">
            <v>240000035</v>
          </cell>
          <cell r="H311" t="str">
            <v xml:space="preserve"> No CSU Option (Factory Installed) </v>
          </cell>
        </row>
        <row r="312">
          <cell r="A312" t="str">
            <v>T00000169</v>
          </cell>
          <cell r="B312" t="str">
            <v>1900MiniC</v>
          </cell>
          <cell r="C312" t="str">
            <v>PCS</v>
          </cell>
          <cell r="D312" t="str">
            <v>Energy</v>
          </cell>
          <cell r="E312" t="str">
            <v>PCSC</v>
          </cell>
          <cell r="F312" t="str">
            <v>MISC</v>
          </cell>
          <cell r="G312">
            <v>240000077</v>
          </cell>
          <cell r="H312" t="str">
            <v xml:space="preserve"> One 12V Ir125 Battery </v>
          </cell>
        </row>
        <row r="313">
          <cell r="A313" t="str">
            <v>T00000179</v>
          </cell>
          <cell r="B313" t="str">
            <v>1900MiniC</v>
          </cell>
          <cell r="C313" t="str">
            <v>PCS</v>
          </cell>
          <cell r="D313" t="str">
            <v>PCS</v>
          </cell>
          <cell r="E313" t="str">
            <v>PCSC</v>
          </cell>
          <cell r="F313" t="str">
            <v>MISC</v>
          </cell>
          <cell r="G313">
            <v>240000087</v>
          </cell>
          <cell r="H313" t="str">
            <v xml:space="preserve"> Rack Mounted Growth Installation Kit (Indoor) </v>
          </cell>
        </row>
        <row r="314">
          <cell r="A314" t="str">
            <v>T00000141</v>
          </cell>
          <cell r="B314" t="str">
            <v>1900MiniC</v>
          </cell>
          <cell r="C314" t="str">
            <v>PCS</v>
          </cell>
          <cell r="D314" t="str">
            <v>PCS</v>
          </cell>
          <cell r="E314" t="str">
            <v>PCSC</v>
          </cell>
          <cell r="F314">
            <v>99927</v>
          </cell>
          <cell r="G314">
            <v>240000049</v>
          </cell>
          <cell r="H314" t="str">
            <v xml:space="preserve"> Range Extension Ttlna Support (2S Indoor - Factory Installed) </v>
          </cell>
        </row>
        <row r="315">
          <cell r="A315" t="str">
            <v>T00000140</v>
          </cell>
          <cell r="B315" t="str">
            <v>1900MiniC</v>
          </cell>
          <cell r="C315" t="str">
            <v>PCS</v>
          </cell>
          <cell r="D315" t="str">
            <v>PCS</v>
          </cell>
          <cell r="E315" t="str">
            <v>PCSC</v>
          </cell>
          <cell r="F315">
            <v>104242</v>
          </cell>
          <cell r="G315">
            <v>240000048</v>
          </cell>
          <cell r="H315" t="str">
            <v xml:space="preserve"> Range Extension Ttlna Support (2S Outdoor - Factory Installed) </v>
          </cell>
        </row>
        <row r="316">
          <cell r="A316" t="str">
            <v>T00000143</v>
          </cell>
          <cell r="B316" t="str">
            <v>1900MiniC</v>
          </cell>
          <cell r="C316" t="str">
            <v>PCS</v>
          </cell>
          <cell r="D316" t="str">
            <v>PCS</v>
          </cell>
          <cell r="E316" t="str">
            <v>PCSC</v>
          </cell>
          <cell r="F316">
            <v>92040</v>
          </cell>
          <cell r="G316">
            <v>240000051</v>
          </cell>
          <cell r="H316" t="str">
            <v xml:space="preserve"> Range Extension Ttlna Support (3S Indoor - Factory Installed) </v>
          </cell>
        </row>
        <row r="317">
          <cell r="A317" t="str">
            <v>T00000142</v>
          </cell>
          <cell r="B317" t="str">
            <v>1900MiniC</v>
          </cell>
          <cell r="C317" t="str">
            <v>PCS</v>
          </cell>
          <cell r="D317" t="str">
            <v>PCS</v>
          </cell>
          <cell r="E317" t="str">
            <v>PCSC</v>
          </cell>
          <cell r="F317">
            <v>101043</v>
          </cell>
          <cell r="G317">
            <v>240000050</v>
          </cell>
          <cell r="H317" t="str">
            <v xml:space="preserve"> Range Extension Ttlna Support (3S Outdoor - Factory Installed) </v>
          </cell>
        </row>
        <row r="318">
          <cell r="A318" t="str">
            <v>T00000144</v>
          </cell>
          <cell r="B318" t="str">
            <v>1900MiniC</v>
          </cell>
          <cell r="C318" t="str">
            <v>PCS</v>
          </cell>
          <cell r="D318" t="str">
            <v>PCS</v>
          </cell>
          <cell r="E318" t="str">
            <v>PCSC</v>
          </cell>
          <cell r="F318">
            <v>11127</v>
          </cell>
          <cell r="G318">
            <v>240000052</v>
          </cell>
          <cell r="H318" t="str">
            <v xml:space="preserve"> Range Extension Ttlna Support (Omni 2nd &amp; 3Rd Carrier Adder) </v>
          </cell>
        </row>
        <row r="319">
          <cell r="A319" t="str">
            <v>T00000139</v>
          </cell>
          <cell r="B319" t="str">
            <v>1900MiniC</v>
          </cell>
          <cell r="C319" t="str">
            <v>PCS</v>
          </cell>
          <cell r="D319" t="str">
            <v>PCS</v>
          </cell>
          <cell r="E319" t="str">
            <v>PCSC</v>
          </cell>
          <cell r="F319">
            <v>13418</v>
          </cell>
          <cell r="G319">
            <v>240000047</v>
          </cell>
          <cell r="H319" t="str">
            <v xml:space="preserve"> Range Extension Ttlna Support (Omni Indoor - Factory Installed) </v>
          </cell>
        </row>
        <row r="320">
          <cell r="A320" t="str">
            <v>T00000138</v>
          </cell>
          <cell r="B320" t="str">
            <v>1900MiniC</v>
          </cell>
          <cell r="C320" t="str">
            <v>PCS</v>
          </cell>
          <cell r="D320" t="str">
            <v>PCS</v>
          </cell>
          <cell r="E320" t="str">
            <v>PCSC</v>
          </cell>
          <cell r="F320">
            <v>15000</v>
          </cell>
          <cell r="G320">
            <v>240000046</v>
          </cell>
          <cell r="H320" t="str">
            <v xml:space="preserve"> Range Extension Ttlna Support (Omni Outdoor - Factory Installed) </v>
          </cell>
        </row>
        <row r="321">
          <cell r="A321" t="str">
            <v>T00000097</v>
          </cell>
          <cell r="B321" t="str">
            <v>1900MiniC</v>
          </cell>
          <cell r="C321" t="str">
            <v>PCS</v>
          </cell>
          <cell r="D321" t="str">
            <v>PCS</v>
          </cell>
          <cell r="E321" t="str">
            <v>PCSC</v>
          </cell>
          <cell r="F321">
            <v>236</v>
          </cell>
          <cell r="G321">
            <v>240000004</v>
          </cell>
          <cell r="H321" t="str">
            <v xml:space="preserve"> Sector Addition Field Upgrade Kit </v>
          </cell>
        </row>
        <row r="322">
          <cell r="A322" t="str">
            <v>T00000182</v>
          </cell>
          <cell r="B322" t="str">
            <v>1900MiniC</v>
          </cell>
          <cell r="C322" t="str">
            <v>PCS</v>
          </cell>
          <cell r="D322" t="str">
            <v>PCS</v>
          </cell>
          <cell r="E322" t="str">
            <v>PCSC</v>
          </cell>
          <cell r="F322" t="str">
            <v>SOFTWARE</v>
          </cell>
          <cell r="G322">
            <v>247000001</v>
          </cell>
          <cell r="H322" t="str">
            <v xml:space="preserve"> Software - ECU 24 - 2 Sector </v>
          </cell>
        </row>
        <row r="323">
          <cell r="A323" t="str">
            <v>T00000183</v>
          </cell>
          <cell r="B323" t="str">
            <v>1900MiniC</v>
          </cell>
          <cell r="C323" t="str">
            <v>PCS</v>
          </cell>
          <cell r="D323" t="str">
            <v>PCS</v>
          </cell>
          <cell r="E323" t="str">
            <v>PCSC</v>
          </cell>
          <cell r="F323" t="str">
            <v>SOFTWARE</v>
          </cell>
          <cell r="G323">
            <v>247000002</v>
          </cell>
          <cell r="H323" t="str">
            <v xml:space="preserve"> Software - ECU 24 - 3 Sector </v>
          </cell>
        </row>
        <row r="324">
          <cell r="A324" t="str">
            <v>T00000184</v>
          </cell>
          <cell r="B324" t="str">
            <v>1900MiniC</v>
          </cell>
          <cell r="C324" t="str">
            <v>PCS</v>
          </cell>
          <cell r="D324" t="str">
            <v>PCS</v>
          </cell>
          <cell r="E324" t="str">
            <v>PCSC</v>
          </cell>
          <cell r="F324" t="str">
            <v>SOFTWARE</v>
          </cell>
          <cell r="G324">
            <v>247000003</v>
          </cell>
          <cell r="H324" t="str">
            <v xml:space="preserve"> Software - ECU 24 - 6 Sector </v>
          </cell>
        </row>
        <row r="325">
          <cell r="A325" t="str">
            <v>T00000181</v>
          </cell>
          <cell r="B325" t="str">
            <v>1900MiniC</v>
          </cell>
          <cell r="C325" t="str">
            <v>PCS</v>
          </cell>
          <cell r="D325" t="str">
            <v>PCS</v>
          </cell>
          <cell r="E325" t="str">
            <v>PCSC</v>
          </cell>
          <cell r="F325" t="str">
            <v>SOFTWARE</v>
          </cell>
          <cell r="G325">
            <v>247000000</v>
          </cell>
          <cell r="H325" t="str">
            <v xml:space="preserve"> Software - ECU 24 - Omni </v>
          </cell>
        </row>
        <row r="326">
          <cell r="A326" t="str">
            <v>T00000171</v>
          </cell>
          <cell r="B326" t="str">
            <v>1900MiniC</v>
          </cell>
          <cell r="C326" t="str">
            <v>PCS</v>
          </cell>
          <cell r="D326" t="str">
            <v>PCS</v>
          </cell>
          <cell r="E326" t="str">
            <v>PCSC</v>
          </cell>
          <cell r="F326" t="str">
            <v>MISC</v>
          </cell>
          <cell r="G326">
            <v>240000079</v>
          </cell>
          <cell r="H326" t="str">
            <v xml:space="preserve"> Special Omni Primary Cabinet Installation Kit </v>
          </cell>
        </row>
        <row r="327">
          <cell r="A327" t="str">
            <v>T00000128</v>
          </cell>
          <cell r="B327" t="str">
            <v>1900MiniC</v>
          </cell>
          <cell r="C327" t="str">
            <v>PCS</v>
          </cell>
          <cell r="D327" t="str">
            <v>PCS</v>
          </cell>
          <cell r="E327" t="str">
            <v>PCSC</v>
          </cell>
          <cell r="F327">
            <v>1655</v>
          </cell>
          <cell r="G327">
            <v>240000036</v>
          </cell>
          <cell r="H327" t="str">
            <v xml:space="preserve"> T1 Or E1 Ds1/CSU (Factory Installed) </v>
          </cell>
        </row>
        <row r="328">
          <cell r="A328" t="str">
            <v>T00000129</v>
          </cell>
          <cell r="B328" t="str">
            <v>1900MiniC</v>
          </cell>
          <cell r="C328" t="str">
            <v>PCS</v>
          </cell>
          <cell r="D328" t="str">
            <v>PCS</v>
          </cell>
          <cell r="E328" t="str">
            <v>PCSC</v>
          </cell>
          <cell r="F328">
            <v>1655</v>
          </cell>
          <cell r="G328">
            <v>240000037</v>
          </cell>
          <cell r="H328" t="str">
            <v xml:space="preserve"> T1 Or E1 Ds1/CSU Tsmart Unit (Shipped Loose) </v>
          </cell>
        </row>
        <row r="329">
          <cell r="A329" t="str">
            <v>T00000154</v>
          </cell>
          <cell r="B329" t="str">
            <v>1900MiniC</v>
          </cell>
          <cell r="C329" t="str">
            <v>PCS</v>
          </cell>
          <cell r="D329" t="str">
            <v>Energy</v>
          </cell>
          <cell r="E329" t="str">
            <v>PCSC</v>
          </cell>
          <cell r="F329">
            <v>3829</v>
          </cell>
          <cell r="G329">
            <v>240000062</v>
          </cell>
          <cell r="H329" t="str">
            <v xml:space="preserve"> Thermal Probe Multiplexor Kit (1 Per Rack When &gt; 2 Shelves Of Batteries) </v>
          </cell>
        </row>
        <row r="330">
          <cell r="A330" t="str">
            <v>T00000165</v>
          </cell>
          <cell r="B330" t="str">
            <v>1900MiniC</v>
          </cell>
          <cell r="C330" t="str">
            <v>PCS</v>
          </cell>
          <cell r="D330" t="str">
            <v>Energy</v>
          </cell>
          <cell r="E330" t="str">
            <v>PCSC</v>
          </cell>
          <cell r="F330">
            <v>3829</v>
          </cell>
          <cell r="G330">
            <v>240000073</v>
          </cell>
          <cell r="H330" t="str">
            <v xml:space="preserve"> Thermal Probe Multiplexor Kit (1 Per Rack When &gt; 2 Shelves Of Batteries) </v>
          </cell>
        </row>
        <row r="331">
          <cell r="A331" t="str">
            <v>300300118</v>
          </cell>
          <cell r="B331" t="str">
            <v>1900MiniC</v>
          </cell>
          <cell r="C331" t="str">
            <v>PCS</v>
          </cell>
          <cell r="D331" t="str">
            <v>PCS</v>
          </cell>
          <cell r="E331" t="str">
            <v>PCSC</v>
          </cell>
          <cell r="F331" t="str">
            <v>CHANNEL_CARD</v>
          </cell>
          <cell r="G331">
            <v>240000034</v>
          </cell>
          <cell r="H331" t="str">
            <v xml:space="preserve">Channel Unit (ECU-32) </v>
          </cell>
        </row>
        <row r="332">
          <cell r="A332" t="str">
            <v>300349222</v>
          </cell>
          <cell r="B332" t="str">
            <v>1900MOD</v>
          </cell>
          <cell r="C332" t="str">
            <v>FlexMod_C</v>
          </cell>
          <cell r="D332" t="str">
            <v>FlexMod_C</v>
          </cell>
          <cell r="E332" t="str">
            <v>1900MOD</v>
          </cell>
          <cell r="F332" t="str">
            <v>MISC</v>
          </cell>
          <cell r="H332" t="str">
            <v xml:space="preserve"> 46C Solar Shield </v>
          </cell>
        </row>
        <row r="333">
          <cell r="A333" t="str">
            <v>300349230</v>
          </cell>
          <cell r="B333" t="str">
            <v>1900MOD</v>
          </cell>
          <cell r="C333" t="str">
            <v>FlexMod_C</v>
          </cell>
          <cell r="D333" t="str">
            <v>FlexMod_C</v>
          </cell>
          <cell r="E333" t="str">
            <v>1900MOD</v>
          </cell>
          <cell r="F333" t="str">
            <v>MISC</v>
          </cell>
          <cell r="H333" t="str">
            <v xml:space="preserve"> 5 Amp. Circuit Breaker </v>
          </cell>
        </row>
        <row r="334">
          <cell r="A334" t="str">
            <v>300271327</v>
          </cell>
          <cell r="B334" t="str">
            <v>1900MOD</v>
          </cell>
          <cell r="C334" t="str">
            <v>FlexMod_C</v>
          </cell>
          <cell r="D334" t="str">
            <v>FlexMod_C</v>
          </cell>
          <cell r="E334" t="str">
            <v>1900MOD</v>
          </cell>
          <cell r="F334" t="str">
            <v>MISC</v>
          </cell>
          <cell r="H334" t="str">
            <v xml:space="preserve"> 60¡¦ GPS Antenna Cable</v>
          </cell>
        </row>
        <row r="335">
          <cell r="A335" t="str">
            <v>300121597</v>
          </cell>
          <cell r="B335" t="str">
            <v>1900MOD</v>
          </cell>
          <cell r="C335" t="str">
            <v>FlexMod_C</v>
          </cell>
          <cell r="D335" t="str">
            <v>FlexMod_C</v>
          </cell>
          <cell r="E335" t="str">
            <v>1900MOD</v>
          </cell>
          <cell r="F335" t="str">
            <v>MISC</v>
          </cell>
          <cell r="H335" t="str">
            <v xml:space="preserve"> 60¡¦ GPS Antenna Cable - Outdoor </v>
          </cell>
        </row>
        <row r="336">
          <cell r="A336" t="str">
            <v>300019080</v>
          </cell>
          <cell r="B336" t="str">
            <v>1900MOD</v>
          </cell>
          <cell r="C336" t="str">
            <v>FlexMod_C</v>
          </cell>
          <cell r="D336" t="str">
            <v>FlexMod_C</v>
          </cell>
          <cell r="E336" t="str">
            <v>1900MOD</v>
          </cell>
          <cell r="F336" t="str">
            <v>MISC</v>
          </cell>
          <cell r="G336">
            <v>390000176</v>
          </cell>
          <cell r="H336" t="str">
            <v xml:space="preserve"> 9¡¦8.5¡¨ Horizontal Cable Rack  12¡¨ Width </v>
          </cell>
        </row>
        <row r="337">
          <cell r="A337" t="str">
            <v>300019106</v>
          </cell>
          <cell r="B337" t="str">
            <v>1900MOD</v>
          </cell>
          <cell r="C337" t="str">
            <v>FlexMod_C</v>
          </cell>
          <cell r="D337" t="str">
            <v>FlexMod_C</v>
          </cell>
          <cell r="E337" t="str">
            <v>1900MOD</v>
          </cell>
          <cell r="F337" t="str">
            <v>MISC</v>
          </cell>
          <cell r="G337">
            <v>390000177</v>
          </cell>
          <cell r="H337" t="str">
            <v xml:space="preserve"> 9¡¦8.5¡¨ Vertical Cable Rack  12¡¨ Width </v>
          </cell>
        </row>
        <row r="338">
          <cell r="A338" t="str">
            <v>300275757</v>
          </cell>
          <cell r="B338" t="str">
            <v>1900MOD</v>
          </cell>
          <cell r="C338" t="str">
            <v>FlexMod_C</v>
          </cell>
          <cell r="D338" t="str">
            <v>FlexMod_C</v>
          </cell>
          <cell r="E338" t="str">
            <v>1900MOD</v>
          </cell>
          <cell r="F338" t="str">
            <v>MISC</v>
          </cell>
          <cell r="H338" t="str">
            <v xml:space="preserve"> Ac Service Kits  E/W Htw &amp; Cable For Domestic Outdoor </v>
          </cell>
        </row>
        <row r="339">
          <cell r="A339" t="str">
            <v>300275765</v>
          </cell>
          <cell r="B339" t="str">
            <v>1900MOD</v>
          </cell>
          <cell r="C339" t="str">
            <v>FlexMod_C</v>
          </cell>
          <cell r="D339" t="str">
            <v>FlexMod_C</v>
          </cell>
          <cell r="E339" t="str">
            <v>1900MOD</v>
          </cell>
          <cell r="F339" t="str">
            <v>MISC</v>
          </cell>
          <cell r="H339" t="str">
            <v xml:space="preserve"> Ac Service Kits  E/W Htw &amp; Cable For Non - Domestic Outdoor </v>
          </cell>
        </row>
        <row r="340">
          <cell r="A340" t="str">
            <v>300130655</v>
          </cell>
          <cell r="B340" t="str">
            <v>1900MOD</v>
          </cell>
          <cell r="C340" t="str">
            <v>FlexMod_C</v>
          </cell>
          <cell r="D340" t="str">
            <v>FlexMod_C</v>
          </cell>
          <cell r="E340" t="str">
            <v>1900MOD</v>
          </cell>
          <cell r="F340" t="str">
            <v>RF</v>
          </cell>
          <cell r="G340">
            <v>390000051</v>
          </cell>
          <cell r="H340" t="str">
            <v xml:space="preserve"> Amplifier Module  Pcs  Ultra-Linear (ULAM) </v>
          </cell>
        </row>
        <row r="341">
          <cell r="A341" t="str">
            <v>300109436</v>
          </cell>
          <cell r="B341" t="str">
            <v>1900MOD</v>
          </cell>
          <cell r="C341" t="str">
            <v>FlexMod_C</v>
          </cell>
          <cell r="D341" t="str">
            <v>FlexMod_C</v>
          </cell>
          <cell r="E341" t="str">
            <v>1900MOD</v>
          </cell>
          <cell r="F341" t="str">
            <v>MISC</v>
          </cell>
          <cell r="H341" t="str">
            <v xml:space="preserve"> Balun Kit  Network Interface Unit For 2 E1 Lines </v>
          </cell>
        </row>
        <row r="342">
          <cell r="A342" t="str">
            <v>300281565</v>
          </cell>
          <cell r="B342" t="str">
            <v>1900MOD</v>
          </cell>
          <cell r="C342" t="str">
            <v>FlexMod_C</v>
          </cell>
          <cell r="D342" t="str">
            <v>FlexMod_C</v>
          </cell>
          <cell r="E342" t="str">
            <v>1900MOD</v>
          </cell>
          <cell r="F342" t="str">
            <v>CABINET</v>
          </cell>
          <cell r="H342" t="str">
            <v xml:space="preserve"> Cabinet - Growth - Indoor </v>
          </cell>
        </row>
        <row r="343">
          <cell r="A343" t="str">
            <v>300281557</v>
          </cell>
          <cell r="B343" t="str">
            <v>1900MOD</v>
          </cell>
          <cell r="C343" t="str">
            <v>FlexMod_C</v>
          </cell>
          <cell r="D343" t="str">
            <v>FlexMod_C</v>
          </cell>
          <cell r="E343" t="str">
            <v>1900MOD</v>
          </cell>
          <cell r="F343" t="str">
            <v>CABINET</v>
          </cell>
          <cell r="G343">
            <v>390000002</v>
          </cell>
          <cell r="H343" t="str">
            <v xml:space="preserve"> Cabinet - Growth - Outdoor </v>
          </cell>
        </row>
        <row r="344">
          <cell r="A344" t="str">
            <v>300136314</v>
          </cell>
          <cell r="B344" t="str">
            <v>1900MOD</v>
          </cell>
          <cell r="C344" t="str">
            <v>FlexMod_C</v>
          </cell>
          <cell r="D344" t="str">
            <v>FlexMod_C</v>
          </cell>
          <cell r="E344" t="str">
            <v>1900MOD</v>
          </cell>
          <cell r="F344" t="str">
            <v>CABINET</v>
          </cell>
          <cell r="G344">
            <v>390000001</v>
          </cell>
          <cell r="H344" t="str">
            <v xml:space="preserve"> Cabinet  Wired For Circuit Packs For Primary  Indoor Cellular 850 MoDCell </v>
          </cell>
        </row>
        <row r="345">
          <cell r="A345" t="str">
            <v>300130556</v>
          </cell>
          <cell r="B345" t="str">
            <v>1900MOD</v>
          </cell>
          <cell r="C345" t="str">
            <v>FlexMod_C</v>
          </cell>
          <cell r="D345" t="str">
            <v>FlexMod_C</v>
          </cell>
          <cell r="E345" t="str">
            <v>1900MOD</v>
          </cell>
          <cell r="F345" t="str">
            <v>CABINET</v>
          </cell>
          <cell r="G345">
            <v>390000000</v>
          </cell>
          <cell r="H345" t="str">
            <v xml:space="preserve"> Cabinet  Wired For Circuit Packs For Primary  Outdoor Cellular 850 MoDCell </v>
          </cell>
        </row>
        <row r="346">
          <cell r="A346" t="str">
            <v>T00000235</v>
          </cell>
          <cell r="B346" t="str">
            <v>1900MOD</v>
          </cell>
          <cell r="C346" t="str">
            <v>FlexMod_C</v>
          </cell>
          <cell r="D346" t="str">
            <v>FlexMod_C</v>
          </cell>
          <cell r="E346" t="str">
            <v>1900MOD</v>
          </cell>
          <cell r="F346" t="str">
            <v>MISC</v>
          </cell>
          <cell r="G346">
            <v>390000154</v>
          </cell>
          <cell r="H346" t="str">
            <v xml:space="preserve"> Cable Kit  Copper &amp; Coaxial For 1 Carrier  1-Sect  Gwth  Single Block </v>
          </cell>
        </row>
        <row r="347">
          <cell r="A347" t="str">
            <v>300336252</v>
          </cell>
          <cell r="B347" t="str">
            <v>1900MOD</v>
          </cell>
          <cell r="C347" t="str">
            <v>FlexMod_C</v>
          </cell>
          <cell r="D347" t="str">
            <v>FlexMod_C</v>
          </cell>
          <cell r="E347" t="str">
            <v>1900MOD</v>
          </cell>
          <cell r="F347" t="str">
            <v>MISC</v>
          </cell>
          <cell r="G347">
            <v>390000018</v>
          </cell>
          <cell r="H347" t="str">
            <v xml:space="preserve"> Cable Kit  Copper &amp; Coaxial For 1 Carrier  1-Sect  Single Block </v>
          </cell>
        </row>
        <row r="348">
          <cell r="A348" t="str">
            <v>T00000237</v>
          </cell>
          <cell r="B348" t="str">
            <v>1900MOD</v>
          </cell>
          <cell r="C348" t="str">
            <v>FlexMod_C</v>
          </cell>
          <cell r="D348" t="str">
            <v>FlexMod_C</v>
          </cell>
          <cell r="E348" t="str">
            <v>1900MOD</v>
          </cell>
          <cell r="F348" t="str">
            <v>MISC</v>
          </cell>
          <cell r="G348">
            <v>390000157</v>
          </cell>
          <cell r="H348" t="str">
            <v xml:space="preserve"> Cable Kit  Copper &amp; Coaxial For 1 Carrier  2-Sect  Gwth  Single Block </v>
          </cell>
        </row>
        <row r="349">
          <cell r="A349" t="str">
            <v>300336229</v>
          </cell>
          <cell r="B349" t="str">
            <v>1900MOD</v>
          </cell>
          <cell r="C349" t="str">
            <v>FlexMod_C</v>
          </cell>
          <cell r="D349" t="str">
            <v>FlexMod_C</v>
          </cell>
          <cell r="E349" t="str">
            <v>1900MOD</v>
          </cell>
          <cell r="F349" t="str">
            <v>MISC</v>
          </cell>
          <cell r="G349">
            <v>390000019</v>
          </cell>
          <cell r="H349" t="str">
            <v xml:space="preserve"> Cable Kit  Copper &amp; Coaxial For 1 Carrier  2-Sect  Single Block </v>
          </cell>
        </row>
        <row r="350">
          <cell r="A350" t="str">
            <v>300281698</v>
          </cell>
          <cell r="B350" t="str">
            <v>1900MOD</v>
          </cell>
          <cell r="C350" t="str">
            <v>FlexMod_C</v>
          </cell>
          <cell r="D350" t="str">
            <v>FlexMod_C</v>
          </cell>
          <cell r="E350" t="str">
            <v>1900MOD</v>
          </cell>
          <cell r="F350" t="str">
            <v>MISC</v>
          </cell>
          <cell r="G350">
            <v>390000163</v>
          </cell>
          <cell r="H350" t="str">
            <v xml:space="preserve"> Cable Kit  Copper &amp; Coaxial For 1 Carrier  3-Sect  Gwth  Single Block  Indoor </v>
          </cell>
        </row>
        <row r="351">
          <cell r="A351" t="str">
            <v>300281664</v>
          </cell>
          <cell r="B351" t="str">
            <v>1900MOD</v>
          </cell>
          <cell r="C351" t="str">
            <v>FlexMod_C</v>
          </cell>
          <cell r="D351" t="str">
            <v>FlexMod_C</v>
          </cell>
          <cell r="E351" t="str">
            <v>1900MOD</v>
          </cell>
          <cell r="F351" t="str">
            <v>MISC</v>
          </cell>
          <cell r="G351">
            <v>390000160</v>
          </cell>
          <cell r="H351" t="str">
            <v xml:space="preserve"> Cable Kit  Copper &amp; Coaxial For 1 Carrier  3-Sect  Gwth  Single Block  Outdoor </v>
          </cell>
        </row>
        <row r="352">
          <cell r="A352" t="str">
            <v>300156403</v>
          </cell>
          <cell r="B352" t="str">
            <v>1900MOD</v>
          </cell>
          <cell r="C352" t="str">
            <v>FlexMod_C</v>
          </cell>
          <cell r="D352" t="str">
            <v>FlexMod_C</v>
          </cell>
          <cell r="E352" t="str">
            <v>1900MOD</v>
          </cell>
          <cell r="F352" t="str">
            <v>MISC</v>
          </cell>
          <cell r="G352">
            <v>390000022</v>
          </cell>
          <cell r="H352" t="str">
            <v xml:space="preserve"> Cable Kit  Copper &amp; Coaxial For 1 Carrier  3-Sect  Single Block </v>
          </cell>
        </row>
        <row r="353">
          <cell r="A353" t="str">
            <v>300120854</v>
          </cell>
          <cell r="B353" t="str">
            <v>1900MOD</v>
          </cell>
          <cell r="C353" t="str">
            <v>FlexMod_C</v>
          </cell>
          <cell r="D353" t="str">
            <v>FlexMod_C</v>
          </cell>
          <cell r="E353" t="str">
            <v>1900MOD</v>
          </cell>
          <cell r="F353" t="str">
            <v>MISC</v>
          </cell>
          <cell r="H353" t="str">
            <v xml:space="preserve"> Cable Kit  T1 Or Alarm  Copper W/O Connector  20 Pair  24 Ga  75 Feet </v>
          </cell>
        </row>
        <row r="354">
          <cell r="A354" t="str">
            <v>300130648</v>
          </cell>
          <cell r="B354" t="str">
            <v>1900MOD</v>
          </cell>
          <cell r="C354" t="str">
            <v>FlexMod_C</v>
          </cell>
          <cell r="D354" t="str">
            <v>FlexMod_C</v>
          </cell>
          <cell r="E354" t="str">
            <v>1900MOD</v>
          </cell>
          <cell r="F354" t="str">
            <v>CHANNEL_CARD</v>
          </cell>
          <cell r="H354" t="str">
            <v xml:space="preserve"> CDMA Channel Element Unit - 20 Ch (CCU-20 ) </v>
          </cell>
        </row>
        <row r="355">
          <cell r="A355" t="str">
            <v>300352036</v>
          </cell>
          <cell r="B355" t="str">
            <v>1900MOD</v>
          </cell>
          <cell r="C355" t="str">
            <v>FlexMod_C</v>
          </cell>
          <cell r="D355" t="str">
            <v>FlexMod_C</v>
          </cell>
          <cell r="E355" t="str">
            <v>1900MOD</v>
          </cell>
          <cell r="F355" t="str">
            <v>CHANNEL_CARD</v>
          </cell>
          <cell r="G355">
            <v>390000049</v>
          </cell>
          <cell r="H355" t="str">
            <v xml:space="preserve"> CDMA Channel Element Unit - 32 Ch (CCU-32 A) </v>
          </cell>
        </row>
        <row r="356">
          <cell r="A356" t="str">
            <v>300281649</v>
          </cell>
          <cell r="B356" t="str">
            <v>1900MOD</v>
          </cell>
          <cell r="C356" t="str">
            <v>FlexMod_C</v>
          </cell>
          <cell r="D356" t="str">
            <v>FlexMod_C</v>
          </cell>
          <cell r="E356" t="str">
            <v>1900MOD</v>
          </cell>
          <cell r="F356" t="str">
            <v>BASEBAND</v>
          </cell>
          <cell r="H356" t="str">
            <v xml:space="preserve"> Circuit Pack  Timing Frequency Unit For Gwth Redundancy </v>
          </cell>
        </row>
        <row r="357">
          <cell r="A357" t="str">
            <v>T00000208</v>
          </cell>
          <cell r="B357" t="str">
            <v>1900MOD</v>
          </cell>
          <cell r="C357" t="str">
            <v>FlexMod_C</v>
          </cell>
          <cell r="D357" t="str">
            <v>FlexMod_C</v>
          </cell>
          <cell r="E357" t="str">
            <v>1900MOD</v>
          </cell>
          <cell r="F357" t="str">
            <v>BASEBAND</v>
          </cell>
          <cell r="G357">
            <v>390000114</v>
          </cell>
          <cell r="H357" t="str">
            <v xml:space="preserve"> Ckt Pack Kit  2nd Carrier Upgrade  1-Sect Gwth Cab  Outdoor  46C </v>
          </cell>
        </row>
        <row r="358">
          <cell r="A358" t="str">
            <v>T00000195</v>
          </cell>
          <cell r="B358" t="str">
            <v>1900MOD</v>
          </cell>
          <cell r="C358" t="str">
            <v>FlexMod_C</v>
          </cell>
          <cell r="D358" t="str">
            <v>FlexMod_C</v>
          </cell>
          <cell r="E358" t="str">
            <v>1900MOD</v>
          </cell>
          <cell r="F358" t="str">
            <v>BASEBAND</v>
          </cell>
          <cell r="G358">
            <v>390000006</v>
          </cell>
          <cell r="H358" t="str">
            <v xml:space="preserve"> Ckt Pack Kit  2nd Carrier Upgrade  1-Sect Pri Cab  Outdoor  46C </v>
          </cell>
        </row>
        <row r="359">
          <cell r="A359" t="str">
            <v>T00000209</v>
          </cell>
          <cell r="B359" t="str">
            <v>1900MOD</v>
          </cell>
          <cell r="C359" t="str">
            <v>FlexMod_C</v>
          </cell>
          <cell r="D359" t="str">
            <v>FlexMod_C</v>
          </cell>
          <cell r="E359" t="str">
            <v>1900MOD</v>
          </cell>
          <cell r="F359" t="str">
            <v>BASEBAND</v>
          </cell>
          <cell r="G359">
            <v>390000115</v>
          </cell>
          <cell r="H359" t="str">
            <v xml:space="preserve"> Ckt Pack Kit  2nd Carrier Upgrade  2-Sect Gwth Cab  Outdoor  46C </v>
          </cell>
        </row>
        <row r="360">
          <cell r="A360" t="str">
            <v>T00000196</v>
          </cell>
          <cell r="B360" t="str">
            <v>1900MOD</v>
          </cell>
          <cell r="C360" t="str">
            <v>FlexMod_C</v>
          </cell>
          <cell r="D360" t="str">
            <v>FlexMod_C</v>
          </cell>
          <cell r="E360" t="str">
            <v>1900MOD</v>
          </cell>
          <cell r="F360" t="str">
            <v>BASEBAND</v>
          </cell>
          <cell r="G360">
            <v>390000007</v>
          </cell>
          <cell r="H360" t="str">
            <v xml:space="preserve"> Ckt Pack Kit  2nd Carrier Upgrade  2-Sect Pri Cab  Outdoor  46C </v>
          </cell>
        </row>
        <row r="361">
          <cell r="A361" t="str">
            <v>T00000216</v>
          </cell>
          <cell r="B361" t="str">
            <v>1900MOD</v>
          </cell>
          <cell r="C361" t="str">
            <v>FlexMod_C</v>
          </cell>
          <cell r="D361" t="str">
            <v>FlexMod_C</v>
          </cell>
          <cell r="E361" t="str">
            <v>1900MOD</v>
          </cell>
          <cell r="F361" t="str">
            <v>BASEBAND</v>
          </cell>
          <cell r="G361">
            <v>390000122</v>
          </cell>
          <cell r="H361" t="str">
            <v xml:space="preserve"> Ckt Pack Kit  2nd Carrier Upgrade  3-Sect Gwth Cab  Indoor </v>
          </cell>
        </row>
        <row r="362">
          <cell r="A362" t="str">
            <v>T00000210</v>
          </cell>
          <cell r="B362" t="str">
            <v>1900MOD</v>
          </cell>
          <cell r="C362" t="str">
            <v>FlexMod_C</v>
          </cell>
          <cell r="D362" t="str">
            <v>FlexMod_C</v>
          </cell>
          <cell r="E362" t="str">
            <v>1900MOD</v>
          </cell>
          <cell r="F362" t="str">
            <v>BASEBAND</v>
          </cell>
          <cell r="G362">
            <v>390000116</v>
          </cell>
          <cell r="H362" t="str">
            <v xml:space="preserve"> Ckt Pack Kit  2nd Carrier Upgrade  3-Sect Gwth Cab  Outdoor  46C </v>
          </cell>
        </row>
        <row r="363">
          <cell r="A363" t="str">
            <v>T00000207</v>
          </cell>
          <cell r="B363" t="str">
            <v>1900MOD</v>
          </cell>
          <cell r="C363" t="str">
            <v>FlexMod_C</v>
          </cell>
          <cell r="D363" t="str">
            <v>FlexMod_C</v>
          </cell>
          <cell r="E363" t="str">
            <v>1900MOD</v>
          </cell>
          <cell r="F363" t="str">
            <v>BASEBAND</v>
          </cell>
          <cell r="G363">
            <v>390000113</v>
          </cell>
          <cell r="H363" t="str">
            <v xml:space="preserve"> Ckt Pack Kit  2nd Carrier Upgrade  3-Sect Pri Cab  Indoor </v>
          </cell>
        </row>
        <row r="364">
          <cell r="A364" t="str">
            <v>T00000197</v>
          </cell>
          <cell r="B364" t="str">
            <v>1900MOD</v>
          </cell>
          <cell r="C364" t="str">
            <v>FlexMod_C</v>
          </cell>
          <cell r="D364" t="str">
            <v>FlexMod_C</v>
          </cell>
          <cell r="E364" t="str">
            <v>1900MOD</v>
          </cell>
          <cell r="F364" t="str">
            <v>BASEBAND</v>
          </cell>
          <cell r="G364">
            <v>390000009</v>
          </cell>
          <cell r="H364" t="str">
            <v xml:space="preserve"> Ckt Pack Kit  2nd Carrier Upgrade  3-Sect Pri Cab  Outdoor  46C </v>
          </cell>
        </row>
        <row r="365">
          <cell r="A365" t="str">
            <v>T00000204</v>
          </cell>
          <cell r="B365" t="str">
            <v>1900MOD</v>
          </cell>
          <cell r="C365" t="str">
            <v>FlexMod_C</v>
          </cell>
          <cell r="D365" t="str">
            <v>FlexMod_C</v>
          </cell>
          <cell r="E365" t="str">
            <v>1900MOD</v>
          </cell>
          <cell r="F365" t="str">
            <v>BASEBAND</v>
          </cell>
          <cell r="G365">
            <v>390000110</v>
          </cell>
          <cell r="H365" t="str">
            <v xml:space="preserve"> Ckt Pack Kit  2nd Carrier Upgrade  3-Sect Pri Cab  Outdoor  52C </v>
          </cell>
        </row>
        <row r="366">
          <cell r="A366" t="str">
            <v>T00000217</v>
          </cell>
          <cell r="B366" t="str">
            <v>1900MOD</v>
          </cell>
          <cell r="C366" t="str">
            <v>FlexMod_C</v>
          </cell>
          <cell r="D366" t="str">
            <v>FlexMod_C</v>
          </cell>
          <cell r="E366" t="str">
            <v>1900MOD</v>
          </cell>
          <cell r="F366" t="str">
            <v>BASEBAND</v>
          </cell>
          <cell r="G366">
            <v>390000123</v>
          </cell>
          <cell r="H366" t="str">
            <v xml:space="preserve"> Ckt Pack Kit  3Rd Carrier Upgrade  1-Sect Gwth Cab  Outdoor  46C </v>
          </cell>
        </row>
        <row r="367">
          <cell r="A367" t="str">
            <v>T00000240</v>
          </cell>
          <cell r="B367" t="str">
            <v>1900MOD</v>
          </cell>
          <cell r="C367" t="str">
            <v>FlexMod_C</v>
          </cell>
          <cell r="D367" t="str">
            <v>FlexMod_C</v>
          </cell>
          <cell r="E367" t="str">
            <v>1900MOD</v>
          </cell>
          <cell r="F367" t="str">
            <v>BASEBAND</v>
          </cell>
          <cell r="G367">
            <v>390000179</v>
          </cell>
          <cell r="H367" t="str">
            <v xml:space="preserve"> Ckt Pack Kit  3Rd Carrier Upgrade  1-Sect Pri Cab  Outdoor  46C </v>
          </cell>
        </row>
        <row r="368">
          <cell r="A368" t="str">
            <v>T00000218</v>
          </cell>
          <cell r="B368" t="str">
            <v>1900MOD</v>
          </cell>
          <cell r="C368" t="str">
            <v>FlexMod_C</v>
          </cell>
          <cell r="D368" t="str">
            <v>FlexMod_C</v>
          </cell>
          <cell r="E368" t="str">
            <v>1900MOD</v>
          </cell>
          <cell r="F368" t="str">
            <v>BASEBAND</v>
          </cell>
          <cell r="G368">
            <v>390000124</v>
          </cell>
          <cell r="H368" t="str">
            <v xml:space="preserve"> Ckt Pack Kit  3Rd Carrier Upgrade  2-Sect Gwth Cab  Outdoor  46C </v>
          </cell>
        </row>
        <row r="369">
          <cell r="A369" t="str">
            <v>T00000241</v>
          </cell>
          <cell r="B369" t="str">
            <v>1900MOD</v>
          </cell>
          <cell r="C369" t="str">
            <v>FlexMod_C</v>
          </cell>
          <cell r="D369" t="str">
            <v>FlexMod_C</v>
          </cell>
          <cell r="E369" t="str">
            <v>1900MOD</v>
          </cell>
          <cell r="F369" t="str">
            <v>BASEBAND</v>
          </cell>
          <cell r="G369">
            <v>390000180</v>
          </cell>
          <cell r="H369" t="str">
            <v xml:space="preserve"> Ckt Pack Kit  3Rd Carrier Upgrade  2-Sect Pri Cab  Outdoor  46C </v>
          </cell>
        </row>
        <row r="370">
          <cell r="A370" t="str">
            <v>T00000225</v>
          </cell>
          <cell r="B370" t="str">
            <v>1900MOD</v>
          </cell>
          <cell r="C370" t="str">
            <v>FlexMod_C</v>
          </cell>
          <cell r="D370" t="str">
            <v>FlexMod_C</v>
          </cell>
          <cell r="E370" t="str">
            <v>1900MOD</v>
          </cell>
          <cell r="F370" t="str">
            <v>BASEBAND</v>
          </cell>
          <cell r="G370">
            <v>390000131</v>
          </cell>
          <cell r="H370" t="str">
            <v xml:space="preserve"> Ckt Pack Kit  3Rd Carrier Upgrade  3-Sect Gwth Cab  Indoor </v>
          </cell>
        </row>
        <row r="371">
          <cell r="A371" t="str">
            <v>T00000219</v>
          </cell>
          <cell r="B371" t="str">
            <v>1900MOD</v>
          </cell>
          <cell r="C371" t="str">
            <v>FlexMod_C</v>
          </cell>
          <cell r="D371" t="str">
            <v>FlexMod_C</v>
          </cell>
          <cell r="E371" t="str">
            <v>1900MOD</v>
          </cell>
          <cell r="F371" t="str">
            <v>BASEBAND</v>
          </cell>
          <cell r="G371">
            <v>390000125</v>
          </cell>
          <cell r="H371" t="str">
            <v xml:space="preserve"> Ckt Pack Kit  3Rd Carrier Upgrade  3-Sect Gwth Cab  Outdoor  46C </v>
          </cell>
        </row>
        <row r="372">
          <cell r="A372" t="str">
            <v>T00000222</v>
          </cell>
          <cell r="B372" t="str">
            <v>1900MOD</v>
          </cell>
          <cell r="C372" t="str">
            <v>FlexMod_C</v>
          </cell>
          <cell r="D372" t="str">
            <v>FlexMod_C</v>
          </cell>
          <cell r="E372" t="str">
            <v>1900MOD</v>
          </cell>
          <cell r="F372" t="str">
            <v>BASEBAND</v>
          </cell>
          <cell r="G372">
            <v>390000128</v>
          </cell>
          <cell r="H372" t="str">
            <v xml:space="preserve"> Ckt Pack Kit  3Rd Carrier Upgrade  3-Sect Gwth Cab  Outdoor  52C </v>
          </cell>
        </row>
        <row r="373">
          <cell r="A373" t="str">
            <v>T00000248</v>
          </cell>
          <cell r="B373" t="str">
            <v>1900MOD</v>
          </cell>
          <cell r="C373" t="str">
            <v>FlexMod_C</v>
          </cell>
          <cell r="D373" t="str">
            <v>FlexMod_C</v>
          </cell>
          <cell r="E373" t="str">
            <v>1900MOD</v>
          </cell>
          <cell r="F373" t="str">
            <v>BASEBAND</v>
          </cell>
          <cell r="G373">
            <v>390000187</v>
          </cell>
          <cell r="H373" t="str">
            <v xml:space="preserve"> Ckt Pack Kit  3Rd Carrier Upgrade  3-Sect Pri Cab  Indoor </v>
          </cell>
        </row>
        <row r="374">
          <cell r="A374" t="str">
            <v>T00000242</v>
          </cell>
          <cell r="B374" t="str">
            <v>1900MOD</v>
          </cell>
          <cell r="C374" t="str">
            <v>FlexMod_C</v>
          </cell>
          <cell r="D374" t="str">
            <v>FlexMod_C</v>
          </cell>
          <cell r="E374" t="str">
            <v>1900MOD</v>
          </cell>
          <cell r="F374" t="str">
            <v>BASEBAND</v>
          </cell>
          <cell r="G374">
            <v>390000181</v>
          </cell>
          <cell r="H374" t="str">
            <v xml:space="preserve"> Ckt Pack Kit  3Rd Carrier Upgrade  3-Sect Pri Cab  Outdoor  46C </v>
          </cell>
        </row>
        <row r="375">
          <cell r="A375" t="str">
            <v>T00000245</v>
          </cell>
          <cell r="B375" t="str">
            <v>1900MOD</v>
          </cell>
          <cell r="C375" t="str">
            <v>FlexMod_C</v>
          </cell>
          <cell r="D375" t="str">
            <v>FlexMod_C</v>
          </cell>
          <cell r="E375" t="str">
            <v>1900MOD</v>
          </cell>
          <cell r="F375" t="str">
            <v>BASEBAND</v>
          </cell>
          <cell r="G375">
            <v>390000184</v>
          </cell>
          <cell r="H375" t="str">
            <v xml:space="preserve"> Ckt Pack Kit  3Rd Carrier Upgrade  3-Sect Pri Cab  Outdoor  52C </v>
          </cell>
        </row>
        <row r="376">
          <cell r="A376" t="str">
            <v>T00000228</v>
          </cell>
          <cell r="B376" t="str">
            <v>1900MOD</v>
          </cell>
          <cell r="C376" t="str">
            <v>FlexMod_C</v>
          </cell>
          <cell r="D376" t="str">
            <v>FlexMod_C</v>
          </cell>
          <cell r="E376" t="str">
            <v>1900MOD</v>
          </cell>
          <cell r="F376" t="str">
            <v>BASEBAND</v>
          </cell>
          <cell r="G376">
            <v>390000135</v>
          </cell>
          <cell r="H376" t="str">
            <v xml:space="preserve"> Ckt Pack Kit  E/W Hdwe For 1 Carrier  1-Sect Gwth Cab  Outdoor  46C </v>
          </cell>
        </row>
        <row r="377">
          <cell r="A377" t="str">
            <v>300336195</v>
          </cell>
          <cell r="B377" t="str">
            <v>1900MOD</v>
          </cell>
          <cell r="C377" t="str">
            <v>FlexMod_C</v>
          </cell>
          <cell r="D377" t="str">
            <v>FlexMod_C</v>
          </cell>
          <cell r="E377" t="str">
            <v>1900MOD</v>
          </cell>
          <cell r="F377" t="str">
            <v>BASEBAND</v>
          </cell>
          <cell r="G377">
            <v>390000004</v>
          </cell>
          <cell r="H377" t="str">
            <v xml:space="preserve"> Ckt Pack Kit  E/W Hdwe For 1 Carrier  1-Sect Pri Cab  Outdoor  46C </v>
          </cell>
        </row>
        <row r="378">
          <cell r="A378" t="str">
            <v>T00000229</v>
          </cell>
          <cell r="B378" t="str">
            <v>1900MOD</v>
          </cell>
          <cell r="C378" t="str">
            <v>FlexMod_C</v>
          </cell>
          <cell r="D378" t="str">
            <v>FlexMod_C</v>
          </cell>
          <cell r="E378" t="str">
            <v>1900MOD</v>
          </cell>
          <cell r="F378" t="str">
            <v>BASEBAND</v>
          </cell>
          <cell r="G378">
            <v>390000136</v>
          </cell>
          <cell r="H378" t="str">
            <v xml:space="preserve"> Ckt Pack Kit  E/W Hdwe For 1 Carrier  2-Sect Gwth Cab  Outdoor  46C </v>
          </cell>
        </row>
        <row r="379">
          <cell r="A379" t="str">
            <v>300336161</v>
          </cell>
          <cell r="B379" t="str">
            <v>1900MOD</v>
          </cell>
          <cell r="C379" t="str">
            <v>FlexMod_C</v>
          </cell>
          <cell r="D379" t="str">
            <v>FlexMod_C</v>
          </cell>
          <cell r="E379" t="str">
            <v>1900MOD</v>
          </cell>
          <cell r="F379" t="str">
            <v>BASEBAND</v>
          </cell>
          <cell r="G379">
            <v>390000005</v>
          </cell>
          <cell r="H379" t="str">
            <v xml:space="preserve"> Ckt Pack Kit  E/W Hdwe For 1 Carrier  2-Sect Pri Cab  Outdoor  46C </v>
          </cell>
        </row>
        <row r="380">
          <cell r="A380" t="str">
            <v>300281581</v>
          </cell>
          <cell r="B380" t="str">
            <v>1900MOD</v>
          </cell>
          <cell r="C380" t="str">
            <v>FlexMod_C</v>
          </cell>
          <cell r="D380" t="str">
            <v>FlexMod_C</v>
          </cell>
          <cell r="E380" t="str">
            <v>1900MOD</v>
          </cell>
          <cell r="F380" t="str">
            <v>BASEBAND</v>
          </cell>
          <cell r="G380">
            <v>390000143</v>
          </cell>
          <cell r="H380" t="str">
            <v xml:space="preserve"> Ckt Pack Kit  E/W Hdwe For 1 Carrier  3-Sect Gwth Cab  Indoor </v>
          </cell>
        </row>
        <row r="381">
          <cell r="A381" t="str">
            <v>300281573</v>
          </cell>
          <cell r="B381" t="str">
            <v>1900MOD</v>
          </cell>
          <cell r="C381" t="str">
            <v>FlexMod_C</v>
          </cell>
          <cell r="D381" t="str">
            <v>FlexMod_C</v>
          </cell>
          <cell r="E381" t="str">
            <v>1900MOD</v>
          </cell>
          <cell r="F381" t="str">
            <v>BASEBAND</v>
          </cell>
          <cell r="G381">
            <v>390000137</v>
          </cell>
          <cell r="H381" t="str">
            <v xml:space="preserve"> Ckt Pack Kit  E/W Hdwe For 1 Carrier  3-Sect Gwth Cab  Outdoor  46C </v>
          </cell>
        </row>
        <row r="382">
          <cell r="A382" t="str">
            <v>300304052</v>
          </cell>
          <cell r="B382" t="str">
            <v>1900MOD</v>
          </cell>
          <cell r="C382" t="str">
            <v>FlexMod_C</v>
          </cell>
          <cell r="D382" t="str">
            <v>FlexMod_C</v>
          </cell>
          <cell r="E382" t="str">
            <v>1900MOD</v>
          </cell>
          <cell r="F382" t="str">
            <v>BASEBAND</v>
          </cell>
          <cell r="G382">
            <v>390000140</v>
          </cell>
          <cell r="H382" t="str">
            <v xml:space="preserve"> Ckt Pack Kit  E/W Hdwe For 1 Carrier  3-Sect Gwth Cab  Outdoor  52C </v>
          </cell>
        </row>
        <row r="383">
          <cell r="A383" t="str">
            <v>300156429</v>
          </cell>
          <cell r="B383" t="str">
            <v>1900MOD</v>
          </cell>
          <cell r="C383" t="str">
            <v>FlexMod_C</v>
          </cell>
          <cell r="D383" t="str">
            <v>FlexMod_C</v>
          </cell>
          <cell r="E383" t="str">
            <v>1900MOD</v>
          </cell>
          <cell r="F383" t="str">
            <v>BASEBAND</v>
          </cell>
          <cell r="G383">
            <v>390000015</v>
          </cell>
          <cell r="H383" t="str">
            <v xml:space="preserve"> Ckt Pack Kit  E/W Hdwe For 1 Carrier  3-Sect Pri Cab  Indoor </v>
          </cell>
        </row>
        <row r="384">
          <cell r="A384" t="str">
            <v>300156353</v>
          </cell>
          <cell r="B384" t="str">
            <v>1900MOD</v>
          </cell>
          <cell r="C384" t="str">
            <v>FlexMod_C</v>
          </cell>
          <cell r="D384" t="str">
            <v>FlexMod_C</v>
          </cell>
          <cell r="E384" t="str">
            <v>1900MOD</v>
          </cell>
          <cell r="F384" t="str">
            <v>BASEBAND</v>
          </cell>
          <cell r="G384">
            <v>390000008</v>
          </cell>
          <cell r="H384" t="str">
            <v xml:space="preserve"> Ckt Pack Kit  E/W Hdwe For 1 Carrier  3-Sect Pri Cab  Outdoor  46C </v>
          </cell>
        </row>
        <row r="385">
          <cell r="A385" t="str">
            <v>300296472</v>
          </cell>
          <cell r="B385" t="str">
            <v>1900MOD</v>
          </cell>
          <cell r="C385" t="str">
            <v>FlexMod_C</v>
          </cell>
          <cell r="D385" t="str">
            <v>FlexMod_C</v>
          </cell>
          <cell r="E385" t="str">
            <v>1900MOD</v>
          </cell>
          <cell r="F385" t="str">
            <v>BASEBAND</v>
          </cell>
          <cell r="G385">
            <v>390000134</v>
          </cell>
          <cell r="H385" t="str">
            <v xml:space="preserve"> Ckt Pack Kit  E/W Hdwe For 1 Carrier  3-Sect Pri Cab  Outdoor  52C </v>
          </cell>
        </row>
        <row r="386">
          <cell r="A386" t="str">
            <v>T00000193</v>
          </cell>
          <cell r="B386" t="str">
            <v>1900MOD</v>
          </cell>
          <cell r="C386" t="str">
            <v>FlexMod_C</v>
          </cell>
          <cell r="D386" t="str">
            <v>FlexMod_C</v>
          </cell>
          <cell r="E386" t="str">
            <v>1900MOD</v>
          </cell>
          <cell r="F386" t="str">
            <v>SOFTWARE</v>
          </cell>
          <cell r="H386" t="str">
            <v xml:space="preserve"> EVRC Software RTU Fee </v>
          </cell>
        </row>
        <row r="387">
          <cell r="A387" t="str">
            <v>T00000192</v>
          </cell>
          <cell r="B387" t="str">
            <v>1900MOD</v>
          </cell>
          <cell r="C387" t="str">
            <v>FlexMod_C</v>
          </cell>
          <cell r="D387" t="str">
            <v>FlexMod_C</v>
          </cell>
          <cell r="E387" t="str">
            <v>1900MOD</v>
          </cell>
          <cell r="F387" t="str">
            <v>RF</v>
          </cell>
          <cell r="G387">
            <v>390000029</v>
          </cell>
          <cell r="H387" t="str">
            <v xml:space="preserve"> Filter  Duplex  Pcs </v>
          </cell>
        </row>
        <row r="388">
          <cell r="A388" t="str">
            <v>T00000234</v>
          </cell>
          <cell r="B388" t="str">
            <v>1900MOD</v>
          </cell>
          <cell r="C388" t="str">
            <v>FlexMod_C</v>
          </cell>
          <cell r="D388" t="str">
            <v>FlexMod_C</v>
          </cell>
          <cell r="E388" t="str">
            <v>1900MOD</v>
          </cell>
          <cell r="F388" t="str">
            <v>RF</v>
          </cell>
          <cell r="G388">
            <v>390000146</v>
          </cell>
          <cell r="H388" t="str">
            <v xml:space="preserve"> Filter  Triplex  Pcs </v>
          </cell>
        </row>
        <row r="389">
          <cell r="A389" t="str">
            <v>300012937</v>
          </cell>
          <cell r="B389" t="str">
            <v>1900MOD</v>
          </cell>
          <cell r="C389" t="str">
            <v>FlexMod_C</v>
          </cell>
          <cell r="D389" t="str">
            <v>FlexMod_C</v>
          </cell>
          <cell r="E389" t="str">
            <v>1900MOD</v>
          </cell>
          <cell r="F389" t="str">
            <v>MISC</v>
          </cell>
          <cell r="G389">
            <v>390000055</v>
          </cell>
          <cell r="H389" t="str">
            <v xml:space="preserve"> Grounding Kit  E/W Copper Cable &amp; Hardware For An Indoor Single Frame </v>
          </cell>
        </row>
        <row r="390">
          <cell r="A390" t="str">
            <v>300012960</v>
          </cell>
          <cell r="B390" t="str">
            <v>1900MOD</v>
          </cell>
          <cell r="C390" t="str">
            <v>FlexMod_C</v>
          </cell>
          <cell r="D390" t="str">
            <v>FlexMod_C</v>
          </cell>
          <cell r="E390" t="str">
            <v>1900MOD</v>
          </cell>
          <cell r="F390" t="str">
            <v>MISC</v>
          </cell>
          <cell r="G390">
            <v>390000054</v>
          </cell>
          <cell r="H390" t="str">
            <v xml:space="preserve"> Grounding Kit E/W Copper Cable And Hw For Misc. Metallic Objects </v>
          </cell>
        </row>
        <row r="391">
          <cell r="A391" t="str">
            <v>300012945</v>
          </cell>
          <cell r="B391" t="str">
            <v>1900MOD</v>
          </cell>
          <cell r="C391" t="str">
            <v>FlexMod_C</v>
          </cell>
          <cell r="D391" t="str">
            <v>FlexMod_C</v>
          </cell>
          <cell r="E391" t="str">
            <v>1900MOD</v>
          </cell>
          <cell r="F391" t="str">
            <v>MISC</v>
          </cell>
          <cell r="G391">
            <v>390000053</v>
          </cell>
          <cell r="H391" t="str">
            <v xml:space="preserve"> Grounding Kit E/W Copper Cable For Halo-Inter Ring 26Ftx11Ft 8 In Room </v>
          </cell>
        </row>
        <row r="392">
          <cell r="A392" t="str">
            <v>300109758</v>
          </cell>
          <cell r="B392" t="str">
            <v>1900MOD</v>
          </cell>
          <cell r="C392" t="str">
            <v>FlexMod_C</v>
          </cell>
          <cell r="D392" t="str">
            <v>FlexMod_C</v>
          </cell>
          <cell r="E392" t="str">
            <v>1900MOD</v>
          </cell>
          <cell r="F392" t="str">
            <v>MISC</v>
          </cell>
          <cell r="H392" t="str">
            <v xml:space="preserve"> Growth Balun Kit  Network Interface Unit For One E1 Line </v>
          </cell>
        </row>
        <row r="393">
          <cell r="A393" t="str">
            <v>300297041</v>
          </cell>
          <cell r="B393" t="str">
            <v>1900MOD</v>
          </cell>
          <cell r="C393" t="str">
            <v>FlexMod_C</v>
          </cell>
          <cell r="D393" t="str">
            <v>FlexMod_C</v>
          </cell>
          <cell r="E393" t="str">
            <v>1900MOD</v>
          </cell>
          <cell r="F393" t="str">
            <v>MISC</v>
          </cell>
          <cell r="H393" t="str">
            <v xml:space="preserve"> Hardware  Anchoring Kit  Earthquake Zone 3-4 </v>
          </cell>
        </row>
        <row r="394">
          <cell r="A394" t="str">
            <v>300345147</v>
          </cell>
          <cell r="B394" t="str">
            <v>1900MOD</v>
          </cell>
          <cell r="C394" t="str">
            <v>FlexMod_C</v>
          </cell>
          <cell r="D394" t="str">
            <v>FlexMod_C</v>
          </cell>
          <cell r="E394" t="str">
            <v>1900MOD</v>
          </cell>
          <cell r="F394" t="str">
            <v>MISC</v>
          </cell>
          <cell r="G394">
            <v>390000171</v>
          </cell>
          <cell r="H394" t="str">
            <v xml:space="preserve"> Hardware  Cabinet Bolt-Down Kit  Outdoor Raised Platforms </v>
          </cell>
        </row>
        <row r="395">
          <cell r="A395" t="str">
            <v>300297058</v>
          </cell>
          <cell r="B395" t="str">
            <v>1900MOD</v>
          </cell>
          <cell r="C395" t="str">
            <v>FlexMod_C</v>
          </cell>
          <cell r="D395" t="str">
            <v>FlexMod_C</v>
          </cell>
          <cell r="E395" t="str">
            <v>1900MOD</v>
          </cell>
          <cell r="F395" t="str">
            <v>MISC</v>
          </cell>
          <cell r="H395" t="str">
            <v xml:space="preserve"> Hardware Kit  1/2 Inch Shield Tap </v>
          </cell>
        </row>
        <row r="396">
          <cell r="A396" t="str">
            <v>300157302</v>
          </cell>
          <cell r="B396" t="str">
            <v>1900MOD</v>
          </cell>
          <cell r="C396" t="str">
            <v>FlexMod_C</v>
          </cell>
          <cell r="D396" t="str">
            <v>FlexMod_C</v>
          </cell>
          <cell r="E396" t="str">
            <v>1900MOD</v>
          </cell>
          <cell r="F396" t="str">
            <v>MISC</v>
          </cell>
          <cell r="H396" t="str">
            <v xml:space="preserve"> Hardware Kit  Surge Protector  GPS  Indoor </v>
          </cell>
        </row>
        <row r="397">
          <cell r="A397" t="str">
            <v>300120847</v>
          </cell>
          <cell r="B397" t="str">
            <v>1900MOD</v>
          </cell>
          <cell r="C397" t="str">
            <v>FlexMod_C</v>
          </cell>
          <cell r="D397" t="str">
            <v>FlexMod_C</v>
          </cell>
          <cell r="E397" t="str">
            <v>1900MOD</v>
          </cell>
          <cell r="F397" t="str">
            <v>MISC</v>
          </cell>
          <cell r="G397">
            <v>390000041</v>
          </cell>
          <cell r="H397" t="str">
            <v xml:space="preserve"> Hdwe Kit  Cellular 850  Surge Protector  Indoor </v>
          </cell>
        </row>
        <row r="398">
          <cell r="A398" t="str">
            <v>300281540</v>
          </cell>
          <cell r="B398" t="str">
            <v>1900MOD</v>
          </cell>
          <cell r="C398" t="str">
            <v>FlexMod_C</v>
          </cell>
          <cell r="D398" t="str">
            <v>FlexMod_C</v>
          </cell>
          <cell r="E398" t="str">
            <v>1900MOD</v>
          </cell>
          <cell r="F398" t="str">
            <v>MISC</v>
          </cell>
          <cell r="H398" t="str">
            <v xml:space="preserve"> Hdwe Kit  Conduit Interface  Gwth Cab  Indoor </v>
          </cell>
        </row>
        <row r="399">
          <cell r="A399" t="str">
            <v>300136322</v>
          </cell>
          <cell r="B399" t="str">
            <v>1900MOD</v>
          </cell>
          <cell r="C399" t="str">
            <v>FlexMod_C</v>
          </cell>
          <cell r="D399" t="str">
            <v>FlexMod_C</v>
          </cell>
          <cell r="E399" t="str">
            <v>1900MOD</v>
          </cell>
          <cell r="F399" t="str">
            <v>MISC</v>
          </cell>
          <cell r="H399" t="str">
            <v xml:space="preserve"> Hdwe Kit  Outdoor Jumper Cable Boot </v>
          </cell>
        </row>
        <row r="400">
          <cell r="A400" t="str">
            <v>300281631</v>
          </cell>
          <cell r="B400" t="str">
            <v>1900MOD</v>
          </cell>
          <cell r="C400" t="str">
            <v>FlexMod_C</v>
          </cell>
          <cell r="D400" t="str">
            <v>FlexMod_C</v>
          </cell>
          <cell r="E400" t="str">
            <v>1900MOD</v>
          </cell>
          <cell r="F400" t="str">
            <v>MISC</v>
          </cell>
          <cell r="G400">
            <v>390000167</v>
          </cell>
          <cell r="H400" t="str">
            <v xml:space="preserve"> Hdwe Kit  Rf Splitter For Gwth  Cellular 850 </v>
          </cell>
        </row>
        <row r="401">
          <cell r="A401" t="str">
            <v>300157294</v>
          </cell>
          <cell r="B401" t="str">
            <v>1900MOD</v>
          </cell>
          <cell r="C401" t="str">
            <v>FlexMod_C</v>
          </cell>
          <cell r="D401" t="str">
            <v>FlexMod_C</v>
          </cell>
          <cell r="E401" t="str">
            <v>1900MOD</v>
          </cell>
          <cell r="F401" t="str">
            <v>MISC</v>
          </cell>
          <cell r="G401">
            <v>390000042</v>
          </cell>
          <cell r="H401" t="str">
            <v xml:space="preserve"> Hdwe Kit  Surge Protector  Rf  Indoor  Pcs </v>
          </cell>
        </row>
        <row r="402">
          <cell r="A402" t="str">
            <v>T00000201</v>
          </cell>
          <cell r="B402" t="str">
            <v>1900MOD</v>
          </cell>
          <cell r="C402" t="str">
            <v>FlexMod_C</v>
          </cell>
          <cell r="D402" t="str">
            <v>FlexMod_C</v>
          </cell>
          <cell r="E402" t="str">
            <v>1900MOD</v>
          </cell>
          <cell r="F402" t="str">
            <v>ATM</v>
          </cell>
          <cell r="G402">
            <v>390000107</v>
          </cell>
          <cell r="H402" t="str">
            <v xml:space="preserve"> Incremental Price Adjustment for URC  vs. CRC</v>
          </cell>
        </row>
        <row r="403">
          <cell r="A403" t="str">
            <v>300130713</v>
          </cell>
          <cell r="B403" t="str">
            <v>1900MOD</v>
          </cell>
          <cell r="C403" t="str">
            <v>FlexMod_C</v>
          </cell>
          <cell r="D403" t="str">
            <v>FlexMod_C</v>
          </cell>
          <cell r="E403" t="str">
            <v>1900MOD</v>
          </cell>
          <cell r="F403" t="str">
            <v>MISC</v>
          </cell>
          <cell r="H403" t="str">
            <v xml:space="preserve"> Light Kit  Convenience </v>
          </cell>
        </row>
        <row r="404">
          <cell r="A404" t="str">
            <v>300311537</v>
          </cell>
          <cell r="B404" t="str">
            <v>1900MOD</v>
          </cell>
          <cell r="C404" t="str">
            <v>FlexMod_C</v>
          </cell>
          <cell r="D404" t="str">
            <v>FlexMod_C</v>
          </cell>
          <cell r="E404" t="str">
            <v>1900MOD</v>
          </cell>
          <cell r="F404" t="str">
            <v>MISC</v>
          </cell>
          <cell r="G404">
            <v>390000170</v>
          </cell>
          <cell r="H404" t="str">
            <v xml:space="preserve"> Mounting Base Kit  Gwth Cab </v>
          </cell>
        </row>
        <row r="405">
          <cell r="A405" t="str">
            <v>300311529</v>
          </cell>
          <cell r="B405" t="str">
            <v>1900MOD</v>
          </cell>
          <cell r="C405" t="str">
            <v>FlexMod_C</v>
          </cell>
          <cell r="D405" t="str">
            <v>FlexMod_C</v>
          </cell>
          <cell r="E405" t="str">
            <v>1900MOD</v>
          </cell>
          <cell r="F405" t="str">
            <v>MISC</v>
          </cell>
          <cell r="H405" t="str">
            <v xml:space="preserve"> Mounting Base Kit  Pri Cab </v>
          </cell>
        </row>
        <row r="406">
          <cell r="A406" t="str">
            <v>T00000194</v>
          </cell>
          <cell r="B406" t="str">
            <v>1900MOD</v>
          </cell>
          <cell r="C406" t="str">
            <v>FlexMod_C</v>
          </cell>
          <cell r="D406" t="str">
            <v>FlexMod_C</v>
          </cell>
          <cell r="E406" t="str">
            <v>1900MOD</v>
          </cell>
          <cell r="F406" t="str">
            <v>SOFTWARE</v>
          </cell>
          <cell r="H406" t="str">
            <v xml:space="preserve"> Multiple Vocoding </v>
          </cell>
        </row>
        <row r="407">
          <cell r="A407" t="str">
            <v>300130861</v>
          </cell>
          <cell r="B407" t="str">
            <v>1900MOD</v>
          </cell>
          <cell r="C407" t="str">
            <v>FlexMod_C</v>
          </cell>
          <cell r="D407" t="str">
            <v>FlexMod_C</v>
          </cell>
          <cell r="E407" t="str">
            <v>1900MOD</v>
          </cell>
          <cell r="F407" t="str">
            <v>SOFTWARE</v>
          </cell>
          <cell r="G407">
            <v>395000000</v>
          </cell>
          <cell r="H407" t="str">
            <v xml:space="preserve"> Operating Fee  Initial System  For Pcs CDMA MoDCell Software </v>
          </cell>
        </row>
        <row r="408">
          <cell r="A408" t="str">
            <v>300286713</v>
          </cell>
          <cell r="B408" t="str">
            <v>1900MOD</v>
          </cell>
          <cell r="C408" t="str">
            <v>FlexMod_C</v>
          </cell>
          <cell r="D408" t="str">
            <v>FlexMod_C</v>
          </cell>
          <cell r="E408" t="str">
            <v>1900MOD</v>
          </cell>
          <cell r="F408" t="str">
            <v>BASEBAND</v>
          </cell>
          <cell r="G408">
            <v>390000147</v>
          </cell>
          <cell r="H408" t="str">
            <v xml:space="preserve"> Radio Module Kit  CDMA Test  Pcs  E/W Hdwe &amp; Coaxial Cable  1-Sect </v>
          </cell>
        </row>
        <row r="409">
          <cell r="A409" t="str">
            <v>300286721</v>
          </cell>
          <cell r="B409" t="str">
            <v>1900MOD</v>
          </cell>
          <cell r="C409" t="str">
            <v>FlexMod_C</v>
          </cell>
          <cell r="D409" t="str">
            <v>FlexMod_C</v>
          </cell>
          <cell r="E409" t="str">
            <v>1900MOD</v>
          </cell>
          <cell r="F409" t="str">
            <v>BASEBAND</v>
          </cell>
          <cell r="G409">
            <v>390000148</v>
          </cell>
          <cell r="H409" t="str">
            <v xml:space="preserve"> Radio Module Kit  CDMA Test  Pcs  E/W Hdwe &amp; Coaxial Cable  2-Sect </v>
          </cell>
        </row>
        <row r="410">
          <cell r="A410" t="str">
            <v>300130663</v>
          </cell>
          <cell r="B410" t="str">
            <v>1900MOD</v>
          </cell>
          <cell r="C410" t="str">
            <v>FlexMod_C</v>
          </cell>
          <cell r="D410" t="str">
            <v>FlexMod_C</v>
          </cell>
          <cell r="E410" t="str">
            <v>1900MOD</v>
          </cell>
          <cell r="F410" t="str">
            <v>BASEBAND</v>
          </cell>
          <cell r="G410">
            <v>390000039</v>
          </cell>
          <cell r="H410" t="str">
            <v xml:space="preserve"> Radio Module Kit  CDMA Test  Pcs  E/W Hdwe &amp; Coaxial Cable  3-Sect </v>
          </cell>
        </row>
        <row r="411">
          <cell r="A411" t="str">
            <v>300286739</v>
          </cell>
          <cell r="B411" t="str">
            <v>1900MOD</v>
          </cell>
          <cell r="C411" t="str">
            <v>FlexMod_C</v>
          </cell>
          <cell r="D411" t="str">
            <v>FlexMod_C</v>
          </cell>
          <cell r="E411" t="str">
            <v>1900MOD</v>
          </cell>
          <cell r="F411" t="str">
            <v>BASEBAND</v>
          </cell>
          <cell r="G411">
            <v>390000149</v>
          </cell>
          <cell r="H411" t="str">
            <v xml:space="preserve"> Radio Module Kit  No CDMA Test  Cellular  E/W Hdw &amp; Coaxial Cable  1 Sector </v>
          </cell>
        </row>
        <row r="412">
          <cell r="A412" t="str">
            <v>300286747</v>
          </cell>
          <cell r="B412" t="str">
            <v>1900MOD</v>
          </cell>
          <cell r="C412" t="str">
            <v>FlexMod_C</v>
          </cell>
          <cell r="D412" t="str">
            <v>FlexMod_C</v>
          </cell>
          <cell r="E412" t="str">
            <v>1900MOD</v>
          </cell>
          <cell r="F412" t="str">
            <v>BASEBAND</v>
          </cell>
          <cell r="G412">
            <v>390000150</v>
          </cell>
          <cell r="H412" t="str">
            <v xml:space="preserve"> Radio Module Kit  No CDMA Test  Cellular  E/W Hdw &amp; Coaxial Cable  2 Sector </v>
          </cell>
        </row>
        <row r="413">
          <cell r="A413" t="str">
            <v>300286754</v>
          </cell>
          <cell r="B413" t="str">
            <v>1900MOD</v>
          </cell>
          <cell r="C413" t="str">
            <v>FlexMod_C</v>
          </cell>
          <cell r="D413" t="str">
            <v>FlexMod_C</v>
          </cell>
          <cell r="E413" t="str">
            <v>1900MOD</v>
          </cell>
          <cell r="F413" t="str">
            <v>BASEBAND</v>
          </cell>
          <cell r="G413">
            <v>390000151</v>
          </cell>
          <cell r="H413" t="str">
            <v xml:space="preserve"> Radio Module Kit  No CDMA Test  Cellular  E/W Hdw &amp; Coaxial Cable  3 Sector </v>
          </cell>
        </row>
        <row r="414">
          <cell r="A414" t="str">
            <v>300136173</v>
          </cell>
          <cell r="B414" t="str">
            <v>1900MOD</v>
          </cell>
          <cell r="C414" t="str">
            <v>FlexMod_C</v>
          </cell>
          <cell r="D414" t="str">
            <v>FlexMod_C</v>
          </cell>
          <cell r="E414" t="str">
            <v>1900MOD</v>
          </cell>
          <cell r="F414" t="str">
            <v>BASEBAND</v>
          </cell>
          <cell r="H414" t="str">
            <v xml:space="preserve"> Timing Module Kit  E/W Hardware  For No Redundancy  Rubidium </v>
          </cell>
        </row>
        <row r="415">
          <cell r="A415" t="str">
            <v>300130622</v>
          </cell>
          <cell r="B415" t="str">
            <v>1900MOD</v>
          </cell>
          <cell r="C415" t="str">
            <v>FlexMod_C</v>
          </cell>
          <cell r="D415" t="str">
            <v>FlexMod_C</v>
          </cell>
          <cell r="E415" t="str">
            <v>1900MOD</v>
          </cell>
          <cell r="F415" t="str">
            <v>BASEBAND</v>
          </cell>
          <cell r="H415" t="str">
            <v xml:space="preserve"> Timing Module Kit  E/W Hardware  For Redundancy  Crystal &amp; Rubidium </v>
          </cell>
        </row>
        <row r="416">
          <cell r="A416" t="str">
            <v>300136181</v>
          </cell>
          <cell r="B416" t="str">
            <v>1900MOD</v>
          </cell>
          <cell r="C416" t="str">
            <v>FlexMod_C</v>
          </cell>
          <cell r="D416" t="str">
            <v>FlexMod_C</v>
          </cell>
          <cell r="E416" t="str">
            <v>1900MOD</v>
          </cell>
          <cell r="F416" t="str">
            <v>BASEBAND</v>
          </cell>
          <cell r="H416" t="str">
            <v xml:space="preserve"> Timing Module Kit  For No Redundancy  Crystal </v>
          </cell>
        </row>
        <row r="417">
          <cell r="A417" t="str">
            <v>300130630</v>
          </cell>
          <cell r="B417" t="str">
            <v>1900MOD</v>
          </cell>
          <cell r="C417" t="str">
            <v>FlexMod_C</v>
          </cell>
          <cell r="D417" t="str">
            <v>FlexMod_C</v>
          </cell>
          <cell r="E417" t="str">
            <v>1900MOD</v>
          </cell>
          <cell r="F417" t="str">
            <v>BASEBAND</v>
          </cell>
          <cell r="H417" t="str">
            <v xml:space="preserve"> Timing Module Kit  For Redundancy  Dual Crystal </v>
          </cell>
        </row>
        <row r="418">
          <cell r="A418" t="str">
            <v>300136330</v>
          </cell>
          <cell r="B418" t="str">
            <v>1900MOD</v>
          </cell>
          <cell r="C418" t="str">
            <v>FlexMod_C</v>
          </cell>
          <cell r="D418" t="str">
            <v>FlexMod_C</v>
          </cell>
          <cell r="E418" t="str">
            <v>1900MOD</v>
          </cell>
          <cell r="F418" t="str">
            <v>MISC</v>
          </cell>
          <cell r="H418" t="str">
            <v xml:space="preserve"> Upgrade Kit Solar Shield </v>
          </cell>
        </row>
        <row r="419">
          <cell r="A419" t="str">
            <v>T00001227</v>
          </cell>
          <cell r="B419" t="str">
            <v>1900MOD</v>
          </cell>
          <cell r="C419" t="str">
            <v>FlexMod_C</v>
          </cell>
          <cell r="D419" t="str">
            <v>FlexMod_C</v>
          </cell>
          <cell r="E419" t="str">
            <v>1900MOD</v>
          </cell>
          <cell r="F419" t="str">
            <v>RF</v>
          </cell>
          <cell r="H419" t="str">
            <v>AMPLIFIER, +24VDC - PCS (kLAM)</v>
          </cell>
        </row>
        <row r="420">
          <cell r="A420" t="str">
            <v>T00001228</v>
          </cell>
          <cell r="B420" t="str">
            <v>1900MOD</v>
          </cell>
          <cell r="C420" t="str">
            <v>FlexMod_C</v>
          </cell>
          <cell r="D420" t="str">
            <v>FlexMod_C</v>
          </cell>
          <cell r="E420" t="str">
            <v>1900MOD</v>
          </cell>
          <cell r="F420" t="str">
            <v>RF</v>
          </cell>
          <cell r="H420" t="str">
            <v>AMPLIFIER, +24VDC - PCS (kLAM)</v>
          </cell>
        </row>
        <row r="421">
          <cell r="A421" t="str">
            <v>300012986</v>
          </cell>
          <cell r="B421" t="str">
            <v>1900MOD</v>
          </cell>
          <cell r="C421" t="str">
            <v>FlexMod_C</v>
          </cell>
          <cell r="D421" t="str">
            <v>FlexMod_C</v>
          </cell>
          <cell r="E421" t="str">
            <v>1900MOD</v>
          </cell>
          <cell r="F421" t="str">
            <v>MISC</v>
          </cell>
          <cell r="G421">
            <v>390000052</v>
          </cell>
          <cell r="H421" t="str">
            <v>Anchoring Kit, E/W 1/2" Hardware</v>
          </cell>
        </row>
        <row r="422">
          <cell r="A422" t="str">
            <v>107710717</v>
          </cell>
          <cell r="B422" t="str">
            <v>1900MOD</v>
          </cell>
          <cell r="C422" t="str">
            <v>FlexMod_C</v>
          </cell>
          <cell r="D422" t="str">
            <v>FlexMod_C</v>
          </cell>
          <cell r="E422" t="str">
            <v>1900MOD</v>
          </cell>
          <cell r="F422" t="str">
            <v>MISC</v>
          </cell>
          <cell r="H422" t="str">
            <v>Antenna Kit, GPS Antenna  Hdwe - High Gain</v>
          </cell>
        </row>
        <row r="423">
          <cell r="A423" t="str">
            <v>107732356</v>
          </cell>
          <cell r="B423" t="str">
            <v>1900MOD</v>
          </cell>
          <cell r="C423" t="str">
            <v>FlexMod_C</v>
          </cell>
          <cell r="D423" t="str">
            <v>FlexMod_C</v>
          </cell>
          <cell r="E423" t="str">
            <v>1900MOD</v>
          </cell>
          <cell r="F423" t="str">
            <v>MISC</v>
          </cell>
          <cell r="H423" t="str">
            <v>Antenna Kit, GPS Antenna  Hdwe - Low Gain</v>
          </cell>
        </row>
        <row r="424">
          <cell r="A424" t="str">
            <v>T00001283</v>
          </cell>
          <cell r="B424" t="str">
            <v>1900MOD</v>
          </cell>
          <cell r="C424" t="str">
            <v>FlexMod_C</v>
          </cell>
          <cell r="D424" t="str">
            <v>FlexMod_C</v>
          </cell>
          <cell r="E424" t="str">
            <v>1900MOD</v>
          </cell>
          <cell r="F424" t="str">
            <v>SW_RTU_FEE</v>
          </cell>
          <cell r="H424" t="str">
            <v>ATM Software Fee</v>
          </cell>
        </row>
        <row r="425">
          <cell r="A425" t="str">
            <v>300442233</v>
          </cell>
          <cell r="B425" t="str">
            <v>1900MOD</v>
          </cell>
          <cell r="C425" t="str">
            <v>FlexMod_C</v>
          </cell>
          <cell r="D425" t="str">
            <v>FlexMod_C</v>
          </cell>
          <cell r="E425" t="str">
            <v>1900MOD</v>
          </cell>
          <cell r="F425" t="str">
            <v>SOFTWARE</v>
          </cell>
          <cell r="H425" t="str">
            <v>BASE OPERATING FEE FOR 1XEV-DO UPGRADE</v>
          </cell>
        </row>
        <row r="426">
          <cell r="A426" t="str">
            <v>T00001232</v>
          </cell>
          <cell r="B426" t="str">
            <v>1900MOD</v>
          </cell>
          <cell r="C426" t="str">
            <v>FlexMod_C</v>
          </cell>
          <cell r="D426" t="str">
            <v>FlexMod_C</v>
          </cell>
          <cell r="E426" t="str">
            <v>1900MOD</v>
          </cell>
          <cell r="F426" t="str">
            <v>MISC</v>
          </cell>
          <cell r="H426" t="str">
            <v>Cable Kit Copper for 1 Carrier Upgrade, Sgl Block</v>
          </cell>
        </row>
        <row r="427">
          <cell r="A427" t="str">
            <v>T00001231</v>
          </cell>
          <cell r="B427" t="str">
            <v>1900MOD</v>
          </cell>
          <cell r="C427" t="str">
            <v>FlexMod_C</v>
          </cell>
          <cell r="D427" t="str">
            <v>FlexMod_C</v>
          </cell>
          <cell r="E427" t="str">
            <v>1900MOD</v>
          </cell>
          <cell r="F427" t="str">
            <v>MISC</v>
          </cell>
          <cell r="H427" t="str">
            <v>Cable Kit, Copper &amp; Coaxial for 1 Carrier Upgrade, Gwth, Single Block, PCS</v>
          </cell>
        </row>
        <row r="428">
          <cell r="A428" t="str">
            <v>300432135</v>
          </cell>
          <cell r="B428" t="str">
            <v>1900MOD</v>
          </cell>
          <cell r="C428" t="str">
            <v>FlexMod_C</v>
          </cell>
          <cell r="D428" t="str">
            <v>FlexMod_C</v>
          </cell>
          <cell r="E428" t="str">
            <v>1900MOD</v>
          </cell>
          <cell r="F428" t="str">
            <v>MISC</v>
          </cell>
          <cell r="H428" t="str">
            <v>CAPACITOR ASSEMBLY, 24VOLT, 5.6KUF, 50V</v>
          </cell>
        </row>
        <row r="429">
          <cell r="A429" t="str">
            <v>300432093</v>
          </cell>
          <cell r="B429" t="str">
            <v>1900MOD</v>
          </cell>
          <cell r="C429" t="str">
            <v>FlexMod_C</v>
          </cell>
          <cell r="D429" t="str">
            <v>FlexMod_C</v>
          </cell>
          <cell r="E429" t="str">
            <v>1900MOD</v>
          </cell>
          <cell r="F429" t="str">
            <v>MISC</v>
          </cell>
          <cell r="H429" t="str">
            <v>Capacitor Module, +24V, Indoor</v>
          </cell>
        </row>
        <row r="430">
          <cell r="A430" t="str">
            <v>300432119</v>
          </cell>
          <cell r="B430" t="str">
            <v>1900MOD</v>
          </cell>
          <cell r="C430" t="str">
            <v>FlexMod_C</v>
          </cell>
          <cell r="D430" t="str">
            <v>FlexMod_C</v>
          </cell>
          <cell r="E430" t="str">
            <v>1900MOD</v>
          </cell>
          <cell r="F430" t="str">
            <v>MISC</v>
          </cell>
          <cell r="H430" t="str">
            <v>Capacitor Module, +24V, Outdoor</v>
          </cell>
        </row>
        <row r="431">
          <cell r="A431" t="str">
            <v>300439593</v>
          </cell>
          <cell r="B431" t="str">
            <v>1900MOD</v>
          </cell>
          <cell r="C431" t="str">
            <v>FlexMod_C</v>
          </cell>
          <cell r="D431" t="str">
            <v>FlexMod_C</v>
          </cell>
          <cell r="E431" t="str">
            <v>1900MOD</v>
          </cell>
          <cell r="F431" t="str">
            <v>CHANNEL_CARD</v>
          </cell>
          <cell r="H431" t="str">
            <v>CDMA Channel Element Unit - 64 Ch (CCU-64  )</v>
          </cell>
        </row>
        <row r="432">
          <cell r="A432" t="str">
            <v>300432150</v>
          </cell>
          <cell r="B432" t="str">
            <v>1900MOD</v>
          </cell>
          <cell r="C432" t="str">
            <v>FlexMod_C</v>
          </cell>
          <cell r="D432" t="str">
            <v>FlexMod_C</v>
          </cell>
          <cell r="E432" t="str">
            <v>1900MOD</v>
          </cell>
          <cell r="F432" t="str">
            <v>BASEBAND</v>
          </cell>
          <cell r="H432" t="str">
            <v>Circuit Pack, CDMA Baseband Radio (CBR), PCS</v>
          </cell>
        </row>
        <row r="433">
          <cell r="A433" t="str">
            <v>300432176</v>
          </cell>
          <cell r="B433" t="str">
            <v>1900MOD</v>
          </cell>
          <cell r="C433" t="str">
            <v>FlexMod_C</v>
          </cell>
          <cell r="D433" t="str">
            <v>FlexMod_C</v>
          </cell>
          <cell r="E433" t="str">
            <v>1900MOD</v>
          </cell>
          <cell r="F433" t="str">
            <v>BASEBAND</v>
          </cell>
          <cell r="H433" t="str">
            <v>Circuit Pack, CDMA Radio Controller (CRC)</v>
          </cell>
        </row>
        <row r="434">
          <cell r="A434" t="str">
            <v>T00001282</v>
          </cell>
          <cell r="B434" t="str">
            <v>1900MOD</v>
          </cell>
          <cell r="C434" t="str">
            <v>FlexMod_C</v>
          </cell>
          <cell r="D434" t="str">
            <v>FlexMod_C</v>
          </cell>
          <cell r="E434" t="str">
            <v>1900MOD</v>
          </cell>
          <cell r="F434" t="str">
            <v>Misc</v>
          </cell>
          <cell r="H434" t="str">
            <v>EEPROM</v>
          </cell>
        </row>
        <row r="435">
          <cell r="A435" t="str">
            <v>300432077</v>
          </cell>
          <cell r="B435" t="str">
            <v>1900MOD</v>
          </cell>
          <cell r="C435" t="str">
            <v>FlexMod_C</v>
          </cell>
          <cell r="D435" t="str">
            <v>FlexMod_C</v>
          </cell>
          <cell r="E435" t="str">
            <v>1900MOD</v>
          </cell>
          <cell r="F435" t="str">
            <v>MISC</v>
          </cell>
          <cell r="H435" t="str">
            <v>EV Modem (EVRx), Receiver Board</v>
          </cell>
        </row>
        <row r="436">
          <cell r="A436" t="str">
            <v>300432069</v>
          </cell>
          <cell r="B436" t="str">
            <v>1900MOD</v>
          </cell>
          <cell r="C436" t="str">
            <v>FlexMod_C</v>
          </cell>
          <cell r="D436" t="str">
            <v>FlexMod_C</v>
          </cell>
          <cell r="E436" t="str">
            <v>1900MOD</v>
          </cell>
          <cell r="F436" t="str">
            <v>MISC</v>
          </cell>
          <cell r="H436" t="str">
            <v xml:space="preserve">EV Modem (EVTx), Transmit Board </v>
          </cell>
        </row>
        <row r="437">
          <cell r="A437" t="str">
            <v>T00001230</v>
          </cell>
          <cell r="B437" t="str">
            <v>1900MOD</v>
          </cell>
          <cell r="C437" t="str">
            <v>FlexMod_C</v>
          </cell>
          <cell r="D437" t="str">
            <v>FlexMod_C</v>
          </cell>
          <cell r="E437" t="str">
            <v>1900MOD</v>
          </cell>
          <cell r="F437" t="str">
            <v>RF</v>
          </cell>
          <cell r="H437" t="str">
            <v>Filter Duplex PCS Modcell 3.0 Outdoor</v>
          </cell>
        </row>
        <row r="438">
          <cell r="A438" t="str">
            <v>300121514</v>
          </cell>
          <cell r="B438" t="str">
            <v>1900MOD</v>
          </cell>
          <cell r="C438" t="str">
            <v>FlexMod_C</v>
          </cell>
          <cell r="D438" t="str">
            <v>FlexMod_C</v>
          </cell>
          <cell r="E438" t="str">
            <v>1900MOD</v>
          </cell>
          <cell r="F438" t="str">
            <v>MISC</v>
          </cell>
          <cell r="H438" t="str">
            <v>Jumper Cable 10 Ft  DIN-DIN</v>
          </cell>
        </row>
        <row r="439">
          <cell r="A439" t="str">
            <v>300121571</v>
          </cell>
          <cell r="B439" t="str">
            <v>1900MOD</v>
          </cell>
          <cell r="C439" t="str">
            <v>FlexMod_C</v>
          </cell>
          <cell r="D439" t="str">
            <v>FlexMod_C</v>
          </cell>
          <cell r="E439" t="str">
            <v>1900MOD</v>
          </cell>
          <cell r="F439" t="str">
            <v>MISC</v>
          </cell>
          <cell r="H439" t="str">
            <v>Jumper Cable 20 Ft  DIN-DIN</v>
          </cell>
        </row>
        <row r="440">
          <cell r="A440" t="str">
            <v>300121555</v>
          </cell>
          <cell r="B440" t="str">
            <v>1900MOD</v>
          </cell>
          <cell r="C440" t="str">
            <v>FlexMod_C</v>
          </cell>
          <cell r="D440" t="str">
            <v>FlexMod_C</v>
          </cell>
          <cell r="E440" t="str">
            <v>1900MOD</v>
          </cell>
          <cell r="F440" t="str">
            <v>MISC</v>
          </cell>
          <cell r="H440" t="str">
            <v>Jumper Cable 32 Ft DIN-DIN</v>
          </cell>
        </row>
        <row r="441">
          <cell r="A441" t="str">
            <v>300121530</v>
          </cell>
          <cell r="B441" t="str">
            <v>1900MOD</v>
          </cell>
          <cell r="C441" t="str">
            <v>FlexMod_C</v>
          </cell>
          <cell r="D441" t="str">
            <v>FlexMod_C</v>
          </cell>
          <cell r="E441" t="str">
            <v>1900MOD</v>
          </cell>
          <cell r="F441" t="str">
            <v>MISC</v>
          </cell>
          <cell r="H441" t="str">
            <v>Jumper Cable 4 Ft DIN-DIN</v>
          </cell>
        </row>
        <row r="442">
          <cell r="A442" t="str">
            <v>300423225</v>
          </cell>
          <cell r="B442" t="str">
            <v>1900MOD</v>
          </cell>
          <cell r="C442" t="str">
            <v>FlexMod_C</v>
          </cell>
          <cell r="D442" t="str">
            <v>FlexMod_C</v>
          </cell>
          <cell r="E442" t="str">
            <v>1900MOD</v>
          </cell>
          <cell r="F442" t="str">
            <v>BASEBAND</v>
          </cell>
          <cell r="H442" t="str">
            <v>PCU, 450W, 24V</v>
          </cell>
        </row>
        <row r="443">
          <cell r="A443" t="str">
            <v>T00000847</v>
          </cell>
          <cell r="B443" t="str">
            <v>1xEV_DO_FMS</v>
          </cell>
          <cell r="C443" t="str">
            <v>1xEVc</v>
          </cell>
          <cell r="D443" t="str">
            <v>1xEVc-HW</v>
          </cell>
          <cell r="E443" t="str">
            <v>1xEVc-HW</v>
          </cell>
          <cell r="F443" t="str">
            <v>SERVER</v>
          </cell>
          <cell r="H443" t="str">
            <v>16 Additional Ethernet Ports(2)</v>
          </cell>
        </row>
        <row r="444">
          <cell r="A444" t="str">
            <v>300319332</v>
          </cell>
          <cell r="B444" t="str">
            <v>1xEV_DO_FMS</v>
          </cell>
          <cell r="C444" t="str">
            <v>1xEVc</v>
          </cell>
          <cell r="D444" t="str">
            <v>1xEVc-HW</v>
          </cell>
          <cell r="E444" t="str">
            <v>1xEVc-HW</v>
          </cell>
          <cell r="F444" t="str">
            <v>SERVER</v>
          </cell>
          <cell r="H444" t="str">
            <v>1vEV Wiring Kit</v>
          </cell>
        </row>
        <row r="445">
          <cell r="A445" t="str">
            <v>300311925</v>
          </cell>
          <cell r="B445" t="str">
            <v>1xEV_DO_FMS</v>
          </cell>
          <cell r="C445" t="str">
            <v>1xEVc</v>
          </cell>
          <cell r="D445" t="str">
            <v>1xEVc-HW</v>
          </cell>
          <cell r="E445" t="str">
            <v>1xEVc-HW</v>
          </cell>
          <cell r="F445" t="str">
            <v>CABINET</v>
          </cell>
          <cell r="H445" t="str">
            <v>400S (A) Server Growth Unit and Rear Cabled Shelf</v>
          </cell>
        </row>
        <row r="446">
          <cell r="A446" t="str">
            <v>300311909</v>
          </cell>
          <cell r="B446" t="str">
            <v>1xEV_DO_FMS</v>
          </cell>
          <cell r="C446" t="str">
            <v>1xEVc</v>
          </cell>
          <cell r="D446" t="str">
            <v>1xEVc-HW</v>
          </cell>
          <cell r="E446" t="str">
            <v>1xEVc-HW</v>
          </cell>
          <cell r="F446" t="str">
            <v>SERVER</v>
          </cell>
          <cell r="H446" t="str">
            <v>Additional Growth A Server (No Shelf)</v>
          </cell>
        </row>
        <row r="447">
          <cell r="A447" t="str">
            <v>300312014</v>
          </cell>
          <cell r="B447" t="str">
            <v>1xEV_DO_FMS</v>
          </cell>
          <cell r="C447" t="str">
            <v>1xEVc</v>
          </cell>
          <cell r="D447" t="str">
            <v>1xEVc-HW</v>
          </cell>
          <cell r="E447" t="str">
            <v>1xEVc-HW</v>
          </cell>
          <cell r="F447" t="str">
            <v>SERVER</v>
          </cell>
          <cell r="H447" t="str">
            <v>Cajun P333T Layer 2 LAN Hub Pair (2)</v>
          </cell>
        </row>
        <row r="448">
          <cell r="A448" t="str">
            <v>300311875</v>
          </cell>
          <cell r="B448" t="str">
            <v>1xEV_DO_FMS</v>
          </cell>
          <cell r="C448" t="str">
            <v>1xEVc</v>
          </cell>
          <cell r="D448" t="str">
            <v>1xEVc-HW</v>
          </cell>
          <cell r="E448" t="str">
            <v>1xEVc-HW</v>
          </cell>
          <cell r="F448" t="str">
            <v>CABINET</v>
          </cell>
          <cell r="H448" t="str">
            <v>FMS 2205 Frame e/w One 400S (A) Server</v>
          </cell>
        </row>
        <row r="449">
          <cell r="A449" t="str">
            <v>T00000850</v>
          </cell>
          <cell r="B449" t="str">
            <v>1xEV_DO_FMS</v>
          </cell>
          <cell r="C449" t="str">
            <v>1xEVc</v>
          </cell>
          <cell r="D449" t="str">
            <v>1xEVc-SW</v>
          </cell>
          <cell r="E449" t="str">
            <v>1xEVc-SW</v>
          </cell>
          <cell r="F449" t="str">
            <v>SOFTWARE</v>
          </cell>
          <cell r="H449" t="str">
            <v>Initial Software RTU for 1xEV FMS per Server</v>
          </cell>
        </row>
        <row r="450">
          <cell r="A450" t="str">
            <v>T00000851</v>
          </cell>
          <cell r="B450" t="str">
            <v>1xEV_DO_FMS</v>
          </cell>
          <cell r="C450" t="str">
            <v>1xEVc</v>
          </cell>
          <cell r="D450" t="str">
            <v>1xEVc-SW</v>
          </cell>
          <cell r="E450" t="str">
            <v>1xEVc-SW</v>
          </cell>
          <cell r="F450" t="str">
            <v>SOFTWARE</v>
          </cell>
          <cell r="H450" t="str">
            <v>OMP FX Software for 1xEV</v>
          </cell>
        </row>
        <row r="451">
          <cell r="A451" t="str">
            <v>T00000845</v>
          </cell>
          <cell r="B451" t="str">
            <v>1xEV_DO_FMS</v>
          </cell>
          <cell r="C451" t="str">
            <v>1xEVc</v>
          </cell>
          <cell r="D451" t="str">
            <v>1xEVc-HW</v>
          </cell>
          <cell r="E451" t="str">
            <v>1xEVc-HW</v>
          </cell>
          <cell r="F451" t="str">
            <v>SERVER</v>
          </cell>
          <cell r="H451" t="str">
            <v>TP Board</v>
          </cell>
        </row>
        <row r="452">
          <cell r="A452" t="str">
            <v>300271327</v>
          </cell>
          <cell r="B452" t="str">
            <v>450MOD</v>
          </cell>
          <cell r="C452" t="str">
            <v>FlexMod_C</v>
          </cell>
          <cell r="D452" t="str">
            <v>FlexMod_C</v>
          </cell>
          <cell r="E452" t="str">
            <v>450MOD</v>
          </cell>
          <cell r="F452" t="str">
            <v>MISC</v>
          </cell>
          <cell r="G452">
            <v>110000067</v>
          </cell>
          <cell r="H452" t="str">
            <v xml:space="preserve"> 60¡¦ GPS Antenna Cable</v>
          </cell>
        </row>
        <row r="453">
          <cell r="A453" t="str">
            <v>300019080</v>
          </cell>
          <cell r="B453" t="str">
            <v>450MOD</v>
          </cell>
          <cell r="C453" t="str">
            <v>FlexMod_C</v>
          </cell>
          <cell r="D453" t="str">
            <v>FlexMod_C</v>
          </cell>
          <cell r="E453" t="str">
            <v>450MOD</v>
          </cell>
          <cell r="F453" t="str">
            <v>MISC</v>
          </cell>
          <cell r="G453">
            <v>110000070</v>
          </cell>
          <cell r="H453" t="str">
            <v xml:space="preserve"> 9¡¦8.5¡¨ Horizontal Cable Rack  12¡¨ Width </v>
          </cell>
        </row>
        <row r="454">
          <cell r="A454" t="str">
            <v>300019106</v>
          </cell>
          <cell r="B454" t="str">
            <v>450MOD</v>
          </cell>
          <cell r="C454" t="str">
            <v>FlexMod_C</v>
          </cell>
          <cell r="D454" t="str">
            <v>FlexMod_C</v>
          </cell>
          <cell r="E454" t="str">
            <v>450MOD</v>
          </cell>
          <cell r="F454" t="str">
            <v>MISC</v>
          </cell>
          <cell r="G454">
            <v>110000071</v>
          </cell>
          <cell r="H454" t="str">
            <v xml:space="preserve"> 9¡¦8.5¡¨ Vertical Cable Rack  12¡¨ Width </v>
          </cell>
        </row>
        <row r="455">
          <cell r="A455" t="str">
            <v>300398468</v>
          </cell>
          <cell r="B455" t="str">
            <v>450MOD</v>
          </cell>
          <cell r="C455" t="str">
            <v>FlexMod_C</v>
          </cell>
          <cell r="D455" t="str">
            <v>FlexMod_C</v>
          </cell>
          <cell r="E455" t="str">
            <v>450MOD</v>
          </cell>
          <cell r="F455" t="str">
            <v>RF</v>
          </cell>
          <cell r="G455">
            <v>110000108</v>
          </cell>
          <cell r="H455" t="str">
            <v xml:space="preserve"> Amplifier Module  Cellular 450  Ultra-Linear -48V (ULAM) </v>
          </cell>
        </row>
        <row r="456">
          <cell r="A456" t="str">
            <v>300109436</v>
          </cell>
          <cell r="B456" t="str">
            <v>450MOD</v>
          </cell>
          <cell r="C456" t="str">
            <v>FlexMod_C</v>
          </cell>
          <cell r="D456" t="str">
            <v>FlexMod_C</v>
          </cell>
          <cell r="E456" t="str">
            <v>450MOD</v>
          </cell>
          <cell r="F456" t="str">
            <v>MISC</v>
          </cell>
          <cell r="G456">
            <v>110000028</v>
          </cell>
          <cell r="H456" t="str">
            <v xml:space="preserve"> Balun Kit  Network Interface Unit For 2 E1 Lines </v>
          </cell>
        </row>
        <row r="457">
          <cell r="A457" t="str">
            <v>300398476</v>
          </cell>
          <cell r="B457" t="str">
            <v>450MOD</v>
          </cell>
          <cell r="C457" t="str">
            <v>FlexMod_C</v>
          </cell>
          <cell r="D457" t="str">
            <v>FlexMod_C</v>
          </cell>
          <cell r="E457" t="str">
            <v>450MOD</v>
          </cell>
          <cell r="F457" t="str">
            <v>CABINET</v>
          </cell>
          <cell r="G457">
            <v>110000100</v>
          </cell>
          <cell r="H457" t="str">
            <v xml:space="preserve"> Cabinet  Wired For Circuit Packs For Primary  Indoor Cellular 450 MoDCell </v>
          </cell>
        </row>
        <row r="458">
          <cell r="A458" t="str">
            <v>300120854</v>
          </cell>
          <cell r="B458" t="str">
            <v>450MOD</v>
          </cell>
          <cell r="C458" t="str">
            <v>FlexMod_C</v>
          </cell>
          <cell r="D458" t="str">
            <v>FlexMod_C</v>
          </cell>
          <cell r="E458" t="str">
            <v>450MOD</v>
          </cell>
          <cell r="F458" t="str">
            <v>MISC</v>
          </cell>
          <cell r="G458">
            <v>110000063</v>
          </cell>
          <cell r="H458" t="str">
            <v xml:space="preserve"> Cable Kit  T1 Or Alarm  Copper W/O Connector  20 Pair  24 Ga  75 Feet </v>
          </cell>
        </row>
        <row r="459">
          <cell r="A459" t="str">
            <v>300352036</v>
          </cell>
          <cell r="B459" t="str">
            <v>450MOD</v>
          </cell>
          <cell r="C459" t="str">
            <v>FlexMod_C</v>
          </cell>
          <cell r="D459" t="str">
            <v>FlexMod_C</v>
          </cell>
          <cell r="E459" t="str">
            <v>450MOD</v>
          </cell>
          <cell r="F459" t="str">
            <v>CHANNEL_CARD</v>
          </cell>
          <cell r="G459">
            <v>110000047</v>
          </cell>
          <cell r="H459" t="str">
            <v xml:space="preserve"> CDMA Channel Element Unit - 32 Ch (CCU-32 A) </v>
          </cell>
        </row>
        <row r="460">
          <cell r="A460" t="str">
            <v>T00000338</v>
          </cell>
          <cell r="B460" t="str">
            <v>450MOD</v>
          </cell>
          <cell r="C460" t="str">
            <v>FlexMod_C</v>
          </cell>
          <cell r="D460" t="str">
            <v>FlexMod_C</v>
          </cell>
          <cell r="E460" t="str">
            <v>450MOD</v>
          </cell>
          <cell r="F460" t="str">
            <v>BASEBAND</v>
          </cell>
          <cell r="G460">
            <v>110000101</v>
          </cell>
          <cell r="H460" t="str">
            <v xml:space="preserve"> Ckt Pack &amp; Cable Kit  Carrier Upgrade Kit  1-Sect Pri Cab  Indoor  Cellular 450  -48V </v>
          </cell>
        </row>
        <row r="461">
          <cell r="A461" t="str">
            <v>T00000339</v>
          </cell>
          <cell r="B461" t="str">
            <v>450MOD</v>
          </cell>
          <cell r="C461" t="str">
            <v>FlexMod_C</v>
          </cell>
          <cell r="D461" t="str">
            <v>FlexMod_C</v>
          </cell>
          <cell r="E461" t="str">
            <v>450MOD</v>
          </cell>
          <cell r="F461" t="str">
            <v>BASEBAND</v>
          </cell>
          <cell r="G461">
            <v>110000102</v>
          </cell>
          <cell r="H461" t="str">
            <v xml:space="preserve"> Ckt Pack &amp; Cable Kit  Carrier Upgrade Kit  2-Sect Pri Cab  Indoor  Cellular 450  -48V </v>
          </cell>
        </row>
        <row r="462">
          <cell r="A462" t="str">
            <v>T00000340</v>
          </cell>
          <cell r="B462" t="str">
            <v>450MOD</v>
          </cell>
          <cell r="C462" t="str">
            <v>FlexMod_C</v>
          </cell>
          <cell r="D462" t="str">
            <v>FlexMod_C</v>
          </cell>
          <cell r="E462" t="str">
            <v>450MOD</v>
          </cell>
          <cell r="F462" t="str">
            <v>BASEBAND</v>
          </cell>
          <cell r="G462">
            <v>110000103</v>
          </cell>
          <cell r="H462" t="str">
            <v xml:space="preserve"> Ckt Pack &amp; Cable Kit  Carrier Upgrade Kit  3-Sect Pri Cab  Indoor  Cellular 450  -48V </v>
          </cell>
        </row>
        <row r="463">
          <cell r="A463" t="str">
            <v>300398518</v>
          </cell>
          <cell r="B463" t="str">
            <v>450MOD</v>
          </cell>
          <cell r="C463" t="str">
            <v>FlexMod_C</v>
          </cell>
          <cell r="D463" t="str">
            <v>FlexMod_C</v>
          </cell>
          <cell r="E463" t="str">
            <v>450MOD</v>
          </cell>
          <cell r="F463" t="str">
            <v>BASEBAND</v>
          </cell>
          <cell r="G463">
            <v>110000104</v>
          </cell>
          <cell r="H463" t="str">
            <v xml:space="preserve"> Ckt Pack &amp; Cable Kit  E/W Hdwe For 1 Carrier  1-Sect Pri Cab  Indoor  Cellular 450  -48V </v>
          </cell>
        </row>
        <row r="464">
          <cell r="A464" t="str">
            <v>300398500</v>
          </cell>
          <cell r="B464" t="str">
            <v>450MOD</v>
          </cell>
          <cell r="C464" t="str">
            <v>FlexMod_C</v>
          </cell>
          <cell r="D464" t="str">
            <v>FlexMod_C</v>
          </cell>
          <cell r="E464" t="str">
            <v>450MOD</v>
          </cell>
          <cell r="F464" t="str">
            <v>BASEBAND</v>
          </cell>
          <cell r="G464">
            <v>110000105</v>
          </cell>
          <cell r="H464" t="str">
            <v xml:space="preserve"> Ckt Pack &amp; Cable Kit  E/W Hdwe For 1 Carrier  2-Sect Pri Cab  Indoor  Cellular 450  -48V </v>
          </cell>
        </row>
        <row r="465">
          <cell r="A465" t="str">
            <v>300398484</v>
          </cell>
          <cell r="B465" t="str">
            <v>450MOD</v>
          </cell>
          <cell r="C465" t="str">
            <v>FlexMod_C</v>
          </cell>
          <cell r="D465" t="str">
            <v>FlexMod_C</v>
          </cell>
          <cell r="E465" t="str">
            <v>450MOD</v>
          </cell>
          <cell r="F465" t="str">
            <v>BASEBAND</v>
          </cell>
          <cell r="G465">
            <v>110000106</v>
          </cell>
          <cell r="H465" t="str">
            <v xml:space="preserve"> Ckt Pack &amp; Cable Kit  E/W Hdwe For 1 Carrier  3-Sect Pri Cab  Indoor  Cellular 450  -48V </v>
          </cell>
        </row>
        <row r="466">
          <cell r="A466" t="str">
            <v>300398534</v>
          </cell>
          <cell r="B466" t="str">
            <v>450MOD</v>
          </cell>
          <cell r="C466" t="str">
            <v>FlexMod_C</v>
          </cell>
          <cell r="D466" t="str">
            <v>FlexMod_C</v>
          </cell>
          <cell r="E466" t="str">
            <v>450MOD</v>
          </cell>
          <cell r="F466" t="str">
            <v>MISC</v>
          </cell>
          <cell r="G466">
            <v>110000115</v>
          </cell>
          <cell r="H466" t="str">
            <v xml:space="preserve"> DC Power Filter </v>
          </cell>
        </row>
        <row r="467">
          <cell r="A467" t="str">
            <v>T00000336</v>
          </cell>
          <cell r="B467" t="str">
            <v>450MOD</v>
          </cell>
          <cell r="C467" t="str">
            <v>FlexMod_C</v>
          </cell>
          <cell r="D467" t="str">
            <v>FlexMod_C</v>
          </cell>
          <cell r="E467" t="str">
            <v>450MOD</v>
          </cell>
          <cell r="F467" t="str">
            <v>SOFTWARE</v>
          </cell>
          <cell r="G467">
            <v>115000003</v>
          </cell>
          <cell r="H467" t="str">
            <v xml:space="preserve"> EVRC Software RTU Fee </v>
          </cell>
        </row>
        <row r="468">
          <cell r="A468" t="str">
            <v>300398526</v>
          </cell>
          <cell r="B468" t="str">
            <v>450MOD</v>
          </cell>
          <cell r="C468" t="str">
            <v>FlexMod_C</v>
          </cell>
          <cell r="D468" t="str">
            <v>FlexMod_C</v>
          </cell>
          <cell r="E468" t="str">
            <v>450MOD</v>
          </cell>
          <cell r="F468" t="str">
            <v>RF</v>
          </cell>
          <cell r="G468">
            <v>110000109</v>
          </cell>
          <cell r="H468" t="str">
            <v xml:space="preserve"> Filter  Double Duplex  Cellular 450 </v>
          </cell>
        </row>
        <row r="469">
          <cell r="A469" t="str">
            <v>300012937</v>
          </cell>
          <cell r="B469" t="str">
            <v>450MOD</v>
          </cell>
          <cell r="C469" t="str">
            <v>FlexMod_C</v>
          </cell>
          <cell r="D469" t="str">
            <v>FlexMod_C</v>
          </cell>
          <cell r="E469" t="str">
            <v>450MOD</v>
          </cell>
          <cell r="F469" t="str">
            <v>MISC</v>
          </cell>
          <cell r="G469">
            <v>110000055</v>
          </cell>
          <cell r="H469" t="str">
            <v xml:space="preserve"> Grounding Kit  E/W Copper Cable &amp; Hardware For An Indoor Single Frame </v>
          </cell>
        </row>
        <row r="470">
          <cell r="A470" t="str">
            <v>300012960</v>
          </cell>
          <cell r="B470" t="str">
            <v>450MOD</v>
          </cell>
          <cell r="C470" t="str">
            <v>FlexMod_C</v>
          </cell>
          <cell r="D470" t="str">
            <v>FlexMod_C</v>
          </cell>
          <cell r="E470" t="str">
            <v>450MOD</v>
          </cell>
          <cell r="F470" t="str">
            <v>MISC</v>
          </cell>
          <cell r="G470">
            <v>110000054</v>
          </cell>
          <cell r="H470" t="str">
            <v xml:space="preserve"> Grounding Kit E/W Copper Cable And Hw For Misc. Metallic Objects </v>
          </cell>
        </row>
        <row r="471">
          <cell r="A471" t="str">
            <v>300012945</v>
          </cell>
          <cell r="B471" t="str">
            <v>450MOD</v>
          </cell>
          <cell r="C471" t="str">
            <v>FlexMod_C</v>
          </cell>
          <cell r="D471" t="str">
            <v>FlexMod_C</v>
          </cell>
          <cell r="E471" t="str">
            <v>450MOD</v>
          </cell>
          <cell r="F471" t="str">
            <v>MISC</v>
          </cell>
          <cell r="G471">
            <v>110000053</v>
          </cell>
          <cell r="H471" t="str">
            <v xml:space="preserve"> Grounding Kit E/W Copper Cable For Halo-Inter Ring 26Ftx11Ft 8 In Room </v>
          </cell>
        </row>
        <row r="472">
          <cell r="A472" t="str">
            <v>300109758</v>
          </cell>
          <cell r="B472" t="str">
            <v>450MOD</v>
          </cell>
          <cell r="C472" t="str">
            <v>FlexMod_C</v>
          </cell>
          <cell r="D472" t="str">
            <v>FlexMod_C</v>
          </cell>
          <cell r="E472" t="str">
            <v>450MOD</v>
          </cell>
          <cell r="F472" t="str">
            <v>MISC</v>
          </cell>
          <cell r="G472">
            <v>110000029</v>
          </cell>
          <cell r="H472" t="str">
            <v xml:space="preserve"> Growth Balun Kit  Network Interface Unit For One E1 Line </v>
          </cell>
        </row>
        <row r="473">
          <cell r="A473" t="str">
            <v>300297041</v>
          </cell>
          <cell r="B473" t="str">
            <v>450MOD</v>
          </cell>
          <cell r="C473" t="str">
            <v>FlexMod_C</v>
          </cell>
          <cell r="D473" t="str">
            <v>FlexMod_C</v>
          </cell>
          <cell r="E473" t="str">
            <v>450MOD</v>
          </cell>
          <cell r="F473" t="str">
            <v>MISC</v>
          </cell>
          <cell r="G473">
            <v>110000052</v>
          </cell>
          <cell r="H473" t="str">
            <v xml:space="preserve"> Hardware  Anchoring Kit  Earthquake Zone 3-4 </v>
          </cell>
        </row>
        <row r="474">
          <cell r="A474" t="str">
            <v>300297058</v>
          </cell>
          <cell r="B474" t="str">
            <v>450MOD</v>
          </cell>
          <cell r="C474" t="str">
            <v>FlexMod_C</v>
          </cell>
          <cell r="D474" t="str">
            <v>FlexMod_C</v>
          </cell>
          <cell r="E474" t="str">
            <v>450MOD</v>
          </cell>
          <cell r="F474" t="str">
            <v>MISC</v>
          </cell>
          <cell r="G474">
            <v>110000068</v>
          </cell>
          <cell r="H474" t="str">
            <v xml:space="preserve"> Hardware Kit  1/2 Inch Shield Tap </v>
          </cell>
        </row>
        <row r="475">
          <cell r="A475" t="str">
            <v>300121613</v>
          </cell>
          <cell r="B475" t="str">
            <v>450MOD</v>
          </cell>
          <cell r="C475" t="str">
            <v>FlexMod_C</v>
          </cell>
          <cell r="D475" t="str">
            <v>FlexMod_C</v>
          </cell>
          <cell r="E475" t="str">
            <v>450MOD</v>
          </cell>
          <cell r="F475" t="str">
            <v>MISC</v>
          </cell>
          <cell r="G475">
            <v>110000111</v>
          </cell>
          <cell r="H475" t="str">
            <v xml:space="preserve"> Hardware Kit  Surge Protector  GPS  Indoor </v>
          </cell>
        </row>
        <row r="476">
          <cell r="A476" t="str">
            <v>300398583</v>
          </cell>
          <cell r="B476" t="str">
            <v>450MOD</v>
          </cell>
          <cell r="C476" t="str">
            <v>FlexMod_C</v>
          </cell>
          <cell r="D476" t="str">
            <v>FlexMod_C</v>
          </cell>
          <cell r="E476" t="str">
            <v>450MOD</v>
          </cell>
          <cell r="F476" t="str">
            <v>MISC</v>
          </cell>
          <cell r="G476">
            <v>110000110</v>
          </cell>
          <cell r="H476" t="str">
            <v xml:space="preserve"> Hardware Kit  Surge Protector  Rf  Indoor  Cellular 450 </v>
          </cell>
        </row>
        <row r="477">
          <cell r="A477" t="str">
            <v>T00000341</v>
          </cell>
          <cell r="B477" t="str">
            <v>450MOD</v>
          </cell>
          <cell r="C477" t="str">
            <v>FlexMod_C</v>
          </cell>
          <cell r="D477" t="str">
            <v>FlexMod_C</v>
          </cell>
          <cell r="E477" t="str">
            <v>450MOD</v>
          </cell>
          <cell r="F477" t="str">
            <v>ATM</v>
          </cell>
          <cell r="G477">
            <v>110000107</v>
          </cell>
          <cell r="H477" t="str">
            <v xml:space="preserve"> Incremental Price Adjustment for URC  vs. CRC</v>
          </cell>
        </row>
        <row r="478">
          <cell r="A478" t="str">
            <v>T00000337</v>
          </cell>
          <cell r="B478" t="str">
            <v>450MOD</v>
          </cell>
          <cell r="C478" t="str">
            <v>FlexMod_C</v>
          </cell>
          <cell r="D478" t="str">
            <v>FlexMod_C</v>
          </cell>
          <cell r="E478" t="str">
            <v>450MOD</v>
          </cell>
          <cell r="F478" t="str">
            <v>SOFTWARE</v>
          </cell>
          <cell r="G478">
            <v>115000004</v>
          </cell>
          <cell r="H478" t="str">
            <v xml:space="preserve"> Multiple Vocoding </v>
          </cell>
        </row>
        <row r="479">
          <cell r="A479" t="str">
            <v>300398443</v>
          </cell>
          <cell r="B479" t="str">
            <v>450MOD</v>
          </cell>
          <cell r="C479" t="str">
            <v>FlexMod_C</v>
          </cell>
          <cell r="D479" t="str">
            <v>FlexMod_C</v>
          </cell>
          <cell r="E479" t="str">
            <v>450MOD</v>
          </cell>
          <cell r="F479" t="str">
            <v>SOFTWARE</v>
          </cell>
          <cell r="G479">
            <v>115000001</v>
          </cell>
          <cell r="H479" t="str">
            <v xml:space="preserve"> Operating Fee  Initial System  For Cellular 450 CDMA MoDCell Software </v>
          </cell>
        </row>
        <row r="480">
          <cell r="A480" t="str">
            <v>300001062</v>
          </cell>
          <cell r="B480" t="str">
            <v>450MOD</v>
          </cell>
          <cell r="C480" t="str">
            <v>FlexMod_C</v>
          </cell>
          <cell r="D480" t="str">
            <v>FlexMod_C</v>
          </cell>
          <cell r="E480" t="str">
            <v>450MOD</v>
          </cell>
          <cell r="F480" t="str">
            <v>MISC</v>
          </cell>
          <cell r="G480">
            <v>110000114</v>
          </cell>
          <cell r="H480" t="str">
            <v xml:space="preserve"> Site Records </v>
          </cell>
        </row>
        <row r="481">
          <cell r="A481" t="str">
            <v>300136181</v>
          </cell>
          <cell r="B481" t="str">
            <v>450MOD</v>
          </cell>
          <cell r="C481" t="str">
            <v>FlexMod_C</v>
          </cell>
          <cell r="D481" t="str">
            <v>FlexMod_C</v>
          </cell>
          <cell r="E481" t="str">
            <v>450MOD</v>
          </cell>
          <cell r="F481" t="str">
            <v>BASEBAND</v>
          </cell>
          <cell r="G481">
            <v>110000045</v>
          </cell>
          <cell r="H481" t="str">
            <v xml:space="preserve"> Timing Module Kit  For No Redundancy  Crystal </v>
          </cell>
        </row>
        <row r="482">
          <cell r="A482" t="str">
            <v>300130630</v>
          </cell>
          <cell r="B482" t="str">
            <v>450MOD</v>
          </cell>
          <cell r="C482" t="str">
            <v>FlexMod_C</v>
          </cell>
          <cell r="D482" t="str">
            <v>FlexMod_C</v>
          </cell>
          <cell r="E482" t="str">
            <v>450MOD</v>
          </cell>
          <cell r="F482" t="str">
            <v>BASEBAND</v>
          </cell>
          <cell r="G482">
            <v>110000043</v>
          </cell>
          <cell r="H482" t="str">
            <v xml:space="preserve"> Timing Module Kit  For Redundancy  Dual Crystal </v>
          </cell>
        </row>
        <row r="483">
          <cell r="A483" t="str">
            <v>300012986</v>
          </cell>
          <cell r="B483" t="str">
            <v>450MOD</v>
          </cell>
          <cell r="C483" t="str">
            <v>FlexMod_C</v>
          </cell>
          <cell r="D483" t="str">
            <v>FlexMod_C</v>
          </cell>
          <cell r="E483" t="str">
            <v>450MOD</v>
          </cell>
          <cell r="F483" t="str">
            <v>MISC</v>
          </cell>
          <cell r="G483">
            <v>110000051</v>
          </cell>
          <cell r="H483" t="str">
            <v>Anchoring Kit, E/W 1/2" Hardware</v>
          </cell>
        </row>
        <row r="484">
          <cell r="A484" t="str">
            <v>107710717</v>
          </cell>
          <cell r="B484" t="str">
            <v>450MOD</v>
          </cell>
          <cell r="C484" t="str">
            <v>FlexMod_C</v>
          </cell>
          <cell r="D484" t="str">
            <v>FlexMod_C</v>
          </cell>
          <cell r="E484" t="str">
            <v>450MOD</v>
          </cell>
          <cell r="F484" t="str">
            <v>MISC</v>
          </cell>
          <cell r="G484">
            <v>110000112</v>
          </cell>
          <cell r="H484" t="str">
            <v>Antenna Kit, GPS Antenna  Hdwe - High Gain</v>
          </cell>
        </row>
        <row r="485">
          <cell r="A485" t="str">
            <v>107732356</v>
          </cell>
          <cell r="B485" t="str">
            <v>450MOD</v>
          </cell>
          <cell r="C485" t="str">
            <v>FlexMod_C</v>
          </cell>
          <cell r="D485" t="str">
            <v>FlexMod_C</v>
          </cell>
          <cell r="E485" t="str">
            <v>450MOD</v>
          </cell>
          <cell r="F485" t="str">
            <v>MISC</v>
          </cell>
          <cell r="G485">
            <v>110000113</v>
          </cell>
          <cell r="H485" t="str">
            <v>Antenna Kit, GPS Antenna  Hdwe - Low Gain</v>
          </cell>
        </row>
        <row r="486">
          <cell r="A486" t="str">
            <v>300442233</v>
          </cell>
          <cell r="B486" t="str">
            <v>450MOD</v>
          </cell>
          <cell r="C486" t="str">
            <v>FlexMod_C</v>
          </cell>
          <cell r="D486" t="str">
            <v>FlexMod_C</v>
          </cell>
          <cell r="E486" t="str">
            <v>450MOD</v>
          </cell>
          <cell r="F486" t="str">
            <v>SOFTWARE</v>
          </cell>
          <cell r="H486" t="str">
            <v>BASE OPERATING FEE FOR 1XEV-DO UPGRADE</v>
          </cell>
        </row>
        <row r="487">
          <cell r="A487" t="str">
            <v>300432135</v>
          </cell>
          <cell r="B487" t="str">
            <v>450MOD</v>
          </cell>
          <cell r="C487" t="str">
            <v>FlexMod_C</v>
          </cell>
          <cell r="D487" t="str">
            <v>FlexMod_C</v>
          </cell>
          <cell r="E487" t="str">
            <v>450MOD</v>
          </cell>
          <cell r="F487" t="str">
            <v>MISC</v>
          </cell>
          <cell r="H487" t="str">
            <v>CAPACITOR ASSEMBLY, 24VOLT, 5.6KUF, 50V</v>
          </cell>
        </row>
        <row r="488">
          <cell r="A488" t="str">
            <v>T00001278</v>
          </cell>
          <cell r="B488" t="str">
            <v>450MOD</v>
          </cell>
          <cell r="C488" t="str">
            <v>FlexMod_C</v>
          </cell>
          <cell r="D488" t="str">
            <v>FlexMod_C</v>
          </cell>
          <cell r="E488" t="str">
            <v>450MOD</v>
          </cell>
          <cell r="F488" t="str">
            <v>MISC</v>
          </cell>
          <cell r="H488" t="str">
            <v>Capacitor Module, -48V, Indoor</v>
          </cell>
        </row>
        <row r="489">
          <cell r="A489" t="str">
            <v>300432077</v>
          </cell>
          <cell r="B489" t="str">
            <v>450MOD</v>
          </cell>
          <cell r="C489" t="str">
            <v>FlexMod_C</v>
          </cell>
          <cell r="D489" t="str">
            <v>FlexMod_C</v>
          </cell>
          <cell r="E489" t="str">
            <v>450MOD</v>
          </cell>
          <cell r="F489" t="str">
            <v>MISC</v>
          </cell>
          <cell r="H489" t="str">
            <v>EV Modem (EVRx), Receiver Board</v>
          </cell>
        </row>
        <row r="490">
          <cell r="A490" t="str">
            <v>300432069</v>
          </cell>
          <cell r="B490" t="str">
            <v>450MOD</v>
          </cell>
          <cell r="C490" t="str">
            <v>FlexMod_C</v>
          </cell>
          <cell r="D490" t="str">
            <v>FlexMod_C</v>
          </cell>
          <cell r="E490" t="str">
            <v>450MOD</v>
          </cell>
          <cell r="F490" t="str">
            <v>MISC</v>
          </cell>
          <cell r="H490" t="str">
            <v xml:space="preserve">EV Modem (EVTx), Transmit Board </v>
          </cell>
        </row>
        <row r="491">
          <cell r="A491" t="str">
            <v>300121571</v>
          </cell>
          <cell r="B491" t="str">
            <v>450MOD</v>
          </cell>
          <cell r="C491" t="str">
            <v>FlexMod_C</v>
          </cell>
          <cell r="D491" t="str">
            <v>FlexMod_C</v>
          </cell>
          <cell r="E491" t="str">
            <v>450MOD</v>
          </cell>
          <cell r="F491" t="str">
            <v>MISC</v>
          </cell>
          <cell r="G491">
            <v>110000060</v>
          </cell>
          <cell r="H491" t="str">
            <v>Jumper Cable 20 Ft  DIN-DIN</v>
          </cell>
        </row>
        <row r="492">
          <cell r="A492" t="str">
            <v>300121555</v>
          </cell>
          <cell r="B492" t="str">
            <v>450MOD</v>
          </cell>
          <cell r="C492" t="str">
            <v>FlexMod_C</v>
          </cell>
          <cell r="D492" t="str">
            <v>FlexMod_C</v>
          </cell>
          <cell r="E492" t="str">
            <v>450MOD</v>
          </cell>
          <cell r="F492" t="str">
            <v>MISC</v>
          </cell>
          <cell r="G492">
            <v>110000061</v>
          </cell>
          <cell r="H492" t="str">
            <v>Jumper Cable 32 Ft DIN-DIN</v>
          </cell>
        </row>
        <row r="493">
          <cell r="A493" t="str">
            <v>106744543</v>
          </cell>
          <cell r="B493" t="str">
            <v>5EDOM</v>
          </cell>
          <cell r="C493" t="str">
            <v>5ESS</v>
          </cell>
          <cell r="D493" t="str">
            <v>5ESS</v>
          </cell>
          <cell r="E493" t="str">
            <v>X_Conn</v>
          </cell>
          <cell r="F493" t="str">
            <v>DSX</v>
          </cell>
          <cell r="G493">
            <v>310001090</v>
          </cell>
          <cell r="H493" t="str">
            <v xml:space="preserve">  In &amp; Out Cord </v>
          </cell>
        </row>
        <row r="494">
          <cell r="A494" t="str">
            <v>SAS12FC</v>
          </cell>
          <cell r="B494" t="str">
            <v>5EDOM</v>
          </cell>
          <cell r="C494" t="str">
            <v>5ESS</v>
          </cell>
          <cell r="D494" t="str">
            <v>5ESS</v>
          </cell>
          <cell r="E494" t="str">
            <v>5E_OSW</v>
          </cell>
          <cell r="F494" t="str">
            <v>5E_OPTIONAL</v>
          </cell>
          <cell r="H494" t="str">
            <v xml:space="preserve"> 10 MB Blank Pcmcia Card </v>
          </cell>
        </row>
        <row r="495">
          <cell r="A495" t="str">
            <v>TEST108</v>
          </cell>
          <cell r="B495" t="str">
            <v>5EDOM</v>
          </cell>
          <cell r="C495" t="str">
            <v>5ESS</v>
          </cell>
          <cell r="D495" t="str">
            <v>5ESS</v>
          </cell>
          <cell r="E495" t="str">
            <v>5E_SW</v>
          </cell>
          <cell r="F495" t="str">
            <v>5E_SW</v>
          </cell>
          <cell r="G495">
            <v>317000012</v>
          </cell>
          <cell r="H495" t="str">
            <v xml:space="preserve"> 108 Test Line Capacity Enh RTU </v>
          </cell>
        </row>
        <row r="496">
          <cell r="A496" t="str">
            <v>A16A60</v>
          </cell>
          <cell r="B496" t="str">
            <v>5EDOM</v>
          </cell>
          <cell r="C496" t="str">
            <v>5ESS</v>
          </cell>
          <cell r="D496" t="str">
            <v>5ESS</v>
          </cell>
          <cell r="E496" t="str">
            <v>5E_Misc</v>
          </cell>
          <cell r="F496" t="str">
            <v>5E_MISC</v>
          </cell>
          <cell r="H496" t="str">
            <v xml:space="preserve"> 16A Ann 60 Sec - Bld3 Ckt Pack </v>
          </cell>
        </row>
        <row r="497">
          <cell r="A497" t="str">
            <v>16A60SP</v>
          </cell>
          <cell r="B497" t="str">
            <v>5EDOM</v>
          </cell>
          <cell r="C497" t="str">
            <v>5ESS</v>
          </cell>
          <cell r="D497" t="str">
            <v>5ESS</v>
          </cell>
          <cell r="E497" t="str">
            <v>5E_SP</v>
          </cell>
          <cell r="F497" t="str">
            <v>5E_SPARES</v>
          </cell>
          <cell r="H497" t="str">
            <v xml:space="preserve"> 16A Announcement Circuit Pack Spare </v>
          </cell>
        </row>
        <row r="498">
          <cell r="A498" t="str">
            <v>AS16A</v>
          </cell>
          <cell r="B498" t="str">
            <v>5EDOM</v>
          </cell>
          <cell r="C498" t="str">
            <v>5ESS</v>
          </cell>
          <cell r="D498" t="str">
            <v>5ESS</v>
          </cell>
          <cell r="E498" t="str">
            <v>5E_Misc</v>
          </cell>
          <cell r="F498" t="str">
            <v>5E_MISC</v>
          </cell>
          <cell r="H498" t="str">
            <v xml:space="preserve"> 16A Announcement Unit </v>
          </cell>
        </row>
        <row r="499">
          <cell r="A499" t="str">
            <v>SAS25FC</v>
          </cell>
          <cell r="B499" t="str">
            <v>5EDOM</v>
          </cell>
          <cell r="C499" t="str">
            <v>5ESS</v>
          </cell>
          <cell r="D499" t="str">
            <v>5ESS</v>
          </cell>
          <cell r="E499" t="str">
            <v>5E_OSW</v>
          </cell>
          <cell r="F499" t="str">
            <v>5E_OPTIONAL</v>
          </cell>
          <cell r="H499" t="str">
            <v xml:space="preserve"> 20 MB Blank Pcmcia Card </v>
          </cell>
        </row>
        <row r="500">
          <cell r="A500" t="str">
            <v>105267470</v>
          </cell>
          <cell r="B500" t="str">
            <v>5EDOM</v>
          </cell>
          <cell r="C500" t="str">
            <v>5ESS</v>
          </cell>
          <cell r="D500" t="str">
            <v>5ESS</v>
          </cell>
          <cell r="E500" t="str">
            <v>X_Conn</v>
          </cell>
          <cell r="F500" t="str">
            <v>MDF</v>
          </cell>
          <cell r="H500" t="str">
            <v xml:space="preserve"> 310 MA1 100 Protector Block @ 100 Ft. </v>
          </cell>
        </row>
        <row r="501">
          <cell r="A501" t="str">
            <v>3810MOD</v>
          </cell>
          <cell r="B501" t="str">
            <v>5EDOM</v>
          </cell>
          <cell r="C501" t="str">
            <v>5ESS</v>
          </cell>
          <cell r="D501" t="str">
            <v>5ESS</v>
          </cell>
          <cell r="E501" t="str">
            <v>5E_Misc</v>
          </cell>
          <cell r="F501" t="str">
            <v>5E_MISC</v>
          </cell>
          <cell r="H501" t="str">
            <v xml:space="preserve"> 3810 Data Sets </v>
          </cell>
        </row>
        <row r="502">
          <cell r="A502" t="str">
            <v>SC21DSP</v>
          </cell>
          <cell r="B502" t="str">
            <v>5EDOM</v>
          </cell>
          <cell r="C502" t="str">
            <v>5ESS</v>
          </cell>
          <cell r="D502" t="str">
            <v>5ESS</v>
          </cell>
          <cell r="E502" t="str">
            <v>5E_SP</v>
          </cell>
          <cell r="F502" t="str">
            <v>5E_SPARES</v>
          </cell>
          <cell r="G502">
            <v>310001077</v>
          </cell>
          <cell r="H502" t="str">
            <v xml:space="preserve"> 3B21D 1 Per Code Spares </v>
          </cell>
        </row>
        <row r="503">
          <cell r="A503" t="str">
            <v>3B21D97</v>
          </cell>
          <cell r="B503" t="str">
            <v>5EDOM</v>
          </cell>
          <cell r="C503" t="str">
            <v>5ESS</v>
          </cell>
          <cell r="D503" t="str">
            <v>5ESS</v>
          </cell>
          <cell r="E503" t="str">
            <v>5E_AM</v>
          </cell>
          <cell r="F503" t="str">
            <v>5E_AM</v>
          </cell>
          <cell r="G503">
            <v>310000003</v>
          </cell>
          <cell r="H503" t="str">
            <v xml:space="preserve"> 3B21D Computer System </v>
          </cell>
        </row>
        <row r="504">
          <cell r="A504" t="str">
            <v>104401856</v>
          </cell>
          <cell r="B504" t="str">
            <v>5EDOM</v>
          </cell>
          <cell r="C504" t="str">
            <v>5ESS</v>
          </cell>
          <cell r="D504" t="str">
            <v>5ESS</v>
          </cell>
          <cell r="E504" t="str">
            <v>X_Conn</v>
          </cell>
          <cell r="F504" t="str">
            <v>MDF</v>
          </cell>
          <cell r="H504" t="str">
            <v xml:space="preserve"> 4B1EW Gas Tube Protector Unit </v>
          </cell>
        </row>
        <row r="505">
          <cell r="A505" t="str">
            <v>104271911</v>
          </cell>
          <cell r="B505" t="str">
            <v>5EDOM</v>
          </cell>
          <cell r="C505" t="str">
            <v>5ESS</v>
          </cell>
          <cell r="D505" t="str">
            <v>5ESS</v>
          </cell>
          <cell r="E505" t="str">
            <v>X_Conn</v>
          </cell>
          <cell r="F505" t="str">
            <v>MDF</v>
          </cell>
          <cell r="H505" t="str">
            <v xml:space="preserve"> 5 ESS Test Set </v>
          </cell>
        </row>
        <row r="506">
          <cell r="A506" t="str">
            <v>BAS14RT</v>
          </cell>
          <cell r="B506" t="str">
            <v>5EDOM</v>
          </cell>
          <cell r="C506" t="str">
            <v>5ESS</v>
          </cell>
          <cell r="D506" t="str">
            <v>5ESS</v>
          </cell>
          <cell r="E506" t="str">
            <v>5E_SW</v>
          </cell>
          <cell r="F506" t="str">
            <v>5E_SW</v>
          </cell>
          <cell r="G506">
            <v>315000001</v>
          </cell>
          <cell r="H506" t="str">
            <v xml:space="preserve"> 5E14 Base Applications RTU </v>
          </cell>
        </row>
        <row r="507">
          <cell r="A507" t="str">
            <v>BAS14CR</v>
          </cell>
          <cell r="B507" t="str">
            <v>5EDOM</v>
          </cell>
          <cell r="C507" t="str">
            <v>5ESS</v>
          </cell>
          <cell r="D507" t="str">
            <v>5ESS</v>
          </cell>
          <cell r="E507" t="str">
            <v>5E_SW</v>
          </cell>
          <cell r="F507" t="str">
            <v>5E_SW</v>
          </cell>
          <cell r="G507">
            <v>315000000</v>
          </cell>
          <cell r="H507" t="str">
            <v xml:space="preserve"> 5E14 Operating System RTU </v>
          </cell>
        </row>
        <row r="508">
          <cell r="A508" t="str">
            <v>CDXROM</v>
          </cell>
          <cell r="B508" t="str">
            <v>5EDOM</v>
          </cell>
          <cell r="C508" t="str">
            <v>5ESS</v>
          </cell>
          <cell r="D508" t="str">
            <v>5ESS</v>
          </cell>
          <cell r="E508" t="str">
            <v>5E_CM</v>
          </cell>
          <cell r="F508" t="str">
            <v>5E_CM</v>
          </cell>
          <cell r="G508">
            <v>310000037</v>
          </cell>
          <cell r="H508" t="str">
            <v xml:space="preserve"> 5E-Core Documentation On Cd-Rom &amp; Paper </v>
          </cell>
        </row>
        <row r="509">
          <cell r="A509" t="str">
            <v>SM2K64M</v>
          </cell>
          <cell r="B509" t="str">
            <v>5EDOM</v>
          </cell>
          <cell r="C509" t="str">
            <v>5ESS</v>
          </cell>
          <cell r="D509" t="str">
            <v>5ESS</v>
          </cell>
          <cell r="E509" t="str">
            <v>5E_SM2000</v>
          </cell>
          <cell r="F509" t="str">
            <v>5E_SM2000</v>
          </cell>
          <cell r="G509">
            <v>310001118</v>
          </cell>
          <cell r="H509" t="str">
            <v xml:space="preserve"> 64MB Memory Circuit Pack Pairs </v>
          </cell>
        </row>
        <row r="510">
          <cell r="A510" t="str">
            <v>64MEMSP</v>
          </cell>
          <cell r="B510" t="str">
            <v>5EDOM</v>
          </cell>
          <cell r="C510" t="str">
            <v>5ESS</v>
          </cell>
          <cell r="D510" t="str">
            <v>5ESS</v>
          </cell>
          <cell r="E510" t="str">
            <v>5E_SP</v>
          </cell>
          <cell r="F510" t="str">
            <v>5E_SPARES</v>
          </cell>
          <cell r="G510">
            <v>310001120</v>
          </cell>
          <cell r="H510" t="str">
            <v xml:space="preserve"> 64MB Memory Pack Spare </v>
          </cell>
        </row>
        <row r="511">
          <cell r="A511" t="str">
            <v>104194725</v>
          </cell>
          <cell r="B511" t="str">
            <v>5EDOM</v>
          </cell>
          <cell r="C511" t="str">
            <v>5ESS</v>
          </cell>
          <cell r="D511" t="str">
            <v>5ESS</v>
          </cell>
          <cell r="E511" t="str">
            <v>X_Conn</v>
          </cell>
          <cell r="F511" t="str">
            <v>DSX</v>
          </cell>
          <cell r="H511" t="str">
            <v xml:space="preserve"> 800 A/12 Single Cord </v>
          </cell>
        </row>
        <row r="512">
          <cell r="A512" t="str">
            <v>105757843</v>
          </cell>
          <cell r="B512" t="str">
            <v>5EDOM</v>
          </cell>
          <cell r="C512" t="str">
            <v>5ESS</v>
          </cell>
          <cell r="D512" t="str">
            <v>5ESS</v>
          </cell>
          <cell r="E512" t="str">
            <v>X_Conn</v>
          </cell>
          <cell r="F512" t="str">
            <v>DSX</v>
          </cell>
          <cell r="H512" t="str">
            <v xml:space="preserve"> 800 AD/6 Cord </v>
          </cell>
        </row>
        <row r="513">
          <cell r="A513" t="str">
            <v>105774038</v>
          </cell>
          <cell r="B513" t="str">
            <v>5EDOM</v>
          </cell>
          <cell r="C513" t="str">
            <v>5ESS</v>
          </cell>
          <cell r="D513" t="str">
            <v>5ESS</v>
          </cell>
          <cell r="E513" t="str">
            <v>X_Conn</v>
          </cell>
          <cell r="F513" t="str">
            <v>DSX</v>
          </cell>
          <cell r="H513" t="str">
            <v xml:space="preserve"> 800HD/12 Plug </v>
          </cell>
        </row>
        <row r="514">
          <cell r="A514" t="str">
            <v>106008576</v>
          </cell>
          <cell r="B514" t="str">
            <v>5EDOM</v>
          </cell>
          <cell r="C514" t="str">
            <v>5ESS</v>
          </cell>
          <cell r="D514" t="str">
            <v>5ESS</v>
          </cell>
          <cell r="E514" t="str">
            <v>X_Conn</v>
          </cell>
          <cell r="F514" t="str">
            <v>DSX</v>
          </cell>
          <cell r="H514" t="str">
            <v xml:space="preserve"> 800HY/12 Plug </v>
          </cell>
        </row>
        <row r="515">
          <cell r="A515" t="str">
            <v>103666699</v>
          </cell>
          <cell r="B515" t="str">
            <v>5EDOM</v>
          </cell>
          <cell r="C515" t="str">
            <v>5ESS</v>
          </cell>
          <cell r="D515" t="str">
            <v>5ESS</v>
          </cell>
          <cell r="E515" t="str">
            <v>X_Conn</v>
          </cell>
          <cell r="F515" t="str">
            <v>MDF</v>
          </cell>
          <cell r="H515" t="str">
            <v xml:space="preserve"> 89 E1A 128 Misc. Connecting Block </v>
          </cell>
        </row>
        <row r="516">
          <cell r="A516" t="str">
            <v>106782303</v>
          </cell>
          <cell r="B516" t="str">
            <v>5EDOM</v>
          </cell>
          <cell r="C516" t="str">
            <v>5ESS</v>
          </cell>
          <cell r="D516" t="str">
            <v>5ESS</v>
          </cell>
          <cell r="E516" t="str">
            <v>X_Conn</v>
          </cell>
          <cell r="F516" t="str">
            <v>MDF</v>
          </cell>
          <cell r="H516" t="str">
            <v xml:space="preserve"> 89 E9B 128 Connecting Block </v>
          </cell>
        </row>
        <row r="517">
          <cell r="A517" t="str">
            <v>ED6C331-70G-80</v>
          </cell>
          <cell r="B517" t="str">
            <v>5EDOM</v>
          </cell>
          <cell r="C517" t="str">
            <v>5ESS</v>
          </cell>
          <cell r="D517" t="str">
            <v>5ESS</v>
          </cell>
          <cell r="E517" t="str">
            <v>X_Conn</v>
          </cell>
          <cell r="F517" t="str">
            <v>MDF</v>
          </cell>
          <cell r="H517" t="str">
            <v xml:space="preserve"> 89-Type Mtg. Bracket </v>
          </cell>
        </row>
        <row r="518">
          <cell r="A518" t="str">
            <v>403427529</v>
          </cell>
          <cell r="B518" t="str">
            <v>5EDOM</v>
          </cell>
          <cell r="C518" t="str">
            <v>5ESS</v>
          </cell>
          <cell r="D518" t="str">
            <v>5ESS</v>
          </cell>
          <cell r="E518" t="str">
            <v>5E_3rd</v>
          </cell>
          <cell r="F518" t="str">
            <v>TOOLS</v>
          </cell>
          <cell r="H518" t="str">
            <v xml:space="preserve"> Ac Digital Multimeter </v>
          </cell>
        </row>
        <row r="519">
          <cell r="A519" t="str">
            <v>AMCPRTU</v>
          </cell>
          <cell r="B519" t="str">
            <v>5EDOM</v>
          </cell>
          <cell r="C519" t="str">
            <v>5ESS</v>
          </cell>
          <cell r="D519" t="str">
            <v>5ESS</v>
          </cell>
          <cell r="E519" t="str">
            <v>5E_SW</v>
          </cell>
          <cell r="F519" t="str">
            <v>5E_SW</v>
          </cell>
          <cell r="G519">
            <v>315000004</v>
          </cell>
          <cell r="H519" t="str">
            <v xml:space="preserve"> Access Manager RTU </v>
          </cell>
        </row>
        <row r="520">
          <cell r="A520" t="str">
            <v>SMPU5CI</v>
          </cell>
          <cell r="B520" t="str">
            <v>5EDOM</v>
          </cell>
          <cell r="C520" t="str">
            <v>5ESS</v>
          </cell>
          <cell r="D520" t="str">
            <v>5ESS</v>
          </cell>
          <cell r="E520" t="str">
            <v>5E_SM2000</v>
          </cell>
          <cell r="F520" t="str">
            <v>5E_SM2000</v>
          </cell>
          <cell r="H520" t="str">
            <v xml:space="preserve"> Add'L Control Interface Pairs </v>
          </cell>
        </row>
        <row r="521">
          <cell r="A521" t="str">
            <v>TSI2XDX</v>
          </cell>
          <cell r="B521" t="str">
            <v>5EDOM</v>
          </cell>
          <cell r="C521" t="str">
            <v>5ESS</v>
          </cell>
          <cell r="D521" t="str">
            <v>5ESS</v>
          </cell>
          <cell r="E521" t="str">
            <v>5E_SM2000</v>
          </cell>
          <cell r="F521" t="str">
            <v>5E_SM2000</v>
          </cell>
          <cell r="H521" t="str">
            <v xml:space="preserve"> Add'L Data Expansion Pack Pairs </v>
          </cell>
        </row>
        <row r="522">
          <cell r="A522" t="str">
            <v>SM2KDSC</v>
          </cell>
          <cell r="B522" t="str">
            <v>5EDOM</v>
          </cell>
          <cell r="C522" t="str">
            <v>5ESS</v>
          </cell>
          <cell r="D522" t="str">
            <v>5ESS</v>
          </cell>
          <cell r="E522" t="str">
            <v>5E_SM2000</v>
          </cell>
          <cell r="F522" t="str">
            <v>5E_SM2000</v>
          </cell>
          <cell r="H522" t="str">
            <v xml:space="preserve"> Add'L Digital Service Ckt 3 Pk </v>
          </cell>
        </row>
        <row r="523">
          <cell r="A523" t="str">
            <v>TSI2NLI</v>
          </cell>
          <cell r="B523" t="str">
            <v>5EDOM</v>
          </cell>
          <cell r="C523" t="str">
            <v>5ESS</v>
          </cell>
          <cell r="D523" t="str">
            <v>5ESS</v>
          </cell>
          <cell r="E523" t="str">
            <v>5E_SM2000</v>
          </cell>
          <cell r="F523" t="str">
            <v>5E_SM2000</v>
          </cell>
          <cell r="H523" t="str">
            <v xml:space="preserve"> Add'L Duplicated Nli Pairs (4) </v>
          </cell>
        </row>
        <row r="524">
          <cell r="A524" t="str">
            <v>SMPU5MH</v>
          </cell>
          <cell r="B524" t="str">
            <v>5EDOM</v>
          </cell>
          <cell r="C524" t="str">
            <v>5ESS</v>
          </cell>
          <cell r="D524" t="str">
            <v>5ESS</v>
          </cell>
          <cell r="E524" t="str">
            <v>5E_SM2000</v>
          </cell>
          <cell r="F524" t="str">
            <v>5E_SM2000</v>
          </cell>
          <cell r="G524">
            <v>310000050</v>
          </cell>
          <cell r="H524" t="str">
            <v xml:space="preserve"> Add'L Message Handlers </v>
          </cell>
        </row>
        <row r="525">
          <cell r="A525" t="str">
            <v>SYMPHSF</v>
          </cell>
          <cell r="B525" t="str">
            <v>5EDOM</v>
          </cell>
          <cell r="C525" t="str">
            <v>5ESS</v>
          </cell>
          <cell r="D525" t="str">
            <v>5ESS</v>
          </cell>
          <cell r="E525" t="str">
            <v>5E_Echo</v>
          </cell>
          <cell r="F525" t="str">
            <v>5E_ECHO</v>
          </cell>
          <cell r="G525">
            <v>310000068</v>
          </cell>
          <cell r="H525" t="str">
            <v xml:space="preserve"> Add'L Symphony Echo Canceller Shelves </v>
          </cell>
        </row>
        <row r="526">
          <cell r="A526" t="str">
            <v>TSI2SLC</v>
          </cell>
          <cell r="B526" t="str">
            <v>5EDOM</v>
          </cell>
          <cell r="C526" t="str">
            <v>5ESS</v>
          </cell>
          <cell r="D526" t="str">
            <v>5ESS</v>
          </cell>
          <cell r="E526" t="str">
            <v>5E_SM2000</v>
          </cell>
          <cell r="F526" t="str">
            <v>5E_SM2000</v>
          </cell>
          <cell r="H526" t="str">
            <v xml:space="preserve"> Add'L Tsi Slice Pairs </v>
          </cell>
        </row>
        <row r="527">
          <cell r="A527" t="str">
            <v>KLW128</v>
          </cell>
          <cell r="B527" t="str">
            <v>5EDOM</v>
          </cell>
          <cell r="C527" t="str">
            <v>5ESS</v>
          </cell>
          <cell r="D527" t="str">
            <v>5ESS</v>
          </cell>
          <cell r="E527" t="str">
            <v>5E_AM</v>
          </cell>
          <cell r="F527" t="str">
            <v>5E_AM</v>
          </cell>
          <cell r="G527">
            <v>310000000</v>
          </cell>
          <cell r="H527" t="str">
            <v xml:space="preserve"> Am Mem - Klw128 / 3B21D </v>
          </cell>
        </row>
        <row r="528">
          <cell r="A528" t="str">
            <v>KLW128SP</v>
          </cell>
          <cell r="B528" t="str">
            <v>5EDOM</v>
          </cell>
          <cell r="C528" t="str">
            <v>5ESS</v>
          </cell>
          <cell r="D528" t="str">
            <v>5ESS</v>
          </cell>
          <cell r="E528" t="str">
            <v>5E_SP</v>
          </cell>
          <cell r="F528" t="str">
            <v>5E_SPARES</v>
          </cell>
          <cell r="G528">
            <v>310001067</v>
          </cell>
          <cell r="H528" t="str">
            <v xml:space="preserve"> Am Mem - Klw128 / 3B21D Spare </v>
          </cell>
        </row>
        <row r="529">
          <cell r="A529" t="str">
            <v>901011304</v>
          </cell>
          <cell r="B529" t="str">
            <v>5EDOM</v>
          </cell>
          <cell r="C529" t="str">
            <v>5ESS</v>
          </cell>
          <cell r="D529" t="str">
            <v>5ESS</v>
          </cell>
          <cell r="E529" t="str">
            <v>5E_3rd</v>
          </cell>
          <cell r="F529" t="str">
            <v>TOOLS</v>
          </cell>
          <cell r="H529" t="str">
            <v xml:space="preserve"> Anti-Static Wristband </v>
          </cell>
        </row>
        <row r="530">
          <cell r="A530" t="str">
            <v>3BTCOM</v>
          </cell>
          <cell r="B530" t="str">
            <v>5EDOM</v>
          </cell>
          <cell r="C530" t="str">
            <v>5ESS</v>
          </cell>
          <cell r="D530" t="str">
            <v>5ESS</v>
          </cell>
          <cell r="E530" t="str">
            <v>5E_AM</v>
          </cell>
          <cell r="F530" t="str">
            <v>5E_AM</v>
          </cell>
          <cell r="G530">
            <v>310000004</v>
          </cell>
          <cell r="H530" t="str">
            <v xml:space="preserve"> Asynchronous Link Ckt Packs </v>
          </cell>
        </row>
        <row r="531">
          <cell r="A531" t="str">
            <v>AUDALM</v>
          </cell>
          <cell r="B531" t="str">
            <v>5EDOM</v>
          </cell>
          <cell r="C531" t="str">
            <v>5ESS</v>
          </cell>
          <cell r="D531" t="str">
            <v>5ESS</v>
          </cell>
          <cell r="E531" t="str">
            <v>5E_Misc</v>
          </cell>
          <cell r="F531" t="str">
            <v>5E_MISC</v>
          </cell>
          <cell r="G531">
            <v>310000086</v>
          </cell>
          <cell r="H531" t="str">
            <v xml:space="preserve"> Audible Alarm Panel </v>
          </cell>
        </row>
        <row r="532">
          <cell r="A532" t="str">
            <v>AUCREXS</v>
          </cell>
          <cell r="B532" t="str">
            <v>5EDOM</v>
          </cell>
          <cell r="C532" t="str">
            <v>5ESS</v>
          </cell>
          <cell r="D532" t="str">
            <v>5ESS</v>
          </cell>
          <cell r="E532" t="str">
            <v>5E_SW</v>
          </cell>
          <cell r="F532" t="str">
            <v>5E_SW</v>
          </cell>
          <cell r="G532">
            <v>317000003</v>
          </cell>
          <cell r="H532" t="str">
            <v xml:space="preserve"> Auto Calculation Of Rex Schedule </v>
          </cell>
        </row>
        <row r="533">
          <cell r="A533" t="str">
            <v>BNAILSL</v>
          </cell>
          <cell r="B533" t="str">
            <v>5EDOM</v>
          </cell>
          <cell r="C533" t="str">
            <v>5ESS</v>
          </cell>
          <cell r="D533" t="str">
            <v>5ESS</v>
          </cell>
          <cell r="E533" t="str">
            <v>5E_SW</v>
          </cell>
          <cell r="F533" t="str">
            <v>5E_SW</v>
          </cell>
          <cell r="G533">
            <v>315000005</v>
          </cell>
          <cell r="H533" t="str">
            <v xml:space="preserve"> Basic Nail-Up / Slice RTU </v>
          </cell>
        </row>
        <row r="534">
          <cell r="A534" t="str">
            <v>ED6C331-70G-11</v>
          </cell>
          <cell r="B534" t="str">
            <v>5EDOM</v>
          </cell>
          <cell r="C534" t="str">
            <v>5ESS</v>
          </cell>
          <cell r="D534" t="str">
            <v>5ESS</v>
          </cell>
          <cell r="E534" t="str">
            <v>X_Conn</v>
          </cell>
          <cell r="F534" t="str">
            <v>MDF</v>
          </cell>
          <cell r="H534" t="str">
            <v xml:space="preserve"> Basic Open End Guard </v>
          </cell>
        </row>
        <row r="535">
          <cell r="A535" t="str">
            <v>406984641</v>
          </cell>
          <cell r="B535" t="str">
            <v>5EDOM</v>
          </cell>
          <cell r="C535" t="str">
            <v>5ESS</v>
          </cell>
          <cell r="D535" t="str">
            <v>5ESS</v>
          </cell>
          <cell r="E535" t="str">
            <v>5E_3rd</v>
          </cell>
          <cell r="F535" t="str">
            <v>TOOLS</v>
          </cell>
          <cell r="H535" t="str">
            <v xml:space="preserve"> Bellpac Terminal Repair </v>
          </cell>
        </row>
        <row r="536">
          <cell r="A536" t="str">
            <v>106463235</v>
          </cell>
          <cell r="B536" t="str">
            <v>5EDOM</v>
          </cell>
          <cell r="C536" t="str">
            <v>5ESS</v>
          </cell>
          <cell r="D536" t="str">
            <v>5ESS</v>
          </cell>
          <cell r="E536" t="str">
            <v>X_Conn</v>
          </cell>
          <cell r="F536" t="str">
            <v>DSX</v>
          </cell>
          <cell r="H536" t="str">
            <v xml:space="preserve"> Blue Cord </v>
          </cell>
        </row>
        <row r="537">
          <cell r="A537" t="str">
            <v>CM3MAX</v>
          </cell>
          <cell r="B537" t="str">
            <v>5EDOM</v>
          </cell>
          <cell r="C537" t="str">
            <v>5ESS</v>
          </cell>
          <cell r="D537" t="str">
            <v>5ESS</v>
          </cell>
          <cell r="E537" t="str">
            <v>5E_CM</v>
          </cell>
          <cell r="F537" t="str">
            <v>5E_CM</v>
          </cell>
          <cell r="G537">
            <v>310000033</v>
          </cell>
          <cell r="H537" t="str">
            <v xml:space="preserve"> Cabinet  CM3 Fully Equipped </v>
          </cell>
        </row>
        <row r="538">
          <cell r="A538" t="str">
            <v>CM3BASE</v>
          </cell>
          <cell r="B538" t="str">
            <v>5EDOM</v>
          </cell>
          <cell r="C538" t="str">
            <v>5ESS</v>
          </cell>
          <cell r="D538" t="str">
            <v>5ESS</v>
          </cell>
          <cell r="E538" t="str">
            <v>5E_CM</v>
          </cell>
          <cell r="F538" t="str">
            <v>5E_CM</v>
          </cell>
          <cell r="G538">
            <v>310000034</v>
          </cell>
          <cell r="H538" t="str">
            <v xml:space="preserve"> Cabinet  CM3 Partially Equipped </v>
          </cell>
        </row>
        <row r="539">
          <cell r="A539" t="str">
            <v>CAANDFRWK1</v>
          </cell>
          <cell r="B539" t="str">
            <v>5EDOM</v>
          </cell>
          <cell r="C539" t="str">
            <v>5ESS</v>
          </cell>
          <cell r="D539" t="str">
            <v>5ESS</v>
          </cell>
          <cell r="E539" t="str">
            <v>5E_Misc</v>
          </cell>
          <cell r="F539" t="str">
            <v>5E_MISC</v>
          </cell>
          <cell r="G539">
            <v>310000102</v>
          </cell>
          <cell r="H539" t="str">
            <v xml:space="preserve"> Cable And Framework Material 1 </v>
          </cell>
        </row>
        <row r="540">
          <cell r="A540" t="str">
            <v>CAANDFRWK2</v>
          </cell>
          <cell r="B540" t="str">
            <v>5EDOM</v>
          </cell>
          <cell r="C540" t="str">
            <v>5ESS</v>
          </cell>
          <cell r="D540" t="str">
            <v>5ESS</v>
          </cell>
          <cell r="E540" t="str">
            <v>5E_Misc</v>
          </cell>
          <cell r="F540" t="str">
            <v>5E_MISC</v>
          </cell>
          <cell r="G540">
            <v>310000103</v>
          </cell>
          <cell r="H540" t="str">
            <v xml:space="preserve"> Cable And Framework Material 2 </v>
          </cell>
        </row>
        <row r="541">
          <cell r="A541" t="str">
            <v>CAANDFRWK3</v>
          </cell>
          <cell r="B541" t="str">
            <v>5EDOM</v>
          </cell>
          <cell r="C541" t="str">
            <v>5ESS</v>
          </cell>
          <cell r="D541" t="str">
            <v>5ESS</v>
          </cell>
          <cell r="E541" t="str">
            <v>5E_Misc</v>
          </cell>
          <cell r="F541" t="str">
            <v>5E_MISC</v>
          </cell>
          <cell r="G541">
            <v>310000104</v>
          </cell>
          <cell r="H541" t="str">
            <v xml:space="preserve"> Cable And Framework Material 3 </v>
          </cell>
        </row>
        <row r="542">
          <cell r="A542" t="str">
            <v>CCE30SL</v>
          </cell>
          <cell r="B542" t="str">
            <v>5EDOM</v>
          </cell>
          <cell r="C542" t="str">
            <v>5ESS</v>
          </cell>
          <cell r="D542" t="str">
            <v>5ESS</v>
          </cell>
          <cell r="E542" t="str">
            <v>5E_SW</v>
          </cell>
          <cell r="F542" t="str">
            <v>5E_SW</v>
          </cell>
          <cell r="G542">
            <v>315000002</v>
          </cell>
          <cell r="H542" t="str">
            <v xml:space="preserve"> Ccs7 Dln30 Per Slice RTU </v>
          </cell>
        </row>
        <row r="543">
          <cell r="A543" t="str">
            <v>C7INWKG</v>
          </cell>
          <cell r="B543" t="str">
            <v>5EDOM</v>
          </cell>
          <cell r="C543" t="str">
            <v>5ESS</v>
          </cell>
          <cell r="D543" t="str">
            <v>5ESS</v>
          </cell>
          <cell r="E543" t="str">
            <v>5E_SW</v>
          </cell>
          <cell r="F543" t="str">
            <v>5E_SW</v>
          </cell>
          <cell r="G543">
            <v>317000009</v>
          </cell>
          <cell r="H543" t="str">
            <v xml:space="preserve"> Ccs7 Internetwork Local Pkg. RTU </v>
          </cell>
        </row>
        <row r="544">
          <cell r="A544" t="str">
            <v>CCS7SL</v>
          </cell>
          <cell r="B544" t="str">
            <v>5EDOM</v>
          </cell>
          <cell r="C544" t="str">
            <v>5ESS</v>
          </cell>
          <cell r="D544" t="str">
            <v>5ESS</v>
          </cell>
          <cell r="E544" t="str">
            <v>5E_SW</v>
          </cell>
          <cell r="F544" t="str">
            <v>5E_SW</v>
          </cell>
          <cell r="G544">
            <v>315000003</v>
          </cell>
          <cell r="H544" t="str">
            <v xml:space="preserve"> Ccs7 Per Slice RTU </v>
          </cell>
        </row>
        <row r="545">
          <cell r="A545" t="str">
            <v>DTMFRTU</v>
          </cell>
          <cell r="B545" t="str">
            <v>5EDOM</v>
          </cell>
          <cell r="C545" t="str">
            <v>5ESS</v>
          </cell>
          <cell r="D545" t="str">
            <v>5ESS</v>
          </cell>
          <cell r="E545" t="str">
            <v>5E_SW</v>
          </cell>
          <cell r="F545" t="str">
            <v>5E_SW</v>
          </cell>
          <cell r="G545">
            <v>317000019</v>
          </cell>
          <cell r="H545" t="str">
            <v xml:space="preserve"> CDMA Dtmf Tone Gen. Prog. </v>
          </cell>
        </row>
        <row r="546">
          <cell r="A546" t="str">
            <v>PREF1</v>
          </cell>
          <cell r="B546" t="str">
            <v>5EDOM</v>
          </cell>
          <cell r="C546" t="str">
            <v>5ESS</v>
          </cell>
          <cell r="D546" t="str">
            <v>5ESS</v>
          </cell>
          <cell r="E546" t="str">
            <v>5E_SW</v>
          </cell>
          <cell r="F546" t="str">
            <v>5E_SW</v>
          </cell>
          <cell r="G546">
            <v>317000020</v>
          </cell>
          <cell r="H546" t="str">
            <v xml:space="preserve"> CDMA Prefered Language - Phase 1 </v>
          </cell>
        </row>
        <row r="547">
          <cell r="A547" t="str">
            <v>PREF2</v>
          </cell>
          <cell r="B547" t="str">
            <v>5EDOM</v>
          </cell>
          <cell r="C547" t="str">
            <v>5ESS</v>
          </cell>
          <cell r="D547" t="str">
            <v>5ESS</v>
          </cell>
          <cell r="E547" t="str">
            <v>5E_SW</v>
          </cell>
          <cell r="F547" t="str">
            <v>5E_SW</v>
          </cell>
          <cell r="G547">
            <v>317000021</v>
          </cell>
          <cell r="H547" t="str">
            <v xml:space="preserve"> CDMA Prefered Language - Phase 2 </v>
          </cell>
        </row>
        <row r="548">
          <cell r="A548" t="str">
            <v>CDMA2RT</v>
          </cell>
          <cell r="B548" t="str">
            <v>5EDOM</v>
          </cell>
          <cell r="C548" t="str">
            <v>5ESS</v>
          </cell>
          <cell r="D548" t="str">
            <v>5ESS</v>
          </cell>
          <cell r="E548" t="str">
            <v>5E_SW</v>
          </cell>
          <cell r="F548" t="str">
            <v>5E_SW</v>
          </cell>
          <cell r="H548" t="str">
            <v xml:space="preserve"> CDMA RTU Per Effective CDMA Voice Channel </v>
          </cell>
        </row>
        <row r="549">
          <cell r="A549" t="str">
            <v>CDMA3RT</v>
          </cell>
          <cell r="B549" t="str">
            <v>5EDOM</v>
          </cell>
          <cell r="C549" t="str">
            <v>5ESS</v>
          </cell>
          <cell r="D549" t="str">
            <v>5ESS</v>
          </cell>
          <cell r="E549" t="str">
            <v>5E_SW</v>
          </cell>
          <cell r="F549" t="str">
            <v>5E_SW</v>
          </cell>
          <cell r="H549" t="str">
            <v xml:space="preserve"> CDMA RTU Per Vocoder Channel </v>
          </cell>
        </row>
        <row r="550">
          <cell r="A550" t="str">
            <v>601219462</v>
          </cell>
          <cell r="B550" t="str">
            <v>5EDOM</v>
          </cell>
          <cell r="C550" t="str">
            <v>5ESS</v>
          </cell>
          <cell r="D550" t="str">
            <v>5ESS</v>
          </cell>
          <cell r="E550" t="str">
            <v>X_Conn</v>
          </cell>
          <cell r="F550" t="str">
            <v>DSX</v>
          </cell>
          <cell r="H550" t="str">
            <v xml:space="preserve"> Closing Detail </v>
          </cell>
        </row>
        <row r="551">
          <cell r="A551" t="str">
            <v>CMAGCBD</v>
          </cell>
          <cell r="B551" t="str">
            <v>5EDOM</v>
          </cell>
          <cell r="C551" t="str">
            <v>5ESS</v>
          </cell>
          <cell r="D551" t="str">
            <v>5ESS</v>
          </cell>
          <cell r="E551" t="str">
            <v>5E_CM</v>
          </cell>
          <cell r="F551" t="str">
            <v>5E_CM</v>
          </cell>
          <cell r="G551">
            <v>310000024</v>
          </cell>
          <cell r="H551" t="str">
            <v xml:space="preserve"> CM2 Add Global Cab Dual Fabric </v>
          </cell>
        </row>
        <row r="552">
          <cell r="A552" t="str">
            <v>CABCM3</v>
          </cell>
          <cell r="B552" t="str">
            <v>5EDOM</v>
          </cell>
          <cell r="C552" t="str">
            <v>5ESS</v>
          </cell>
          <cell r="D552" t="str">
            <v>5ESS</v>
          </cell>
          <cell r="E552" t="str">
            <v>5E_CM</v>
          </cell>
          <cell r="F552" t="str">
            <v>5E_CM</v>
          </cell>
          <cell r="G552">
            <v>310000007</v>
          </cell>
          <cell r="H552" t="str">
            <v xml:space="preserve"> CM2 Basic Cabinet With TMSu3 </v>
          </cell>
        </row>
        <row r="553">
          <cell r="A553" t="str">
            <v>CM2LP</v>
          </cell>
          <cell r="B553" t="str">
            <v>5EDOM</v>
          </cell>
          <cell r="C553" t="str">
            <v>5ESS</v>
          </cell>
          <cell r="D553" t="str">
            <v>5ESS</v>
          </cell>
          <cell r="E553" t="str">
            <v>5E_CM</v>
          </cell>
          <cell r="F553" t="str">
            <v>5E_CM</v>
          </cell>
          <cell r="G553">
            <v>310000020</v>
          </cell>
          <cell r="H553" t="str">
            <v xml:space="preserve"> CM2 Bus Termination On Cmcu </v>
          </cell>
        </row>
        <row r="554">
          <cell r="A554" t="str">
            <v>CM10NSP</v>
          </cell>
          <cell r="B554" t="str">
            <v>5EDOM</v>
          </cell>
          <cell r="C554" t="str">
            <v>5ESS</v>
          </cell>
          <cell r="D554" t="str">
            <v>5ESS</v>
          </cell>
          <cell r="E554" t="str">
            <v>5E_SP</v>
          </cell>
          <cell r="F554" t="str">
            <v>5E_SPARES</v>
          </cell>
          <cell r="G554">
            <v>310001055</v>
          </cell>
          <cell r="H554" t="str">
            <v xml:space="preserve"> CM2 Circuit Pack Spares </v>
          </cell>
        </row>
        <row r="555">
          <cell r="A555" t="str">
            <v>CM10JSP</v>
          </cell>
          <cell r="B555" t="str">
            <v>5EDOM</v>
          </cell>
          <cell r="C555" t="str">
            <v>5ESS</v>
          </cell>
          <cell r="D555" t="str">
            <v>5ESS</v>
          </cell>
          <cell r="E555" t="str">
            <v>5E_SP</v>
          </cell>
          <cell r="F555" t="str">
            <v>5E_SPARES</v>
          </cell>
          <cell r="G555">
            <v>310001006</v>
          </cell>
          <cell r="H555" t="str">
            <v xml:space="preserve"> CM2 Ckt Pack Spares - Un197 Kaa5 Un310 Un311 Un312 </v>
          </cell>
        </row>
        <row r="556">
          <cell r="A556" t="str">
            <v>CM10KSP</v>
          </cell>
          <cell r="B556" t="str">
            <v>5EDOM</v>
          </cell>
          <cell r="C556" t="str">
            <v>5ESS</v>
          </cell>
          <cell r="D556" t="str">
            <v>5ESS</v>
          </cell>
          <cell r="E556" t="str">
            <v>5E_SP</v>
          </cell>
          <cell r="F556" t="str">
            <v>5E_SPARES</v>
          </cell>
          <cell r="G556">
            <v>310001053</v>
          </cell>
          <cell r="H556" t="str">
            <v xml:space="preserve"> CM2 Ckt Pack Spares - Un198 </v>
          </cell>
        </row>
        <row r="557">
          <cell r="A557" t="str">
            <v>CM10LSP</v>
          </cell>
          <cell r="B557" t="str">
            <v>5EDOM</v>
          </cell>
          <cell r="C557" t="str">
            <v>5ESS</v>
          </cell>
          <cell r="D557" t="str">
            <v>5ESS</v>
          </cell>
          <cell r="E557" t="str">
            <v>5E_SP</v>
          </cell>
          <cell r="F557" t="str">
            <v>5E_SPARES</v>
          </cell>
          <cell r="G557">
            <v>310001054</v>
          </cell>
          <cell r="H557" t="str">
            <v xml:space="preserve"> CM2 Ckt Pack Spares - Un313 </v>
          </cell>
        </row>
        <row r="558">
          <cell r="A558" t="str">
            <v>CM10GSP</v>
          </cell>
          <cell r="B558" t="str">
            <v>5EDOM</v>
          </cell>
          <cell r="C558" t="str">
            <v>5ESS</v>
          </cell>
          <cell r="D558" t="str">
            <v>5ESS</v>
          </cell>
          <cell r="E558" t="str">
            <v>5E_SP</v>
          </cell>
          <cell r="F558" t="str">
            <v>5E_SPARES</v>
          </cell>
          <cell r="G558">
            <v>310001050</v>
          </cell>
          <cell r="H558" t="str">
            <v xml:space="preserve"> CM2 Ckt Pack Spares - Un500 Un501 </v>
          </cell>
        </row>
        <row r="559">
          <cell r="A559" t="str">
            <v>CM10HSP</v>
          </cell>
          <cell r="B559" t="str">
            <v>5EDOM</v>
          </cell>
          <cell r="C559" t="str">
            <v>5ESS</v>
          </cell>
          <cell r="D559" t="str">
            <v>5ESS</v>
          </cell>
          <cell r="E559" t="str">
            <v>5E_SP</v>
          </cell>
          <cell r="F559" t="str">
            <v>5E_SPARES</v>
          </cell>
          <cell r="G559">
            <v>310001051</v>
          </cell>
          <cell r="H559" t="str">
            <v xml:space="preserve"> CM2 Ckt Pack Spares - Un503 Un504 </v>
          </cell>
        </row>
        <row r="560">
          <cell r="A560" t="str">
            <v>CM2L17</v>
          </cell>
          <cell r="B560" t="str">
            <v>5EDOM</v>
          </cell>
          <cell r="C560" t="str">
            <v>5ESS</v>
          </cell>
          <cell r="D560" t="str">
            <v>5ESS</v>
          </cell>
          <cell r="E560" t="str">
            <v>5E_CM</v>
          </cell>
          <cell r="F560" t="str">
            <v>5E_CM</v>
          </cell>
          <cell r="G560">
            <v>310000019</v>
          </cell>
          <cell r="H560" t="str">
            <v xml:space="preserve"> CM2 Cmcu Un310 Ckt Pack </v>
          </cell>
        </row>
        <row r="561">
          <cell r="A561" t="str">
            <v>CM2SP</v>
          </cell>
          <cell r="B561" t="str">
            <v>5EDOM</v>
          </cell>
          <cell r="C561" t="str">
            <v>5ESS</v>
          </cell>
          <cell r="D561" t="str">
            <v>5ESS</v>
          </cell>
          <cell r="E561" t="str">
            <v>5E_SP</v>
          </cell>
          <cell r="F561" t="str">
            <v>5E_SPARES</v>
          </cell>
          <cell r="G561">
            <v>310001010</v>
          </cell>
          <cell r="H561" t="str">
            <v xml:space="preserve"> CM2 Critical Spares </v>
          </cell>
        </row>
        <row r="562">
          <cell r="A562" t="str">
            <v>CM2DF</v>
          </cell>
          <cell r="B562" t="str">
            <v>5EDOM</v>
          </cell>
          <cell r="C562" t="str">
            <v>5ESS</v>
          </cell>
          <cell r="D562" t="str">
            <v>5ESS</v>
          </cell>
          <cell r="E562" t="str">
            <v>5E_CM</v>
          </cell>
          <cell r="F562" t="str">
            <v>5E_CM</v>
          </cell>
          <cell r="G562">
            <v>310000017</v>
          </cell>
          <cell r="H562" t="str">
            <v xml:space="preserve"> CM2 Dual Fabric </v>
          </cell>
        </row>
        <row r="563">
          <cell r="A563" t="str">
            <v>CM2EBUS</v>
          </cell>
          <cell r="B563" t="str">
            <v>5EDOM</v>
          </cell>
          <cell r="C563" t="str">
            <v>5ESS</v>
          </cell>
          <cell r="D563" t="str">
            <v>5ESS</v>
          </cell>
          <cell r="E563" t="str">
            <v>5E_CM</v>
          </cell>
          <cell r="F563" t="str">
            <v>5E_CM</v>
          </cell>
          <cell r="G563">
            <v>310000018</v>
          </cell>
          <cell r="H563" t="str">
            <v xml:space="preserve"> CM2 E Bus Unit </v>
          </cell>
        </row>
        <row r="564">
          <cell r="A564" t="str">
            <v>CM3DL14</v>
          </cell>
          <cell r="B564" t="str">
            <v>5EDOM</v>
          </cell>
          <cell r="C564" t="str">
            <v>5ESS</v>
          </cell>
          <cell r="D564" t="str">
            <v>5ESS</v>
          </cell>
          <cell r="E564" t="str">
            <v>5E_CM</v>
          </cell>
          <cell r="F564" t="str">
            <v>5E_CM</v>
          </cell>
          <cell r="G564">
            <v>310000022</v>
          </cell>
          <cell r="H564" t="str">
            <v xml:space="preserve"> CM2 E/W TMSu3 Data Link </v>
          </cell>
        </row>
        <row r="565">
          <cell r="A565" t="str">
            <v>CM2PC</v>
          </cell>
          <cell r="B565" t="str">
            <v>5EDOM</v>
          </cell>
          <cell r="C565" t="str">
            <v>5ESS</v>
          </cell>
          <cell r="D565" t="str">
            <v>5ESS</v>
          </cell>
          <cell r="E565" t="str">
            <v>5E_CM</v>
          </cell>
          <cell r="F565" t="str">
            <v>5E_CM</v>
          </cell>
          <cell r="G565">
            <v>310000021</v>
          </cell>
          <cell r="H565" t="str">
            <v xml:space="preserve"> CM2 Peripheral Controllers </v>
          </cell>
        </row>
        <row r="566">
          <cell r="A566" t="str">
            <v>CMMMP13</v>
          </cell>
          <cell r="B566" t="str">
            <v>5EDOM</v>
          </cell>
          <cell r="C566" t="str">
            <v>5ESS</v>
          </cell>
          <cell r="D566" t="str">
            <v>5ESS</v>
          </cell>
          <cell r="E566" t="str">
            <v>5E_CM</v>
          </cell>
          <cell r="F566" t="str">
            <v>5E_CM</v>
          </cell>
          <cell r="G566">
            <v>310000025</v>
          </cell>
          <cell r="H566" t="str">
            <v xml:space="preserve"> CM2 Sgl mmp Growth Increment </v>
          </cell>
        </row>
        <row r="567">
          <cell r="A567" t="str">
            <v>CM3DL16</v>
          </cell>
          <cell r="B567" t="str">
            <v>5EDOM</v>
          </cell>
          <cell r="C567" t="str">
            <v>5ESS</v>
          </cell>
          <cell r="D567" t="str">
            <v>5ESS</v>
          </cell>
          <cell r="E567" t="str">
            <v>5E_CM</v>
          </cell>
          <cell r="F567" t="str">
            <v>5E_CM</v>
          </cell>
          <cell r="G567">
            <v>310000023</v>
          </cell>
          <cell r="H567" t="str">
            <v xml:space="preserve"> CM2 TMSu3 &amp; Data Links Grth Cab </v>
          </cell>
        </row>
        <row r="568">
          <cell r="A568" t="str">
            <v>CM2198</v>
          </cell>
          <cell r="B568" t="str">
            <v>5EDOM</v>
          </cell>
          <cell r="C568" t="str">
            <v>5ESS</v>
          </cell>
          <cell r="D568" t="str">
            <v>5ESS</v>
          </cell>
          <cell r="E568" t="str">
            <v>5E_CM</v>
          </cell>
          <cell r="F568" t="str">
            <v>5E_CM</v>
          </cell>
          <cell r="G568">
            <v>310000008</v>
          </cell>
          <cell r="H568" t="str">
            <v xml:space="preserve"> CM2 Un198 Ckt Pack </v>
          </cell>
        </row>
        <row r="569">
          <cell r="A569" t="str">
            <v>CM2310</v>
          </cell>
          <cell r="B569" t="str">
            <v>5EDOM</v>
          </cell>
          <cell r="C569" t="str">
            <v>5ESS</v>
          </cell>
          <cell r="D569" t="str">
            <v>5ESS</v>
          </cell>
          <cell r="E569" t="str">
            <v>5E_CM</v>
          </cell>
          <cell r="F569" t="str">
            <v>5E_CM</v>
          </cell>
          <cell r="G569">
            <v>310000009</v>
          </cell>
          <cell r="H569" t="str">
            <v xml:space="preserve"> CM2 Un310 Ckt Pack </v>
          </cell>
        </row>
        <row r="570">
          <cell r="A570" t="str">
            <v>CM2311</v>
          </cell>
          <cell r="B570" t="str">
            <v>5EDOM</v>
          </cell>
          <cell r="C570" t="str">
            <v>5ESS</v>
          </cell>
          <cell r="D570" t="str">
            <v>5ESS</v>
          </cell>
          <cell r="E570" t="str">
            <v>5E_CM</v>
          </cell>
          <cell r="F570" t="str">
            <v>5E_CM</v>
          </cell>
          <cell r="G570">
            <v>310000010</v>
          </cell>
          <cell r="H570" t="str">
            <v xml:space="preserve"> CM2 Un311 Ckt Pack </v>
          </cell>
        </row>
        <row r="571">
          <cell r="A571" t="str">
            <v>CM2312</v>
          </cell>
          <cell r="B571" t="str">
            <v>5EDOM</v>
          </cell>
          <cell r="C571" t="str">
            <v>5ESS</v>
          </cell>
          <cell r="D571" t="str">
            <v>5ESS</v>
          </cell>
          <cell r="E571" t="str">
            <v>5E_CM</v>
          </cell>
          <cell r="F571" t="str">
            <v>5E_CM</v>
          </cell>
          <cell r="G571">
            <v>310000011</v>
          </cell>
          <cell r="H571" t="str">
            <v xml:space="preserve"> CM2 Un312 Ckt Pack </v>
          </cell>
        </row>
        <row r="572">
          <cell r="A572" t="str">
            <v>CM2313</v>
          </cell>
          <cell r="B572" t="str">
            <v>5EDOM</v>
          </cell>
          <cell r="C572" t="str">
            <v>5ESS</v>
          </cell>
          <cell r="D572" t="str">
            <v>5ESS</v>
          </cell>
          <cell r="E572" t="str">
            <v>5E_CM</v>
          </cell>
          <cell r="F572" t="str">
            <v>5E_CM</v>
          </cell>
          <cell r="G572">
            <v>310000012</v>
          </cell>
          <cell r="H572" t="str">
            <v xml:space="preserve"> CM2 Un313 Ckt Pack </v>
          </cell>
        </row>
        <row r="573">
          <cell r="A573" t="str">
            <v>CM2500</v>
          </cell>
          <cell r="B573" t="str">
            <v>5EDOM</v>
          </cell>
          <cell r="C573" t="str">
            <v>5ESS</v>
          </cell>
          <cell r="D573" t="str">
            <v>5ESS</v>
          </cell>
          <cell r="E573" t="str">
            <v>5E_CM</v>
          </cell>
          <cell r="F573" t="str">
            <v>5E_CM</v>
          </cell>
          <cell r="G573">
            <v>310000013</v>
          </cell>
          <cell r="H573" t="str">
            <v xml:space="preserve"> CM2 Un500 Ckt Pack </v>
          </cell>
        </row>
        <row r="574">
          <cell r="A574" t="str">
            <v>CM2501</v>
          </cell>
          <cell r="B574" t="str">
            <v>5EDOM</v>
          </cell>
          <cell r="C574" t="str">
            <v>5ESS</v>
          </cell>
          <cell r="D574" t="str">
            <v>5ESS</v>
          </cell>
          <cell r="E574" t="str">
            <v>5E_CM</v>
          </cell>
          <cell r="F574" t="str">
            <v>5E_CM</v>
          </cell>
          <cell r="G574">
            <v>310000014</v>
          </cell>
          <cell r="H574" t="str">
            <v xml:space="preserve"> CM2 Un501 Ckt Pack </v>
          </cell>
        </row>
        <row r="575">
          <cell r="A575" t="str">
            <v>CM2503</v>
          </cell>
          <cell r="B575" t="str">
            <v>5EDOM</v>
          </cell>
          <cell r="C575" t="str">
            <v>5ESS</v>
          </cell>
          <cell r="D575" t="str">
            <v>5ESS</v>
          </cell>
          <cell r="E575" t="str">
            <v>5E_CM</v>
          </cell>
          <cell r="F575" t="str">
            <v>5E_CM</v>
          </cell>
          <cell r="G575">
            <v>310000015</v>
          </cell>
          <cell r="H575" t="str">
            <v xml:space="preserve"> CM2 Un503 Ckt Pack </v>
          </cell>
        </row>
        <row r="576">
          <cell r="A576" t="str">
            <v>CM2504</v>
          </cell>
          <cell r="B576" t="str">
            <v>5EDOM</v>
          </cell>
          <cell r="C576" t="str">
            <v>5ESS</v>
          </cell>
          <cell r="D576" t="str">
            <v>5ESS</v>
          </cell>
          <cell r="E576" t="str">
            <v>5E_CM</v>
          </cell>
          <cell r="F576" t="str">
            <v>5E_CM</v>
          </cell>
          <cell r="G576">
            <v>310000016</v>
          </cell>
          <cell r="H576" t="str">
            <v xml:space="preserve"> CM2 Un504 Ckt Pack </v>
          </cell>
        </row>
        <row r="577">
          <cell r="A577" t="str">
            <v>CMPUSP</v>
          </cell>
          <cell r="B577" t="str">
            <v>5EDOM</v>
          </cell>
          <cell r="C577" t="str">
            <v>5ESS</v>
          </cell>
          <cell r="D577" t="str">
            <v>5ESS</v>
          </cell>
          <cell r="E577" t="str">
            <v>5E_SP</v>
          </cell>
          <cell r="F577" t="str">
            <v>5E_SPARES</v>
          </cell>
          <cell r="G577">
            <v>310001057</v>
          </cell>
          <cell r="H577" t="str">
            <v xml:space="preserve"> Cmp Circuit Pack Spare </v>
          </cell>
        </row>
        <row r="578">
          <cell r="A578" t="str">
            <v>PIFB4K</v>
          </cell>
          <cell r="B578" t="str">
            <v>5EDOM</v>
          </cell>
          <cell r="C578" t="str">
            <v>5ESS</v>
          </cell>
          <cell r="D578" t="str">
            <v>5ESS</v>
          </cell>
          <cell r="E578" t="str">
            <v>5E_Misc</v>
          </cell>
          <cell r="F578" t="str">
            <v>5E_MISC</v>
          </cell>
          <cell r="G578">
            <v>310000097</v>
          </cell>
          <cell r="H578" t="str">
            <v xml:space="preserve"> CNI Intraframe Buffers </v>
          </cell>
        </row>
        <row r="579">
          <cell r="A579" t="str">
            <v>CNIRG2</v>
          </cell>
          <cell r="B579" t="str">
            <v>5EDOM</v>
          </cell>
          <cell r="C579" t="str">
            <v>5ESS</v>
          </cell>
          <cell r="D579" t="str">
            <v>5ESS</v>
          </cell>
          <cell r="E579" t="str">
            <v>5E_Misc</v>
          </cell>
          <cell r="F579" t="str">
            <v>5E_MISC</v>
          </cell>
          <cell r="G579">
            <v>310000099</v>
          </cell>
          <cell r="H579" t="str">
            <v xml:space="preserve"> CNI Ring Cabinet </v>
          </cell>
        </row>
        <row r="580">
          <cell r="A580" t="str">
            <v>CMDRSTR</v>
          </cell>
          <cell r="B580" t="str">
            <v>5EDOM</v>
          </cell>
          <cell r="C580" t="str">
            <v>5ESS</v>
          </cell>
          <cell r="D580" t="str">
            <v>5ESS</v>
          </cell>
          <cell r="E580" t="str">
            <v>5E_SW</v>
          </cell>
          <cell r="F580" t="str">
            <v>5E_SW</v>
          </cell>
          <cell r="G580">
            <v>315000006</v>
          </cell>
          <cell r="H580" t="str">
            <v xml:space="preserve"> Command Restriction RTU </v>
          </cell>
        </row>
        <row r="581">
          <cell r="A581" t="str">
            <v>SMP65SP</v>
          </cell>
          <cell r="B581" t="str">
            <v>5EDOM</v>
          </cell>
          <cell r="C581" t="str">
            <v>5ESS</v>
          </cell>
          <cell r="D581" t="str">
            <v>5ESS</v>
          </cell>
          <cell r="E581" t="str">
            <v>5E_SP</v>
          </cell>
          <cell r="F581" t="str">
            <v>5E_SPARES</v>
          </cell>
          <cell r="G581">
            <v>310001078</v>
          </cell>
          <cell r="H581" t="str">
            <v xml:space="preserve"> Common Smpu5/TSIU4-2 Sp </v>
          </cell>
        </row>
        <row r="582">
          <cell r="A582" t="str">
            <v>CMPCM2</v>
          </cell>
          <cell r="B582" t="str">
            <v>5EDOM</v>
          </cell>
          <cell r="C582" t="str">
            <v>5ESS</v>
          </cell>
          <cell r="D582" t="str">
            <v>5ESS</v>
          </cell>
          <cell r="E582" t="str">
            <v>5E_CM</v>
          </cell>
          <cell r="F582" t="str">
            <v>5E_CM</v>
          </cell>
          <cell r="G582">
            <v>310000026</v>
          </cell>
          <cell r="H582" t="str">
            <v xml:space="preserve"> Communication Module Proc CM2 </v>
          </cell>
        </row>
        <row r="583">
          <cell r="A583" t="str">
            <v>C60MMSP</v>
          </cell>
          <cell r="B583" t="str">
            <v>5EDOM</v>
          </cell>
          <cell r="C583" t="str">
            <v>5ESS</v>
          </cell>
          <cell r="D583" t="str">
            <v>5ESS</v>
          </cell>
          <cell r="E583" t="str">
            <v>5E_SP</v>
          </cell>
          <cell r="F583" t="str">
            <v>5E_SPARES</v>
          </cell>
          <cell r="G583">
            <v>310001002</v>
          </cell>
          <cell r="H583" t="str">
            <v xml:space="preserve"> Core 60 Sp </v>
          </cell>
        </row>
        <row r="584">
          <cell r="A584" t="str">
            <v>CRSPFAL</v>
          </cell>
          <cell r="B584" t="str">
            <v>5EDOM</v>
          </cell>
          <cell r="C584" t="str">
            <v>5ESS</v>
          </cell>
          <cell r="D584" t="str">
            <v>5ESS</v>
          </cell>
          <cell r="E584" t="str">
            <v>5E_SW</v>
          </cell>
          <cell r="F584" t="str">
            <v>5E_SW</v>
          </cell>
          <cell r="G584">
            <v>317000013</v>
          </cell>
          <cell r="H584" t="str">
            <v xml:space="preserve"> Craft To Set % Full Alarms RTU </v>
          </cell>
        </row>
        <row r="585">
          <cell r="A585" t="str">
            <v>CSCANS</v>
          </cell>
          <cell r="B585" t="str">
            <v>5EDOM</v>
          </cell>
          <cell r="C585" t="str">
            <v>5ESS</v>
          </cell>
          <cell r="D585" t="str">
            <v>5ESS</v>
          </cell>
          <cell r="E585" t="str">
            <v>5E_SW</v>
          </cell>
          <cell r="F585" t="str">
            <v>5E_SW</v>
          </cell>
          <cell r="G585">
            <v>317000007</v>
          </cell>
          <cell r="H585" t="str">
            <v xml:space="preserve"> Cscans Improvements I </v>
          </cell>
        </row>
        <row r="586">
          <cell r="A586" t="str">
            <v>AMDAT</v>
          </cell>
          <cell r="B586" t="str">
            <v>5EDOM</v>
          </cell>
          <cell r="C586" t="str">
            <v>5ESS</v>
          </cell>
          <cell r="D586" t="str">
            <v>5ESS</v>
          </cell>
          <cell r="E586" t="str">
            <v>5E_AM</v>
          </cell>
          <cell r="F586" t="str">
            <v>5E_AM</v>
          </cell>
          <cell r="G586">
            <v>310000006</v>
          </cell>
          <cell r="H586" t="str">
            <v xml:space="preserve"> Dat Mag Tape Unit - 3B21D </v>
          </cell>
        </row>
        <row r="587">
          <cell r="A587" t="str">
            <v>AMDATSP</v>
          </cell>
          <cell r="B587" t="str">
            <v>5EDOM</v>
          </cell>
          <cell r="C587" t="str">
            <v>5ESS</v>
          </cell>
          <cell r="D587" t="str">
            <v>5ESS</v>
          </cell>
          <cell r="E587" t="str">
            <v>5E_SP</v>
          </cell>
          <cell r="F587" t="str">
            <v>5E_SPARES</v>
          </cell>
          <cell r="G587">
            <v>310001049</v>
          </cell>
          <cell r="H587" t="str">
            <v xml:space="preserve"> Dat Magnetic Tape Unit Pack Spare </v>
          </cell>
        </row>
        <row r="588">
          <cell r="A588" t="str">
            <v>DF2OPT</v>
          </cell>
          <cell r="B588" t="str">
            <v>5EDOM</v>
          </cell>
          <cell r="C588" t="str">
            <v>5ESS</v>
          </cell>
          <cell r="D588" t="str">
            <v>5ESS</v>
          </cell>
          <cell r="E588" t="str">
            <v>5E_Packet</v>
          </cell>
          <cell r="F588" t="str">
            <v>5E_PACKET</v>
          </cell>
          <cell r="H588" t="str">
            <v xml:space="preserve"> Data Fanout 2 - Optical </v>
          </cell>
        </row>
        <row r="589">
          <cell r="A589" t="str">
            <v>DATASPB</v>
          </cell>
          <cell r="B589" t="str">
            <v>5EDOM</v>
          </cell>
          <cell r="C589" t="str">
            <v>5ESS</v>
          </cell>
          <cell r="D589" t="str">
            <v>5ESS</v>
          </cell>
          <cell r="E589" t="str">
            <v>5E_Misc</v>
          </cell>
          <cell r="F589" t="str">
            <v>5E_MISC</v>
          </cell>
          <cell r="G589">
            <v>310000088</v>
          </cell>
          <cell r="H589" t="str">
            <v xml:space="preserve"> Dataset Paddleboard </v>
          </cell>
        </row>
        <row r="590">
          <cell r="A590" t="str">
            <v>DTSPBAE</v>
          </cell>
          <cell r="B590" t="str">
            <v>5EDOM</v>
          </cell>
          <cell r="C590" t="str">
            <v>5ESS</v>
          </cell>
          <cell r="D590" t="str">
            <v>5ESS</v>
          </cell>
          <cell r="E590" t="str">
            <v>5E_Misc</v>
          </cell>
          <cell r="F590" t="str">
            <v>5E_MISC</v>
          </cell>
          <cell r="G590">
            <v>310000089</v>
          </cell>
          <cell r="H590" t="str">
            <v xml:space="preserve"> Dataset Paddleboard Add'L Equip. </v>
          </cell>
        </row>
        <row r="591">
          <cell r="A591" t="str">
            <v>DSPBSP</v>
          </cell>
          <cell r="B591" t="str">
            <v>5EDOM</v>
          </cell>
          <cell r="C591" t="str">
            <v>5ESS</v>
          </cell>
          <cell r="D591" t="str">
            <v>5ESS</v>
          </cell>
          <cell r="E591" t="str">
            <v>5E_SP</v>
          </cell>
          <cell r="F591" t="str">
            <v>5E_SPARES</v>
          </cell>
          <cell r="G591">
            <v>310001065</v>
          </cell>
          <cell r="H591" t="str">
            <v xml:space="preserve"> Dataset Paddleboard Spare </v>
          </cell>
        </row>
        <row r="592">
          <cell r="A592" t="str">
            <v>DF2OPSP</v>
          </cell>
          <cell r="B592" t="str">
            <v>5EDOM</v>
          </cell>
          <cell r="C592" t="str">
            <v>5ESS</v>
          </cell>
          <cell r="D592" t="str">
            <v>5ESS</v>
          </cell>
          <cell r="E592" t="str">
            <v>5E_SP</v>
          </cell>
          <cell r="F592" t="str">
            <v>5E_SPARES</v>
          </cell>
          <cell r="H592" t="str">
            <v xml:space="preserve"> Df2 Opt Spare </v>
          </cell>
        </row>
        <row r="593">
          <cell r="A593" t="str">
            <v>T1DFI2</v>
          </cell>
          <cell r="B593" t="str">
            <v>5EDOM</v>
          </cell>
          <cell r="C593" t="str">
            <v>5ESS</v>
          </cell>
          <cell r="D593" t="str">
            <v>5ESS</v>
          </cell>
          <cell r="E593" t="str">
            <v>5E_SM2000</v>
          </cell>
          <cell r="F593" t="str">
            <v>5E_SM2000</v>
          </cell>
          <cell r="H593" t="str">
            <v xml:space="preserve"> DFI2 Packs Required For T1 </v>
          </cell>
        </row>
        <row r="594">
          <cell r="A594" t="str">
            <v>T1DF2SP</v>
          </cell>
          <cell r="B594" t="str">
            <v>5EDOM</v>
          </cell>
          <cell r="C594" t="str">
            <v>5ESS</v>
          </cell>
          <cell r="D594" t="str">
            <v>5ESS</v>
          </cell>
          <cell r="E594" t="str">
            <v>5E_SP</v>
          </cell>
          <cell r="F594" t="str">
            <v>5E_SPARES</v>
          </cell>
          <cell r="G594">
            <v>310001048</v>
          </cell>
          <cell r="H594" t="str">
            <v xml:space="preserve"> Digital Facility Interface (Ver. 2) Circuit Pk Spare </v>
          </cell>
        </row>
        <row r="595">
          <cell r="A595" t="str">
            <v>DSU2SHF</v>
          </cell>
          <cell r="B595" t="str">
            <v>5EDOM</v>
          </cell>
          <cell r="C595" t="str">
            <v>5ESS</v>
          </cell>
          <cell r="D595" t="str">
            <v>5ESS</v>
          </cell>
          <cell r="E595" t="str">
            <v>5E_OSW</v>
          </cell>
          <cell r="F595" t="str">
            <v>5E_OPTIONAL</v>
          </cell>
          <cell r="H595" t="str">
            <v xml:space="preserve"> Digital Service Unit 2 Shelf </v>
          </cell>
        </row>
        <row r="596">
          <cell r="A596" t="str">
            <v>DLN30</v>
          </cell>
          <cell r="B596" t="str">
            <v>5EDOM</v>
          </cell>
          <cell r="C596" t="str">
            <v>5ESS</v>
          </cell>
          <cell r="D596" t="str">
            <v>5ESS</v>
          </cell>
          <cell r="E596" t="str">
            <v>5E_Misc</v>
          </cell>
          <cell r="F596" t="str">
            <v>5E_MISC</v>
          </cell>
          <cell r="G596">
            <v>310000093</v>
          </cell>
          <cell r="H596" t="str">
            <v xml:space="preserve"> Dln30 Hardware </v>
          </cell>
        </row>
        <row r="597">
          <cell r="A597" t="str">
            <v>DLTUSP</v>
          </cell>
          <cell r="B597" t="str">
            <v>5EDOM</v>
          </cell>
          <cell r="C597" t="str">
            <v>5ESS</v>
          </cell>
          <cell r="D597" t="str">
            <v>5ESS</v>
          </cell>
          <cell r="E597" t="str">
            <v>5E_SP</v>
          </cell>
          <cell r="F597" t="str">
            <v>5E_SPARES</v>
          </cell>
          <cell r="H597" t="str">
            <v xml:space="preserve"> DLTU/DLTU2/DClu Spare </v>
          </cell>
        </row>
        <row r="598">
          <cell r="A598" t="str">
            <v>SM2KDN1</v>
          </cell>
          <cell r="B598" t="str">
            <v>5EDOM</v>
          </cell>
          <cell r="C598" t="str">
            <v>5ESS</v>
          </cell>
          <cell r="D598" t="str">
            <v>5ESS</v>
          </cell>
          <cell r="E598" t="str">
            <v>5E_SM2000</v>
          </cell>
          <cell r="F598" t="str">
            <v>5E_SM2000</v>
          </cell>
          <cell r="G598">
            <v>310000047</v>
          </cell>
          <cell r="H598" t="str">
            <v xml:space="preserve"> DNU-S Data Group 0 </v>
          </cell>
        </row>
        <row r="599">
          <cell r="A599" t="str">
            <v>SM2KDN2</v>
          </cell>
          <cell r="B599" t="str">
            <v>5EDOM</v>
          </cell>
          <cell r="C599" t="str">
            <v>5ESS</v>
          </cell>
          <cell r="D599" t="str">
            <v>5ESS</v>
          </cell>
          <cell r="E599" t="str">
            <v>5E_SM2000</v>
          </cell>
          <cell r="F599" t="str">
            <v>5E_SM2000</v>
          </cell>
          <cell r="G599">
            <v>310000048</v>
          </cell>
          <cell r="H599" t="str">
            <v xml:space="preserve"> DNU-S Data Group 1 </v>
          </cell>
        </row>
        <row r="600">
          <cell r="A600" t="str">
            <v>DNUSSP</v>
          </cell>
          <cell r="B600" t="str">
            <v>5EDOM</v>
          </cell>
          <cell r="C600" t="str">
            <v>5ESS</v>
          </cell>
          <cell r="D600" t="str">
            <v>5ESS</v>
          </cell>
          <cell r="E600" t="str">
            <v>5E_SP</v>
          </cell>
          <cell r="F600" t="str">
            <v>5E_SPARES</v>
          </cell>
          <cell r="G600">
            <v>310001021</v>
          </cell>
          <cell r="H600" t="str">
            <v xml:space="preserve"> DNU-S Spares Package </v>
          </cell>
        </row>
        <row r="601">
          <cell r="A601" t="str">
            <v>DPSU2</v>
          </cell>
          <cell r="B601" t="str">
            <v>5EDOM</v>
          </cell>
          <cell r="C601" t="str">
            <v>5ESS</v>
          </cell>
          <cell r="D601" t="str">
            <v>5ESS</v>
          </cell>
          <cell r="E601" t="str">
            <v>5E_Packet</v>
          </cell>
          <cell r="F601" t="str">
            <v>5E_PACKET</v>
          </cell>
          <cell r="G601">
            <v>310000054</v>
          </cell>
          <cell r="H601" t="str">
            <v xml:space="preserve"> Dual PSU2 Base Unit - 2 Shelves </v>
          </cell>
        </row>
        <row r="602">
          <cell r="A602" t="str">
            <v>DBLPSU2</v>
          </cell>
          <cell r="B602" t="str">
            <v>5EDOM</v>
          </cell>
          <cell r="C602" t="str">
            <v>5ESS</v>
          </cell>
          <cell r="D602" t="str">
            <v>5ESS</v>
          </cell>
          <cell r="E602" t="str">
            <v>5E_SW</v>
          </cell>
          <cell r="F602" t="str">
            <v>5E_SW</v>
          </cell>
          <cell r="G602">
            <v>315000007</v>
          </cell>
          <cell r="H602" t="str">
            <v xml:space="preserve"> Dual PSU2 RTU </v>
          </cell>
        </row>
        <row r="603">
          <cell r="A603" t="str">
            <v>XEMCKIT</v>
          </cell>
          <cell r="B603" t="str">
            <v>5EDOM</v>
          </cell>
          <cell r="C603" t="str">
            <v>5ESS</v>
          </cell>
          <cell r="D603" t="str">
            <v>5ESS</v>
          </cell>
          <cell r="E603" t="str">
            <v>5E_CM</v>
          </cell>
          <cell r="F603" t="str">
            <v>5E_CM</v>
          </cell>
          <cell r="G603">
            <v>310000032</v>
          </cell>
          <cell r="H603" t="str">
            <v xml:space="preserve"> Emc Kit </v>
          </cell>
        </row>
        <row r="604">
          <cell r="A604" t="str">
            <v>601057631</v>
          </cell>
          <cell r="B604" t="str">
            <v>5EDOM</v>
          </cell>
          <cell r="C604" t="str">
            <v>5ESS</v>
          </cell>
          <cell r="D604" t="str">
            <v>5ESS</v>
          </cell>
          <cell r="E604" t="str">
            <v>X_Conn</v>
          </cell>
          <cell r="F604" t="str">
            <v>DSX</v>
          </cell>
          <cell r="G604">
            <v>310001083</v>
          </cell>
          <cell r="H604" t="str">
            <v xml:space="preserve"> End Guard </v>
          </cell>
        </row>
        <row r="605">
          <cell r="A605" t="str">
            <v>ED6C331-70G-12</v>
          </cell>
          <cell r="B605" t="str">
            <v>5EDOM</v>
          </cell>
          <cell r="C605" t="str">
            <v>5ESS</v>
          </cell>
          <cell r="D605" t="str">
            <v>5ESS</v>
          </cell>
          <cell r="E605" t="str">
            <v>X_Conn</v>
          </cell>
          <cell r="F605" t="str">
            <v>MDF</v>
          </cell>
          <cell r="H605" t="str">
            <v xml:space="preserve"> End Guard Cover Panel </v>
          </cell>
        </row>
        <row r="606">
          <cell r="A606" t="str">
            <v>ETECTSW</v>
          </cell>
          <cell r="B606" t="str">
            <v>5EDOM</v>
          </cell>
          <cell r="C606" t="str">
            <v>5ESS</v>
          </cell>
          <cell r="D606" t="str">
            <v>5ESS</v>
          </cell>
          <cell r="E606" t="str">
            <v>5E_SW</v>
          </cell>
          <cell r="F606" t="str">
            <v>5E_SW</v>
          </cell>
          <cell r="G606">
            <v>317000014</v>
          </cell>
          <cell r="H606" t="str">
            <v xml:space="preserve"> End-To-End Call Trace/Nsw </v>
          </cell>
        </row>
        <row r="607">
          <cell r="A607" t="str">
            <v>SM2KDN3</v>
          </cell>
          <cell r="B607" t="str">
            <v>5EDOM</v>
          </cell>
          <cell r="C607" t="str">
            <v>5ESS</v>
          </cell>
          <cell r="D607" t="str">
            <v>5ESS</v>
          </cell>
          <cell r="E607" t="str">
            <v>5E_SM2000</v>
          </cell>
          <cell r="F607" t="str">
            <v>5E_SM2000</v>
          </cell>
          <cell r="G607">
            <v>310000049</v>
          </cell>
          <cell r="H607" t="str">
            <v xml:space="preserve"> Eqp. For Additional Stsx-1S </v>
          </cell>
        </row>
        <row r="608">
          <cell r="A608" t="str">
            <v>FANUN</v>
          </cell>
          <cell r="B608" t="str">
            <v>5EDOM</v>
          </cell>
          <cell r="C608" t="str">
            <v>5ESS</v>
          </cell>
          <cell r="D608" t="str">
            <v>5ESS</v>
          </cell>
          <cell r="E608" t="str">
            <v>5E_Misc</v>
          </cell>
          <cell r="F608" t="str">
            <v>5E_MISC</v>
          </cell>
          <cell r="G608">
            <v>310000090</v>
          </cell>
          <cell r="H608" t="str">
            <v xml:space="preserve"> Fan Unit </v>
          </cell>
        </row>
        <row r="609">
          <cell r="A609" t="str">
            <v>FDMA2RT</v>
          </cell>
          <cell r="B609" t="str">
            <v>5EDOM</v>
          </cell>
          <cell r="C609" t="str">
            <v>5ESS</v>
          </cell>
          <cell r="D609" t="str">
            <v>5ESS</v>
          </cell>
          <cell r="E609" t="str">
            <v>5E_SW</v>
          </cell>
          <cell r="F609" t="str">
            <v>5E_SW</v>
          </cell>
          <cell r="G609">
            <v>315000009</v>
          </cell>
          <cell r="H609" t="str">
            <v xml:space="preserve"> Fdma (Analog) RTU </v>
          </cell>
        </row>
        <row r="610">
          <cell r="A610" t="str">
            <v>BASFGD</v>
          </cell>
          <cell r="B610" t="str">
            <v>5EDOM</v>
          </cell>
          <cell r="C610" t="str">
            <v>5ESS</v>
          </cell>
          <cell r="D610" t="str">
            <v>5ESS</v>
          </cell>
          <cell r="E610" t="str">
            <v>5E_SW</v>
          </cell>
          <cell r="F610" t="str">
            <v>5E_SW</v>
          </cell>
          <cell r="G610">
            <v>317000010</v>
          </cell>
          <cell r="H610" t="str">
            <v xml:space="preserve"> Feat Grp D Cic Expansion RTU </v>
          </cell>
        </row>
        <row r="611">
          <cell r="A611" t="str">
            <v>104412523</v>
          </cell>
          <cell r="B611" t="str">
            <v>5EDOM</v>
          </cell>
          <cell r="C611" t="str">
            <v>5ESS</v>
          </cell>
          <cell r="D611" t="str">
            <v>5ESS</v>
          </cell>
          <cell r="E611" t="str">
            <v>X_Conn</v>
          </cell>
          <cell r="F611" t="str">
            <v>DSX</v>
          </cell>
          <cell r="H611" t="str">
            <v xml:space="preserve"> Flasher Cord </v>
          </cell>
        </row>
        <row r="612">
          <cell r="A612" t="str">
            <v>ALERT</v>
          </cell>
          <cell r="B612" t="str">
            <v>5EDOM</v>
          </cell>
          <cell r="C612" t="str">
            <v>5ESS</v>
          </cell>
          <cell r="D612" t="str">
            <v>5ESS</v>
          </cell>
          <cell r="E612" t="str">
            <v>5E_SW</v>
          </cell>
          <cell r="F612" t="str">
            <v>5E_SW</v>
          </cell>
          <cell r="G612">
            <v>317000022</v>
          </cell>
          <cell r="H612" t="str">
            <v xml:space="preserve"> Flexible Alerting RTU </v>
          </cell>
        </row>
        <row r="613">
          <cell r="A613" t="str">
            <v>601219355</v>
          </cell>
          <cell r="B613" t="str">
            <v>5EDOM</v>
          </cell>
          <cell r="C613" t="str">
            <v>5ESS</v>
          </cell>
          <cell r="D613" t="str">
            <v>5ESS</v>
          </cell>
          <cell r="E613" t="str">
            <v>X_Conn</v>
          </cell>
          <cell r="F613" t="str">
            <v>DSX</v>
          </cell>
          <cell r="G613">
            <v>310001082</v>
          </cell>
          <cell r="H613" t="str">
            <v xml:space="preserve"> Frame Hardware Kit (Dsx) </v>
          </cell>
        </row>
        <row r="614">
          <cell r="A614" t="str">
            <v>601390271</v>
          </cell>
          <cell r="B614" t="str">
            <v>5EDOM</v>
          </cell>
          <cell r="C614" t="str">
            <v>5ESS</v>
          </cell>
          <cell r="D614" t="str">
            <v>5ESS</v>
          </cell>
          <cell r="E614" t="str">
            <v>X_Conn</v>
          </cell>
          <cell r="F614" t="str">
            <v>DSX</v>
          </cell>
          <cell r="G614">
            <v>310001081</v>
          </cell>
          <cell r="H614" t="str">
            <v xml:space="preserve"> Framework (Dsx) </v>
          </cell>
        </row>
        <row r="615">
          <cell r="A615" t="str">
            <v>ED6C331-70G-10</v>
          </cell>
          <cell r="B615" t="str">
            <v>5EDOM</v>
          </cell>
          <cell r="C615" t="str">
            <v>5ESS</v>
          </cell>
          <cell r="D615" t="str">
            <v>5ESS</v>
          </cell>
          <cell r="E615" t="str">
            <v>X_Conn</v>
          </cell>
          <cell r="F615" t="str">
            <v>MDF</v>
          </cell>
          <cell r="H615" t="str">
            <v xml:space="preserve"> Framework (Mdf) </v>
          </cell>
        </row>
        <row r="616">
          <cell r="A616" t="str">
            <v>FPCRRTU</v>
          </cell>
          <cell r="B616" t="str">
            <v>5EDOM</v>
          </cell>
          <cell r="C616" t="str">
            <v>5ESS</v>
          </cell>
          <cell r="D616" t="str">
            <v>5ESS</v>
          </cell>
          <cell r="E616" t="str">
            <v>5E_SW</v>
          </cell>
          <cell r="F616" t="str">
            <v>5E_SW</v>
          </cell>
          <cell r="G616">
            <v>317000000</v>
          </cell>
          <cell r="H616" t="str">
            <v xml:space="preserve"> Full Point Code Routing RTU </v>
          </cell>
        </row>
        <row r="617">
          <cell r="A617" t="str">
            <v>601357981</v>
          </cell>
          <cell r="B617" t="str">
            <v>5EDOM</v>
          </cell>
          <cell r="C617" t="str">
            <v>5ESS</v>
          </cell>
          <cell r="D617" t="str">
            <v>5ESS</v>
          </cell>
          <cell r="E617" t="str">
            <v>X_Conn</v>
          </cell>
          <cell r="F617" t="str">
            <v>DSX</v>
          </cell>
          <cell r="H617" t="str">
            <v xml:space="preserve"> Fuse &amp; Alarm Panel </v>
          </cell>
        </row>
        <row r="618">
          <cell r="A618" t="str">
            <v>FUSFILT</v>
          </cell>
          <cell r="B618" t="str">
            <v>5EDOM</v>
          </cell>
          <cell r="C618" t="str">
            <v>5ESS</v>
          </cell>
          <cell r="D618" t="str">
            <v>5ESS</v>
          </cell>
          <cell r="E618" t="str">
            <v>5E_Misc</v>
          </cell>
          <cell r="F618" t="str">
            <v>5E_MISC</v>
          </cell>
          <cell r="G618">
            <v>310000091</v>
          </cell>
          <cell r="H618" t="str">
            <v xml:space="preserve"> Fuse &amp; Filter Un </v>
          </cell>
        </row>
        <row r="619">
          <cell r="A619" t="str">
            <v>601358021</v>
          </cell>
          <cell r="B619" t="str">
            <v>5EDOM</v>
          </cell>
          <cell r="C619" t="str">
            <v>5ESS</v>
          </cell>
          <cell r="D619" t="str">
            <v>5ESS</v>
          </cell>
          <cell r="E619" t="str">
            <v>X_Conn</v>
          </cell>
          <cell r="F619" t="str">
            <v>DSX</v>
          </cell>
          <cell r="H619" t="str">
            <v xml:space="preserve"> Fuses </v>
          </cell>
        </row>
        <row r="620">
          <cell r="A620" t="str">
            <v>QWPCP</v>
          </cell>
          <cell r="B620" t="str">
            <v>5EDOM</v>
          </cell>
          <cell r="C620" t="str">
            <v>5ESS</v>
          </cell>
          <cell r="D620" t="str">
            <v>5ESS</v>
          </cell>
          <cell r="E620" t="str">
            <v>5E_CM</v>
          </cell>
          <cell r="F620" t="str">
            <v>5E_CM</v>
          </cell>
          <cell r="G620">
            <v>310000031</v>
          </cell>
          <cell r="H620" t="str">
            <v xml:space="preserve"> Gateway Processor Ckt Pks - (2) Tn1683 &amp; (2) Tn1684 </v>
          </cell>
        </row>
        <row r="621">
          <cell r="A621" t="str">
            <v>QGPWR</v>
          </cell>
          <cell r="B621" t="str">
            <v>5EDOM</v>
          </cell>
          <cell r="C621" t="str">
            <v>5ESS</v>
          </cell>
          <cell r="D621" t="str">
            <v>5ESS</v>
          </cell>
          <cell r="E621" t="str">
            <v>5E_CM</v>
          </cell>
          <cell r="F621" t="str">
            <v>5E_CM</v>
          </cell>
          <cell r="G621">
            <v>310000028</v>
          </cell>
          <cell r="H621" t="str">
            <v xml:space="preserve"> Gateway Pwr/Control Ckt Pks - (2) 410Aa2  (2) Sn516C </v>
          </cell>
        </row>
        <row r="622">
          <cell r="A622" t="str">
            <v>GLOBRCL</v>
          </cell>
          <cell r="B622" t="str">
            <v>5EDOM</v>
          </cell>
          <cell r="C622" t="str">
            <v>5ESS</v>
          </cell>
          <cell r="D622" t="str">
            <v>5ESS</v>
          </cell>
          <cell r="E622" t="str">
            <v>5E_SW</v>
          </cell>
          <cell r="F622" t="str">
            <v>5E_SW</v>
          </cell>
          <cell r="G622">
            <v>317000006</v>
          </cell>
          <cell r="H622" t="str">
            <v xml:space="preserve"> Global Recent Change For Lines </v>
          </cell>
        </row>
        <row r="623">
          <cell r="A623" t="str">
            <v>GPDFPNL</v>
          </cell>
          <cell r="B623" t="str">
            <v>5EDOM</v>
          </cell>
          <cell r="C623" t="str">
            <v>5ESS</v>
          </cell>
          <cell r="D623" t="str">
            <v>5ESS</v>
          </cell>
          <cell r="E623" t="str">
            <v>5E_Power</v>
          </cell>
          <cell r="F623" t="str">
            <v>5E_POWER</v>
          </cell>
          <cell r="G623">
            <v>310000082</v>
          </cell>
          <cell r="H623" t="str">
            <v xml:space="preserve"> GPDF 48 Fuse Panel </v>
          </cell>
        </row>
        <row r="624">
          <cell r="A624" t="str">
            <v>GPDFEST</v>
          </cell>
          <cell r="B624" t="str">
            <v>5EDOM</v>
          </cell>
          <cell r="C624" t="str">
            <v>5ESS</v>
          </cell>
          <cell r="D624" t="str">
            <v>5ESS</v>
          </cell>
          <cell r="E624" t="str">
            <v>5E_Power</v>
          </cell>
          <cell r="F624" t="str">
            <v>5E_POWER</v>
          </cell>
          <cell r="G624">
            <v>310000081</v>
          </cell>
          <cell r="H624" t="str">
            <v xml:space="preserve"> GPDF SM200 Style Frame Cabinet </v>
          </cell>
        </row>
        <row r="625">
          <cell r="A625" t="str">
            <v>ED6C331-70G-50</v>
          </cell>
          <cell r="B625" t="str">
            <v>5EDOM</v>
          </cell>
          <cell r="C625" t="str">
            <v>5ESS</v>
          </cell>
          <cell r="D625" t="str">
            <v>5ESS</v>
          </cell>
          <cell r="E625" t="str">
            <v>X_Conn</v>
          </cell>
          <cell r="F625" t="str">
            <v>MDF</v>
          </cell>
          <cell r="H625" t="str">
            <v xml:space="preserve"> Horizontal Wireway </v>
          </cell>
        </row>
        <row r="626">
          <cell r="A626" t="str">
            <v>103361200</v>
          </cell>
          <cell r="B626" t="str">
            <v>5EDOM</v>
          </cell>
          <cell r="C626" t="str">
            <v>5ESS</v>
          </cell>
          <cell r="D626" t="str">
            <v>5ESS</v>
          </cell>
          <cell r="E626" t="str">
            <v>X_Conn</v>
          </cell>
          <cell r="F626" t="str">
            <v>DSX</v>
          </cell>
          <cell r="H626" t="str">
            <v xml:space="preserve"> Jumper Wire ( 1350 Ft.) </v>
          </cell>
        </row>
        <row r="627">
          <cell r="A627" t="str">
            <v>102379195</v>
          </cell>
          <cell r="B627" t="str">
            <v>5EDOM</v>
          </cell>
          <cell r="C627" t="str">
            <v>5ESS</v>
          </cell>
          <cell r="D627" t="str">
            <v>5ESS</v>
          </cell>
          <cell r="E627" t="str">
            <v>X_Conn</v>
          </cell>
          <cell r="F627" t="str">
            <v>MDF</v>
          </cell>
          <cell r="H627" t="str">
            <v xml:space="preserve"> Jumper Wire ( 5000 Ft.) </v>
          </cell>
        </row>
        <row r="628">
          <cell r="A628" t="str">
            <v>LCORTU</v>
          </cell>
          <cell r="B628" t="str">
            <v>5EDOM</v>
          </cell>
          <cell r="C628" t="str">
            <v>5ESS</v>
          </cell>
          <cell r="D628" t="str">
            <v>5ESS</v>
          </cell>
          <cell r="E628" t="str">
            <v>5E_SW</v>
          </cell>
          <cell r="F628" t="str">
            <v>5E_SW</v>
          </cell>
          <cell r="G628">
            <v>317000008</v>
          </cell>
          <cell r="H628" t="str">
            <v xml:space="preserve"> Landline Cellular Option RTU (Lco) </v>
          </cell>
        </row>
        <row r="629">
          <cell r="A629" t="str">
            <v>LN2</v>
          </cell>
          <cell r="B629" t="str">
            <v>5EDOM</v>
          </cell>
          <cell r="C629" t="str">
            <v>5ESS</v>
          </cell>
          <cell r="D629" t="str">
            <v>5ESS</v>
          </cell>
          <cell r="E629" t="str">
            <v>5E_Misc</v>
          </cell>
          <cell r="F629" t="str">
            <v>5E_MISC</v>
          </cell>
          <cell r="G629">
            <v>310000094</v>
          </cell>
          <cell r="H629" t="str">
            <v xml:space="preserve"> Link Node </v>
          </cell>
        </row>
        <row r="630">
          <cell r="A630" t="str">
            <v>NE56SP</v>
          </cell>
          <cell r="B630" t="str">
            <v>5EDOM</v>
          </cell>
          <cell r="C630" t="str">
            <v>5ESS</v>
          </cell>
          <cell r="D630" t="str">
            <v>5ESS</v>
          </cell>
          <cell r="E630" t="str">
            <v>5E_SP</v>
          </cell>
          <cell r="F630" t="str">
            <v>5E_SPARES</v>
          </cell>
          <cell r="G630">
            <v>310001071</v>
          </cell>
          <cell r="H630" t="str">
            <v xml:space="preserve"> Link Node Non-Encrypted 56K Baud Spare </v>
          </cell>
        </row>
        <row r="631">
          <cell r="A631" t="str">
            <v>LNUPASP</v>
          </cell>
          <cell r="B631" t="str">
            <v>5EDOM</v>
          </cell>
          <cell r="C631" t="str">
            <v>5ESS</v>
          </cell>
          <cell r="D631" t="str">
            <v>5ESS</v>
          </cell>
          <cell r="E631" t="str">
            <v>5E_SP</v>
          </cell>
          <cell r="F631" t="str">
            <v>5E_SPARES</v>
          </cell>
          <cell r="G631">
            <v>310001068</v>
          </cell>
          <cell r="H631" t="str">
            <v xml:space="preserve"> Link Node Padded Circuit Pack Spare </v>
          </cell>
        </row>
        <row r="632">
          <cell r="A632" t="str">
            <v>LNSHF2</v>
          </cell>
          <cell r="B632" t="str">
            <v>5EDOM</v>
          </cell>
          <cell r="C632" t="str">
            <v>5ESS</v>
          </cell>
          <cell r="D632" t="str">
            <v>5ESS</v>
          </cell>
          <cell r="E632" t="str">
            <v>5E_Misc</v>
          </cell>
          <cell r="F632" t="str">
            <v>5E_MISC</v>
          </cell>
          <cell r="G632">
            <v>310000100</v>
          </cell>
          <cell r="H632" t="str">
            <v xml:space="preserve"> Link Node Shelf (Gc) </v>
          </cell>
        </row>
        <row r="633">
          <cell r="A633" t="str">
            <v>MCCS</v>
          </cell>
          <cell r="B633" t="str">
            <v>5EDOM</v>
          </cell>
          <cell r="C633" t="str">
            <v>5ESS</v>
          </cell>
          <cell r="D633" t="str">
            <v>5ESS</v>
          </cell>
          <cell r="E633" t="str">
            <v>5E_OSW</v>
          </cell>
          <cell r="F633" t="str">
            <v>5E_OPTIONAL</v>
          </cell>
          <cell r="G633">
            <v>310000071</v>
          </cell>
          <cell r="H633" t="str">
            <v xml:space="preserve"> Master Control Center-Straight </v>
          </cell>
        </row>
        <row r="634">
          <cell r="A634" t="str">
            <v>M</v>
          </cell>
          <cell r="B634" t="str">
            <v>5EDOM</v>
          </cell>
          <cell r="C634" t="str">
            <v>5ESS</v>
          </cell>
          <cell r="D634" t="str">
            <v>5ESS</v>
          </cell>
          <cell r="E634" t="str">
            <v>5E_Misc</v>
          </cell>
          <cell r="F634" t="str">
            <v>5E_MISC</v>
          </cell>
          <cell r="H634" t="str">
            <v xml:space="preserve"> Miscellaneous Cabinet </v>
          </cell>
        </row>
        <row r="635">
          <cell r="A635" t="str">
            <v>CM3OPB3</v>
          </cell>
          <cell r="B635" t="str">
            <v>5EDOM</v>
          </cell>
          <cell r="C635" t="str">
            <v>5ESS</v>
          </cell>
          <cell r="D635" t="str">
            <v>5ESS</v>
          </cell>
          <cell r="E635" t="str">
            <v>5E_CM</v>
          </cell>
          <cell r="F635" t="str">
            <v>5E_CM</v>
          </cell>
          <cell r="G635">
            <v>310000036</v>
          </cell>
          <cell r="H635" t="str">
            <v xml:space="preserve"> mma3 Paddleboards </v>
          </cell>
        </row>
        <row r="636">
          <cell r="A636" t="str">
            <v>PSU2DFM</v>
          </cell>
          <cell r="B636" t="str">
            <v>5EDOM</v>
          </cell>
          <cell r="C636" t="str">
            <v>5ESS</v>
          </cell>
          <cell r="D636" t="str">
            <v>5ESS</v>
          </cell>
          <cell r="E636" t="str">
            <v>5E_Packet</v>
          </cell>
          <cell r="F636" t="str">
            <v>5E_PACKET</v>
          </cell>
          <cell r="H636" t="str">
            <v xml:space="preserve"> Mult PiDB Data Fanout </v>
          </cell>
        </row>
        <row r="637">
          <cell r="A637" t="str">
            <v>PSUDFSP</v>
          </cell>
          <cell r="B637" t="str">
            <v>5EDOM</v>
          </cell>
          <cell r="C637" t="str">
            <v>5ESS</v>
          </cell>
          <cell r="D637" t="str">
            <v>5ESS</v>
          </cell>
          <cell r="E637" t="str">
            <v>5E_SP</v>
          </cell>
          <cell r="F637" t="str">
            <v>5E_SPARES</v>
          </cell>
          <cell r="G637">
            <v>310001039</v>
          </cell>
          <cell r="H637" t="str">
            <v xml:space="preserve"> Multi PiDB Fanout Spare </v>
          </cell>
        </row>
        <row r="638">
          <cell r="A638" t="str">
            <v>NC2MSP</v>
          </cell>
          <cell r="B638" t="str">
            <v>5EDOM</v>
          </cell>
          <cell r="C638" t="str">
            <v>5ESS</v>
          </cell>
          <cell r="D638" t="str">
            <v>5ESS</v>
          </cell>
          <cell r="E638" t="str">
            <v>5E_SP</v>
          </cell>
          <cell r="F638" t="str">
            <v>5E_SPARES</v>
          </cell>
          <cell r="G638">
            <v>310001069</v>
          </cell>
          <cell r="H638" t="str">
            <v xml:space="preserve"> Nc2 Med Stability Clock Pack Spare </v>
          </cell>
        </row>
        <row r="639">
          <cell r="A639" t="str">
            <v>NC2LD</v>
          </cell>
          <cell r="B639" t="str">
            <v>5EDOM</v>
          </cell>
          <cell r="C639" t="str">
            <v>5ESS</v>
          </cell>
          <cell r="D639" t="str">
            <v>5ESS</v>
          </cell>
          <cell r="E639" t="str">
            <v>5E_CM</v>
          </cell>
          <cell r="F639" t="str">
            <v>5E_CM</v>
          </cell>
          <cell r="G639">
            <v>310000027</v>
          </cell>
          <cell r="H639" t="str">
            <v xml:space="preserve"> Network Clock 2 For Dom Local </v>
          </cell>
        </row>
        <row r="640">
          <cell r="A640" t="str">
            <v>NCTLKSP</v>
          </cell>
          <cell r="B640" t="str">
            <v>5EDOM</v>
          </cell>
          <cell r="C640" t="str">
            <v>5ESS</v>
          </cell>
          <cell r="D640" t="str">
            <v>5ESS</v>
          </cell>
          <cell r="E640" t="str">
            <v>5E_SP</v>
          </cell>
          <cell r="F640" t="str">
            <v>5E_SPARES</v>
          </cell>
          <cell r="G640">
            <v>310001070</v>
          </cell>
          <cell r="H640" t="str">
            <v xml:space="preserve"> Network Control &amp; Timing Link Spare </v>
          </cell>
        </row>
        <row r="641">
          <cell r="A641" t="str">
            <v>NE56BPS</v>
          </cell>
          <cell r="B641" t="str">
            <v>5EDOM</v>
          </cell>
          <cell r="C641" t="str">
            <v>5ESS</v>
          </cell>
          <cell r="D641" t="str">
            <v>5ESS</v>
          </cell>
          <cell r="E641" t="str">
            <v>5E_Misc</v>
          </cell>
          <cell r="F641" t="str">
            <v>5E_MISC</v>
          </cell>
          <cell r="G641">
            <v>310000095</v>
          </cell>
          <cell r="H641" t="str">
            <v xml:space="preserve"> Non-Encrypted 56K Link Node </v>
          </cell>
        </row>
        <row r="642">
          <cell r="A642" t="str">
            <v>OAMPKG1</v>
          </cell>
          <cell r="B642" t="str">
            <v>5EDOM</v>
          </cell>
          <cell r="C642" t="str">
            <v>5ESS</v>
          </cell>
          <cell r="D642" t="str">
            <v>5ESS</v>
          </cell>
          <cell r="E642" t="str">
            <v>5E_SW</v>
          </cell>
          <cell r="F642" t="str">
            <v>5E_SW</v>
          </cell>
          <cell r="G642">
            <v>317000001</v>
          </cell>
          <cell r="H642" t="str">
            <v xml:space="preserve"> Oam Package 1 </v>
          </cell>
        </row>
        <row r="643">
          <cell r="A643" t="str">
            <v>OA</v>
          </cell>
          <cell r="B643" t="str">
            <v>5EDOM</v>
          </cell>
          <cell r="C643" t="str">
            <v>5ESS</v>
          </cell>
          <cell r="D643" t="str">
            <v>5ESS</v>
          </cell>
          <cell r="E643" t="str">
            <v>5E_Misc</v>
          </cell>
          <cell r="F643" t="str">
            <v>5E_MISC</v>
          </cell>
          <cell r="G643">
            <v>310000087</v>
          </cell>
          <cell r="H643" t="str">
            <v xml:space="preserve"> Office Alarm Unit </v>
          </cell>
        </row>
        <row r="644">
          <cell r="A644" t="str">
            <v>106412927</v>
          </cell>
          <cell r="B644" t="str">
            <v>5EDOM</v>
          </cell>
          <cell r="C644" t="str">
            <v>5ESS</v>
          </cell>
          <cell r="D644" t="str">
            <v>5ESS</v>
          </cell>
          <cell r="E644" t="str">
            <v>X_Conn</v>
          </cell>
          <cell r="F644" t="str">
            <v>DSX</v>
          </cell>
          <cell r="H644" t="str">
            <v xml:space="preserve"> Orange Cord </v>
          </cell>
        </row>
        <row r="645">
          <cell r="A645" t="str">
            <v>ED6C331-70G-90</v>
          </cell>
          <cell r="B645" t="str">
            <v>5EDOM</v>
          </cell>
          <cell r="C645" t="str">
            <v>5ESS</v>
          </cell>
          <cell r="D645" t="str">
            <v>5ESS</v>
          </cell>
          <cell r="E645" t="str">
            <v>X_Conn</v>
          </cell>
          <cell r="F645" t="str">
            <v>MDF</v>
          </cell>
          <cell r="H645" t="str">
            <v xml:space="preserve"> Originating Ground Bar </v>
          </cell>
        </row>
        <row r="646">
          <cell r="A646" t="str">
            <v>103643987</v>
          </cell>
          <cell r="B646" t="str">
            <v>5EDOM</v>
          </cell>
          <cell r="C646" t="str">
            <v>5ESS</v>
          </cell>
          <cell r="D646" t="str">
            <v>5ESS</v>
          </cell>
          <cell r="E646" t="str">
            <v>X_Conn</v>
          </cell>
          <cell r="F646" t="str">
            <v>MDF</v>
          </cell>
          <cell r="H646" t="str">
            <v xml:space="preserve"> P2FM Test Cord </v>
          </cell>
        </row>
        <row r="647">
          <cell r="A647" t="str">
            <v>104434071</v>
          </cell>
          <cell r="B647" t="str">
            <v>5EDOM</v>
          </cell>
          <cell r="C647" t="str">
            <v>5ESS</v>
          </cell>
          <cell r="D647" t="str">
            <v>5ESS</v>
          </cell>
          <cell r="E647" t="str">
            <v>X_Conn</v>
          </cell>
          <cell r="F647" t="str">
            <v>DSX</v>
          </cell>
          <cell r="G647">
            <v>310001087</v>
          </cell>
          <cell r="H647" t="str">
            <v xml:space="preserve"> Panel (90 Ckt) </v>
          </cell>
        </row>
        <row r="648">
          <cell r="A648" t="str">
            <v>PHE2PCF</v>
          </cell>
          <cell r="B648" t="str">
            <v>5EDOM</v>
          </cell>
          <cell r="C648" t="str">
            <v>5ESS</v>
          </cell>
          <cell r="D648" t="str">
            <v>5ESS</v>
          </cell>
          <cell r="E648" t="str">
            <v>5E_SW</v>
          </cell>
          <cell r="F648" t="str">
            <v>5E_SW</v>
          </cell>
          <cell r="G648">
            <v>315000008</v>
          </cell>
          <cell r="H648" t="str">
            <v xml:space="preserve"> Pcf FuNCTion On Phe2 RTU </v>
          </cell>
        </row>
        <row r="649">
          <cell r="A649" t="str">
            <v>PH4SP</v>
          </cell>
          <cell r="B649" t="str">
            <v>5EDOM</v>
          </cell>
          <cell r="C649" t="str">
            <v>5ESS</v>
          </cell>
          <cell r="D649" t="str">
            <v>5ESS</v>
          </cell>
          <cell r="E649" t="str">
            <v>5E_SP</v>
          </cell>
          <cell r="F649" t="str">
            <v>5E_SPARES</v>
          </cell>
          <cell r="H649" t="str">
            <v xml:space="preserve"> Ph4 Shelf Spare </v>
          </cell>
        </row>
        <row r="650">
          <cell r="A650" t="str">
            <v>PHASP</v>
          </cell>
          <cell r="B650" t="str">
            <v>5EDOM</v>
          </cell>
          <cell r="C650" t="str">
            <v>5ESS</v>
          </cell>
          <cell r="D650" t="str">
            <v>5ESS</v>
          </cell>
          <cell r="E650" t="str">
            <v>5E_SP</v>
          </cell>
          <cell r="F650" t="str">
            <v>5E_SPARES</v>
          </cell>
          <cell r="H650" t="str">
            <v xml:space="preserve"> Pha Shelf Spare </v>
          </cell>
        </row>
        <row r="651">
          <cell r="A651" t="str">
            <v>PHV1SP</v>
          </cell>
          <cell r="B651" t="str">
            <v>5EDOM</v>
          </cell>
          <cell r="C651" t="str">
            <v>5ESS</v>
          </cell>
          <cell r="D651" t="str">
            <v>5ESS</v>
          </cell>
          <cell r="E651" t="str">
            <v>5E_SP</v>
          </cell>
          <cell r="F651" t="str">
            <v>5E_SPARES</v>
          </cell>
          <cell r="H651" t="str">
            <v xml:space="preserve"> PHV1 Shelf Spare </v>
          </cell>
        </row>
        <row r="652">
          <cell r="A652" t="str">
            <v>PHV2SP</v>
          </cell>
          <cell r="B652" t="str">
            <v>5EDOM</v>
          </cell>
          <cell r="C652" t="str">
            <v>5ESS</v>
          </cell>
          <cell r="D652" t="str">
            <v>5ESS</v>
          </cell>
          <cell r="E652" t="str">
            <v>5E_SP</v>
          </cell>
          <cell r="F652" t="str">
            <v>5E_SPARES</v>
          </cell>
          <cell r="H652" t="str">
            <v xml:space="preserve"> PHV2 Shelf Spare </v>
          </cell>
        </row>
        <row r="653">
          <cell r="A653" t="str">
            <v>PHV3SP</v>
          </cell>
          <cell r="B653" t="str">
            <v>5EDOM</v>
          </cell>
          <cell r="C653" t="str">
            <v>5ESS</v>
          </cell>
          <cell r="D653" t="str">
            <v>5ESS</v>
          </cell>
          <cell r="E653" t="str">
            <v>5E_SP</v>
          </cell>
          <cell r="F653" t="str">
            <v>5E_SPARES</v>
          </cell>
          <cell r="H653" t="str">
            <v xml:space="preserve"> PHV3 Shelf Spare </v>
          </cell>
        </row>
        <row r="654">
          <cell r="A654" t="str">
            <v>PHV4SP</v>
          </cell>
          <cell r="B654" t="str">
            <v>5EDOM</v>
          </cell>
          <cell r="C654" t="str">
            <v>5ESS</v>
          </cell>
          <cell r="D654" t="str">
            <v>5ESS</v>
          </cell>
          <cell r="E654" t="str">
            <v>5E_SP</v>
          </cell>
          <cell r="F654" t="str">
            <v>5E_SPARES</v>
          </cell>
          <cell r="H654" t="str">
            <v xml:space="preserve"> PHV4 Shelf Spare </v>
          </cell>
        </row>
        <row r="655">
          <cell r="A655" t="str">
            <v>PHV5SP</v>
          </cell>
          <cell r="B655" t="str">
            <v>5EDOM</v>
          </cell>
          <cell r="C655" t="str">
            <v>5ESS</v>
          </cell>
          <cell r="D655" t="str">
            <v>5ESS</v>
          </cell>
          <cell r="E655" t="str">
            <v>5E_SP</v>
          </cell>
          <cell r="F655" t="str">
            <v>5E_SPARES</v>
          </cell>
          <cell r="G655">
            <v>310001035</v>
          </cell>
          <cell r="H655" t="str">
            <v xml:space="preserve"> PHV5 Shelf Spare </v>
          </cell>
        </row>
        <row r="656">
          <cell r="A656" t="str">
            <v>PWCSP</v>
          </cell>
          <cell r="B656" t="str">
            <v>5EDOM</v>
          </cell>
          <cell r="C656" t="str">
            <v>5ESS</v>
          </cell>
          <cell r="D656" t="str">
            <v>5ESS</v>
          </cell>
          <cell r="E656" t="str">
            <v>5E_SP</v>
          </cell>
          <cell r="F656" t="str">
            <v>5E_SPARES</v>
          </cell>
          <cell r="G656">
            <v>310001072</v>
          </cell>
          <cell r="H656" t="str">
            <v xml:space="preserve"> Power Converter Spare </v>
          </cell>
        </row>
        <row r="657">
          <cell r="A657" t="str">
            <v>PWR30</v>
          </cell>
          <cell r="B657" t="str">
            <v>5EDOM</v>
          </cell>
          <cell r="C657" t="str">
            <v>5ESS</v>
          </cell>
          <cell r="D657" t="str">
            <v>5ESS</v>
          </cell>
          <cell r="E657" t="str">
            <v>5E_Misc</v>
          </cell>
          <cell r="F657" t="str">
            <v>5E_MISC</v>
          </cell>
          <cell r="G657">
            <v>310000096</v>
          </cell>
          <cell r="H657" t="str">
            <v xml:space="preserve"> Power Fpr Link Node Shlf </v>
          </cell>
        </row>
        <row r="658">
          <cell r="A658" t="str">
            <v>PHA2SP</v>
          </cell>
          <cell r="B658" t="str">
            <v>5EDOM</v>
          </cell>
          <cell r="C658" t="str">
            <v>5ESS</v>
          </cell>
          <cell r="D658" t="str">
            <v>5ESS</v>
          </cell>
          <cell r="E658" t="str">
            <v>5E_SP</v>
          </cell>
          <cell r="F658" t="str">
            <v>5E_SPARES</v>
          </cell>
          <cell r="G658">
            <v>310001079</v>
          </cell>
          <cell r="H658" t="str">
            <v xml:space="preserve"> Protocol Handler - Pha2 Spare </v>
          </cell>
        </row>
        <row r="659">
          <cell r="A659" t="str">
            <v>PHE2SP</v>
          </cell>
          <cell r="B659" t="str">
            <v>5EDOM</v>
          </cell>
          <cell r="C659" t="str">
            <v>5ESS</v>
          </cell>
          <cell r="D659" t="str">
            <v>5ESS</v>
          </cell>
          <cell r="E659" t="str">
            <v>5E_SP</v>
          </cell>
          <cell r="F659" t="str">
            <v>5E_SPARES</v>
          </cell>
          <cell r="G659">
            <v>310001080</v>
          </cell>
          <cell r="H659" t="str">
            <v xml:space="preserve"> Protocol Handler - Phe2 Spare </v>
          </cell>
        </row>
        <row r="660">
          <cell r="A660" t="str">
            <v>PH22</v>
          </cell>
          <cell r="B660" t="str">
            <v>5EDOM</v>
          </cell>
          <cell r="C660" t="str">
            <v>5ESS</v>
          </cell>
          <cell r="D660" t="str">
            <v>5ESS</v>
          </cell>
          <cell r="E660" t="str">
            <v>5E_Packet</v>
          </cell>
          <cell r="F660" t="str">
            <v>5E_PACKET</v>
          </cell>
          <cell r="G660">
            <v>310000057</v>
          </cell>
          <cell r="H660" t="str">
            <v xml:space="preserve"> Protocol Handler 22 Board (Ph22) </v>
          </cell>
        </row>
        <row r="661">
          <cell r="A661" t="str">
            <v>PH22SP</v>
          </cell>
          <cell r="B661" t="str">
            <v>5EDOM</v>
          </cell>
          <cell r="C661" t="str">
            <v>5ESS</v>
          </cell>
          <cell r="D661" t="str">
            <v>5ESS</v>
          </cell>
          <cell r="E661" t="str">
            <v>5E_SP</v>
          </cell>
          <cell r="F661" t="str">
            <v>5E_SPARES</v>
          </cell>
          <cell r="G661">
            <v>310001064</v>
          </cell>
          <cell r="H661" t="str">
            <v xml:space="preserve"> Protocol Handler 22 Board (Ph22) Spare </v>
          </cell>
        </row>
        <row r="662">
          <cell r="A662" t="str">
            <v>PH4</v>
          </cell>
          <cell r="B662" t="str">
            <v>5EDOM</v>
          </cell>
          <cell r="C662" t="str">
            <v>5ESS</v>
          </cell>
          <cell r="D662" t="str">
            <v>5ESS</v>
          </cell>
          <cell r="E662" t="str">
            <v>5E_Packet</v>
          </cell>
          <cell r="F662" t="str">
            <v>5E_PACKET</v>
          </cell>
          <cell r="H662" t="str">
            <v xml:space="preserve"> Protocol Handler 4 Boards (PH4) </v>
          </cell>
        </row>
        <row r="663">
          <cell r="A663" t="str">
            <v>PHA2</v>
          </cell>
          <cell r="B663" t="str">
            <v>5EDOM</v>
          </cell>
          <cell r="C663" t="str">
            <v>5ESS</v>
          </cell>
          <cell r="D663" t="str">
            <v>5ESS</v>
          </cell>
          <cell r="E663" t="str">
            <v>5E_Packet</v>
          </cell>
          <cell r="F663" t="str">
            <v>5E_PACKET</v>
          </cell>
          <cell r="G663">
            <v>310000064</v>
          </cell>
          <cell r="H663" t="str">
            <v xml:space="preserve"> Protocol Handler A2 Board (PHA2) (ATM Backhaul) </v>
          </cell>
        </row>
        <row r="664">
          <cell r="A664" t="str">
            <v>PHE2</v>
          </cell>
          <cell r="B664" t="str">
            <v>5EDOM</v>
          </cell>
          <cell r="C664" t="str">
            <v>5ESS</v>
          </cell>
          <cell r="D664" t="str">
            <v>5ESS</v>
          </cell>
          <cell r="E664" t="str">
            <v>5E_Packet</v>
          </cell>
          <cell r="F664" t="str">
            <v>5E_PACKET</v>
          </cell>
          <cell r="G664">
            <v>310000065</v>
          </cell>
          <cell r="H664" t="str">
            <v xml:space="preserve"> Protocol Handler E2 Board (PHE2) (PCF Functionality) </v>
          </cell>
        </row>
        <row r="665">
          <cell r="A665" t="str">
            <v>PHA</v>
          </cell>
          <cell r="B665" t="str">
            <v>5EDOM</v>
          </cell>
          <cell r="C665" t="str">
            <v>5ESS</v>
          </cell>
          <cell r="D665" t="str">
            <v>5ESS</v>
          </cell>
          <cell r="E665" t="str">
            <v>5E_Packet</v>
          </cell>
          <cell r="F665" t="str">
            <v>5E_PACKET</v>
          </cell>
          <cell r="H665" t="str">
            <v xml:space="preserve"> Protocol Handler For Access (PHA) </v>
          </cell>
        </row>
        <row r="666">
          <cell r="A666" t="str">
            <v>PHV2</v>
          </cell>
          <cell r="B666" t="str">
            <v>5EDOM</v>
          </cell>
          <cell r="C666" t="str">
            <v>5ESS</v>
          </cell>
          <cell r="D666" t="str">
            <v>5ESS</v>
          </cell>
          <cell r="E666" t="str">
            <v>5E_Packet</v>
          </cell>
          <cell r="F666" t="str">
            <v>5E_PACKET</v>
          </cell>
          <cell r="H666" t="str">
            <v xml:space="preserve"> Protocol Handler For Voice - 13Kbps (12Ch) (PHV2) </v>
          </cell>
        </row>
        <row r="667">
          <cell r="A667" t="str">
            <v>PHV5</v>
          </cell>
          <cell r="B667" t="str">
            <v>5EDOM</v>
          </cell>
          <cell r="C667" t="str">
            <v>5ESS</v>
          </cell>
          <cell r="D667" t="str">
            <v>5ESS</v>
          </cell>
          <cell r="E667" t="str">
            <v>5E_Packet</v>
          </cell>
          <cell r="F667" t="str">
            <v>5E_PACKET</v>
          </cell>
          <cell r="G667">
            <v>310000063</v>
          </cell>
          <cell r="H667" t="str">
            <v xml:space="preserve"> Protocol Handler For Voice - 8/13Kbps (64Ch) (PHV5) </v>
          </cell>
        </row>
        <row r="668">
          <cell r="A668" t="str">
            <v>PHV3</v>
          </cell>
          <cell r="B668" t="str">
            <v>5EDOM</v>
          </cell>
          <cell r="C668" t="str">
            <v>5ESS</v>
          </cell>
          <cell r="D668" t="str">
            <v>5ESS</v>
          </cell>
          <cell r="E668" t="str">
            <v>5E_Packet</v>
          </cell>
          <cell r="F668" t="str">
            <v>5E_PACKET</v>
          </cell>
          <cell r="G668">
            <v>310000060</v>
          </cell>
          <cell r="H668" t="str">
            <v xml:space="preserve"> Protocol Handler For Voice - 8/13Kbs (PHV3) </v>
          </cell>
        </row>
        <row r="669">
          <cell r="A669" t="str">
            <v>PHV1</v>
          </cell>
          <cell r="B669" t="str">
            <v>5EDOM</v>
          </cell>
          <cell r="C669" t="str">
            <v>5ESS</v>
          </cell>
          <cell r="D669" t="str">
            <v>5ESS</v>
          </cell>
          <cell r="E669" t="str">
            <v>5E_Packet</v>
          </cell>
          <cell r="F669" t="str">
            <v>5E_PACKET</v>
          </cell>
          <cell r="G669">
            <v>310000058</v>
          </cell>
          <cell r="H669" t="str">
            <v xml:space="preserve"> Protocol Handler For Voice - 8Kbps (12Ch) (PHV1) </v>
          </cell>
        </row>
        <row r="670">
          <cell r="A670" t="str">
            <v>PHV4</v>
          </cell>
          <cell r="B670" t="str">
            <v>5EDOM</v>
          </cell>
          <cell r="C670" t="str">
            <v>5ESS</v>
          </cell>
          <cell r="D670" t="str">
            <v>5ESS</v>
          </cell>
          <cell r="E670" t="str">
            <v>5E_Packet</v>
          </cell>
          <cell r="F670" t="str">
            <v>5E_PACKET</v>
          </cell>
          <cell r="G670">
            <v>310000061</v>
          </cell>
          <cell r="H670" t="str">
            <v xml:space="preserve"> Protocol Handler For Voice /Data - 8/13Kbs (PHV4) </v>
          </cell>
        </row>
        <row r="671">
          <cell r="A671" t="str">
            <v>PSU2</v>
          </cell>
          <cell r="B671" t="str">
            <v>5EDOM</v>
          </cell>
          <cell r="C671" t="str">
            <v>5ESS</v>
          </cell>
          <cell r="D671" t="str">
            <v>5ESS</v>
          </cell>
          <cell r="E671" t="str">
            <v>5E_Packet</v>
          </cell>
          <cell r="F671" t="str">
            <v>5E_PACKET</v>
          </cell>
          <cell r="H671" t="str">
            <v xml:space="preserve"> PSU2 Base Units - 1st Shelf </v>
          </cell>
        </row>
        <row r="672">
          <cell r="A672" t="str">
            <v>PSU2SP</v>
          </cell>
          <cell r="B672" t="str">
            <v>5EDOM</v>
          </cell>
          <cell r="C672" t="str">
            <v>5ESS</v>
          </cell>
          <cell r="D672" t="str">
            <v>5ESS</v>
          </cell>
          <cell r="E672" t="str">
            <v>5E_SP</v>
          </cell>
          <cell r="F672" t="str">
            <v>5E_SPARES</v>
          </cell>
          <cell r="H672" t="str">
            <v xml:space="preserve"> PSU2 Spares Package </v>
          </cell>
        </row>
        <row r="673">
          <cell r="A673" t="str">
            <v>PSU2SUP</v>
          </cell>
          <cell r="B673" t="str">
            <v>5EDOM</v>
          </cell>
          <cell r="C673" t="str">
            <v>5ESS</v>
          </cell>
          <cell r="D673" t="str">
            <v>5ESS</v>
          </cell>
          <cell r="E673" t="str">
            <v>5E_Packet</v>
          </cell>
          <cell r="F673" t="str">
            <v>5E_PACKET</v>
          </cell>
          <cell r="H673" t="str">
            <v xml:space="preserve"> PSU2 Supplementary Shelves </v>
          </cell>
        </row>
        <row r="674">
          <cell r="A674" t="str">
            <v>QGPCPSP</v>
          </cell>
          <cell r="B674" t="str">
            <v>5EDOM</v>
          </cell>
          <cell r="C674" t="str">
            <v>5ESS</v>
          </cell>
          <cell r="D674" t="str">
            <v>5ESS</v>
          </cell>
          <cell r="E674" t="str">
            <v>5E_SP</v>
          </cell>
          <cell r="F674" t="str">
            <v>5E_SPARES</v>
          </cell>
          <cell r="G674">
            <v>310001073</v>
          </cell>
          <cell r="H674" t="str">
            <v xml:space="preserve"> QGPSpares Package </v>
          </cell>
        </row>
        <row r="675">
          <cell r="A675" t="str">
            <v>QLI2SP</v>
          </cell>
          <cell r="B675" t="str">
            <v>5EDOM</v>
          </cell>
          <cell r="C675" t="str">
            <v>5ESS</v>
          </cell>
          <cell r="D675" t="str">
            <v>5ESS</v>
          </cell>
          <cell r="E675" t="str">
            <v>5E_SP</v>
          </cell>
          <cell r="F675" t="str">
            <v>5E_SPARES</v>
          </cell>
          <cell r="G675">
            <v>310001074</v>
          </cell>
          <cell r="H675" t="str">
            <v xml:space="preserve"> QLI-2 Spares Package </v>
          </cell>
        </row>
        <row r="676">
          <cell r="A676" t="str">
            <v>QLPSSP</v>
          </cell>
          <cell r="B676" t="str">
            <v>5EDOM</v>
          </cell>
          <cell r="C676" t="str">
            <v>5ESS</v>
          </cell>
          <cell r="D676" t="str">
            <v>5ESS</v>
          </cell>
          <cell r="E676" t="str">
            <v>5E_SP</v>
          </cell>
          <cell r="F676" t="str">
            <v>5E_SPARES</v>
          </cell>
          <cell r="G676">
            <v>310001075</v>
          </cell>
          <cell r="H676" t="str">
            <v xml:space="preserve"> Qlps Spare Package </v>
          </cell>
        </row>
        <row r="677">
          <cell r="A677" t="str">
            <v>QLI2CP</v>
          </cell>
          <cell r="B677" t="str">
            <v>5EDOM</v>
          </cell>
          <cell r="C677" t="str">
            <v>5ESS</v>
          </cell>
          <cell r="D677" t="str">
            <v>5ESS</v>
          </cell>
          <cell r="E677" t="str">
            <v>5E_CM</v>
          </cell>
          <cell r="F677" t="str">
            <v>5E_CM</v>
          </cell>
          <cell r="G677">
            <v>310000029</v>
          </cell>
          <cell r="H677" t="str">
            <v xml:space="preserve"> Quad Link Interface 2 Ckt Pk - Tn1681 &amp; Bkf1 </v>
          </cell>
        </row>
        <row r="678">
          <cell r="A678" t="str">
            <v>QLPSCP</v>
          </cell>
          <cell r="B678" t="str">
            <v>5EDOM</v>
          </cell>
          <cell r="C678" t="str">
            <v>5ESS</v>
          </cell>
          <cell r="D678" t="str">
            <v>5ESS</v>
          </cell>
          <cell r="E678" t="str">
            <v>5E_CM</v>
          </cell>
          <cell r="F678" t="str">
            <v>5E_CM</v>
          </cell>
          <cell r="G678">
            <v>310000030</v>
          </cell>
          <cell r="H678" t="str">
            <v xml:space="preserve"> Quad Link Packet Switch Ckt Pk - Tn1682 </v>
          </cell>
        </row>
        <row r="679">
          <cell r="A679" t="str">
            <v>RPCN30</v>
          </cell>
          <cell r="B679" t="str">
            <v>5EDOM</v>
          </cell>
          <cell r="C679" t="str">
            <v>5ESS</v>
          </cell>
          <cell r="D679" t="str">
            <v>5ESS</v>
          </cell>
          <cell r="E679" t="str">
            <v>5E_Misc</v>
          </cell>
          <cell r="F679" t="str">
            <v>5E_MISC</v>
          </cell>
          <cell r="G679">
            <v>310000098</v>
          </cell>
          <cell r="H679" t="str">
            <v xml:space="preserve"> Rcpn Shelf And Packs </v>
          </cell>
        </row>
        <row r="680">
          <cell r="A680" t="str">
            <v>RCVTRM</v>
          </cell>
          <cell r="B680" t="str">
            <v>5EDOM</v>
          </cell>
          <cell r="C680" t="str">
            <v>5ESS</v>
          </cell>
          <cell r="D680" t="str">
            <v>5ESS</v>
          </cell>
          <cell r="E680" t="str">
            <v>5E_OSW</v>
          </cell>
          <cell r="F680" t="str">
            <v>5E_OPTIONAL</v>
          </cell>
          <cell r="H680" t="str">
            <v xml:space="preserve"> Read Only Prtr + Term - Rc/Vfy </v>
          </cell>
        </row>
        <row r="681">
          <cell r="A681" t="str">
            <v>REVPUL</v>
          </cell>
          <cell r="B681" t="str">
            <v>5EDOM</v>
          </cell>
          <cell r="C681" t="str">
            <v>5ESS</v>
          </cell>
          <cell r="D681" t="str">
            <v>5ESS</v>
          </cell>
          <cell r="E681" t="str">
            <v>5E_SW</v>
          </cell>
          <cell r="F681" t="str">
            <v>5E_SW</v>
          </cell>
          <cell r="G681">
            <v>317000002</v>
          </cell>
          <cell r="H681" t="str">
            <v xml:space="preserve"> Revertive Pulsing RTU </v>
          </cell>
        </row>
        <row r="682">
          <cell r="A682" t="str">
            <v>RNCSP</v>
          </cell>
          <cell r="B682" t="str">
            <v>5EDOM</v>
          </cell>
          <cell r="C682" t="str">
            <v>5ESS</v>
          </cell>
          <cell r="D682" t="str">
            <v>5ESS</v>
          </cell>
          <cell r="E682" t="str">
            <v>5E_SP</v>
          </cell>
          <cell r="F682" t="str">
            <v>5E_SPARES</v>
          </cell>
          <cell r="G682">
            <v>310001044</v>
          </cell>
          <cell r="H682" t="str">
            <v xml:space="preserve"> Ring Node Cabinet Spares </v>
          </cell>
        </row>
        <row r="683">
          <cell r="A683" t="str">
            <v>SASSP</v>
          </cell>
          <cell r="B683" t="str">
            <v>5EDOM</v>
          </cell>
          <cell r="C683" t="str">
            <v>5ESS</v>
          </cell>
          <cell r="D683" t="str">
            <v>5ESS</v>
          </cell>
          <cell r="E683" t="str">
            <v>5E_SP</v>
          </cell>
          <cell r="F683" t="str">
            <v>5E_SPARES</v>
          </cell>
          <cell r="H683" t="str">
            <v xml:space="preserve"> SAS Cp Spares </v>
          </cell>
        </row>
        <row r="684">
          <cell r="A684" t="str">
            <v>SASBASE</v>
          </cell>
          <cell r="B684" t="str">
            <v>5EDOM</v>
          </cell>
          <cell r="C684" t="str">
            <v>5ESS</v>
          </cell>
          <cell r="D684" t="str">
            <v>5ESS</v>
          </cell>
          <cell r="E684" t="str">
            <v>5E_OSW</v>
          </cell>
          <cell r="F684" t="str">
            <v>5E_OPTIONAL</v>
          </cell>
          <cell r="H684" t="str">
            <v xml:space="preserve"> SAS Dsc &amp; Mem Cps </v>
          </cell>
        </row>
        <row r="685">
          <cell r="A685" t="str">
            <v>SASMEM</v>
          </cell>
          <cell r="B685" t="str">
            <v>5EDOM</v>
          </cell>
          <cell r="C685" t="str">
            <v>5ESS</v>
          </cell>
          <cell r="D685" t="str">
            <v>5ESS</v>
          </cell>
          <cell r="E685" t="str">
            <v>5E_OSW</v>
          </cell>
          <cell r="F685" t="str">
            <v>5E_OPTIONAL</v>
          </cell>
          <cell r="G685">
            <v>310000077</v>
          </cell>
          <cell r="H685" t="str">
            <v xml:space="preserve"> SAS Mem Cp </v>
          </cell>
        </row>
        <row r="686">
          <cell r="A686" t="str">
            <v>SASTERM</v>
          </cell>
          <cell r="B686" t="str">
            <v>5EDOM</v>
          </cell>
          <cell r="C686" t="str">
            <v>5ESS</v>
          </cell>
          <cell r="D686" t="str">
            <v>5ESS</v>
          </cell>
          <cell r="E686" t="str">
            <v>5E_OSW</v>
          </cell>
          <cell r="F686" t="str">
            <v>5E_OPTIONAL</v>
          </cell>
          <cell r="H686" t="str">
            <v xml:space="preserve"> SAS Workstation &amp; Equipment </v>
          </cell>
        </row>
        <row r="687">
          <cell r="A687" t="str">
            <v>SCSD97</v>
          </cell>
          <cell r="B687" t="str">
            <v>5EDOM</v>
          </cell>
          <cell r="C687" t="str">
            <v>5ESS</v>
          </cell>
          <cell r="D687" t="str">
            <v>5ESS</v>
          </cell>
          <cell r="E687" t="str">
            <v>5E_AM</v>
          </cell>
          <cell r="F687" t="str">
            <v>5E_AM</v>
          </cell>
          <cell r="G687">
            <v>310000001</v>
          </cell>
          <cell r="H687" t="str">
            <v xml:space="preserve"> Scanner Signal Distributor Cp </v>
          </cell>
        </row>
        <row r="688">
          <cell r="A688" t="str">
            <v>2GBDISK</v>
          </cell>
          <cell r="B688" t="str">
            <v>5EDOM</v>
          </cell>
          <cell r="C688" t="str">
            <v>5ESS</v>
          </cell>
          <cell r="D688" t="str">
            <v>5ESS</v>
          </cell>
          <cell r="E688" t="str">
            <v>5E_AM</v>
          </cell>
          <cell r="F688" t="str">
            <v>5E_AM</v>
          </cell>
          <cell r="G688">
            <v>310000002</v>
          </cell>
          <cell r="H688" t="str">
            <v xml:space="preserve"> SCSI Disk Unit Cp </v>
          </cell>
        </row>
        <row r="689">
          <cell r="A689" t="str">
            <v>GDSKSP</v>
          </cell>
          <cell r="B689" t="str">
            <v>5EDOM</v>
          </cell>
          <cell r="C689" t="str">
            <v>5ESS</v>
          </cell>
          <cell r="D689" t="str">
            <v>5ESS</v>
          </cell>
          <cell r="E689" t="str">
            <v>5E_SP</v>
          </cell>
          <cell r="F689" t="str">
            <v>5E_SPARES</v>
          </cell>
          <cell r="G689">
            <v>310001066</v>
          </cell>
          <cell r="H689" t="str">
            <v xml:space="preserve"> SCSI Disk Unit Cp Spare </v>
          </cell>
        </row>
        <row r="690">
          <cell r="A690" t="str">
            <v>SM2KLTP</v>
          </cell>
          <cell r="B690" t="str">
            <v>5EDOM</v>
          </cell>
          <cell r="C690" t="str">
            <v>5ESS</v>
          </cell>
          <cell r="D690" t="str">
            <v>5ESS</v>
          </cell>
          <cell r="E690" t="str">
            <v>5E_SM2000</v>
          </cell>
          <cell r="F690" t="str">
            <v>5E_SM2000</v>
          </cell>
          <cell r="H690" t="str">
            <v xml:space="preserve"> Sm-2000 LTP Cabinet Assembly </v>
          </cell>
        </row>
        <row r="691">
          <cell r="A691" t="str">
            <v>SM2K60M</v>
          </cell>
          <cell r="B691" t="str">
            <v>5EDOM</v>
          </cell>
          <cell r="C691" t="str">
            <v>5ESS</v>
          </cell>
          <cell r="D691" t="str">
            <v>5ESS</v>
          </cell>
          <cell r="E691" t="str">
            <v>5E_SM2000</v>
          </cell>
          <cell r="F691" t="str">
            <v>5E_SM2000</v>
          </cell>
          <cell r="G691">
            <v>310000040</v>
          </cell>
          <cell r="H691" t="str">
            <v xml:space="preserve"> Sm-2000 SMC Cabinet Assembly SMPU5/Core60 </v>
          </cell>
        </row>
        <row r="692">
          <cell r="A692" t="str">
            <v>601219421</v>
          </cell>
          <cell r="B692" t="str">
            <v>5EDOM</v>
          </cell>
          <cell r="C692" t="str">
            <v>5ESS</v>
          </cell>
          <cell r="D692" t="str">
            <v>5ESS</v>
          </cell>
          <cell r="E692" t="str">
            <v>X_Conn</v>
          </cell>
          <cell r="F692" t="str">
            <v>DSX</v>
          </cell>
          <cell r="H692" t="str">
            <v xml:space="preserve"> Small Express Through Bridging Kit </v>
          </cell>
        </row>
        <row r="693">
          <cell r="A693" t="str">
            <v>SUPAUTO</v>
          </cell>
          <cell r="B693" t="str">
            <v>5EDOM</v>
          </cell>
          <cell r="C693" t="str">
            <v>5ESS</v>
          </cell>
          <cell r="D693" t="str">
            <v>5ESS</v>
          </cell>
          <cell r="E693" t="str">
            <v>5E_SW</v>
          </cell>
          <cell r="F693" t="str">
            <v>5E_SW</v>
          </cell>
          <cell r="G693">
            <v>317000005</v>
          </cell>
          <cell r="H693" t="str">
            <v xml:space="preserve"> Software Update Process Automation </v>
          </cell>
        </row>
        <row r="694">
          <cell r="A694" t="str">
            <v>C3OP3SP</v>
          </cell>
          <cell r="B694" t="str">
            <v>5EDOM</v>
          </cell>
          <cell r="C694" t="str">
            <v>5ESS</v>
          </cell>
          <cell r="D694" t="str">
            <v>5ESS</v>
          </cell>
          <cell r="E694" t="str">
            <v>5E_SP</v>
          </cell>
          <cell r="F694" t="str">
            <v>5E_SPARES</v>
          </cell>
          <cell r="G694">
            <v>310001063</v>
          </cell>
          <cell r="H694" t="str">
            <v xml:space="preserve"> Spare mma3 Paddleboard </v>
          </cell>
        </row>
        <row r="695">
          <cell r="A695" t="str">
            <v>C3MSSSP</v>
          </cell>
          <cell r="B695" t="str">
            <v>5EDOM</v>
          </cell>
          <cell r="C695" t="str">
            <v>5ESS</v>
          </cell>
          <cell r="D695" t="str">
            <v>5ESS</v>
          </cell>
          <cell r="E695" t="str">
            <v>5E_SP</v>
          </cell>
          <cell r="F695" t="str">
            <v>5E_SPARES</v>
          </cell>
          <cell r="G695">
            <v>310001059</v>
          </cell>
          <cell r="H695" t="str">
            <v xml:space="preserve"> Spare Msgs mmd100 </v>
          </cell>
        </row>
        <row r="696">
          <cell r="A696" t="str">
            <v>C3NCCSP</v>
          </cell>
          <cell r="B696" t="str">
            <v>5EDOM</v>
          </cell>
          <cell r="C696" t="str">
            <v>5ESS</v>
          </cell>
          <cell r="D696" t="str">
            <v>5ESS</v>
          </cell>
          <cell r="E696" t="str">
            <v>5E_SP</v>
          </cell>
          <cell r="F696" t="str">
            <v>5E_SPARES</v>
          </cell>
          <cell r="G696">
            <v>310001060</v>
          </cell>
          <cell r="H696" t="str">
            <v xml:space="preserve"> Spare Ncc mmd101 </v>
          </cell>
        </row>
        <row r="697">
          <cell r="A697" t="str">
            <v>C3OSCSP</v>
          </cell>
          <cell r="B697" t="str">
            <v>5EDOM</v>
          </cell>
          <cell r="C697" t="str">
            <v>5ESS</v>
          </cell>
          <cell r="D697" t="str">
            <v>5ESS</v>
          </cell>
          <cell r="E697" t="str">
            <v>5E_SP</v>
          </cell>
          <cell r="F697" t="str">
            <v>5E_SPARES</v>
          </cell>
          <cell r="G697">
            <v>310001062</v>
          </cell>
          <cell r="H697" t="str">
            <v xml:space="preserve"> Spare Osc mmB100 </v>
          </cell>
        </row>
        <row r="698">
          <cell r="A698" t="str">
            <v>C3TMSSP</v>
          </cell>
          <cell r="B698" t="str">
            <v>5EDOM</v>
          </cell>
          <cell r="C698" t="str">
            <v>5ESS</v>
          </cell>
          <cell r="D698" t="str">
            <v>5ESS</v>
          </cell>
          <cell r="E698" t="str">
            <v>5E_SP</v>
          </cell>
          <cell r="F698" t="str">
            <v>5E_SPARES</v>
          </cell>
          <cell r="G698">
            <v>310001061</v>
          </cell>
          <cell r="H698" t="str">
            <v xml:space="preserve"> Spare TMSf mmc100 </v>
          </cell>
        </row>
        <row r="699">
          <cell r="A699" t="str">
            <v>C3TMXSP</v>
          </cell>
          <cell r="B699" t="str">
            <v>5EDOM</v>
          </cell>
          <cell r="C699" t="str">
            <v>5ESS</v>
          </cell>
          <cell r="D699" t="str">
            <v>5ESS</v>
          </cell>
          <cell r="E699" t="str">
            <v>5E_SP</v>
          </cell>
          <cell r="F699" t="str">
            <v>5E_SPARES</v>
          </cell>
          <cell r="G699">
            <v>310001058</v>
          </cell>
          <cell r="H699" t="str">
            <v xml:space="preserve"> Spare TMSx mmc101 </v>
          </cell>
        </row>
        <row r="700">
          <cell r="A700" t="str">
            <v>CVSTLWS</v>
          </cell>
          <cell r="B700" t="str">
            <v>5EDOM</v>
          </cell>
          <cell r="C700" t="str">
            <v>5ESS</v>
          </cell>
          <cell r="D700" t="str">
            <v>5ESS</v>
          </cell>
          <cell r="E700" t="str">
            <v>5E_OSW</v>
          </cell>
          <cell r="F700" t="str">
            <v>5E_OPTIONAL</v>
          </cell>
          <cell r="G700">
            <v>310000070</v>
          </cell>
          <cell r="H700" t="str">
            <v xml:space="preserve"> Stlws Color Video Term &amp; Prntr </v>
          </cell>
        </row>
        <row r="701">
          <cell r="A701" t="str">
            <v>XSTLWSS</v>
          </cell>
          <cell r="B701" t="str">
            <v>5EDOM</v>
          </cell>
          <cell r="C701" t="str">
            <v>5ESS</v>
          </cell>
          <cell r="D701" t="str">
            <v>5ESS</v>
          </cell>
          <cell r="E701" t="str">
            <v>5E_OSW</v>
          </cell>
          <cell r="F701" t="str">
            <v>5E_OPTIONAL</v>
          </cell>
          <cell r="G701">
            <v>310000074</v>
          </cell>
          <cell r="H701" t="str">
            <v xml:space="preserve"> Supp'L Tlws Console - In Line </v>
          </cell>
        </row>
        <row r="702">
          <cell r="A702" t="str">
            <v>SYMPHEC</v>
          </cell>
          <cell r="B702" t="str">
            <v>5EDOM</v>
          </cell>
          <cell r="C702" t="str">
            <v>5ESS</v>
          </cell>
          <cell r="D702" t="str">
            <v>5ESS</v>
          </cell>
          <cell r="E702" t="str">
            <v>5E_Echo</v>
          </cell>
          <cell r="F702" t="str">
            <v>5E_ECHO</v>
          </cell>
          <cell r="G702">
            <v>310000067</v>
          </cell>
          <cell r="H702" t="str">
            <v xml:space="preserve"> Symphony Echo Canceller Boards </v>
          </cell>
        </row>
        <row r="703">
          <cell r="A703" t="str">
            <v>SYMPH1</v>
          </cell>
          <cell r="B703" t="str">
            <v>5EDOM</v>
          </cell>
          <cell r="C703" t="str">
            <v>5ESS</v>
          </cell>
          <cell r="D703" t="str">
            <v>5ESS</v>
          </cell>
          <cell r="E703" t="str">
            <v>5E_Echo</v>
          </cell>
          <cell r="F703" t="str">
            <v>5E_ECHO</v>
          </cell>
          <cell r="G703">
            <v>310000066</v>
          </cell>
          <cell r="H703" t="str">
            <v xml:space="preserve"> Symphony Echo Canceller Frame &amp; Shelf 0 </v>
          </cell>
        </row>
        <row r="704">
          <cell r="A704" t="str">
            <v>SYMSPAR</v>
          </cell>
          <cell r="B704" t="str">
            <v>5EDOM</v>
          </cell>
          <cell r="C704" t="str">
            <v>5ESS</v>
          </cell>
          <cell r="D704" t="str">
            <v>5ESS</v>
          </cell>
          <cell r="E704" t="str">
            <v>5E_SP</v>
          </cell>
          <cell r="F704" t="str">
            <v>5E_SPARES</v>
          </cell>
          <cell r="G704">
            <v>310001003</v>
          </cell>
          <cell r="H704" t="str">
            <v xml:space="preserve"> Symphony Echo Canceller Spares </v>
          </cell>
        </row>
        <row r="705">
          <cell r="A705" t="str">
            <v>SYMPBLK</v>
          </cell>
          <cell r="B705" t="str">
            <v>5EDOM</v>
          </cell>
          <cell r="C705" t="str">
            <v>5ESS</v>
          </cell>
          <cell r="D705" t="str">
            <v>5ESS</v>
          </cell>
          <cell r="E705" t="str">
            <v>5E_Echo</v>
          </cell>
          <cell r="F705" t="str">
            <v>5E_ECHO</v>
          </cell>
          <cell r="G705">
            <v>310000069</v>
          </cell>
          <cell r="H705" t="str">
            <v xml:space="preserve"> Symphony Pack Blanks </v>
          </cell>
        </row>
        <row r="706">
          <cell r="A706" t="str">
            <v>402796841</v>
          </cell>
          <cell r="B706" t="str">
            <v>5EDOM</v>
          </cell>
          <cell r="C706" t="str">
            <v>5ESS</v>
          </cell>
          <cell r="D706" t="str">
            <v>5ESS</v>
          </cell>
          <cell r="E706" t="str">
            <v>X_Conn</v>
          </cell>
          <cell r="F706" t="str">
            <v>MDF</v>
          </cell>
          <cell r="H706" t="str">
            <v xml:space="preserve"> T Test Connect </v>
          </cell>
        </row>
        <row r="707">
          <cell r="A707" t="str">
            <v>TAPE9GC</v>
          </cell>
          <cell r="B707" t="str">
            <v>5EDOM</v>
          </cell>
          <cell r="C707" t="str">
            <v>5ESS</v>
          </cell>
          <cell r="D707" t="str">
            <v>5ESS</v>
          </cell>
          <cell r="E707" t="str">
            <v>5E_AM</v>
          </cell>
          <cell r="F707" t="str">
            <v>5E_AM</v>
          </cell>
          <cell r="G707">
            <v>310000005</v>
          </cell>
          <cell r="H707" t="str">
            <v xml:space="preserve"> Tape Unit - 3B21D </v>
          </cell>
        </row>
        <row r="708">
          <cell r="A708" t="str">
            <v>TDCSPRI</v>
          </cell>
          <cell r="B708" t="str">
            <v>5EDOM</v>
          </cell>
          <cell r="C708" t="str">
            <v>5ESS</v>
          </cell>
          <cell r="D708" t="str">
            <v>5ESS</v>
          </cell>
          <cell r="E708" t="str">
            <v>5E_SW</v>
          </cell>
          <cell r="F708" t="str">
            <v>5E_SW</v>
          </cell>
          <cell r="G708">
            <v>317000025</v>
          </cell>
          <cell r="H708" t="str">
            <v xml:space="preserve"> TDMA Data Service-Basic Pri RTU </v>
          </cell>
        </row>
        <row r="709">
          <cell r="A709" t="str">
            <v>TDCSIFR</v>
          </cell>
          <cell r="B709" t="str">
            <v>5EDOM</v>
          </cell>
          <cell r="C709" t="str">
            <v>5ESS</v>
          </cell>
          <cell r="D709" t="str">
            <v>5ESS</v>
          </cell>
          <cell r="E709" t="str">
            <v>5E_SW</v>
          </cell>
          <cell r="F709" t="str">
            <v>5E_SW</v>
          </cell>
          <cell r="G709">
            <v>317000026</v>
          </cell>
          <cell r="H709" t="str">
            <v xml:space="preserve"> TDMA Data Service-Isdn Frame Relay RTU </v>
          </cell>
        </row>
        <row r="710">
          <cell r="A710" t="str">
            <v>TDMA2RT</v>
          </cell>
          <cell r="B710" t="str">
            <v>5EDOM</v>
          </cell>
          <cell r="C710" t="str">
            <v>5ESS</v>
          </cell>
          <cell r="D710" t="str">
            <v>5ESS</v>
          </cell>
          <cell r="E710" t="str">
            <v>5E_SW</v>
          </cell>
          <cell r="F710" t="str">
            <v>5E_SW</v>
          </cell>
          <cell r="G710">
            <v>315000010</v>
          </cell>
          <cell r="H710" t="str">
            <v xml:space="preserve"> TDMA RTU </v>
          </cell>
        </row>
        <row r="711">
          <cell r="A711" t="str">
            <v>CMSTMSX</v>
          </cell>
          <cell r="B711" t="str">
            <v>5EDOM</v>
          </cell>
          <cell r="C711" t="str">
            <v>5ESS</v>
          </cell>
          <cell r="D711" t="str">
            <v>5ESS</v>
          </cell>
          <cell r="E711" t="str">
            <v>5E_CM</v>
          </cell>
          <cell r="F711" t="str">
            <v>5E_CM</v>
          </cell>
          <cell r="G711">
            <v>310000035</v>
          </cell>
          <cell r="H711" t="str">
            <v xml:space="preserve"> TMSx- Time Multiplex Switch Expansion Board </v>
          </cell>
        </row>
        <row r="712">
          <cell r="A712" t="str">
            <v>DLTU2</v>
          </cell>
          <cell r="B712" t="str">
            <v>5EDOM</v>
          </cell>
          <cell r="C712" t="str">
            <v>5ESS</v>
          </cell>
          <cell r="D712" t="str">
            <v>5ESS</v>
          </cell>
          <cell r="E712" t="str">
            <v>5E_SM2000</v>
          </cell>
          <cell r="F712" t="str">
            <v>5E_SM2000</v>
          </cell>
          <cell r="G712">
            <v>310000038</v>
          </cell>
          <cell r="H712" t="str">
            <v xml:space="preserve"> Total DLTU2(S) </v>
          </cell>
        </row>
        <row r="713">
          <cell r="A713" t="str">
            <v>TRACPRT</v>
          </cell>
          <cell r="B713" t="str">
            <v>5EDOM</v>
          </cell>
          <cell r="C713" t="str">
            <v>5ESS</v>
          </cell>
          <cell r="D713" t="str">
            <v>5ESS</v>
          </cell>
          <cell r="E713" t="str">
            <v>5E_SW</v>
          </cell>
          <cell r="F713" t="str">
            <v>5E_SW</v>
          </cell>
          <cell r="G713">
            <v>317000011</v>
          </cell>
          <cell r="H713" t="str">
            <v xml:space="preserve"> Transaction Capability RTU </v>
          </cell>
        </row>
        <row r="714">
          <cell r="A714" t="str">
            <v>TKGRPLA</v>
          </cell>
          <cell r="B714" t="str">
            <v>5EDOM</v>
          </cell>
          <cell r="C714" t="str">
            <v>5ESS</v>
          </cell>
          <cell r="D714" t="str">
            <v>5ESS</v>
          </cell>
          <cell r="E714" t="str">
            <v>5E_SW</v>
          </cell>
          <cell r="F714" t="str">
            <v>5E_SW</v>
          </cell>
          <cell r="G714">
            <v>317000004</v>
          </cell>
          <cell r="H714" t="str">
            <v xml:space="preserve"> Trunk Group List Audit </v>
          </cell>
        </row>
        <row r="715">
          <cell r="A715" t="str">
            <v>601219579</v>
          </cell>
          <cell r="B715" t="str">
            <v>5EDOM</v>
          </cell>
          <cell r="C715" t="str">
            <v>5ESS</v>
          </cell>
          <cell r="D715" t="str">
            <v>5ESS</v>
          </cell>
          <cell r="E715" t="str">
            <v>X_Conn</v>
          </cell>
          <cell r="F715" t="str">
            <v>DSX</v>
          </cell>
          <cell r="H715" t="str">
            <v xml:space="preserve"> Vert Jumper Retainer </v>
          </cell>
        </row>
        <row r="716">
          <cell r="A716" t="str">
            <v>ED6C331-70G-60</v>
          </cell>
          <cell r="B716" t="str">
            <v>5EDOM</v>
          </cell>
          <cell r="C716" t="str">
            <v>5ESS</v>
          </cell>
          <cell r="D716" t="str">
            <v>5ESS</v>
          </cell>
          <cell r="E716" t="str">
            <v>X_Conn</v>
          </cell>
          <cell r="F716" t="str">
            <v>MDF</v>
          </cell>
          <cell r="G716">
            <v>400000291</v>
          </cell>
          <cell r="H716" t="str">
            <v xml:space="preserve"> Vertical Wireway </v>
          </cell>
        </row>
        <row r="717">
          <cell r="A717" t="str">
            <v>DNUSRTU</v>
          </cell>
          <cell r="B717" t="str">
            <v>5EDOM</v>
          </cell>
          <cell r="C717" t="str">
            <v>5ESS</v>
          </cell>
          <cell r="D717" t="str">
            <v>5ESS</v>
          </cell>
          <cell r="E717" t="str">
            <v>5E_SW</v>
          </cell>
          <cell r="F717" t="str">
            <v>5E_SW</v>
          </cell>
          <cell r="G717">
            <v>317000023</v>
          </cell>
          <cell r="H717" t="str">
            <v xml:space="preserve"> Wireless Trunks On Dnus </v>
          </cell>
        </row>
        <row r="718">
          <cell r="A718" t="str">
            <v>WSROPC</v>
          </cell>
          <cell r="B718" t="str">
            <v>5EDOM</v>
          </cell>
          <cell r="C718" t="str">
            <v>5ESS</v>
          </cell>
          <cell r="D718" t="str">
            <v>5ESS</v>
          </cell>
          <cell r="E718" t="str">
            <v>5E_OSW</v>
          </cell>
          <cell r="F718" t="str">
            <v>5E_OPTIONAL</v>
          </cell>
          <cell r="G718">
            <v>310000073</v>
          </cell>
          <cell r="H718" t="str">
            <v xml:space="preserve"> Work Sta Printer Stand-Console </v>
          </cell>
        </row>
        <row r="719">
          <cell r="A719" t="str">
            <v>300416666</v>
          </cell>
          <cell r="B719" t="str">
            <v>5EDOM</v>
          </cell>
          <cell r="C719" t="str">
            <v>5ESS</v>
          </cell>
          <cell r="D719" t="str">
            <v>5ESS</v>
          </cell>
          <cell r="E719" t="str">
            <v>5E_SW</v>
          </cell>
          <cell r="F719" t="str">
            <v>5E_SW</v>
          </cell>
          <cell r="H719" t="str">
            <v>Data per Channel RTU</v>
          </cell>
        </row>
        <row r="720">
          <cell r="A720" t="str">
            <v>300416229</v>
          </cell>
          <cell r="B720" t="str">
            <v>5EDOM</v>
          </cell>
          <cell r="C720" t="str">
            <v>5ESS</v>
          </cell>
          <cell r="D720" t="str">
            <v>5ESS</v>
          </cell>
          <cell r="E720" t="str">
            <v>5E_SW</v>
          </cell>
          <cell r="F720" t="str">
            <v>5E_SW</v>
          </cell>
          <cell r="H720" t="str">
            <v>Echo Canc - Electrical and Acoustic on PHV5</v>
          </cell>
        </row>
        <row r="721">
          <cell r="A721" t="str">
            <v>300416674</v>
          </cell>
          <cell r="B721" t="str">
            <v>5EDOM</v>
          </cell>
          <cell r="C721" t="str">
            <v>5ESS</v>
          </cell>
          <cell r="D721" t="str">
            <v>5ESS</v>
          </cell>
          <cell r="E721" t="str">
            <v>5E_SW</v>
          </cell>
          <cell r="F721" t="str">
            <v>5E_SW</v>
          </cell>
          <cell r="H721" t="str">
            <v>Echo Canc - Electrical on PHV4/PHV5 RTU</v>
          </cell>
        </row>
        <row r="722">
          <cell r="A722" t="str">
            <v>GLPOFIITU</v>
          </cell>
          <cell r="B722" t="str">
            <v>5EDOM</v>
          </cell>
          <cell r="C722" t="str">
            <v>5ESS</v>
          </cell>
          <cell r="D722" t="str">
            <v>5ESS</v>
          </cell>
          <cell r="E722" t="str">
            <v>5E_Misc</v>
          </cell>
          <cell r="F722" t="str">
            <v>MISC</v>
          </cell>
          <cell r="H722" t="str">
            <v>Pair of LPA930 (OIU)</v>
          </cell>
        </row>
        <row r="723">
          <cell r="A723" t="str">
            <v>PHA2BKHL</v>
          </cell>
          <cell r="B723" t="str">
            <v>5EDOM</v>
          </cell>
          <cell r="C723" t="str">
            <v>5ESS</v>
          </cell>
          <cell r="D723" t="str">
            <v>5ESS</v>
          </cell>
          <cell r="E723" t="str">
            <v>5E_SW</v>
          </cell>
          <cell r="F723" t="str">
            <v>5E_SW</v>
          </cell>
          <cell r="H723" t="str">
            <v>PHA2 ATM Backhaul</v>
          </cell>
        </row>
        <row r="724">
          <cell r="A724" t="str">
            <v>T00001258</v>
          </cell>
          <cell r="B724" t="str">
            <v>5EDOM</v>
          </cell>
          <cell r="C724" t="str">
            <v>5ESS</v>
          </cell>
          <cell r="D724" t="str">
            <v>5ESS</v>
          </cell>
          <cell r="E724" t="str">
            <v>5E_CM</v>
          </cell>
          <cell r="F724" t="str">
            <v>5E_CM2</v>
          </cell>
          <cell r="H724" t="str">
            <v>UPGRADE CABINET, CM3 FROM PARTIAL TO FULL</v>
          </cell>
        </row>
        <row r="725">
          <cell r="A725" t="str">
            <v>106744543</v>
          </cell>
          <cell r="B725" t="str">
            <v>5EFLAS</v>
          </cell>
          <cell r="C725" t="str">
            <v>5ESS</v>
          </cell>
          <cell r="D725" t="str">
            <v>5ESS</v>
          </cell>
          <cell r="E725" t="str">
            <v>X_Conn</v>
          </cell>
          <cell r="F725" t="str">
            <v>DSX</v>
          </cell>
          <cell r="G725">
            <v>400000316</v>
          </cell>
          <cell r="H725" t="str">
            <v xml:space="preserve">  In &amp; Out Cord </v>
          </cell>
        </row>
        <row r="726">
          <cell r="A726" t="str">
            <v>406747501</v>
          </cell>
          <cell r="B726" t="str">
            <v>5EFLAS</v>
          </cell>
          <cell r="C726" t="str">
            <v>5ESS</v>
          </cell>
          <cell r="D726" t="str">
            <v>5ESS</v>
          </cell>
          <cell r="E726" t="str">
            <v>5ESS</v>
          </cell>
          <cell r="F726" t="str">
            <v>5E_SPARES</v>
          </cell>
          <cell r="G726">
            <v>400000273</v>
          </cell>
          <cell r="H726" t="str">
            <v xml:space="preserve"> 0.5 Amp Cm Sm </v>
          </cell>
        </row>
        <row r="727">
          <cell r="A727" t="str">
            <v>406747519</v>
          </cell>
          <cell r="B727" t="str">
            <v>5EFLAS</v>
          </cell>
          <cell r="C727" t="str">
            <v>5ESS</v>
          </cell>
          <cell r="D727" t="str">
            <v>5ESS</v>
          </cell>
          <cell r="E727" t="str">
            <v>5ESS</v>
          </cell>
          <cell r="F727" t="str">
            <v>5E_SPARES</v>
          </cell>
          <cell r="G727">
            <v>400000269</v>
          </cell>
          <cell r="H727" t="str">
            <v xml:space="preserve"> 1.25 Amp Cm Sm Islu Lu mmsu Lau </v>
          </cell>
        </row>
        <row r="728">
          <cell r="A728" t="str">
            <v>406747568</v>
          </cell>
          <cell r="B728" t="str">
            <v>5EFLAS</v>
          </cell>
          <cell r="C728" t="str">
            <v>5ESS</v>
          </cell>
          <cell r="D728" t="str">
            <v>5ESS</v>
          </cell>
          <cell r="E728" t="str">
            <v>5ESS</v>
          </cell>
          <cell r="F728" t="str">
            <v>5E_SPARES</v>
          </cell>
          <cell r="G728">
            <v>400000274</v>
          </cell>
          <cell r="H728" t="str">
            <v xml:space="preserve"> 10 Amp Am Cm </v>
          </cell>
        </row>
        <row r="729">
          <cell r="A729" t="str">
            <v>ED9C134-23G-22</v>
          </cell>
          <cell r="B729" t="str">
            <v>5EFLAS</v>
          </cell>
          <cell r="C729" t="str">
            <v>5ESS</v>
          </cell>
          <cell r="D729" t="str">
            <v>5ESS</v>
          </cell>
          <cell r="E729" t="str">
            <v>5E_Echo</v>
          </cell>
          <cell r="F729" t="str">
            <v>5E_ECHO</v>
          </cell>
          <cell r="G729">
            <v>400000068</v>
          </cell>
          <cell r="H729" t="str">
            <v xml:space="preserve"> 120 Ohm Facility Interface Cables (100') </v>
          </cell>
        </row>
        <row r="730">
          <cell r="A730" t="str">
            <v>ED9C134-23G-23</v>
          </cell>
          <cell r="B730" t="str">
            <v>5EFLAS</v>
          </cell>
          <cell r="C730" t="str">
            <v>5ESS</v>
          </cell>
          <cell r="D730" t="str">
            <v>5ESS</v>
          </cell>
          <cell r="E730" t="str">
            <v>5E_Echo</v>
          </cell>
          <cell r="F730" t="str">
            <v>5E_ECHO</v>
          </cell>
          <cell r="G730">
            <v>400000069</v>
          </cell>
          <cell r="H730" t="str">
            <v xml:space="preserve"> 120 Ohm Facility Interface Cables (150') </v>
          </cell>
        </row>
        <row r="731">
          <cell r="A731" t="str">
            <v>ED9C134-23G-24</v>
          </cell>
          <cell r="B731" t="str">
            <v>5EFLAS</v>
          </cell>
          <cell r="C731" t="str">
            <v>5ESS</v>
          </cell>
          <cell r="D731" t="str">
            <v>5ESS</v>
          </cell>
          <cell r="E731" t="str">
            <v>5E_Echo</v>
          </cell>
          <cell r="F731" t="str">
            <v>5E_ECHO</v>
          </cell>
          <cell r="G731">
            <v>400000070</v>
          </cell>
          <cell r="H731" t="str">
            <v xml:space="preserve"> 120 Ohm Facility Interface Cables (250') </v>
          </cell>
        </row>
        <row r="732">
          <cell r="A732" t="str">
            <v>107034183</v>
          </cell>
          <cell r="B732" t="str">
            <v>5EFLAS</v>
          </cell>
          <cell r="C732" t="str">
            <v>5ESS</v>
          </cell>
          <cell r="D732" t="str">
            <v>5ESS</v>
          </cell>
          <cell r="E732" t="str">
            <v>5ESS</v>
          </cell>
          <cell r="F732" t="str">
            <v>5E_SPARES</v>
          </cell>
          <cell r="G732">
            <v>400000150</v>
          </cell>
          <cell r="H732" t="str">
            <v xml:space="preserve"> 128MB Main Memory </v>
          </cell>
        </row>
        <row r="733">
          <cell r="A733" t="str">
            <v>406808469</v>
          </cell>
          <cell r="B733" t="str">
            <v>5EFLAS</v>
          </cell>
          <cell r="C733" t="str">
            <v>5ESS</v>
          </cell>
          <cell r="D733" t="str">
            <v>5ESS</v>
          </cell>
          <cell r="E733" t="str">
            <v>5ESS</v>
          </cell>
          <cell r="F733" t="str">
            <v>5E_SPARES</v>
          </cell>
          <cell r="G733">
            <v>400000275</v>
          </cell>
          <cell r="H733" t="str">
            <v xml:space="preserve"> 15 Amp Sm </v>
          </cell>
        </row>
        <row r="734">
          <cell r="A734" t="str">
            <v>105566632</v>
          </cell>
          <cell r="B734" t="str">
            <v>5EFLAS</v>
          </cell>
          <cell r="C734" t="str">
            <v>5ESS</v>
          </cell>
          <cell r="D734" t="str">
            <v>5ESS</v>
          </cell>
          <cell r="E734" t="str">
            <v>5ESS</v>
          </cell>
          <cell r="F734" t="str">
            <v>5E_SPARES</v>
          </cell>
          <cell r="G734">
            <v>400000184</v>
          </cell>
          <cell r="H734" t="str">
            <v xml:space="preserve"> 16MB Memory Board </v>
          </cell>
        </row>
        <row r="735">
          <cell r="A735" t="str">
            <v>406747527</v>
          </cell>
          <cell r="B735" t="str">
            <v>5EFLAS</v>
          </cell>
          <cell r="C735" t="str">
            <v>5ESS</v>
          </cell>
          <cell r="D735" t="str">
            <v>5ESS</v>
          </cell>
          <cell r="E735" t="str">
            <v>5ESS</v>
          </cell>
          <cell r="F735" t="str">
            <v>5E_SPARES</v>
          </cell>
          <cell r="G735">
            <v>400000270</v>
          </cell>
          <cell r="H735" t="str">
            <v xml:space="preserve"> 2 Amp Am Cm DLTU-R </v>
          </cell>
        </row>
        <row r="736">
          <cell r="A736" t="str">
            <v>ED5D764-30G-20B</v>
          </cell>
          <cell r="B736" t="str">
            <v>5EFLAS</v>
          </cell>
          <cell r="C736" t="str">
            <v>5ESS</v>
          </cell>
          <cell r="D736" t="str">
            <v>5ESS</v>
          </cell>
          <cell r="E736" t="str">
            <v>5ESS</v>
          </cell>
          <cell r="F736" t="str">
            <v>5E_SPARES</v>
          </cell>
          <cell r="G736">
            <v>400000262</v>
          </cell>
          <cell r="H736" t="str">
            <v xml:space="preserve"> 2.1 Gigabyte Hard Disk </v>
          </cell>
        </row>
        <row r="737">
          <cell r="A737" t="str">
            <v>104306089</v>
          </cell>
          <cell r="B737" t="str">
            <v>5EFLAS</v>
          </cell>
          <cell r="C737" t="str">
            <v>5ESS</v>
          </cell>
          <cell r="D737" t="str">
            <v>5ESS</v>
          </cell>
          <cell r="E737" t="str">
            <v>5ESS</v>
          </cell>
          <cell r="F737" t="str">
            <v>5E_SPARES</v>
          </cell>
          <cell r="G737">
            <v>400000257</v>
          </cell>
          <cell r="H737" t="str">
            <v xml:space="preserve"> 233A Fan Alarm Circuit Module(SM &amp; LTP - 6 Fan) </v>
          </cell>
        </row>
        <row r="738">
          <cell r="A738" t="str">
            <v>406747535</v>
          </cell>
          <cell r="B738" t="str">
            <v>5EFLAS</v>
          </cell>
          <cell r="C738" t="str">
            <v>5ESS</v>
          </cell>
          <cell r="D738" t="str">
            <v>5ESS</v>
          </cell>
          <cell r="E738" t="str">
            <v>5ESS</v>
          </cell>
          <cell r="F738" t="str">
            <v>5E_SPARES</v>
          </cell>
          <cell r="G738">
            <v>400000271</v>
          </cell>
          <cell r="H738" t="str">
            <v xml:space="preserve"> 3 Amp Am Cm Fiu ECSU </v>
          </cell>
        </row>
        <row r="739">
          <cell r="A739" t="str">
            <v>107078156</v>
          </cell>
          <cell r="B739" t="str">
            <v>5EFLAS</v>
          </cell>
          <cell r="C739" t="str">
            <v>5ESS</v>
          </cell>
          <cell r="D739" t="str">
            <v>5ESS</v>
          </cell>
          <cell r="E739" t="str">
            <v>5ESS</v>
          </cell>
          <cell r="F739" t="str">
            <v>5E_SPARES</v>
          </cell>
          <cell r="G739">
            <v>400000180</v>
          </cell>
          <cell r="H739" t="str">
            <v xml:space="preserve"> 30 Channel (2 DFIs) </v>
          </cell>
        </row>
        <row r="740">
          <cell r="A740" t="str">
            <v>107091225</v>
          </cell>
          <cell r="B740" t="str">
            <v>5EFLAS</v>
          </cell>
          <cell r="C740" t="str">
            <v>5ESS</v>
          </cell>
          <cell r="D740" t="str">
            <v>5ESS</v>
          </cell>
          <cell r="E740" t="str">
            <v>5ESS</v>
          </cell>
          <cell r="F740" t="str">
            <v>5E_SPARES</v>
          </cell>
          <cell r="G740">
            <v>400000181</v>
          </cell>
          <cell r="H740" t="str">
            <v xml:space="preserve"> 30 Channel (2 DFIs) Synch </v>
          </cell>
        </row>
        <row r="741">
          <cell r="A741" t="str">
            <v>105267470</v>
          </cell>
          <cell r="B741" t="str">
            <v>5EFLAS</v>
          </cell>
          <cell r="C741" t="str">
            <v>5ESS</v>
          </cell>
          <cell r="D741" t="str">
            <v>5ESS</v>
          </cell>
          <cell r="E741" t="str">
            <v>X_Conn</v>
          </cell>
          <cell r="F741" t="str">
            <v>MDF</v>
          </cell>
          <cell r="G741">
            <v>400000296</v>
          </cell>
          <cell r="H741" t="str">
            <v xml:space="preserve"> 310 MA1 100 Protector Block @ 100 Ft. </v>
          </cell>
        </row>
        <row r="742">
          <cell r="A742" t="str">
            <v>107147118</v>
          </cell>
          <cell r="B742" t="str">
            <v>5EFLAS</v>
          </cell>
          <cell r="C742" t="str">
            <v>5ESS</v>
          </cell>
          <cell r="D742" t="str">
            <v>5ESS</v>
          </cell>
          <cell r="E742" t="str">
            <v>5ESS</v>
          </cell>
          <cell r="F742" t="str">
            <v>5E_SPARES</v>
          </cell>
          <cell r="G742">
            <v>400000189</v>
          </cell>
          <cell r="H742" t="str">
            <v xml:space="preserve"> 32 MB Memory Board </v>
          </cell>
        </row>
        <row r="743">
          <cell r="A743" t="str">
            <v>106656796</v>
          </cell>
          <cell r="B743" t="str">
            <v>5EFLAS</v>
          </cell>
          <cell r="C743" t="str">
            <v>5ESS</v>
          </cell>
          <cell r="D743" t="str">
            <v>5ESS</v>
          </cell>
          <cell r="E743" t="str">
            <v>5ESS</v>
          </cell>
          <cell r="F743" t="str">
            <v>5E_SPARES</v>
          </cell>
          <cell r="G743">
            <v>400000146</v>
          </cell>
          <cell r="H743" t="str">
            <v xml:space="preserve"> 32MB Main Store Memory </v>
          </cell>
        </row>
        <row r="744">
          <cell r="A744" t="str">
            <v>107823668</v>
          </cell>
          <cell r="B744" t="str">
            <v>5EFLAS</v>
          </cell>
          <cell r="C744" t="str">
            <v>5ESS</v>
          </cell>
          <cell r="D744" t="str">
            <v>5ESS</v>
          </cell>
          <cell r="E744" t="str">
            <v>5ESS</v>
          </cell>
          <cell r="F744" t="str">
            <v>5E_SPARES</v>
          </cell>
          <cell r="G744">
            <v>400000227</v>
          </cell>
          <cell r="H744" t="str">
            <v xml:space="preserve"> 4 Gb SCSI Mhd </v>
          </cell>
        </row>
        <row r="745">
          <cell r="A745" t="str">
            <v>107047102</v>
          </cell>
          <cell r="B745" t="str">
            <v>5EFLAS</v>
          </cell>
          <cell r="C745" t="str">
            <v>5ESS</v>
          </cell>
          <cell r="D745" t="str">
            <v>5ESS</v>
          </cell>
          <cell r="E745" t="str">
            <v>5ESS</v>
          </cell>
          <cell r="F745" t="str">
            <v>5E_SPARES</v>
          </cell>
          <cell r="G745">
            <v>400000147</v>
          </cell>
          <cell r="H745" t="str">
            <v xml:space="preserve"> 40MB Main Memory </v>
          </cell>
        </row>
        <row r="746">
          <cell r="A746" t="str">
            <v>107047094</v>
          </cell>
          <cell r="B746" t="str">
            <v>5EFLAS</v>
          </cell>
          <cell r="C746" t="str">
            <v>5ESS</v>
          </cell>
          <cell r="D746" t="str">
            <v>5ESS</v>
          </cell>
          <cell r="E746" t="str">
            <v>5ESS</v>
          </cell>
          <cell r="F746" t="str">
            <v>5E_SPARES</v>
          </cell>
          <cell r="G746">
            <v>400000148</v>
          </cell>
          <cell r="H746" t="str">
            <v xml:space="preserve"> 48MB Main Memory </v>
          </cell>
        </row>
        <row r="747">
          <cell r="A747" t="str">
            <v>104401856</v>
          </cell>
          <cell r="B747" t="str">
            <v>5EFLAS</v>
          </cell>
          <cell r="C747" t="str">
            <v>5ESS</v>
          </cell>
          <cell r="D747" t="str">
            <v>5ESS</v>
          </cell>
          <cell r="E747" t="str">
            <v>X_Conn</v>
          </cell>
          <cell r="F747" t="str">
            <v>MDF</v>
          </cell>
          <cell r="G747">
            <v>400000299</v>
          </cell>
          <cell r="H747" t="str">
            <v xml:space="preserve"> 4B1EW Gas Tube Protector Unit </v>
          </cell>
        </row>
        <row r="748">
          <cell r="A748" t="str">
            <v>ED5D764-30G-3D</v>
          </cell>
          <cell r="B748" t="str">
            <v>5EFLAS</v>
          </cell>
          <cell r="C748" t="str">
            <v>5ESS</v>
          </cell>
          <cell r="D748" t="str">
            <v>5ESS</v>
          </cell>
          <cell r="E748" t="str">
            <v>5ESS</v>
          </cell>
          <cell r="F748" t="str">
            <v>5E_SPARES</v>
          </cell>
          <cell r="G748">
            <v>400000261</v>
          </cell>
          <cell r="H748" t="str">
            <v xml:space="preserve"> 4mm Dat Tape Unit </v>
          </cell>
        </row>
        <row r="749">
          <cell r="A749" t="str">
            <v>ED5D764-30G-3E</v>
          </cell>
          <cell r="B749" t="str">
            <v>5EFLAS</v>
          </cell>
          <cell r="C749" t="str">
            <v>5ESS</v>
          </cell>
          <cell r="D749" t="str">
            <v>5ESS</v>
          </cell>
          <cell r="E749" t="str">
            <v>5ESS</v>
          </cell>
          <cell r="F749" t="str">
            <v>5E_SPARES</v>
          </cell>
          <cell r="H749" t="str">
            <v xml:space="preserve"> 4mm Dat Tape Unit </v>
          </cell>
        </row>
        <row r="750">
          <cell r="A750" t="str">
            <v>406747543</v>
          </cell>
          <cell r="B750" t="str">
            <v>5EFLAS</v>
          </cell>
          <cell r="C750" t="str">
            <v>5ESS</v>
          </cell>
          <cell r="D750" t="str">
            <v>5ESS</v>
          </cell>
          <cell r="E750" t="str">
            <v>5ESS</v>
          </cell>
          <cell r="F750" t="str">
            <v>5E_SPARES</v>
          </cell>
          <cell r="G750">
            <v>400000272</v>
          </cell>
          <cell r="H750" t="str">
            <v xml:space="preserve"> 5 Amp Cm Dsu-2 DLTU Atu Gdsu </v>
          </cell>
        </row>
        <row r="751">
          <cell r="A751" t="str">
            <v>104271911</v>
          </cell>
          <cell r="B751" t="str">
            <v>5EFLAS</v>
          </cell>
          <cell r="C751" t="str">
            <v>5ESS</v>
          </cell>
          <cell r="D751" t="str">
            <v>5ESS</v>
          </cell>
          <cell r="E751" t="str">
            <v>X_Conn</v>
          </cell>
          <cell r="F751" t="str">
            <v>MDF</v>
          </cell>
          <cell r="G751">
            <v>400000301</v>
          </cell>
          <cell r="H751" t="str">
            <v xml:space="preserve"> 5 ESS Test Set </v>
          </cell>
        </row>
        <row r="752">
          <cell r="A752" t="str">
            <v>MBASRT</v>
          </cell>
          <cell r="B752" t="str">
            <v>5EFLAS</v>
          </cell>
          <cell r="C752" t="str">
            <v>5ESS</v>
          </cell>
          <cell r="D752" t="str">
            <v>5ESS</v>
          </cell>
          <cell r="E752" t="str">
            <v>5ESS</v>
          </cell>
          <cell r="F752" t="str">
            <v>5E_SW</v>
          </cell>
          <cell r="G752">
            <v>400000108</v>
          </cell>
          <cell r="H752" t="str">
            <v xml:space="preserve"> 5Ee Base Applications RTU </v>
          </cell>
        </row>
        <row r="753">
          <cell r="A753" t="str">
            <v>MBASCR</v>
          </cell>
          <cell r="B753" t="str">
            <v>5EFLAS</v>
          </cell>
          <cell r="C753" t="str">
            <v>5ESS</v>
          </cell>
          <cell r="D753" t="str">
            <v>5ESS</v>
          </cell>
          <cell r="E753" t="str">
            <v>5ESS</v>
          </cell>
          <cell r="F753" t="str">
            <v>5E_SW</v>
          </cell>
          <cell r="G753">
            <v>400000107</v>
          </cell>
          <cell r="H753" t="str">
            <v xml:space="preserve"> 5Ee Operating System RTU </v>
          </cell>
        </row>
        <row r="754">
          <cell r="A754" t="str">
            <v>5ESSCAB</v>
          </cell>
          <cell r="B754" t="str">
            <v>5EFLAS</v>
          </cell>
          <cell r="C754" t="str">
            <v>5ESS</v>
          </cell>
          <cell r="D754" t="str">
            <v>5ESS</v>
          </cell>
          <cell r="E754" t="str">
            <v>5E_Misc</v>
          </cell>
          <cell r="F754" t="str">
            <v>5E_MISC</v>
          </cell>
          <cell r="H754" t="str">
            <v xml:space="preserve"> 5Ess Cabinet </v>
          </cell>
        </row>
        <row r="755">
          <cell r="A755" t="str">
            <v>406217158</v>
          </cell>
          <cell r="B755" t="str">
            <v>5EFLAS</v>
          </cell>
          <cell r="C755" t="str">
            <v>5ESS</v>
          </cell>
          <cell r="D755" t="str">
            <v>5ESS</v>
          </cell>
          <cell r="E755" t="str">
            <v>5ESS</v>
          </cell>
          <cell r="F755" t="str">
            <v>5E_SPARES</v>
          </cell>
          <cell r="G755">
            <v>400000254</v>
          </cell>
          <cell r="H755" t="str">
            <v xml:space="preserve"> 60Hz Rop Printer </v>
          </cell>
        </row>
        <row r="756">
          <cell r="A756" t="str">
            <v>106501703</v>
          </cell>
          <cell r="B756" t="str">
            <v>5EFLAS</v>
          </cell>
          <cell r="C756" t="str">
            <v>5ESS</v>
          </cell>
          <cell r="D756" t="str">
            <v>5ESS</v>
          </cell>
          <cell r="E756" t="str">
            <v>5ESS</v>
          </cell>
          <cell r="F756" t="str">
            <v>5E_SPARES</v>
          </cell>
          <cell r="G756">
            <v>400000191</v>
          </cell>
          <cell r="H756" t="str">
            <v xml:space="preserve"> 64 MB Memory Board </v>
          </cell>
        </row>
        <row r="757">
          <cell r="A757" t="str">
            <v>106945041</v>
          </cell>
          <cell r="B757" t="str">
            <v>5EFLAS</v>
          </cell>
          <cell r="C757" t="str">
            <v>5ESS</v>
          </cell>
          <cell r="D757" t="str">
            <v>5ESS</v>
          </cell>
          <cell r="E757" t="str">
            <v>5ESS</v>
          </cell>
          <cell r="F757" t="str">
            <v>5E_SPARES</v>
          </cell>
          <cell r="G757">
            <v>400000149</v>
          </cell>
          <cell r="H757" t="str">
            <v xml:space="preserve"> 64MB Main Memory </v>
          </cell>
        </row>
        <row r="758">
          <cell r="A758" t="str">
            <v>J98793C-1L-42</v>
          </cell>
          <cell r="B758" t="str">
            <v>5EFLAS</v>
          </cell>
          <cell r="C758" t="str">
            <v>5ESS</v>
          </cell>
          <cell r="D758" t="str">
            <v>5ESS</v>
          </cell>
          <cell r="E758" t="str">
            <v>5E_Echo</v>
          </cell>
          <cell r="F758" t="str">
            <v>5E_ECHO</v>
          </cell>
          <cell r="G758">
            <v>400000052</v>
          </cell>
          <cell r="H758" t="str">
            <v xml:space="preserve"> 7' Seismic Bay/Relay Rack W/Shelf </v>
          </cell>
        </row>
        <row r="759">
          <cell r="A759" t="str">
            <v>406747550</v>
          </cell>
          <cell r="B759" t="str">
            <v>5EFLAS</v>
          </cell>
          <cell r="C759" t="str">
            <v>5ESS</v>
          </cell>
          <cell r="D759" t="str">
            <v>5ESS</v>
          </cell>
          <cell r="E759" t="str">
            <v>5ESS</v>
          </cell>
          <cell r="F759" t="str">
            <v>5E_SPARES</v>
          </cell>
          <cell r="G759">
            <v>400000276</v>
          </cell>
          <cell r="H759" t="str">
            <v xml:space="preserve"> 7. Amp Cm </v>
          </cell>
        </row>
        <row r="760">
          <cell r="A760" t="str">
            <v>J98793C-1L-26</v>
          </cell>
          <cell r="B760" t="str">
            <v>5EFLAS</v>
          </cell>
          <cell r="C760" t="str">
            <v>5ESS</v>
          </cell>
          <cell r="D760" t="str">
            <v>5ESS</v>
          </cell>
          <cell r="E760" t="str">
            <v>5E_Echo</v>
          </cell>
          <cell r="F760" t="str">
            <v>5E_ECHO</v>
          </cell>
          <cell r="G760">
            <v>400000066</v>
          </cell>
          <cell r="H760" t="str">
            <v xml:space="preserve"> 75 Ohm Adapter (When Ordering 75 Ohm) </v>
          </cell>
        </row>
        <row r="761">
          <cell r="A761" t="str">
            <v>ED8C900-20G-2</v>
          </cell>
          <cell r="B761" t="str">
            <v>5EFLAS</v>
          </cell>
          <cell r="C761" t="str">
            <v>5ESS</v>
          </cell>
          <cell r="D761" t="str">
            <v>5ESS</v>
          </cell>
          <cell r="E761" t="str">
            <v>5E_Echo</v>
          </cell>
          <cell r="F761" t="str">
            <v>5E_ECHO</v>
          </cell>
          <cell r="G761">
            <v>400000071</v>
          </cell>
          <cell r="H761" t="str">
            <v xml:space="preserve"> 75 Ohm Facility Interface Cables (100') </v>
          </cell>
        </row>
        <row r="762">
          <cell r="A762" t="str">
            <v>ED8C900-20G-3</v>
          </cell>
          <cell r="B762" t="str">
            <v>5EFLAS</v>
          </cell>
          <cell r="C762" t="str">
            <v>5ESS</v>
          </cell>
          <cell r="D762" t="str">
            <v>5ESS</v>
          </cell>
          <cell r="E762" t="str">
            <v>5E_Echo</v>
          </cell>
          <cell r="F762" t="str">
            <v>5E_ECHO</v>
          </cell>
          <cell r="G762">
            <v>400000072</v>
          </cell>
          <cell r="H762" t="str">
            <v xml:space="preserve"> 75 Ohm Facility Interface Cables (150') </v>
          </cell>
        </row>
        <row r="763">
          <cell r="A763" t="str">
            <v>ED8C900-20G-4</v>
          </cell>
          <cell r="B763" t="str">
            <v>5EFLAS</v>
          </cell>
          <cell r="C763" t="str">
            <v>5ESS</v>
          </cell>
          <cell r="D763" t="str">
            <v>5ESS</v>
          </cell>
          <cell r="E763" t="str">
            <v>5E_Echo</v>
          </cell>
          <cell r="F763" t="str">
            <v>5E_ECHO</v>
          </cell>
          <cell r="G763">
            <v>400000073</v>
          </cell>
          <cell r="H763" t="str">
            <v xml:space="preserve"> 75 Ohm Facility Interface Cables (250') </v>
          </cell>
        </row>
        <row r="764">
          <cell r="A764" t="str">
            <v>104194725</v>
          </cell>
          <cell r="B764" t="str">
            <v>5EFLAS</v>
          </cell>
          <cell r="C764" t="str">
            <v>5ESS</v>
          </cell>
          <cell r="D764" t="str">
            <v>5ESS</v>
          </cell>
          <cell r="E764" t="str">
            <v>X_Conn</v>
          </cell>
          <cell r="F764" t="str">
            <v>DSX</v>
          </cell>
          <cell r="G764">
            <v>400000317</v>
          </cell>
          <cell r="H764" t="str">
            <v xml:space="preserve"> 800 A/12 Single Cord </v>
          </cell>
        </row>
        <row r="765">
          <cell r="A765" t="str">
            <v>105757843</v>
          </cell>
          <cell r="B765" t="str">
            <v>5EFLAS</v>
          </cell>
          <cell r="C765" t="str">
            <v>5ESS</v>
          </cell>
          <cell r="D765" t="str">
            <v>5ESS</v>
          </cell>
          <cell r="E765" t="str">
            <v>X_Conn</v>
          </cell>
          <cell r="F765" t="str">
            <v>DSX</v>
          </cell>
          <cell r="G765">
            <v>400000315</v>
          </cell>
          <cell r="H765" t="str">
            <v xml:space="preserve"> 800 AD/6 Cord </v>
          </cell>
        </row>
        <row r="766">
          <cell r="A766" t="str">
            <v>105774038</v>
          </cell>
          <cell r="B766" t="str">
            <v>5EFLAS</v>
          </cell>
          <cell r="C766" t="str">
            <v>5ESS</v>
          </cell>
          <cell r="D766" t="str">
            <v>5ESS</v>
          </cell>
          <cell r="E766" t="str">
            <v>X_Conn</v>
          </cell>
          <cell r="F766" t="str">
            <v>DSX</v>
          </cell>
          <cell r="G766">
            <v>400000322</v>
          </cell>
          <cell r="H766" t="str">
            <v xml:space="preserve"> 800HD/12 Plug </v>
          </cell>
        </row>
        <row r="767">
          <cell r="A767" t="str">
            <v>106008576</v>
          </cell>
          <cell r="B767" t="str">
            <v>5EFLAS</v>
          </cell>
          <cell r="C767" t="str">
            <v>5ESS</v>
          </cell>
          <cell r="D767" t="str">
            <v>5ESS</v>
          </cell>
          <cell r="E767" t="str">
            <v>X_Conn</v>
          </cell>
          <cell r="F767" t="str">
            <v>DSX</v>
          </cell>
          <cell r="G767">
            <v>400000321</v>
          </cell>
          <cell r="H767" t="str">
            <v xml:space="preserve"> 800HY/12 Plug </v>
          </cell>
        </row>
        <row r="768">
          <cell r="A768" t="str">
            <v>103666699</v>
          </cell>
          <cell r="B768" t="str">
            <v>5EFLAS</v>
          </cell>
          <cell r="C768" t="str">
            <v>5ESS</v>
          </cell>
          <cell r="D768" t="str">
            <v>5ESS</v>
          </cell>
          <cell r="E768" t="str">
            <v>X_Conn</v>
          </cell>
          <cell r="F768" t="str">
            <v>MDF</v>
          </cell>
          <cell r="G768">
            <v>400000298</v>
          </cell>
          <cell r="H768" t="str">
            <v xml:space="preserve"> 89 E1A 128 Misc. Connecting Block </v>
          </cell>
        </row>
        <row r="769">
          <cell r="A769" t="str">
            <v>106782303</v>
          </cell>
          <cell r="B769" t="str">
            <v>5EFLAS</v>
          </cell>
          <cell r="C769" t="str">
            <v>5ESS</v>
          </cell>
          <cell r="D769" t="str">
            <v>5ESS</v>
          </cell>
          <cell r="E769" t="str">
            <v>X_Conn</v>
          </cell>
          <cell r="F769" t="str">
            <v>MDF</v>
          </cell>
          <cell r="G769">
            <v>400000297</v>
          </cell>
          <cell r="H769" t="str">
            <v xml:space="preserve"> 89 E9B 128 Connecting Block </v>
          </cell>
        </row>
        <row r="770">
          <cell r="A770" t="str">
            <v>ED6C331-70G-80</v>
          </cell>
          <cell r="B770" t="str">
            <v>5EFLAS</v>
          </cell>
          <cell r="C770" t="str">
            <v>5ESS</v>
          </cell>
          <cell r="D770" t="str">
            <v>5ESS</v>
          </cell>
          <cell r="E770" t="str">
            <v>X_Conn</v>
          </cell>
          <cell r="F770" t="str">
            <v>MDF</v>
          </cell>
          <cell r="G770">
            <v>400000292</v>
          </cell>
          <cell r="H770" t="str">
            <v xml:space="preserve"> 89-Type Mtg. Bracket </v>
          </cell>
        </row>
        <row r="771">
          <cell r="A771" t="str">
            <v>403427529</v>
          </cell>
          <cell r="B771" t="str">
            <v>5EFLAS</v>
          </cell>
          <cell r="C771" t="str">
            <v>5ESS</v>
          </cell>
          <cell r="D771" t="str">
            <v>5ESS</v>
          </cell>
          <cell r="E771" t="str">
            <v>5E_Tools</v>
          </cell>
          <cell r="F771" t="str">
            <v>TOOLS</v>
          </cell>
          <cell r="G771">
            <v>400000305</v>
          </cell>
          <cell r="H771" t="str">
            <v xml:space="preserve"> Ac Digital Multimeter </v>
          </cell>
        </row>
        <row r="772">
          <cell r="A772" t="str">
            <v>MAMCPRTU</v>
          </cell>
          <cell r="B772" t="str">
            <v>5EFLAS</v>
          </cell>
          <cell r="C772" t="str">
            <v>5ESS</v>
          </cell>
          <cell r="D772" t="str">
            <v>5ESS</v>
          </cell>
          <cell r="E772" t="str">
            <v>5ESS</v>
          </cell>
          <cell r="F772" t="str">
            <v>5E_SW</v>
          </cell>
          <cell r="G772">
            <v>400000112</v>
          </cell>
          <cell r="H772" t="str">
            <v xml:space="preserve"> Access Manager RTU </v>
          </cell>
        </row>
        <row r="773">
          <cell r="A773" t="str">
            <v>VCDXACM</v>
          </cell>
          <cell r="B773" t="str">
            <v>5EFLAS</v>
          </cell>
          <cell r="C773" t="str">
            <v>5ESS</v>
          </cell>
          <cell r="D773" t="str">
            <v>5ESS</v>
          </cell>
          <cell r="E773" t="str">
            <v>5ESS</v>
          </cell>
          <cell r="F773" t="str">
            <v>5E_SW</v>
          </cell>
          <cell r="G773">
            <v>400000113</v>
          </cell>
          <cell r="H773" t="str">
            <v xml:space="preserve"> Access Manager RTU (VCDX) </v>
          </cell>
        </row>
        <row r="774">
          <cell r="A774" t="str">
            <v>GLPSLICE</v>
          </cell>
          <cell r="B774" t="str">
            <v>5EFLAS</v>
          </cell>
          <cell r="C774" t="str">
            <v>5ESS</v>
          </cell>
          <cell r="D774" t="str">
            <v>5ESS</v>
          </cell>
          <cell r="E774" t="str">
            <v>5E_SM2000</v>
          </cell>
          <cell r="F774" t="str">
            <v>5E_SM2000</v>
          </cell>
          <cell r="G774">
            <v>400000024</v>
          </cell>
          <cell r="H774" t="str">
            <v xml:space="preserve"> Add'L Cards - Duplicated Time Slot Interchange Slice Sm2000 </v>
          </cell>
        </row>
        <row r="775">
          <cell r="A775" t="str">
            <v>GLPDSC3LDSF</v>
          </cell>
          <cell r="B775" t="str">
            <v>5EFLAS</v>
          </cell>
          <cell r="C775" t="str">
            <v>5ESS</v>
          </cell>
          <cell r="D775" t="str">
            <v>5ESS</v>
          </cell>
          <cell r="E775" t="str">
            <v>5E_SM2000</v>
          </cell>
          <cell r="F775" t="str">
            <v>5E_SM2000</v>
          </cell>
          <cell r="G775">
            <v>400000028</v>
          </cell>
          <cell r="H775" t="str">
            <v xml:space="preserve"> Add'L Enhanced Digital Service Circuit </v>
          </cell>
        </row>
        <row r="776">
          <cell r="A776" t="str">
            <v>GLPXDX</v>
          </cell>
          <cell r="B776" t="str">
            <v>5EFLAS</v>
          </cell>
          <cell r="C776" t="str">
            <v>5ESS</v>
          </cell>
          <cell r="D776" t="str">
            <v>5ESS</v>
          </cell>
          <cell r="E776" t="str">
            <v>5E_SM2000</v>
          </cell>
          <cell r="F776" t="str">
            <v>5E_SM2000</v>
          </cell>
          <cell r="G776">
            <v>400000025</v>
          </cell>
          <cell r="H776" t="str">
            <v xml:space="preserve"> Add'L Extended Data Expander- Xdx Duplicated </v>
          </cell>
        </row>
        <row r="777">
          <cell r="A777" t="str">
            <v>GCLAM3</v>
          </cell>
          <cell r="B777" t="str">
            <v>5EFLAS</v>
          </cell>
          <cell r="C777" t="str">
            <v>5ESS</v>
          </cell>
          <cell r="D777" t="str">
            <v>5ESS</v>
          </cell>
          <cell r="E777" t="str">
            <v>5E_AM</v>
          </cell>
          <cell r="F777" t="str">
            <v>5E_AM</v>
          </cell>
          <cell r="G777">
            <v>400000000</v>
          </cell>
          <cell r="H777" t="str">
            <v xml:space="preserve"> Administration Module Equipment (Am) -Base 1 E/W </v>
          </cell>
        </row>
        <row r="778">
          <cell r="A778" t="str">
            <v>AM21PWR</v>
          </cell>
          <cell r="B778" t="str">
            <v>5EFLAS</v>
          </cell>
          <cell r="C778" t="str">
            <v>5ESS</v>
          </cell>
          <cell r="D778" t="str">
            <v>5ESS</v>
          </cell>
          <cell r="E778" t="str">
            <v>5E_AM</v>
          </cell>
          <cell r="F778" t="str">
            <v>5E_AM</v>
          </cell>
          <cell r="H778" t="str">
            <v xml:space="preserve"> Administrative Module Power </v>
          </cell>
        </row>
        <row r="779">
          <cell r="A779" t="str">
            <v>AWSBAS</v>
          </cell>
          <cell r="B779" t="str">
            <v>5EFLAS</v>
          </cell>
          <cell r="C779" t="str">
            <v>5ESS</v>
          </cell>
          <cell r="D779" t="str">
            <v>5ESS</v>
          </cell>
          <cell r="E779" t="str">
            <v>5E_VCDX</v>
          </cell>
          <cell r="F779" t="str">
            <v>5E_VCDX</v>
          </cell>
          <cell r="H779" t="str">
            <v xml:space="preserve"> Administrative Workstation - Basic </v>
          </cell>
        </row>
        <row r="780">
          <cell r="A780" t="str">
            <v>GCSVCDXN</v>
          </cell>
          <cell r="B780" t="str">
            <v>5EFLAS</v>
          </cell>
          <cell r="C780" t="str">
            <v>5ESS</v>
          </cell>
          <cell r="D780" t="str">
            <v>5ESS</v>
          </cell>
          <cell r="E780" t="str">
            <v>5E_VCDX</v>
          </cell>
          <cell r="F780" t="str">
            <v>VCDX</v>
          </cell>
          <cell r="G780">
            <v>400000016</v>
          </cell>
          <cell r="H780" t="str">
            <v xml:space="preserve"> Administrative Workstation Unit (Netra T) </v>
          </cell>
        </row>
        <row r="781">
          <cell r="A781" t="str">
            <v>ASU-MAIN</v>
          </cell>
          <cell r="B781" t="str">
            <v>5EFLAS</v>
          </cell>
          <cell r="C781" t="str">
            <v>5ESS</v>
          </cell>
          <cell r="D781" t="str">
            <v>5ESS</v>
          </cell>
          <cell r="E781" t="str">
            <v>5E_VCDX</v>
          </cell>
          <cell r="F781" t="str">
            <v>5E_VCDX</v>
          </cell>
          <cell r="H781" t="str">
            <v xml:space="preserve"> Alarm Status Unit For Sm-1 In An mmrsm </v>
          </cell>
        </row>
        <row r="782">
          <cell r="A782" t="str">
            <v>104387436</v>
          </cell>
          <cell r="B782" t="str">
            <v>5EFLAS</v>
          </cell>
          <cell r="C782" t="str">
            <v>5ESS</v>
          </cell>
          <cell r="D782" t="str">
            <v>5ESS</v>
          </cell>
          <cell r="E782" t="str">
            <v>5ESS</v>
          </cell>
          <cell r="F782" t="str">
            <v>5E_SPARES</v>
          </cell>
          <cell r="G782">
            <v>400000183</v>
          </cell>
          <cell r="H782" t="str">
            <v xml:space="preserve"> A-Law Fanout Data Interface </v>
          </cell>
        </row>
        <row r="783">
          <cell r="A783" t="str">
            <v>J98793C-1L-12</v>
          </cell>
          <cell r="B783" t="str">
            <v>5EFLAS</v>
          </cell>
          <cell r="C783" t="str">
            <v>5ESS</v>
          </cell>
          <cell r="D783" t="str">
            <v>5ESS</v>
          </cell>
          <cell r="E783" t="str">
            <v>5E_Echo</v>
          </cell>
          <cell r="F783" t="str">
            <v>5E_ECHO</v>
          </cell>
          <cell r="G783">
            <v>400000057</v>
          </cell>
          <cell r="H783" t="str">
            <v xml:space="preserve"> Amu (Bek4) </v>
          </cell>
        </row>
        <row r="784">
          <cell r="A784" t="str">
            <v>J98793C-1L-28</v>
          </cell>
          <cell r="B784" t="str">
            <v>5EFLAS</v>
          </cell>
          <cell r="C784" t="str">
            <v>5ESS</v>
          </cell>
          <cell r="D784" t="str">
            <v>5ESS</v>
          </cell>
          <cell r="E784" t="str">
            <v>5E_Echo</v>
          </cell>
          <cell r="F784" t="str">
            <v>5E_ECHO</v>
          </cell>
          <cell r="G784">
            <v>400000064</v>
          </cell>
          <cell r="H784" t="str">
            <v xml:space="preserve"> Amu Emi Face Plate </v>
          </cell>
        </row>
        <row r="785">
          <cell r="A785" t="str">
            <v>901011304</v>
          </cell>
          <cell r="B785" t="str">
            <v>5EFLAS</v>
          </cell>
          <cell r="C785" t="str">
            <v>5ESS</v>
          </cell>
          <cell r="D785" t="str">
            <v>5ESS</v>
          </cell>
          <cell r="E785" t="str">
            <v>5E_Tools</v>
          </cell>
          <cell r="F785" t="str">
            <v>TOOLS</v>
          </cell>
          <cell r="G785">
            <v>400000306</v>
          </cell>
          <cell r="H785" t="str">
            <v xml:space="preserve"> Anti-Static Wristband </v>
          </cell>
        </row>
        <row r="786">
          <cell r="A786" t="str">
            <v>104406368</v>
          </cell>
          <cell r="B786" t="str">
            <v>5EFLAS</v>
          </cell>
          <cell r="C786" t="str">
            <v>5ESS</v>
          </cell>
          <cell r="D786" t="str">
            <v>5ESS</v>
          </cell>
          <cell r="E786" t="str">
            <v>5ESS</v>
          </cell>
          <cell r="F786" t="str">
            <v>5E_SPARES</v>
          </cell>
          <cell r="G786">
            <v>400000240</v>
          </cell>
          <cell r="H786" t="str">
            <v xml:space="preserve"> Application 1 Pack (UN518) </v>
          </cell>
        </row>
        <row r="787">
          <cell r="A787" t="str">
            <v>108162454</v>
          </cell>
          <cell r="B787" t="str">
            <v>5EFLAS</v>
          </cell>
          <cell r="C787" t="str">
            <v>5ESS</v>
          </cell>
          <cell r="D787" t="str">
            <v>5ESS</v>
          </cell>
          <cell r="E787" t="str">
            <v>5ESS</v>
          </cell>
          <cell r="F787" t="str">
            <v>5E_SPARES</v>
          </cell>
          <cell r="G787">
            <v>400000244</v>
          </cell>
          <cell r="H787" t="str">
            <v xml:space="preserve"> Application Control SMPU-4 </v>
          </cell>
        </row>
        <row r="788">
          <cell r="A788" t="str">
            <v>107909574</v>
          </cell>
          <cell r="B788" t="str">
            <v>5EFLAS</v>
          </cell>
          <cell r="C788" t="str">
            <v>5ESS</v>
          </cell>
          <cell r="D788" t="str">
            <v>5ESS</v>
          </cell>
          <cell r="E788" t="str">
            <v>5ESS</v>
          </cell>
          <cell r="F788" t="str">
            <v>5E_SPARES</v>
          </cell>
          <cell r="G788">
            <v>400000155</v>
          </cell>
          <cell r="H788" t="str">
            <v xml:space="preserve"> Asynch Data Link Controller Mc4C011A1B </v>
          </cell>
        </row>
        <row r="789">
          <cell r="A789" t="str">
            <v>107437352</v>
          </cell>
          <cell r="B789" t="str">
            <v>5EFLAS</v>
          </cell>
          <cell r="C789" t="str">
            <v>5ESS</v>
          </cell>
          <cell r="D789" t="str">
            <v>5ESS</v>
          </cell>
          <cell r="E789" t="str">
            <v>5ESS</v>
          </cell>
          <cell r="F789" t="str">
            <v>5E_SPARES</v>
          </cell>
          <cell r="G789">
            <v>400000157</v>
          </cell>
          <cell r="H789" t="str">
            <v xml:space="preserve"> Audible Alarm Circuit </v>
          </cell>
        </row>
        <row r="790">
          <cell r="A790" t="str">
            <v>MBNAILSL</v>
          </cell>
          <cell r="B790" t="str">
            <v>5EFLAS</v>
          </cell>
          <cell r="C790" t="str">
            <v>5ESS</v>
          </cell>
          <cell r="D790" t="str">
            <v>5ESS</v>
          </cell>
          <cell r="E790" t="str">
            <v>5ESS</v>
          </cell>
          <cell r="F790" t="str">
            <v>5E_SW</v>
          </cell>
          <cell r="G790">
            <v>400000114</v>
          </cell>
          <cell r="H790" t="str">
            <v xml:space="preserve"> Basic Nail-Up / Slice RTU </v>
          </cell>
        </row>
        <row r="791">
          <cell r="A791" t="str">
            <v>MBNAILRT</v>
          </cell>
          <cell r="B791" t="str">
            <v>5EFLAS</v>
          </cell>
          <cell r="C791" t="str">
            <v>5ESS</v>
          </cell>
          <cell r="D791" t="str">
            <v>5ESS</v>
          </cell>
          <cell r="E791" t="str">
            <v>5ESS</v>
          </cell>
          <cell r="F791" t="str">
            <v>5E_SW</v>
          </cell>
          <cell r="G791">
            <v>400000116</v>
          </cell>
          <cell r="H791" t="str">
            <v xml:space="preserve"> Basic Nail-Up RTU </v>
          </cell>
        </row>
        <row r="792">
          <cell r="A792" t="str">
            <v>ED6C331-70G-11</v>
          </cell>
          <cell r="B792" t="str">
            <v>5EFLAS</v>
          </cell>
          <cell r="C792" t="str">
            <v>5ESS</v>
          </cell>
          <cell r="D792" t="str">
            <v>5ESS</v>
          </cell>
          <cell r="E792" t="str">
            <v>X_Conn</v>
          </cell>
          <cell r="F792" t="str">
            <v>MDF</v>
          </cell>
          <cell r="G792">
            <v>400000294</v>
          </cell>
          <cell r="H792" t="str">
            <v xml:space="preserve"> Basic Open End Guard </v>
          </cell>
        </row>
        <row r="793">
          <cell r="A793" t="str">
            <v>406984641</v>
          </cell>
          <cell r="B793" t="str">
            <v>5EFLAS</v>
          </cell>
          <cell r="C793" t="str">
            <v>5ESS</v>
          </cell>
          <cell r="D793" t="str">
            <v>5ESS</v>
          </cell>
          <cell r="E793" t="str">
            <v>5E_Tools</v>
          </cell>
          <cell r="F793" t="str">
            <v>TOOLS</v>
          </cell>
          <cell r="G793">
            <v>400000304</v>
          </cell>
          <cell r="H793" t="str">
            <v xml:space="preserve"> Bellpac Terminal Repair </v>
          </cell>
        </row>
        <row r="794">
          <cell r="A794" t="str">
            <v>107538563</v>
          </cell>
          <cell r="B794" t="str">
            <v>5EFLAS</v>
          </cell>
          <cell r="C794" t="str">
            <v>5ESS</v>
          </cell>
          <cell r="D794" t="str">
            <v>5ESS</v>
          </cell>
          <cell r="E794" t="str">
            <v>X_Conn</v>
          </cell>
          <cell r="F794" t="str">
            <v>DDF</v>
          </cell>
          <cell r="G794">
            <v>400000281</v>
          </cell>
          <cell r="H794" t="str">
            <v xml:space="preserve"> Blank Panel </v>
          </cell>
        </row>
        <row r="795">
          <cell r="A795" t="str">
            <v>106463235</v>
          </cell>
          <cell r="B795" t="str">
            <v>5EFLAS</v>
          </cell>
          <cell r="C795" t="str">
            <v>5ESS</v>
          </cell>
          <cell r="D795" t="str">
            <v>5ESS</v>
          </cell>
          <cell r="E795" t="str">
            <v>X_Conn</v>
          </cell>
          <cell r="F795" t="str">
            <v>DSX</v>
          </cell>
          <cell r="G795">
            <v>400000320</v>
          </cell>
          <cell r="H795" t="str">
            <v xml:space="preserve"> Blue Cord </v>
          </cell>
        </row>
        <row r="796">
          <cell r="A796" t="str">
            <v>105744585</v>
          </cell>
          <cell r="B796" t="str">
            <v>5EFLAS</v>
          </cell>
          <cell r="C796" t="str">
            <v>5ESS</v>
          </cell>
          <cell r="D796" t="str">
            <v>5ESS</v>
          </cell>
          <cell r="E796" t="str">
            <v>X_Conn</v>
          </cell>
          <cell r="F796" t="str">
            <v>DDF</v>
          </cell>
          <cell r="G796">
            <v>400000288</v>
          </cell>
          <cell r="H796" t="str">
            <v xml:space="preserve"> BNC/S735A Connectors </v>
          </cell>
        </row>
        <row r="797">
          <cell r="A797" t="str">
            <v>107510828</v>
          </cell>
          <cell r="B797" t="str">
            <v>5EFLAS</v>
          </cell>
          <cell r="C797" t="str">
            <v>5ESS</v>
          </cell>
          <cell r="D797" t="str">
            <v>5ESS</v>
          </cell>
          <cell r="E797" t="str">
            <v>5ESS</v>
          </cell>
          <cell r="F797" t="str">
            <v>5E_SPARES</v>
          </cell>
          <cell r="G797">
            <v>400000141</v>
          </cell>
          <cell r="H797" t="str">
            <v xml:space="preserve"> BSN (Bus Service Node Smp40 </v>
          </cell>
        </row>
        <row r="798">
          <cell r="A798" t="str">
            <v>106461247</v>
          </cell>
          <cell r="B798" t="str">
            <v>5EFLAS</v>
          </cell>
          <cell r="C798" t="str">
            <v>5ESS</v>
          </cell>
          <cell r="D798" t="str">
            <v>5ESS</v>
          </cell>
          <cell r="E798" t="str">
            <v>5ESS</v>
          </cell>
          <cell r="F798" t="str">
            <v>5E_SPARES</v>
          </cell>
          <cell r="G798">
            <v>400000154</v>
          </cell>
          <cell r="H798" t="str">
            <v xml:space="preserve"> Bus Interface Controller </v>
          </cell>
        </row>
        <row r="799">
          <cell r="A799" t="str">
            <v>GCLMMSU1DS</v>
          </cell>
          <cell r="B799" t="str">
            <v>5EFLAS</v>
          </cell>
          <cell r="C799" t="str">
            <v>5ESS</v>
          </cell>
          <cell r="D799" t="str">
            <v>5ESS</v>
          </cell>
          <cell r="E799" t="str">
            <v>5E_Periph</v>
          </cell>
          <cell r="F799" t="str">
            <v>5E_PERIPH</v>
          </cell>
          <cell r="G799">
            <v>400000074</v>
          </cell>
          <cell r="H799" t="str">
            <v xml:space="preserve"> Cabinet mmsu &amp; Dsu2 </v>
          </cell>
        </row>
        <row r="800">
          <cell r="A800" t="str">
            <v>GCLSM2K60M</v>
          </cell>
          <cell r="B800" t="str">
            <v>5EFLAS</v>
          </cell>
          <cell r="C800" t="str">
            <v>5ESS</v>
          </cell>
          <cell r="D800" t="str">
            <v>5ESS</v>
          </cell>
          <cell r="E800" t="str">
            <v>5E_SM2000</v>
          </cell>
          <cell r="F800" t="str">
            <v>5E_SM2000</v>
          </cell>
          <cell r="G800">
            <v>400000023</v>
          </cell>
          <cell r="H800" t="str">
            <v xml:space="preserve"> Cabinet Smp60mm With 128mb Memory E/W </v>
          </cell>
        </row>
        <row r="801">
          <cell r="A801" t="str">
            <v>GCLDLTU3U1</v>
          </cell>
          <cell r="B801" t="str">
            <v>5EFLAS</v>
          </cell>
          <cell r="C801" t="str">
            <v>5ESS</v>
          </cell>
          <cell r="D801" t="str">
            <v>5ESS</v>
          </cell>
          <cell r="E801" t="str">
            <v>5E_Periph</v>
          </cell>
          <cell r="F801" t="str">
            <v>5E_PERIPH</v>
          </cell>
          <cell r="G801">
            <v>400000075</v>
          </cell>
          <cell r="H801" t="str">
            <v xml:space="preserve"> Cabinet W/ 1 DLTU3 Shelf </v>
          </cell>
        </row>
        <row r="802">
          <cell r="A802" t="str">
            <v>GCLXCDU1D1</v>
          </cell>
          <cell r="B802" t="str">
            <v>5EFLAS</v>
          </cell>
          <cell r="C802" t="str">
            <v>5ESS</v>
          </cell>
          <cell r="D802" t="str">
            <v>5ESS</v>
          </cell>
          <cell r="E802" t="str">
            <v>5E_Periph</v>
          </cell>
          <cell r="F802" t="str">
            <v>5E_PERIPH</v>
          </cell>
          <cell r="G802">
            <v>400000082</v>
          </cell>
          <cell r="H802" t="str">
            <v xml:space="preserve"> Cabinet W/ 1 DLTU3 Shelf &amp; 1 Xcdu </v>
          </cell>
        </row>
        <row r="803">
          <cell r="A803" t="str">
            <v>GCLPSU2U1</v>
          </cell>
          <cell r="B803" t="str">
            <v>5EFLAS</v>
          </cell>
          <cell r="C803" t="str">
            <v>5ESS</v>
          </cell>
          <cell r="D803" t="str">
            <v>5ESS</v>
          </cell>
          <cell r="E803" t="str">
            <v>5E_Packet</v>
          </cell>
          <cell r="F803" t="str">
            <v>5E_PACKET</v>
          </cell>
          <cell r="G803">
            <v>400000038</v>
          </cell>
          <cell r="H803" t="str">
            <v xml:space="preserve"> Cabinet W/ 1 PSU2 Shelf </v>
          </cell>
        </row>
        <row r="804">
          <cell r="A804" t="str">
            <v>GCLDLTU3U2</v>
          </cell>
          <cell r="B804" t="str">
            <v>5EFLAS</v>
          </cell>
          <cell r="C804" t="str">
            <v>5ESS</v>
          </cell>
          <cell r="D804" t="str">
            <v>5ESS</v>
          </cell>
          <cell r="E804" t="str">
            <v>5E_Periph</v>
          </cell>
          <cell r="F804" t="str">
            <v>5E_PERIPH</v>
          </cell>
          <cell r="G804">
            <v>400000076</v>
          </cell>
          <cell r="H804" t="str">
            <v xml:space="preserve"> Cabinet W/ 2 DLTU3 Shelves </v>
          </cell>
        </row>
        <row r="805">
          <cell r="A805" t="str">
            <v>GCLXCDU1D2</v>
          </cell>
          <cell r="B805" t="str">
            <v>5EFLAS</v>
          </cell>
          <cell r="C805" t="str">
            <v>5ESS</v>
          </cell>
          <cell r="D805" t="str">
            <v>5ESS</v>
          </cell>
          <cell r="E805" t="str">
            <v>5E_Periph</v>
          </cell>
          <cell r="F805" t="str">
            <v>5E_PERIPH</v>
          </cell>
          <cell r="G805">
            <v>400000083</v>
          </cell>
          <cell r="H805" t="str">
            <v xml:space="preserve"> Cabinet W/ 2 DLTU3 Shelves &amp; 1 Xcdu </v>
          </cell>
        </row>
        <row r="806">
          <cell r="A806" t="str">
            <v>GCLPSU2U2</v>
          </cell>
          <cell r="B806" t="str">
            <v>5EFLAS</v>
          </cell>
          <cell r="C806" t="str">
            <v>5ESS</v>
          </cell>
          <cell r="D806" t="str">
            <v>5ESS</v>
          </cell>
          <cell r="E806" t="str">
            <v>5E_Packet</v>
          </cell>
          <cell r="F806" t="str">
            <v>5E_PACKET</v>
          </cell>
          <cell r="G806">
            <v>400000039</v>
          </cell>
          <cell r="H806" t="str">
            <v xml:space="preserve"> Cabinet W/ 2 PSU2 Shelves </v>
          </cell>
        </row>
        <row r="807">
          <cell r="A807" t="str">
            <v>GCLDPSU2U1</v>
          </cell>
          <cell r="B807" t="str">
            <v>5EFLAS</v>
          </cell>
          <cell r="C807" t="str">
            <v>5ESS</v>
          </cell>
          <cell r="D807" t="str">
            <v>5ESS</v>
          </cell>
          <cell r="E807" t="str">
            <v>5E_Packet</v>
          </cell>
          <cell r="F807" t="str">
            <v>5E_PACKET</v>
          </cell>
          <cell r="H807" t="str">
            <v xml:space="preserve"> Cabinet W/ 2 PSU2 Shelves (Dual PSU2) </v>
          </cell>
        </row>
        <row r="808">
          <cell r="A808" t="str">
            <v>GCLDLTU3U3</v>
          </cell>
          <cell r="B808" t="str">
            <v>5EFLAS</v>
          </cell>
          <cell r="C808" t="str">
            <v>5ESS</v>
          </cell>
          <cell r="D808" t="str">
            <v>5ESS</v>
          </cell>
          <cell r="E808" t="str">
            <v>5E_Periph</v>
          </cell>
          <cell r="F808" t="str">
            <v>5E_PERIPH</v>
          </cell>
          <cell r="G808">
            <v>400000077</v>
          </cell>
          <cell r="H808" t="str">
            <v xml:space="preserve"> Cabinet W/ 3 DLTU3 Shelves </v>
          </cell>
        </row>
        <row r="809">
          <cell r="A809" t="str">
            <v>GCLXCDU1D3</v>
          </cell>
          <cell r="B809" t="str">
            <v>5EFLAS</v>
          </cell>
          <cell r="C809" t="str">
            <v>5ESS</v>
          </cell>
          <cell r="D809" t="str">
            <v>5ESS</v>
          </cell>
          <cell r="E809" t="str">
            <v>5E_Periph</v>
          </cell>
          <cell r="F809" t="str">
            <v>5E_PERIPH</v>
          </cell>
          <cell r="G809">
            <v>400000084</v>
          </cell>
          <cell r="H809" t="str">
            <v xml:space="preserve"> Cabinet W/ 3 DLTU3 Shelves &amp; 1 Xcdu </v>
          </cell>
        </row>
        <row r="810">
          <cell r="A810" t="str">
            <v>GCLPSU2U3</v>
          </cell>
          <cell r="B810" t="str">
            <v>5EFLAS</v>
          </cell>
          <cell r="C810" t="str">
            <v>5ESS</v>
          </cell>
          <cell r="D810" t="str">
            <v>5ESS</v>
          </cell>
          <cell r="E810" t="str">
            <v>5E_Packet</v>
          </cell>
          <cell r="F810" t="str">
            <v>5E_PACKET</v>
          </cell>
          <cell r="G810">
            <v>400000040</v>
          </cell>
          <cell r="H810" t="str">
            <v xml:space="preserve"> Cabinet W/ 3 PSU2 Shelves </v>
          </cell>
        </row>
        <row r="811">
          <cell r="A811" t="str">
            <v>GCLPSU2U3D2</v>
          </cell>
          <cell r="B811" t="str">
            <v>5EFLAS</v>
          </cell>
          <cell r="C811" t="str">
            <v>5ESS</v>
          </cell>
          <cell r="D811" t="str">
            <v>5ESS</v>
          </cell>
          <cell r="E811" t="str">
            <v>5E_Packet</v>
          </cell>
          <cell r="F811" t="str">
            <v>5E_PACKET</v>
          </cell>
          <cell r="G811">
            <v>400000043</v>
          </cell>
          <cell r="H811" t="str">
            <v xml:space="preserve"> Cabinet W/ 3 PSU2 Shelves And 2 DLTU3 Shelves </v>
          </cell>
        </row>
        <row r="812">
          <cell r="A812" t="str">
            <v>GCLDLTU3U4</v>
          </cell>
          <cell r="B812" t="str">
            <v>5EFLAS</v>
          </cell>
          <cell r="C812" t="str">
            <v>5ESS</v>
          </cell>
          <cell r="D812" t="str">
            <v>5ESS</v>
          </cell>
          <cell r="E812" t="str">
            <v>5E_Periph</v>
          </cell>
          <cell r="F812" t="str">
            <v>5E_PERIPH</v>
          </cell>
          <cell r="G812">
            <v>400000078</v>
          </cell>
          <cell r="H812" t="str">
            <v xml:space="preserve"> Cabinet W/ 4 DLTU3 Shelves </v>
          </cell>
        </row>
        <row r="813">
          <cell r="A813" t="str">
            <v>GCLXCDU1D4</v>
          </cell>
          <cell r="B813" t="str">
            <v>5EFLAS</v>
          </cell>
          <cell r="C813" t="str">
            <v>5ESS</v>
          </cell>
          <cell r="D813" t="str">
            <v>5ESS</v>
          </cell>
          <cell r="E813" t="str">
            <v>5E_Periph</v>
          </cell>
          <cell r="F813" t="str">
            <v>5E_PERIPH</v>
          </cell>
          <cell r="G813">
            <v>400000085</v>
          </cell>
          <cell r="H813" t="str">
            <v xml:space="preserve"> Cabinet w/ 4 DLTU3 Shelves &amp; 1 XCDU</v>
          </cell>
        </row>
        <row r="814">
          <cell r="A814" t="str">
            <v>GCLPSU2U4</v>
          </cell>
          <cell r="B814" t="str">
            <v>5EFLAS</v>
          </cell>
          <cell r="C814" t="str">
            <v>5ESS</v>
          </cell>
          <cell r="D814" t="str">
            <v>5ESS</v>
          </cell>
          <cell r="E814" t="str">
            <v>5E_Packet</v>
          </cell>
          <cell r="F814" t="str">
            <v>5E_PACKET</v>
          </cell>
          <cell r="G814">
            <v>400000041</v>
          </cell>
          <cell r="H814" t="str">
            <v xml:space="preserve"> Cabinet W/ 4 PSU2 Shelves </v>
          </cell>
        </row>
        <row r="815">
          <cell r="A815" t="str">
            <v>GCLPSU2U5</v>
          </cell>
          <cell r="B815" t="str">
            <v>5EFLAS</v>
          </cell>
          <cell r="C815" t="str">
            <v>5ESS</v>
          </cell>
          <cell r="D815" t="str">
            <v>5ESS</v>
          </cell>
          <cell r="E815" t="str">
            <v>5E_Packet</v>
          </cell>
          <cell r="F815" t="str">
            <v>5E_PACKET</v>
          </cell>
          <cell r="G815">
            <v>400000042</v>
          </cell>
          <cell r="H815" t="str">
            <v xml:space="preserve"> Cabinet W/ 5 PSU2 Shelves </v>
          </cell>
        </row>
        <row r="816">
          <cell r="A816" t="str">
            <v>GLPGPCSYN</v>
          </cell>
          <cell r="B816" t="str">
            <v>5EFLAS</v>
          </cell>
          <cell r="C816" t="str">
            <v>5ESS</v>
          </cell>
          <cell r="D816" t="str">
            <v>5ESS</v>
          </cell>
          <cell r="E816" t="str">
            <v>5E_AM</v>
          </cell>
          <cell r="F816" t="str">
            <v>5E_AM</v>
          </cell>
          <cell r="G816">
            <v>400000002</v>
          </cell>
          <cell r="H816" t="str">
            <v xml:space="preserve"> Card 4 Synchronous Io Ports X25 V35 Or V36 64Kbps </v>
          </cell>
        </row>
        <row r="817">
          <cell r="A817" t="str">
            <v>GLPCI2</v>
          </cell>
          <cell r="B817" t="str">
            <v>5EFLAS</v>
          </cell>
          <cell r="C817" t="str">
            <v>5ESS</v>
          </cell>
          <cell r="D817" t="str">
            <v>5ESS</v>
          </cell>
          <cell r="E817" t="str">
            <v>5E_SM2000</v>
          </cell>
          <cell r="F817" t="str">
            <v>5E_SM2000</v>
          </cell>
          <cell r="G817">
            <v>400000029</v>
          </cell>
          <cell r="H817" t="str">
            <v xml:space="preserve"> Cards Duplicated Control Interface For 23 Picbs Sm2000 </v>
          </cell>
        </row>
        <row r="818">
          <cell r="A818" t="str">
            <v>GLPPI2</v>
          </cell>
          <cell r="B818" t="str">
            <v>5EFLAS</v>
          </cell>
          <cell r="C818" t="str">
            <v>5ESS</v>
          </cell>
          <cell r="D818" t="str">
            <v>5ESS</v>
          </cell>
          <cell r="E818" t="str">
            <v>5E_SM2000</v>
          </cell>
          <cell r="F818" t="str">
            <v>5E_SM2000</v>
          </cell>
          <cell r="G818">
            <v>400000027</v>
          </cell>
          <cell r="H818" t="str">
            <v xml:space="preserve"> Cards Packet Interface 2 Sm2000 To Psu </v>
          </cell>
        </row>
        <row r="819">
          <cell r="A819" t="str">
            <v>107823601</v>
          </cell>
          <cell r="B819" t="str">
            <v>5EFLAS</v>
          </cell>
          <cell r="C819" t="str">
            <v>5ESS</v>
          </cell>
          <cell r="D819" t="str">
            <v>5ESS</v>
          </cell>
          <cell r="E819" t="str">
            <v>5ESS</v>
          </cell>
          <cell r="F819" t="str">
            <v>5E_SPARES</v>
          </cell>
          <cell r="G819">
            <v>400000195</v>
          </cell>
          <cell r="H819" t="str">
            <v xml:space="preserve"> CC Power Control </v>
          </cell>
        </row>
        <row r="820">
          <cell r="A820" t="str">
            <v>MC7NIRTU</v>
          </cell>
          <cell r="B820" t="str">
            <v>5EFLAS</v>
          </cell>
          <cell r="C820" t="str">
            <v>5ESS</v>
          </cell>
          <cell r="D820" t="str">
            <v>5ESS</v>
          </cell>
          <cell r="E820" t="str">
            <v>5ESS</v>
          </cell>
          <cell r="F820" t="str">
            <v>5E_SW</v>
          </cell>
          <cell r="G820">
            <v>400000109</v>
          </cell>
          <cell r="H820" t="str">
            <v xml:space="preserve"> Ccs7 Network Interconnect RTU </v>
          </cell>
        </row>
        <row r="821">
          <cell r="A821" t="str">
            <v>MCCS7SL</v>
          </cell>
          <cell r="B821" t="str">
            <v>5EFLAS</v>
          </cell>
          <cell r="C821" t="str">
            <v>5ESS</v>
          </cell>
          <cell r="D821" t="str">
            <v>5ESS</v>
          </cell>
          <cell r="E821" t="str">
            <v>5ESS</v>
          </cell>
          <cell r="F821" t="str">
            <v>5E_SW</v>
          </cell>
          <cell r="G821">
            <v>400000111</v>
          </cell>
          <cell r="H821" t="str">
            <v xml:space="preserve"> Ccs7 Per Slice RTU </v>
          </cell>
        </row>
        <row r="822">
          <cell r="A822" t="str">
            <v>CDCSPRI</v>
          </cell>
          <cell r="B822" t="str">
            <v>5EFLAS</v>
          </cell>
          <cell r="C822" t="str">
            <v>5ESS</v>
          </cell>
          <cell r="D822" t="str">
            <v>5ESS</v>
          </cell>
          <cell r="E822" t="str">
            <v>5ESS</v>
          </cell>
          <cell r="F822" t="str">
            <v>5E_SW</v>
          </cell>
          <cell r="G822">
            <v>400000121</v>
          </cell>
          <cell r="H822" t="str">
            <v xml:space="preserve"> CDMA Data Service-Basic Pri RTU </v>
          </cell>
        </row>
        <row r="823">
          <cell r="A823" t="str">
            <v>CDCSIFR</v>
          </cell>
          <cell r="B823" t="str">
            <v>5EFLAS</v>
          </cell>
          <cell r="C823" t="str">
            <v>5ESS</v>
          </cell>
          <cell r="D823" t="str">
            <v>5ESS</v>
          </cell>
          <cell r="E823" t="str">
            <v>5ESS</v>
          </cell>
          <cell r="F823" t="str">
            <v>5E_SW</v>
          </cell>
          <cell r="G823">
            <v>400000122</v>
          </cell>
          <cell r="H823" t="str">
            <v xml:space="preserve"> CDMA Data Service-Isdn Frame Relay RTU </v>
          </cell>
        </row>
        <row r="824">
          <cell r="A824" t="str">
            <v>CDPDIFR</v>
          </cell>
          <cell r="B824" t="str">
            <v>5EFLAS</v>
          </cell>
          <cell r="C824" t="str">
            <v>5ESS</v>
          </cell>
          <cell r="D824" t="str">
            <v>5ESS</v>
          </cell>
          <cell r="E824" t="str">
            <v>5ESS</v>
          </cell>
          <cell r="F824" t="str">
            <v>5E_SW</v>
          </cell>
          <cell r="H824" t="str">
            <v xml:space="preserve"> CDMA Ph22 Isdn Frame Relay RTU </v>
          </cell>
        </row>
        <row r="825">
          <cell r="A825" t="str">
            <v>CDPSIFR</v>
          </cell>
          <cell r="B825" t="str">
            <v>5EFLAS</v>
          </cell>
          <cell r="C825" t="str">
            <v>5ESS</v>
          </cell>
          <cell r="D825" t="str">
            <v>5ESS</v>
          </cell>
          <cell r="E825" t="str">
            <v>5ESS</v>
          </cell>
          <cell r="F825" t="str">
            <v>5E_SW</v>
          </cell>
          <cell r="H825" t="str">
            <v xml:space="preserve"> CDMA Ph4 Isdn Frame Relay RTU </v>
          </cell>
        </row>
        <row r="826">
          <cell r="A826" t="str">
            <v>GLPMPHV4</v>
          </cell>
          <cell r="B826" t="str">
            <v>5EFLAS</v>
          </cell>
          <cell r="C826" t="str">
            <v>5ESS</v>
          </cell>
          <cell r="D826" t="str">
            <v>5ESS</v>
          </cell>
          <cell r="E826" t="str">
            <v>5E_Packet</v>
          </cell>
          <cell r="F826" t="str">
            <v>5E_PACKET</v>
          </cell>
          <cell r="G826">
            <v>400000051</v>
          </cell>
          <cell r="H826" t="str">
            <v xml:space="preserve"> CDMA Protocol Handler For Voice - 8/13Kbs (PHV4) </v>
          </cell>
        </row>
        <row r="827">
          <cell r="A827" t="str">
            <v>GLPMPHV5</v>
          </cell>
          <cell r="B827" t="str">
            <v>5EFLAS</v>
          </cell>
          <cell r="C827" t="str">
            <v>5ESS</v>
          </cell>
          <cell r="D827" t="str">
            <v>5ESS</v>
          </cell>
          <cell r="E827" t="str">
            <v>5E_Packet</v>
          </cell>
          <cell r="F827" t="str">
            <v>5E_PACKET</v>
          </cell>
          <cell r="H827" t="str">
            <v xml:space="preserve"> CDMA Protocol Handler For Voice - 8/13Kbs (PHV5) </v>
          </cell>
        </row>
        <row r="828">
          <cell r="A828" t="str">
            <v>MCDMA2RT</v>
          </cell>
          <cell r="B828" t="str">
            <v>5EFLAS</v>
          </cell>
          <cell r="C828" t="str">
            <v>5ESS</v>
          </cell>
          <cell r="D828" t="str">
            <v>5ESS</v>
          </cell>
          <cell r="E828" t="str">
            <v>5ESS</v>
          </cell>
          <cell r="F828" t="str">
            <v>5E_SW</v>
          </cell>
          <cell r="G828">
            <v>400000119</v>
          </cell>
          <cell r="H828" t="str">
            <v xml:space="preserve"> CDMA RTU Per Effective CDMA Voice Channel </v>
          </cell>
        </row>
        <row r="829">
          <cell r="A829" t="str">
            <v>MCDMA3RT</v>
          </cell>
          <cell r="B829" t="str">
            <v>5EFLAS</v>
          </cell>
          <cell r="C829" t="str">
            <v>5ESS</v>
          </cell>
          <cell r="D829" t="str">
            <v>5ESS</v>
          </cell>
          <cell r="E829" t="str">
            <v>5ESS</v>
          </cell>
          <cell r="F829" t="str">
            <v>5E_SW</v>
          </cell>
          <cell r="H829" t="str">
            <v xml:space="preserve"> CDMA RTU Per Vocoder Channel </v>
          </cell>
        </row>
        <row r="830">
          <cell r="A830" t="str">
            <v>107049397</v>
          </cell>
          <cell r="B830" t="str">
            <v>5EFLAS</v>
          </cell>
          <cell r="C830" t="str">
            <v>5ESS</v>
          </cell>
          <cell r="D830" t="str">
            <v>5ESS</v>
          </cell>
          <cell r="E830" t="str">
            <v>5ESS</v>
          </cell>
          <cell r="F830" t="str">
            <v>5E_SPARES</v>
          </cell>
          <cell r="G830">
            <v>400000145</v>
          </cell>
          <cell r="H830" t="str">
            <v xml:space="preserve"> Central Control Ckt Pack </v>
          </cell>
        </row>
        <row r="831">
          <cell r="A831" t="str">
            <v>107999484</v>
          </cell>
          <cell r="B831" t="str">
            <v>5EFLAS</v>
          </cell>
          <cell r="C831" t="str">
            <v>5ESS</v>
          </cell>
          <cell r="D831" t="str">
            <v>5ESS</v>
          </cell>
          <cell r="E831" t="str">
            <v>5ESS</v>
          </cell>
          <cell r="F831" t="str">
            <v>5E_SPARES</v>
          </cell>
          <cell r="H831" t="str">
            <v xml:space="preserve"> Circuit Pack  Maintenance TTY Controller </v>
          </cell>
        </row>
        <row r="832">
          <cell r="A832" t="str">
            <v>AMDSKCP</v>
          </cell>
          <cell r="B832" t="str">
            <v>5EFLAS</v>
          </cell>
          <cell r="C832" t="str">
            <v>5ESS</v>
          </cell>
          <cell r="D832" t="str">
            <v>5ESS</v>
          </cell>
          <cell r="E832" t="str">
            <v>5E_AM</v>
          </cell>
          <cell r="F832" t="str">
            <v>5E_AM</v>
          </cell>
          <cell r="H832" t="str">
            <v xml:space="preserve"> Circuit-Pack Mounted 4 Giga Byte Disk Unit </v>
          </cell>
        </row>
        <row r="833">
          <cell r="A833" t="str">
            <v>106626476</v>
          </cell>
          <cell r="B833" t="str">
            <v>5EFLAS</v>
          </cell>
          <cell r="C833" t="str">
            <v>5ESS</v>
          </cell>
          <cell r="D833" t="str">
            <v>5ESS</v>
          </cell>
          <cell r="E833" t="str">
            <v>5ESS</v>
          </cell>
          <cell r="F833" t="str">
            <v>5E_SPARES</v>
          </cell>
          <cell r="G833">
            <v>400000192</v>
          </cell>
          <cell r="H833" t="str">
            <v xml:space="preserve"> Clock And Control Interface </v>
          </cell>
        </row>
        <row r="834">
          <cell r="A834" t="str">
            <v>104369632</v>
          </cell>
          <cell r="B834" t="str">
            <v>5EFLAS</v>
          </cell>
          <cell r="C834" t="str">
            <v>5ESS</v>
          </cell>
          <cell r="D834" t="str">
            <v>5ESS</v>
          </cell>
          <cell r="E834" t="str">
            <v>5ESS</v>
          </cell>
          <cell r="F834" t="str">
            <v>5E_SPARES</v>
          </cell>
          <cell r="G834">
            <v>400000222</v>
          </cell>
          <cell r="H834" t="str">
            <v xml:space="preserve"> Clock End Tap Board </v>
          </cell>
        </row>
        <row r="835">
          <cell r="A835" t="str">
            <v>103654646</v>
          </cell>
          <cell r="B835" t="str">
            <v>5EFLAS</v>
          </cell>
          <cell r="C835" t="str">
            <v>5ESS</v>
          </cell>
          <cell r="D835" t="str">
            <v>5ESS</v>
          </cell>
          <cell r="E835" t="str">
            <v>5ESS</v>
          </cell>
          <cell r="F835" t="str">
            <v>5E_SPARES</v>
          </cell>
          <cell r="G835">
            <v>400000165</v>
          </cell>
          <cell r="H835" t="str">
            <v xml:space="preserve"> Clock Interface </v>
          </cell>
        </row>
        <row r="836">
          <cell r="A836" t="str">
            <v>106466949</v>
          </cell>
          <cell r="B836" t="str">
            <v>5EFLAS</v>
          </cell>
          <cell r="C836" t="str">
            <v>5ESS</v>
          </cell>
          <cell r="D836" t="str">
            <v>5ESS</v>
          </cell>
          <cell r="E836" t="str">
            <v>5ESS</v>
          </cell>
          <cell r="F836" t="str">
            <v>5E_SPARES</v>
          </cell>
          <cell r="G836">
            <v>400000190</v>
          </cell>
          <cell r="H836" t="str">
            <v xml:space="preserve"> Clock Sync </v>
          </cell>
        </row>
        <row r="837">
          <cell r="A837" t="str">
            <v>104369640</v>
          </cell>
          <cell r="B837" t="str">
            <v>5EFLAS</v>
          </cell>
          <cell r="C837" t="str">
            <v>5ESS</v>
          </cell>
          <cell r="D837" t="str">
            <v>5ESS</v>
          </cell>
          <cell r="E837" t="str">
            <v>5ESS</v>
          </cell>
          <cell r="F837" t="str">
            <v>5E_SPARES</v>
          </cell>
          <cell r="G837">
            <v>400000223</v>
          </cell>
          <cell r="H837" t="str">
            <v xml:space="preserve"> Clock Tap Board </v>
          </cell>
        </row>
        <row r="838">
          <cell r="A838" t="str">
            <v>601219462</v>
          </cell>
          <cell r="B838" t="str">
            <v>5EFLAS</v>
          </cell>
          <cell r="C838" t="str">
            <v>5ESS</v>
          </cell>
          <cell r="D838" t="str">
            <v>5ESS</v>
          </cell>
          <cell r="E838" t="str">
            <v>X_Conn</v>
          </cell>
          <cell r="F838" t="str">
            <v>DSX</v>
          </cell>
          <cell r="G838">
            <v>400000324</v>
          </cell>
          <cell r="H838" t="str">
            <v xml:space="preserve"> Closing Detail </v>
          </cell>
        </row>
        <row r="839">
          <cell r="A839" t="str">
            <v>106502537</v>
          </cell>
          <cell r="B839" t="str">
            <v>5EFLAS</v>
          </cell>
          <cell r="C839" t="str">
            <v>5ESS</v>
          </cell>
          <cell r="D839" t="str">
            <v>5ESS</v>
          </cell>
          <cell r="E839" t="str">
            <v>5ESS</v>
          </cell>
          <cell r="F839" t="str">
            <v>5E_SPARES</v>
          </cell>
          <cell r="G839">
            <v>400000131</v>
          </cell>
          <cell r="H839" t="str">
            <v xml:space="preserve"> CM2 Optical Transceivers </v>
          </cell>
        </row>
        <row r="840">
          <cell r="A840" t="str">
            <v>AWSVDUCL</v>
          </cell>
          <cell r="B840" t="str">
            <v>5EFLAS</v>
          </cell>
          <cell r="C840" t="str">
            <v>5ESS</v>
          </cell>
          <cell r="D840" t="str">
            <v>5ESS</v>
          </cell>
          <cell r="E840" t="str">
            <v>5E_VCDX</v>
          </cell>
          <cell r="F840" t="str">
            <v>5E_VCDX</v>
          </cell>
          <cell r="H840" t="str">
            <v xml:space="preserve"> Color MTTY Terminal For Administrative Workstation </v>
          </cell>
        </row>
        <row r="841">
          <cell r="A841" t="str">
            <v>GCSMCC</v>
          </cell>
          <cell r="B841" t="str">
            <v>5EFLAS</v>
          </cell>
          <cell r="C841" t="str">
            <v>5ESS</v>
          </cell>
          <cell r="D841" t="str">
            <v>5ESS</v>
          </cell>
          <cell r="E841" t="str">
            <v>5E_Misc</v>
          </cell>
          <cell r="F841" t="str">
            <v>5E_MISC</v>
          </cell>
          <cell r="G841">
            <v>400000102</v>
          </cell>
          <cell r="H841" t="str">
            <v xml:space="preserve"> Color Visual Display Unit </v>
          </cell>
        </row>
        <row r="842">
          <cell r="A842" t="str">
            <v>VDUCL</v>
          </cell>
          <cell r="B842" t="str">
            <v>5EFLAS</v>
          </cell>
          <cell r="C842" t="str">
            <v>5ESS</v>
          </cell>
          <cell r="D842" t="str">
            <v>5ESS</v>
          </cell>
          <cell r="E842" t="str">
            <v>5E_Misc</v>
          </cell>
          <cell r="F842" t="str">
            <v>5E_MISC</v>
          </cell>
          <cell r="H842" t="str">
            <v xml:space="preserve"> Color Visual Display Unit </v>
          </cell>
        </row>
        <row r="843">
          <cell r="A843" t="str">
            <v>MCMDRSTR</v>
          </cell>
          <cell r="B843" t="str">
            <v>5EFLAS</v>
          </cell>
          <cell r="C843" t="str">
            <v>5ESS</v>
          </cell>
          <cell r="D843" t="str">
            <v>5ESS</v>
          </cell>
          <cell r="E843" t="str">
            <v>5ESS</v>
          </cell>
          <cell r="F843" t="str">
            <v>5E_SW</v>
          </cell>
          <cell r="G843">
            <v>400000115</v>
          </cell>
          <cell r="H843" t="str">
            <v xml:space="preserve"> Command Restriction RTU </v>
          </cell>
        </row>
        <row r="844">
          <cell r="A844" t="str">
            <v>104179825</v>
          </cell>
          <cell r="B844" t="str">
            <v>5EFLAS</v>
          </cell>
          <cell r="C844" t="str">
            <v>5ESS</v>
          </cell>
          <cell r="D844" t="str">
            <v>5ESS</v>
          </cell>
          <cell r="E844" t="str">
            <v>5ESS</v>
          </cell>
          <cell r="F844" t="str">
            <v>5E_SPARES</v>
          </cell>
          <cell r="G844">
            <v>400000164</v>
          </cell>
          <cell r="H844" t="str">
            <v xml:space="preserve"> Common Circuit </v>
          </cell>
        </row>
        <row r="845">
          <cell r="A845" t="str">
            <v>GCLCM2CAB110</v>
          </cell>
          <cell r="B845" t="str">
            <v>5EFLAS</v>
          </cell>
          <cell r="C845" t="str">
            <v>5ESS</v>
          </cell>
          <cell r="D845" t="str">
            <v>5ESS</v>
          </cell>
          <cell r="E845" t="str">
            <v>5E_CM2</v>
          </cell>
          <cell r="F845" t="str">
            <v>5E_CM</v>
          </cell>
          <cell r="G845">
            <v>400000007</v>
          </cell>
          <cell r="H845" t="str">
            <v xml:space="preserve"> Communications Module (CM2) 10 Cabinet Configuration (Base 5) </v>
          </cell>
        </row>
        <row r="846">
          <cell r="A846" t="str">
            <v>GCLCM2CAB11</v>
          </cell>
          <cell r="B846" t="str">
            <v>5EFLAS</v>
          </cell>
          <cell r="C846" t="str">
            <v>5ESS</v>
          </cell>
          <cell r="D846" t="str">
            <v>5ESS</v>
          </cell>
          <cell r="E846" t="str">
            <v>5E_CM2</v>
          </cell>
          <cell r="F846" t="str">
            <v>5E_CM</v>
          </cell>
          <cell r="G846">
            <v>400000008</v>
          </cell>
          <cell r="H846" t="str">
            <v xml:space="preserve"> Communications Module (CM2) 12 Cabinet Configuration (Base 6) </v>
          </cell>
        </row>
        <row r="847">
          <cell r="A847" t="str">
            <v>GCLCM2CAB56</v>
          </cell>
          <cell r="B847" t="str">
            <v>5EFLAS</v>
          </cell>
          <cell r="C847" t="str">
            <v>5ESS</v>
          </cell>
          <cell r="D847" t="str">
            <v>5ESS</v>
          </cell>
          <cell r="E847" t="str">
            <v>5E_CM2</v>
          </cell>
          <cell r="F847" t="str">
            <v>5E_CM</v>
          </cell>
          <cell r="G847">
            <v>400000003</v>
          </cell>
          <cell r="H847" t="str">
            <v xml:space="preserve"> Communications Module (CM2) 2 Cabinet Configuration (Base 1) </v>
          </cell>
        </row>
        <row r="848">
          <cell r="A848" t="str">
            <v>GCLCM2CAB47</v>
          </cell>
          <cell r="B848" t="str">
            <v>5EFLAS</v>
          </cell>
          <cell r="C848" t="str">
            <v>5ESS</v>
          </cell>
          <cell r="D848" t="str">
            <v>5ESS</v>
          </cell>
          <cell r="E848" t="str">
            <v>5E_CM2</v>
          </cell>
          <cell r="F848" t="str">
            <v>5E_CM</v>
          </cell>
          <cell r="H848" t="str">
            <v xml:space="preserve"> Communications Module (CM2) 4 Cabinet Configuration (Base 2) </v>
          </cell>
        </row>
        <row r="849">
          <cell r="A849" t="str">
            <v>GCLCM2CAB38</v>
          </cell>
          <cell r="B849" t="str">
            <v>5EFLAS</v>
          </cell>
          <cell r="C849" t="str">
            <v>5ESS</v>
          </cell>
          <cell r="D849" t="str">
            <v>5ESS</v>
          </cell>
          <cell r="E849" t="str">
            <v>5E_CM2</v>
          </cell>
          <cell r="F849" t="str">
            <v>5E_CM</v>
          </cell>
          <cell r="G849">
            <v>400000005</v>
          </cell>
          <cell r="H849" t="str">
            <v xml:space="preserve"> Communications Module (CM2) 6 Cabinet Configuration (Base 3) </v>
          </cell>
        </row>
        <row r="850">
          <cell r="A850" t="str">
            <v>GCLCM2CAB29</v>
          </cell>
          <cell r="B850" t="str">
            <v>5EFLAS</v>
          </cell>
          <cell r="C850" t="str">
            <v>5ESS</v>
          </cell>
          <cell r="D850" t="str">
            <v>5ESS</v>
          </cell>
          <cell r="E850" t="str">
            <v>5E_CM2</v>
          </cell>
          <cell r="F850" t="str">
            <v>5E_CM</v>
          </cell>
          <cell r="G850">
            <v>400000006</v>
          </cell>
          <cell r="H850" t="str">
            <v xml:space="preserve"> Communications Module (CM2) 8 Cabinet Configuration (Base 4) </v>
          </cell>
        </row>
        <row r="851">
          <cell r="A851" t="str">
            <v>GCLCM2EXT11</v>
          </cell>
          <cell r="B851" t="str">
            <v>5EFLAS</v>
          </cell>
          <cell r="C851" t="str">
            <v>5ESS</v>
          </cell>
          <cell r="D851" t="str">
            <v>5ESS</v>
          </cell>
          <cell r="E851" t="str">
            <v>5E_CM2</v>
          </cell>
          <cell r="F851" t="str">
            <v>5E_CM</v>
          </cell>
          <cell r="G851">
            <v>400000013</v>
          </cell>
          <cell r="H851" t="str">
            <v xml:space="preserve"> Communications Module (CM2) Incremental From 10 To 12 Cabinets (Base 5&gt;6) </v>
          </cell>
        </row>
        <row r="852">
          <cell r="A852" t="str">
            <v>GCLCM2EXT47</v>
          </cell>
          <cell r="B852" t="str">
            <v>5EFLAS</v>
          </cell>
          <cell r="C852" t="str">
            <v>5ESS</v>
          </cell>
          <cell r="D852" t="str">
            <v>5ESS</v>
          </cell>
          <cell r="E852" t="str">
            <v>5E_CM2</v>
          </cell>
          <cell r="F852" t="str">
            <v>5E_CM</v>
          </cell>
          <cell r="G852">
            <v>400000009</v>
          </cell>
          <cell r="H852" t="str">
            <v xml:space="preserve"> Communications Module (CM2) Incremental From 2 To 4 Cabinets (Base 1&gt;2) </v>
          </cell>
        </row>
        <row r="853">
          <cell r="A853" t="str">
            <v>GCLCM2EXT38</v>
          </cell>
          <cell r="B853" t="str">
            <v>5EFLAS</v>
          </cell>
          <cell r="C853" t="str">
            <v>5ESS</v>
          </cell>
          <cell r="D853" t="str">
            <v>5ESS</v>
          </cell>
          <cell r="E853" t="str">
            <v>5E_CM2</v>
          </cell>
          <cell r="F853" t="str">
            <v>5E_CM</v>
          </cell>
          <cell r="G853">
            <v>400000010</v>
          </cell>
          <cell r="H853" t="str">
            <v xml:space="preserve"> Communications Module (CM2) Incremental From 4 To 6 Cabinets (Base 2&gt;3) </v>
          </cell>
        </row>
        <row r="854">
          <cell r="A854" t="str">
            <v>GCLCM2EXT29</v>
          </cell>
          <cell r="B854" t="str">
            <v>5EFLAS</v>
          </cell>
          <cell r="C854" t="str">
            <v>5ESS</v>
          </cell>
          <cell r="D854" t="str">
            <v>5ESS</v>
          </cell>
          <cell r="E854" t="str">
            <v>5E_CM2</v>
          </cell>
          <cell r="F854" t="str">
            <v>5E_CM</v>
          </cell>
          <cell r="G854">
            <v>400000011</v>
          </cell>
          <cell r="H854" t="str">
            <v xml:space="preserve"> Communications Module (CM2) Incremental From 6 To 8 Cabinets (Base 3&gt;4) </v>
          </cell>
        </row>
        <row r="855">
          <cell r="A855" t="str">
            <v>GCLCM2EXT110</v>
          </cell>
          <cell r="B855" t="str">
            <v>5EFLAS</v>
          </cell>
          <cell r="C855" t="str">
            <v>5ESS</v>
          </cell>
          <cell r="D855" t="str">
            <v>5ESS</v>
          </cell>
          <cell r="E855" t="str">
            <v>5E_CM2</v>
          </cell>
          <cell r="F855" t="str">
            <v>5E_CM</v>
          </cell>
          <cell r="G855">
            <v>400000012</v>
          </cell>
          <cell r="H855" t="str">
            <v xml:space="preserve"> Communications Module (CM2) Incremental From 8 To 10 Cabinets (Base 4&gt;5) </v>
          </cell>
        </row>
        <row r="856">
          <cell r="A856" t="str">
            <v>107538597</v>
          </cell>
          <cell r="B856" t="str">
            <v>5EFLAS</v>
          </cell>
          <cell r="C856" t="str">
            <v>5ESS</v>
          </cell>
          <cell r="D856" t="str">
            <v>5ESS</v>
          </cell>
          <cell r="E856" t="str">
            <v>X_Conn</v>
          </cell>
          <cell r="F856" t="str">
            <v>DDF</v>
          </cell>
          <cell r="G856">
            <v>400000282</v>
          </cell>
          <cell r="H856" t="str">
            <v xml:space="preserve"> Conn Blk </v>
          </cell>
        </row>
        <row r="857">
          <cell r="A857" t="str">
            <v>107598146</v>
          </cell>
          <cell r="B857" t="str">
            <v>5EFLAS</v>
          </cell>
          <cell r="C857" t="str">
            <v>5ESS</v>
          </cell>
          <cell r="D857" t="str">
            <v>5ESS</v>
          </cell>
          <cell r="E857" t="str">
            <v>5ESS</v>
          </cell>
          <cell r="F857" t="str">
            <v>5E_SPARES</v>
          </cell>
          <cell r="G857">
            <v>400000151</v>
          </cell>
          <cell r="H857" t="str">
            <v xml:space="preserve"> Control And Display </v>
          </cell>
        </row>
        <row r="858">
          <cell r="A858" t="str">
            <v>106640881</v>
          </cell>
          <cell r="B858" t="str">
            <v>5EFLAS</v>
          </cell>
          <cell r="C858" t="str">
            <v>5ESS</v>
          </cell>
          <cell r="D858" t="str">
            <v>5ESS</v>
          </cell>
          <cell r="E858" t="str">
            <v>5ESS</v>
          </cell>
          <cell r="F858" t="str">
            <v>5E_SPARES</v>
          </cell>
          <cell r="G858">
            <v>400000173</v>
          </cell>
          <cell r="H858" t="str">
            <v xml:space="preserve"> Control Fanout ( MC5D102A1B) </v>
          </cell>
        </row>
        <row r="859">
          <cell r="A859" t="str">
            <v>105001721</v>
          </cell>
          <cell r="B859" t="str">
            <v>5EFLAS</v>
          </cell>
          <cell r="C859" t="str">
            <v>5ESS</v>
          </cell>
          <cell r="D859" t="str">
            <v>5ESS</v>
          </cell>
          <cell r="E859" t="str">
            <v>5ESS</v>
          </cell>
          <cell r="F859" t="str">
            <v>5E_SPARES</v>
          </cell>
          <cell r="G859">
            <v>400000166</v>
          </cell>
          <cell r="H859" t="str">
            <v xml:space="preserve"> Control Interface </v>
          </cell>
        </row>
        <row r="860">
          <cell r="A860" t="str">
            <v>107872293</v>
          </cell>
          <cell r="B860" t="str">
            <v>5EFLAS</v>
          </cell>
          <cell r="C860" t="str">
            <v>5ESS</v>
          </cell>
          <cell r="D860" t="str">
            <v>5ESS</v>
          </cell>
          <cell r="E860" t="str">
            <v>5ESS</v>
          </cell>
          <cell r="F860" t="str">
            <v>5E_SPARES</v>
          </cell>
          <cell r="G860">
            <v>400000209</v>
          </cell>
          <cell r="H860" t="str">
            <v xml:space="preserve"> Control Interface </v>
          </cell>
        </row>
        <row r="861">
          <cell r="A861" t="str">
            <v>105171227</v>
          </cell>
          <cell r="B861" t="str">
            <v>5EFLAS</v>
          </cell>
          <cell r="C861" t="str">
            <v>5ESS</v>
          </cell>
          <cell r="D861" t="str">
            <v>5ESS</v>
          </cell>
          <cell r="E861" t="str">
            <v>5ESS</v>
          </cell>
          <cell r="F861" t="str">
            <v>5E_SPARES</v>
          </cell>
          <cell r="G861">
            <v>400000233</v>
          </cell>
          <cell r="H861" t="str">
            <v xml:space="preserve"> Control Repeater Board </v>
          </cell>
        </row>
        <row r="862">
          <cell r="A862" t="str">
            <v>107560765</v>
          </cell>
          <cell r="B862" t="str">
            <v>5EFLAS</v>
          </cell>
          <cell r="C862" t="str">
            <v>5ESS</v>
          </cell>
          <cell r="D862" t="str">
            <v>5ESS</v>
          </cell>
          <cell r="E862" t="str">
            <v>5ESS</v>
          </cell>
          <cell r="F862" t="str">
            <v>5E_SPARES</v>
          </cell>
          <cell r="G862">
            <v>400000245</v>
          </cell>
          <cell r="H862" t="str">
            <v xml:space="preserve"> Core 40 SMPU4 </v>
          </cell>
        </row>
        <row r="863">
          <cell r="A863" t="str">
            <v>108286717</v>
          </cell>
          <cell r="B863" t="str">
            <v>5EFLAS</v>
          </cell>
          <cell r="C863" t="str">
            <v>5ESS</v>
          </cell>
          <cell r="D863" t="str">
            <v>5ESS</v>
          </cell>
          <cell r="E863" t="str">
            <v>5ESS</v>
          </cell>
          <cell r="F863" t="str">
            <v>5E_SPARES</v>
          </cell>
          <cell r="G863">
            <v>400000246</v>
          </cell>
          <cell r="H863" t="str">
            <v xml:space="preserve"> Core 60 mm (C60mmsp) </v>
          </cell>
        </row>
        <row r="864">
          <cell r="A864" t="str">
            <v>106793474</v>
          </cell>
          <cell r="B864" t="str">
            <v>5EFLAS</v>
          </cell>
          <cell r="C864" t="str">
            <v>5ESS</v>
          </cell>
          <cell r="D864" t="str">
            <v>5ESS</v>
          </cell>
          <cell r="E864" t="str">
            <v>5ESS</v>
          </cell>
          <cell r="F864" t="str">
            <v>5E_SPARES</v>
          </cell>
          <cell r="G864">
            <v>400000238</v>
          </cell>
          <cell r="H864" t="str">
            <v xml:space="preserve"> Core Support 1 Da </v>
          </cell>
        </row>
        <row r="865">
          <cell r="A865" t="str">
            <v>106651938</v>
          </cell>
          <cell r="B865" t="str">
            <v>5EFLAS</v>
          </cell>
          <cell r="C865" t="str">
            <v>5ESS</v>
          </cell>
          <cell r="D865" t="str">
            <v>5ESS</v>
          </cell>
          <cell r="E865" t="str">
            <v>5ESS</v>
          </cell>
          <cell r="F865" t="str">
            <v>5E_SPARES</v>
          </cell>
          <cell r="G865">
            <v>400000239</v>
          </cell>
          <cell r="H865" t="str">
            <v xml:space="preserve"> Core Support 2 ( MC5D125A1B) </v>
          </cell>
        </row>
        <row r="866">
          <cell r="A866" t="str">
            <v>MSMP60MM</v>
          </cell>
          <cell r="B866" t="str">
            <v>5EFLAS</v>
          </cell>
          <cell r="C866" t="str">
            <v>5ESS</v>
          </cell>
          <cell r="D866" t="str">
            <v>5ESS</v>
          </cell>
          <cell r="E866" t="str">
            <v>5E_SM2000</v>
          </cell>
          <cell r="F866" t="str">
            <v>5E_SM2000</v>
          </cell>
          <cell r="H866" t="str">
            <v xml:space="preserve"> Core Switching Module Controller 60mm </v>
          </cell>
        </row>
        <row r="867">
          <cell r="A867" t="str">
            <v>104177704</v>
          </cell>
          <cell r="B867" t="str">
            <v>5EFLAS</v>
          </cell>
          <cell r="C867" t="str">
            <v>5ESS</v>
          </cell>
          <cell r="D867" t="str">
            <v>5ESS</v>
          </cell>
          <cell r="E867" t="str">
            <v>5ESS</v>
          </cell>
          <cell r="F867" t="str">
            <v>5E_SPARES</v>
          </cell>
          <cell r="H867" t="str">
            <v xml:space="preserve"> COT Paddle Board </v>
          </cell>
        </row>
        <row r="868">
          <cell r="A868" t="str">
            <v>AWSDAT</v>
          </cell>
          <cell r="B868" t="str">
            <v>5EFLAS</v>
          </cell>
          <cell r="C868" t="str">
            <v>5ESS</v>
          </cell>
          <cell r="D868" t="str">
            <v>5ESS</v>
          </cell>
          <cell r="E868" t="str">
            <v>5E_VCDX</v>
          </cell>
          <cell r="F868" t="str">
            <v>5E_VCDX</v>
          </cell>
          <cell r="H868" t="str">
            <v xml:space="preserve"> Dat - Recorder For Administrative Workstation </v>
          </cell>
        </row>
        <row r="869">
          <cell r="A869" t="str">
            <v>AMDAT</v>
          </cell>
          <cell r="B869" t="str">
            <v>5EFLAS</v>
          </cell>
          <cell r="C869" t="str">
            <v>5ESS</v>
          </cell>
          <cell r="D869" t="str">
            <v>5ESS</v>
          </cell>
          <cell r="E869" t="str">
            <v>5E_AM</v>
          </cell>
          <cell r="F869" t="str">
            <v>5E_AM</v>
          </cell>
          <cell r="H869" t="str">
            <v xml:space="preserve"> Dat Mag Tape Unit - 3B21D </v>
          </cell>
        </row>
        <row r="870">
          <cell r="A870" t="str">
            <v>106223332</v>
          </cell>
          <cell r="B870" t="str">
            <v>5EFLAS</v>
          </cell>
          <cell r="C870" t="str">
            <v>5ESS</v>
          </cell>
          <cell r="D870" t="str">
            <v>5ESS</v>
          </cell>
          <cell r="E870" t="str">
            <v>5ESS</v>
          </cell>
          <cell r="F870" t="str">
            <v>5E_SPARES</v>
          </cell>
          <cell r="G870">
            <v>400000241</v>
          </cell>
          <cell r="H870" t="str">
            <v xml:space="preserve"> Data Cache </v>
          </cell>
        </row>
        <row r="871">
          <cell r="A871" t="str">
            <v>107215337</v>
          </cell>
          <cell r="B871" t="str">
            <v>5EFLAS</v>
          </cell>
          <cell r="C871" t="str">
            <v>5ESS</v>
          </cell>
          <cell r="D871" t="str">
            <v>5ESS</v>
          </cell>
          <cell r="E871" t="str">
            <v>5ESS</v>
          </cell>
          <cell r="F871" t="str">
            <v>5E_SPARES</v>
          </cell>
          <cell r="G871">
            <v>400000232</v>
          </cell>
          <cell r="H871" t="str">
            <v xml:space="preserve"> Data Fan Out </v>
          </cell>
        </row>
        <row r="872">
          <cell r="A872" t="str">
            <v>106771413</v>
          </cell>
          <cell r="B872" t="str">
            <v>5EFLAS</v>
          </cell>
          <cell r="C872" t="str">
            <v>5ESS</v>
          </cell>
          <cell r="D872" t="str">
            <v>5ESS</v>
          </cell>
          <cell r="E872" t="str">
            <v>5ESS</v>
          </cell>
          <cell r="F872" t="str">
            <v>5E_SPARES</v>
          </cell>
          <cell r="G872">
            <v>400000224</v>
          </cell>
          <cell r="H872" t="str">
            <v xml:space="preserve"> Data Fanout </v>
          </cell>
        </row>
        <row r="873">
          <cell r="A873" t="str">
            <v>105171235</v>
          </cell>
          <cell r="B873" t="str">
            <v>5EFLAS</v>
          </cell>
          <cell r="C873" t="str">
            <v>5ESS</v>
          </cell>
          <cell r="D873" t="str">
            <v>5ESS</v>
          </cell>
          <cell r="E873" t="str">
            <v>5ESS</v>
          </cell>
          <cell r="F873" t="str">
            <v>5E_SPARES</v>
          </cell>
          <cell r="G873">
            <v>400000234</v>
          </cell>
          <cell r="H873" t="str">
            <v xml:space="preserve"> Data Repeater Board </v>
          </cell>
        </row>
        <row r="874">
          <cell r="A874" t="str">
            <v>104369624</v>
          </cell>
          <cell r="B874" t="str">
            <v>5EFLAS</v>
          </cell>
          <cell r="C874" t="str">
            <v>5ESS</v>
          </cell>
          <cell r="D874" t="str">
            <v>5ESS</v>
          </cell>
          <cell r="E874" t="str">
            <v>5ESS</v>
          </cell>
          <cell r="F874" t="str">
            <v>5E_SPARES</v>
          </cell>
          <cell r="G874">
            <v>400000221</v>
          </cell>
          <cell r="H874" t="str">
            <v xml:space="preserve"> Data Tap Board </v>
          </cell>
        </row>
        <row r="875">
          <cell r="A875" t="str">
            <v>STINV1000VA</v>
          </cell>
          <cell r="B875" t="str">
            <v>5EFLAS</v>
          </cell>
          <cell r="C875" t="str">
            <v>5ESS</v>
          </cell>
          <cell r="D875" t="str">
            <v>5ESS</v>
          </cell>
          <cell r="E875" t="str">
            <v>5E_Misc</v>
          </cell>
          <cell r="F875" t="str">
            <v>5E_MISC</v>
          </cell>
          <cell r="H875" t="str">
            <v xml:space="preserve"> DC-Ac Inverter  1000 Va </v>
          </cell>
        </row>
        <row r="876">
          <cell r="A876" t="str">
            <v>GLPSI1KVA</v>
          </cell>
          <cell r="B876" t="str">
            <v>5EFLAS</v>
          </cell>
          <cell r="C876" t="str">
            <v>5ESS</v>
          </cell>
          <cell r="D876" t="str">
            <v>5ESS</v>
          </cell>
          <cell r="E876" t="str">
            <v>5E_Misc</v>
          </cell>
          <cell r="F876" t="str">
            <v>5E_MISC</v>
          </cell>
          <cell r="G876">
            <v>400000101</v>
          </cell>
          <cell r="H876" t="str">
            <v xml:space="preserve"> DC-Ac Inverter 1000 Va </v>
          </cell>
        </row>
        <row r="877">
          <cell r="A877" t="str">
            <v>107200701</v>
          </cell>
          <cell r="B877" t="str">
            <v>5EFLAS</v>
          </cell>
          <cell r="C877" t="str">
            <v>5ESS</v>
          </cell>
          <cell r="D877" t="str">
            <v>5ESS</v>
          </cell>
          <cell r="E877" t="str">
            <v>X_Conn</v>
          </cell>
          <cell r="F877" t="str">
            <v>DDF</v>
          </cell>
          <cell r="G877">
            <v>400000287</v>
          </cell>
          <cell r="H877" t="str">
            <v xml:space="preserve"> DDF-PC2A-06-BNC Duplex Cord </v>
          </cell>
        </row>
        <row r="878">
          <cell r="A878" t="str">
            <v>GLP64MS120</v>
          </cell>
          <cell r="B878" t="str">
            <v>5EFLAS</v>
          </cell>
          <cell r="C878" t="str">
            <v>5ESS</v>
          </cell>
          <cell r="D878" t="str">
            <v>5ESS</v>
          </cell>
          <cell r="E878" t="str">
            <v>5E_Echo</v>
          </cell>
          <cell r="F878" t="str">
            <v>5E_ECHO</v>
          </cell>
          <cell r="G878">
            <v>400000058</v>
          </cell>
          <cell r="H878" t="str">
            <v xml:space="preserve"> Decli (Bek22) 120 Ohm W/ Studio Sound </v>
          </cell>
        </row>
        <row r="879">
          <cell r="A879" t="str">
            <v>J98793C-1L-10</v>
          </cell>
          <cell r="B879" t="str">
            <v>5EFLAS</v>
          </cell>
          <cell r="C879" t="str">
            <v>5ESS</v>
          </cell>
          <cell r="D879" t="str">
            <v>5ESS</v>
          </cell>
          <cell r="E879" t="str">
            <v>5E_Echo</v>
          </cell>
          <cell r="F879" t="str">
            <v>5E_ECHO</v>
          </cell>
          <cell r="H879" t="str">
            <v xml:space="preserve"> Decli (Bek22) 120 Ohm W/ Studio Sound (Not Activated W/O Software) </v>
          </cell>
        </row>
        <row r="880">
          <cell r="A880" t="str">
            <v>GLP64MS75</v>
          </cell>
          <cell r="B880" t="str">
            <v>5EFLAS</v>
          </cell>
          <cell r="C880" t="str">
            <v>5ESS</v>
          </cell>
          <cell r="D880" t="str">
            <v>5ESS</v>
          </cell>
          <cell r="E880" t="str">
            <v>5E_Echo</v>
          </cell>
          <cell r="F880" t="str">
            <v>5E_ECHO</v>
          </cell>
          <cell r="G880">
            <v>400000059</v>
          </cell>
          <cell r="H880" t="str">
            <v xml:space="preserve"> Decli (Bek23) 75 Ohm </v>
          </cell>
        </row>
        <row r="881">
          <cell r="A881" t="str">
            <v>J98793C-1L-11</v>
          </cell>
          <cell r="B881" t="str">
            <v>5EFLAS</v>
          </cell>
          <cell r="C881" t="str">
            <v>5ESS</v>
          </cell>
          <cell r="D881" t="str">
            <v>5ESS</v>
          </cell>
          <cell r="E881" t="str">
            <v>5E_Echo</v>
          </cell>
          <cell r="F881" t="str">
            <v>5E_ECHO</v>
          </cell>
          <cell r="H881" t="str">
            <v xml:space="preserve"> Decli (Bek23) 75 Ohm </v>
          </cell>
        </row>
        <row r="882">
          <cell r="A882" t="str">
            <v>108003005</v>
          </cell>
          <cell r="B882" t="str">
            <v>5EFLAS</v>
          </cell>
          <cell r="C882" t="str">
            <v>5ESS</v>
          </cell>
          <cell r="D882" t="str">
            <v>5ESS</v>
          </cell>
          <cell r="E882" t="str">
            <v>5ESS</v>
          </cell>
          <cell r="F882" t="str">
            <v>5E_SPARES</v>
          </cell>
          <cell r="G882">
            <v>400000228</v>
          </cell>
          <cell r="H882" t="str">
            <v xml:space="preserve"> Digital Audio Tape Ckt Pack </v>
          </cell>
        </row>
        <row r="883">
          <cell r="A883" t="str">
            <v>DFI-2XT</v>
          </cell>
          <cell r="B883" t="str">
            <v>5EFLAS</v>
          </cell>
          <cell r="C883" t="str">
            <v>5ESS</v>
          </cell>
          <cell r="D883" t="str">
            <v>5ESS</v>
          </cell>
          <cell r="E883" t="str">
            <v>5E_Periph</v>
          </cell>
          <cell r="F883" t="str">
            <v>5E_PERIPH</v>
          </cell>
          <cell r="H883" t="str">
            <v xml:space="preserve"> Digital Facility Interface (DFI -2Xt) </v>
          </cell>
        </row>
        <row r="884">
          <cell r="A884" t="str">
            <v>DFI-2X</v>
          </cell>
          <cell r="B884" t="str">
            <v>5EFLAS</v>
          </cell>
          <cell r="C884" t="str">
            <v>5ESS</v>
          </cell>
          <cell r="D884" t="str">
            <v>5ESS</v>
          </cell>
          <cell r="E884" t="str">
            <v>5E_Periph</v>
          </cell>
          <cell r="F884" t="str">
            <v>5E_PERIPH</v>
          </cell>
          <cell r="H884" t="str">
            <v xml:space="preserve"> Digital Facility Interface (DFI-2X) </v>
          </cell>
        </row>
        <row r="885">
          <cell r="A885" t="str">
            <v>GLPDFI2XT</v>
          </cell>
          <cell r="B885" t="str">
            <v>5EFLAS</v>
          </cell>
          <cell r="C885" t="str">
            <v>5ESS</v>
          </cell>
          <cell r="D885" t="str">
            <v>5ESS</v>
          </cell>
          <cell r="E885" t="str">
            <v>5E_Periph</v>
          </cell>
          <cell r="F885" t="str">
            <v>5E_PERIPH</v>
          </cell>
          <cell r="G885">
            <v>400000087</v>
          </cell>
          <cell r="H885" t="str">
            <v xml:space="preserve"> Digital Facility Interface 2 X 30 Channels </v>
          </cell>
        </row>
        <row r="886">
          <cell r="A886" t="str">
            <v>GLPDFI2XRSM</v>
          </cell>
          <cell r="B886" t="str">
            <v>5EFLAS</v>
          </cell>
          <cell r="C886" t="str">
            <v>5ESS</v>
          </cell>
          <cell r="D886" t="str">
            <v>5ESS</v>
          </cell>
          <cell r="E886" t="str">
            <v>5E_Periph</v>
          </cell>
          <cell r="F886" t="str">
            <v>5E_PERIPH</v>
          </cell>
          <cell r="G886">
            <v>400000086</v>
          </cell>
          <cell r="H886" t="str">
            <v xml:space="preserve"> Digital Facility Interface 2 X 30 Channels  Ext.Netw.Sync. Extraction </v>
          </cell>
        </row>
        <row r="887">
          <cell r="A887" t="str">
            <v>DLTU-3</v>
          </cell>
          <cell r="B887" t="str">
            <v>5EFLAS</v>
          </cell>
          <cell r="C887" t="str">
            <v>5ESS</v>
          </cell>
          <cell r="D887" t="str">
            <v>5ESS</v>
          </cell>
          <cell r="E887" t="str">
            <v>5E_Periph</v>
          </cell>
          <cell r="F887" t="str">
            <v>5E_PERIPH</v>
          </cell>
          <cell r="H887" t="str">
            <v xml:space="preserve"> Digital Link And Trunk Unit - Model 3 </v>
          </cell>
        </row>
        <row r="888">
          <cell r="A888" t="str">
            <v>106456981</v>
          </cell>
          <cell r="B888" t="str">
            <v>5EFLAS</v>
          </cell>
          <cell r="C888" t="str">
            <v>5ESS</v>
          </cell>
          <cell r="D888" t="str">
            <v>5ESS</v>
          </cell>
          <cell r="E888" t="str">
            <v>5ESS</v>
          </cell>
          <cell r="F888" t="str">
            <v>5E_SPARES</v>
          </cell>
          <cell r="G888">
            <v>400000226</v>
          </cell>
          <cell r="H888" t="str">
            <v xml:space="preserve"> Digital Service Circuit </v>
          </cell>
        </row>
        <row r="889">
          <cell r="A889" t="str">
            <v>108627365</v>
          </cell>
          <cell r="B889" t="str">
            <v>5EFLAS</v>
          </cell>
          <cell r="C889" t="str">
            <v>5ESS</v>
          </cell>
          <cell r="D889" t="str">
            <v>5ESS</v>
          </cell>
          <cell r="E889" t="str">
            <v>5ESS</v>
          </cell>
          <cell r="F889" t="str">
            <v>5E_SPARES</v>
          </cell>
          <cell r="H889" t="str">
            <v xml:space="preserve"> Digital Service Circuit </v>
          </cell>
        </row>
        <row r="890">
          <cell r="A890" t="str">
            <v>DSU-2BAS</v>
          </cell>
          <cell r="B890" t="str">
            <v>5EFLAS</v>
          </cell>
          <cell r="C890" t="str">
            <v>5ESS</v>
          </cell>
          <cell r="D890" t="str">
            <v>5ESS</v>
          </cell>
          <cell r="E890" t="str">
            <v>5E_SM2000</v>
          </cell>
          <cell r="F890" t="str">
            <v>5E_SM2000</v>
          </cell>
          <cell r="H890" t="str">
            <v xml:space="preserve"> Digital Service Unit (Dsu-2) For SAS  Dsc  Istf </v>
          </cell>
        </row>
        <row r="891">
          <cell r="A891" t="str">
            <v>107074551</v>
          </cell>
          <cell r="B891" t="str">
            <v>5EFLAS</v>
          </cell>
          <cell r="C891" t="str">
            <v>5ESS</v>
          </cell>
          <cell r="D891" t="str">
            <v>5ESS</v>
          </cell>
          <cell r="E891" t="str">
            <v>5ESS</v>
          </cell>
          <cell r="F891" t="str">
            <v>5E_SPARES</v>
          </cell>
          <cell r="G891">
            <v>400000143</v>
          </cell>
          <cell r="H891" t="str">
            <v xml:space="preserve"> Direct Memory Access </v>
          </cell>
        </row>
        <row r="892">
          <cell r="A892" t="str">
            <v>103884953</v>
          </cell>
          <cell r="B892" t="str">
            <v>5EFLAS</v>
          </cell>
          <cell r="C892" t="str">
            <v>5ESS</v>
          </cell>
          <cell r="D892" t="str">
            <v>5ESS</v>
          </cell>
          <cell r="E892" t="str">
            <v>5ESS</v>
          </cell>
          <cell r="F892" t="str">
            <v>5E_SPARES</v>
          </cell>
          <cell r="G892">
            <v>400000159</v>
          </cell>
          <cell r="H892" t="str">
            <v xml:space="preserve"> Distribute Point Circuit </v>
          </cell>
        </row>
        <row r="893">
          <cell r="A893" t="str">
            <v>GCSDLTU3</v>
          </cell>
          <cell r="B893" t="str">
            <v>5EFLAS</v>
          </cell>
          <cell r="C893" t="str">
            <v>5ESS</v>
          </cell>
          <cell r="D893" t="str">
            <v>5ESS</v>
          </cell>
          <cell r="E893" t="str">
            <v>5E_Periph</v>
          </cell>
          <cell r="F893" t="str">
            <v>5E_PERIPH</v>
          </cell>
          <cell r="G893">
            <v>400000079</v>
          </cell>
          <cell r="H893" t="str">
            <v xml:space="preserve"> DLTU3 Incremental From 3 To 4 Shelves </v>
          </cell>
        </row>
        <row r="894">
          <cell r="A894" t="str">
            <v>GLPOIUDBSF</v>
          </cell>
          <cell r="B894" t="str">
            <v>5EFLAS</v>
          </cell>
          <cell r="C894" t="str">
            <v>5ESS</v>
          </cell>
          <cell r="D894" t="str">
            <v>5ESS</v>
          </cell>
          <cell r="E894" t="str">
            <v>5E_Periph</v>
          </cell>
          <cell r="F894" t="str">
            <v>5E_PERIPH</v>
          </cell>
          <cell r="H894" t="str">
            <v xml:space="preserve"> Dual Board Single Fiber Adapter </v>
          </cell>
        </row>
        <row r="895">
          <cell r="A895" t="str">
            <v>103753265</v>
          </cell>
          <cell r="B895" t="str">
            <v>5EFLAS</v>
          </cell>
          <cell r="C895" t="str">
            <v>5ESS</v>
          </cell>
          <cell r="D895" t="str">
            <v>5ESS</v>
          </cell>
          <cell r="E895" t="str">
            <v>5ESS</v>
          </cell>
          <cell r="F895" t="str">
            <v>5E_SPARES</v>
          </cell>
          <cell r="G895">
            <v>400000153</v>
          </cell>
          <cell r="H895" t="str">
            <v xml:space="preserve"> Dual Duplex Serial Select. Bus </v>
          </cell>
        </row>
        <row r="896">
          <cell r="A896" t="str">
            <v>107254021</v>
          </cell>
          <cell r="B896" t="str">
            <v>5EFLAS</v>
          </cell>
          <cell r="C896" t="str">
            <v>5ESS</v>
          </cell>
          <cell r="D896" t="str">
            <v>5ESS</v>
          </cell>
          <cell r="E896" t="str">
            <v>5ESS</v>
          </cell>
          <cell r="F896" t="str">
            <v>5E_SPARES</v>
          </cell>
          <cell r="G896">
            <v>400000172</v>
          </cell>
          <cell r="H896" t="str">
            <v xml:space="preserve"> Dual Link Interface </v>
          </cell>
        </row>
        <row r="897">
          <cell r="A897" t="str">
            <v>103811444</v>
          </cell>
          <cell r="B897" t="str">
            <v>5EFLAS</v>
          </cell>
          <cell r="C897" t="str">
            <v>5ESS</v>
          </cell>
          <cell r="D897" t="str">
            <v>5ESS</v>
          </cell>
          <cell r="E897" t="str">
            <v>5ESS</v>
          </cell>
          <cell r="F897" t="str">
            <v>5E_SPARES</v>
          </cell>
          <cell r="G897">
            <v>400000171</v>
          </cell>
          <cell r="H897" t="str">
            <v xml:space="preserve"> Dual Message Interface </v>
          </cell>
        </row>
        <row r="898">
          <cell r="A898" t="str">
            <v>103812137</v>
          </cell>
          <cell r="B898" t="str">
            <v>5EFLAS</v>
          </cell>
          <cell r="C898" t="str">
            <v>5ESS</v>
          </cell>
          <cell r="D898" t="str">
            <v>5ESS</v>
          </cell>
          <cell r="E898" t="str">
            <v>5ESS</v>
          </cell>
          <cell r="F898" t="str">
            <v>5E_SPARES</v>
          </cell>
          <cell r="G898">
            <v>400000214</v>
          </cell>
          <cell r="H898" t="str">
            <v xml:space="preserve"> Dual Message Interface 1 </v>
          </cell>
        </row>
        <row r="899">
          <cell r="A899" t="str">
            <v>103812145</v>
          </cell>
          <cell r="B899" t="str">
            <v>5EFLAS</v>
          </cell>
          <cell r="C899" t="str">
            <v>5ESS</v>
          </cell>
          <cell r="D899" t="str">
            <v>5ESS</v>
          </cell>
          <cell r="E899" t="str">
            <v>5ESS</v>
          </cell>
          <cell r="F899" t="str">
            <v>5E_SPARES</v>
          </cell>
          <cell r="G899">
            <v>400000215</v>
          </cell>
          <cell r="H899" t="str">
            <v xml:space="preserve"> Dual Message Interface 3 </v>
          </cell>
        </row>
        <row r="900">
          <cell r="A900" t="str">
            <v>DBLPSU2</v>
          </cell>
          <cell r="B900" t="str">
            <v>5EFLAS</v>
          </cell>
          <cell r="C900" t="str">
            <v>5ESS</v>
          </cell>
          <cell r="D900" t="str">
            <v>5ESS</v>
          </cell>
          <cell r="E900" t="str">
            <v>5ESS</v>
          </cell>
          <cell r="F900" t="str">
            <v>5E_SW</v>
          </cell>
          <cell r="H900" t="str">
            <v xml:space="preserve"> Dual PSU2 RTU </v>
          </cell>
        </row>
        <row r="901">
          <cell r="A901" t="str">
            <v>AM128MBMC</v>
          </cell>
          <cell r="B901" t="str">
            <v>5EFLAS</v>
          </cell>
          <cell r="C901" t="str">
            <v>5ESS</v>
          </cell>
          <cell r="D901" t="str">
            <v>5ESS</v>
          </cell>
          <cell r="E901" t="str">
            <v>5E_AM</v>
          </cell>
          <cell r="F901" t="str">
            <v>5E_AM</v>
          </cell>
          <cell r="H901" t="str">
            <v xml:space="preserve"> Duplicated 128MB Main Memory Store </v>
          </cell>
        </row>
        <row r="902">
          <cell r="A902" t="str">
            <v>MSMP64MBMC</v>
          </cell>
          <cell r="B902" t="str">
            <v>5EFLAS</v>
          </cell>
          <cell r="C902" t="str">
            <v>5ESS</v>
          </cell>
          <cell r="D902" t="str">
            <v>5ESS</v>
          </cell>
          <cell r="E902" t="str">
            <v>5E_SM2000</v>
          </cell>
          <cell r="F902" t="str">
            <v>5E_SM2000</v>
          </cell>
          <cell r="H902" t="str">
            <v xml:space="preserve"> Duplicated 64MB Memory Circuit Pack </v>
          </cell>
        </row>
        <row r="903">
          <cell r="A903" t="str">
            <v>CM2PWR5V</v>
          </cell>
          <cell r="B903" t="str">
            <v>5EFLAS</v>
          </cell>
          <cell r="C903" t="str">
            <v>5ESS</v>
          </cell>
          <cell r="D903" t="str">
            <v>5ESS</v>
          </cell>
          <cell r="E903" t="str">
            <v>5E_CM2</v>
          </cell>
          <cell r="F903" t="str">
            <v>5E_CM</v>
          </cell>
          <cell r="H903" t="str">
            <v xml:space="preserve"> Duplicated Additional TMS Power Supply Unit </v>
          </cell>
        </row>
        <row r="904">
          <cell r="A904" t="str">
            <v>AM3B21D</v>
          </cell>
          <cell r="B904" t="str">
            <v>5EFLAS</v>
          </cell>
          <cell r="C904" t="str">
            <v>5ESS</v>
          </cell>
          <cell r="D904" t="str">
            <v>5ESS</v>
          </cell>
          <cell r="E904" t="str">
            <v>5E_AM</v>
          </cell>
          <cell r="F904" t="str">
            <v>5E_AM</v>
          </cell>
          <cell r="H904" t="str">
            <v xml:space="preserve"> Duplicated Central Processor 3B21D </v>
          </cell>
        </row>
        <row r="905">
          <cell r="A905" t="str">
            <v>CM2CLKTAP</v>
          </cell>
          <cell r="B905" t="str">
            <v>5EFLAS</v>
          </cell>
          <cell r="C905" t="str">
            <v>5ESS</v>
          </cell>
          <cell r="D905" t="str">
            <v>5ESS</v>
          </cell>
          <cell r="E905" t="str">
            <v>5E_CM2</v>
          </cell>
          <cell r="F905" t="str">
            <v>5E_CM</v>
          </cell>
          <cell r="H905" t="str">
            <v xml:space="preserve"> Duplicated Clock Tap Circuit Packs </v>
          </cell>
        </row>
        <row r="906">
          <cell r="A906" t="str">
            <v>CM2BAS</v>
          </cell>
          <cell r="B906" t="str">
            <v>5EFLAS</v>
          </cell>
          <cell r="C906" t="str">
            <v>5ESS</v>
          </cell>
          <cell r="D906" t="str">
            <v>5ESS</v>
          </cell>
          <cell r="E906" t="str">
            <v>5E_CM2</v>
          </cell>
          <cell r="F906" t="str">
            <v>5E_CM</v>
          </cell>
          <cell r="H906" t="str">
            <v xml:space="preserve"> Duplicated CM2 Basic Cabinets </v>
          </cell>
        </row>
        <row r="907">
          <cell r="A907" t="str">
            <v>CM2CABEXT</v>
          </cell>
          <cell r="B907" t="str">
            <v>5EFLAS</v>
          </cell>
          <cell r="C907" t="str">
            <v>5ESS</v>
          </cell>
          <cell r="D907" t="str">
            <v>5ESS</v>
          </cell>
          <cell r="E907" t="str">
            <v>5E_CM2</v>
          </cell>
          <cell r="F907" t="str">
            <v>5E_CM</v>
          </cell>
          <cell r="H907" t="str">
            <v xml:space="preserve"> Duplicated CM2 Growth Cabinets </v>
          </cell>
        </row>
        <row r="908">
          <cell r="A908" t="str">
            <v>CM2CMPU</v>
          </cell>
          <cell r="B908" t="str">
            <v>5EFLAS</v>
          </cell>
          <cell r="C908" t="str">
            <v>5ESS</v>
          </cell>
          <cell r="D908" t="str">
            <v>5ESS</v>
          </cell>
          <cell r="E908" t="str">
            <v>5E_CM2</v>
          </cell>
          <cell r="F908" t="str">
            <v>5E_CM</v>
          </cell>
          <cell r="H908" t="str">
            <v xml:space="preserve"> Duplicated Communication Module Peripheral Unit </v>
          </cell>
        </row>
        <row r="909">
          <cell r="A909" t="str">
            <v>MSMPCI</v>
          </cell>
          <cell r="B909" t="str">
            <v>5EFLAS</v>
          </cell>
          <cell r="C909" t="str">
            <v>5ESS</v>
          </cell>
          <cell r="D909" t="str">
            <v>5ESS</v>
          </cell>
          <cell r="E909" t="str">
            <v>5E_SM2000</v>
          </cell>
          <cell r="F909" t="str">
            <v>5E_SM2000</v>
          </cell>
          <cell r="H909" t="str">
            <v xml:space="preserve"> Duplicated Control Bus Interface </v>
          </cell>
        </row>
        <row r="910">
          <cell r="A910" t="str">
            <v>PSUCTLFO</v>
          </cell>
          <cell r="B910" t="str">
            <v>5EFLAS</v>
          </cell>
          <cell r="C910" t="str">
            <v>5ESS</v>
          </cell>
          <cell r="D910" t="str">
            <v>5ESS</v>
          </cell>
          <cell r="E910" t="str">
            <v>5E_SM2000</v>
          </cell>
          <cell r="F910" t="str">
            <v>5E_SM2000</v>
          </cell>
          <cell r="H910" t="str">
            <v xml:space="preserve"> Duplicated Control Fan-Out </v>
          </cell>
        </row>
        <row r="911">
          <cell r="A911" t="str">
            <v>DF-2OPT</v>
          </cell>
          <cell r="B911" t="str">
            <v>5EFLAS</v>
          </cell>
          <cell r="C911" t="str">
            <v>5ESS</v>
          </cell>
          <cell r="D911" t="str">
            <v>5ESS</v>
          </cell>
          <cell r="E911" t="str">
            <v>5E_Packet</v>
          </cell>
          <cell r="F911" t="str">
            <v>5E_PACKET</v>
          </cell>
          <cell r="H911" t="str">
            <v xml:space="preserve"> Duplicated Data Fan-Out 2 - Optical (Df2) </v>
          </cell>
        </row>
        <row r="912">
          <cell r="A912" t="str">
            <v>GLPDF2PCT</v>
          </cell>
          <cell r="B912" t="str">
            <v>5EFLAS</v>
          </cell>
          <cell r="C912" t="str">
            <v>5ESS</v>
          </cell>
          <cell r="D912" t="str">
            <v>5ESS</v>
          </cell>
          <cell r="E912" t="str">
            <v>5E_Packet</v>
          </cell>
          <cell r="F912" t="str">
            <v>5E_PACKET</v>
          </cell>
          <cell r="G912">
            <v>400000048</v>
          </cell>
          <cell r="H912" t="str">
            <v xml:space="preserve"> Duplicated Data Fan-Out 2 - Optical (DF2) </v>
          </cell>
        </row>
        <row r="913">
          <cell r="A913" t="str">
            <v>PSUDF-MP</v>
          </cell>
          <cell r="B913" t="str">
            <v>5EFLAS</v>
          </cell>
          <cell r="C913" t="str">
            <v>5ESS</v>
          </cell>
          <cell r="D913" t="str">
            <v>5ESS</v>
          </cell>
          <cell r="E913" t="str">
            <v>5E_SM2000</v>
          </cell>
          <cell r="F913" t="str">
            <v>5E_SM2000</v>
          </cell>
          <cell r="H913" t="str">
            <v xml:space="preserve"> Duplicated Data Fan-Out For Multiple PiDB </v>
          </cell>
        </row>
        <row r="914">
          <cell r="A914" t="str">
            <v>PSUDF-MP-FLEX</v>
          </cell>
          <cell r="B914" t="str">
            <v>5EFLAS</v>
          </cell>
          <cell r="C914" t="str">
            <v>5ESS</v>
          </cell>
          <cell r="D914" t="str">
            <v>5ESS</v>
          </cell>
          <cell r="E914" t="str">
            <v>5E_Packet</v>
          </cell>
          <cell r="F914" t="str">
            <v>5E_PACKET</v>
          </cell>
          <cell r="H914" t="str">
            <v xml:space="preserve"> Duplicated Data Fan-Out For Multiple PiDB </v>
          </cell>
        </row>
        <row r="915">
          <cell r="A915" t="str">
            <v>MSM2000DX</v>
          </cell>
          <cell r="B915" t="str">
            <v>5EFLAS</v>
          </cell>
          <cell r="C915" t="str">
            <v>5ESS</v>
          </cell>
          <cell r="D915" t="str">
            <v>5ESS</v>
          </cell>
          <cell r="E915" t="str">
            <v>5E_SM2000</v>
          </cell>
          <cell r="F915" t="str">
            <v>5E_SM2000</v>
          </cell>
          <cell r="H915" t="str">
            <v xml:space="preserve"> Duplicated Data Interface Expansion </v>
          </cell>
        </row>
        <row r="916">
          <cell r="A916" t="str">
            <v>CM2DATTAP</v>
          </cell>
          <cell r="B916" t="str">
            <v>5EFLAS</v>
          </cell>
          <cell r="C916" t="str">
            <v>5ESS</v>
          </cell>
          <cell r="D916" t="str">
            <v>5ESS</v>
          </cell>
          <cell r="E916" t="str">
            <v>5E_CM2</v>
          </cell>
          <cell r="F916" t="str">
            <v>5E_CM</v>
          </cell>
          <cell r="H916" t="str">
            <v xml:space="preserve"> Duplicated Data Tap Circuit Packs </v>
          </cell>
        </row>
        <row r="917">
          <cell r="A917" t="str">
            <v>AM21DMA</v>
          </cell>
          <cell r="B917" t="str">
            <v>5EFLAS</v>
          </cell>
          <cell r="C917" t="str">
            <v>5ESS</v>
          </cell>
          <cell r="D917" t="str">
            <v>5ESS</v>
          </cell>
          <cell r="E917" t="str">
            <v>5E_AM</v>
          </cell>
          <cell r="F917" t="str">
            <v>5E_AM</v>
          </cell>
          <cell r="H917" t="str">
            <v xml:space="preserve"> Duplicated Direct Memory Access </v>
          </cell>
        </row>
        <row r="918">
          <cell r="A918" t="str">
            <v>CM2NCLKHIGH</v>
          </cell>
          <cell r="B918" t="str">
            <v>5EFLAS</v>
          </cell>
          <cell r="C918" t="str">
            <v>5ESS</v>
          </cell>
          <cell r="D918" t="str">
            <v>5ESS</v>
          </cell>
          <cell r="E918" t="str">
            <v>5E_CM2</v>
          </cell>
          <cell r="F918" t="str">
            <v>5E_CM</v>
          </cell>
          <cell r="H918" t="str">
            <v xml:space="preserve"> Duplicated High Stability Network Clock </v>
          </cell>
        </row>
        <row r="919">
          <cell r="A919" t="str">
            <v>CM2LOOP</v>
          </cell>
          <cell r="B919" t="str">
            <v>5EFLAS</v>
          </cell>
          <cell r="C919" t="str">
            <v>5ESS</v>
          </cell>
          <cell r="D919" t="str">
            <v>5ESS</v>
          </cell>
          <cell r="E919" t="str">
            <v>5E_CM2</v>
          </cell>
          <cell r="F919" t="str">
            <v>5E_CM</v>
          </cell>
          <cell r="H919" t="str">
            <v xml:space="preserve"> Duplicated Loop Circuit Packs </v>
          </cell>
        </row>
        <row r="920">
          <cell r="A920" t="str">
            <v>MSM2000MH</v>
          </cell>
          <cell r="B920" t="str">
            <v>5EFLAS</v>
          </cell>
          <cell r="C920" t="str">
            <v>5ESS</v>
          </cell>
          <cell r="D920" t="str">
            <v>5ESS</v>
          </cell>
          <cell r="E920" t="str">
            <v>5E_SM2000</v>
          </cell>
          <cell r="F920" t="str">
            <v>5E_SM2000</v>
          </cell>
          <cell r="H920" t="str">
            <v xml:space="preserve"> Duplicated Message Handler </v>
          </cell>
        </row>
        <row r="921">
          <cell r="A921" t="str">
            <v>CM2MPCTL</v>
          </cell>
          <cell r="B921" t="str">
            <v>5EFLAS</v>
          </cell>
          <cell r="C921" t="str">
            <v>5ESS</v>
          </cell>
          <cell r="D921" t="str">
            <v>5ESS</v>
          </cell>
          <cell r="E921" t="str">
            <v>5E_CM2</v>
          </cell>
          <cell r="F921" t="str">
            <v>5E_CM</v>
          </cell>
          <cell r="H921" t="str">
            <v xml:space="preserve"> Duplicated Message Peripheral Controller </v>
          </cell>
        </row>
        <row r="922">
          <cell r="A922" t="str">
            <v>CM2MMPEXT</v>
          </cell>
          <cell r="B922" t="str">
            <v>5EFLAS</v>
          </cell>
          <cell r="C922" t="str">
            <v>5ESS</v>
          </cell>
          <cell r="D922" t="str">
            <v>5ESS</v>
          </cell>
          <cell r="E922" t="str">
            <v>5E_CM2</v>
          </cell>
          <cell r="F922" t="str">
            <v>5E_CM</v>
          </cell>
          <cell r="H922" t="str">
            <v xml:space="preserve"> Duplicated Message Switch Module Proccessor </v>
          </cell>
        </row>
        <row r="923">
          <cell r="A923" t="str">
            <v>CM2MSPU</v>
          </cell>
          <cell r="B923" t="str">
            <v>5EFLAS</v>
          </cell>
          <cell r="C923" t="str">
            <v>5ESS</v>
          </cell>
          <cell r="D923" t="str">
            <v>5ESS</v>
          </cell>
          <cell r="E923" t="str">
            <v>5E_CM2</v>
          </cell>
          <cell r="F923" t="str">
            <v>5E_CM</v>
          </cell>
          <cell r="H923" t="str">
            <v xml:space="preserve"> Duplicated Message Switch Peripheral Unit </v>
          </cell>
        </row>
        <row r="924">
          <cell r="A924" t="str">
            <v>108167941</v>
          </cell>
          <cell r="B924" t="str">
            <v>5EFLAS</v>
          </cell>
          <cell r="C924" t="str">
            <v>5ESS</v>
          </cell>
          <cell r="D924" t="str">
            <v>5ESS</v>
          </cell>
          <cell r="E924" t="str">
            <v>5ESS</v>
          </cell>
          <cell r="F924" t="str">
            <v>5E_SPARES</v>
          </cell>
          <cell r="H924" t="str">
            <v xml:space="preserve"> Duplicated MMA3 Optical Paddle Board </v>
          </cell>
        </row>
        <row r="925">
          <cell r="A925" t="str">
            <v>GLPMMA3</v>
          </cell>
          <cell r="B925" t="str">
            <v>5EFLAS</v>
          </cell>
          <cell r="C925" t="str">
            <v>5ESS</v>
          </cell>
          <cell r="D925" t="str">
            <v>5ESS</v>
          </cell>
          <cell r="E925" t="str">
            <v>5E_CM2</v>
          </cell>
          <cell r="F925" t="str">
            <v>5E_CM</v>
          </cell>
          <cell r="H925" t="str">
            <v xml:space="preserve"> Duplicated mma3 Optical Paddle Board </v>
          </cell>
        </row>
        <row r="926">
          <cell r="A926" t="str">
            <v>GLPSMMP</v>
          </cell>
          <cell r="B926" t="str">
            <v>5EFLAS</v>
          </cell>
          <cell r="C926" t="str">
            <v>5ESS</v>
          </cell>
          <cell r="D926" t="str">
            <v>5ESS</v>
          </cell>
          <cell r="E926" t="str">
            <v>5E_CM2</v>
          </cell>
          <cell r="F926" t="str">
            <v>5E_CM</v>
          </cell>
          <cell r="G926">
            <v>400000014</v>
          </cell>
          <cell r="H926" t="str">
            <v xml:space="preserve"> Duplicated Module Message Processor </v>
          </cell>
        </row>
        <row r="927">
          <cell r="A927" t="str">
            <v>GLPNLIPR</v>
          </cell>
          <cell r="B927" t="str">
            <v>5EFLAS</v>
          </cell>
          <cell r="C927" t="str">
            <v>5ESS</v>
          </cell>
          <cell r="D927" t="str">
            <v>5ESS</v>
          </cell>
          <cell r="E927" t="str">
            <v>5E_SM2000</v>
          </cell>
          <cell r="F927" t="str">
            <v>5E_SM2000</v>
          </cell>
          <cell r="G927">
            <v>400000030</v>
          </cell>
          <cell r="H927" t="str">
            <v xml:space="preserve"> Duplicated Network Link Interface </v>
          </cell>
        </row>
        <row r="928">
          <cell r="A928" t="str">
            <v>MNLI</v>
          </cell>
          <cell r="B928" t="str">
            <v>5EFLAS</v>
          </cell>
          <cell r="C928" t="str">
            <v>5ESS</v>
          </cell>
          <cell r="D928" t="str">
            <v>5ESS</v>
          </cell>
          <cell r="E928" t="str">
            <v>5E_SM2000</v>
          </cell>
          <cell r="F928" t="str">
            <v>5E_SM2000</v>
          </cell>
          <cell r="H928" t="str">
            <v xml:space="preserve"> Duplicated Network Link Interface </v>
          </cell>
        </row>
        <row r="929">
          <cell r="A929" t="str">
            <v>QGW</v>
          </cell>
          <cell r="B929" t="str">
            <v>5EFLAS</v>
          </cell>
          <cell r="C929" t="str">
            <v>5ESS</v>
          </cell>
          <cell r="D929" t="str">
            <v>5ESS</v>
          </cell>
          <cell r="E929" t="str">
            <v>5E_CM2</v>
          </cell>
          <cell r="F929" t="str">
            <v>5E_CM</v>
          </cell>
          <cell r="H929" t="str">
            <v xml:space="preserve"> Duplicated Quad Gateway </v>
          </cell>
        </row>
        <row r="930">
          <cell r="A930" t="str">
            <v>GLPQLISM2K</v>
          </cell>
          <cell r="B930" t="str">
            <v>5EFLAS</v>
          </cell>
          <cell r="C930" t="str">
            <v>5ESS</v>
          </cell>
          <cell r="D930" t="str">
            <v>5ESS</v>
          </cell>
          <cell r="E930" t="str">
            <v>5E_CM2</v>
          </cell>
          <cell r="F930" t="str">
            <v>5E_CM</v>
          </cell>
          <cell r="G930">
            <v>400000015</v>
          </cell>
          <cell r="H930" t="str">
            <v xml:space="preserve"> Duplicated Quad Link Interface 2 </v>
          </cell>
        </row>
        <row r="931">
          <cell r="A931" t="str">
            <v>QLI2</v>
          </cell>
          <cell r="B931" t="str">
            <v>5EFLAS</v>
          </cell>
          <cell r="C931" t="str">
            <v>5ESS</v>
          </cell>
          <cell r="D931" t="str">
            <v>5ESS</v>
          </cell>
          <cell r="E931" t="str">
            <v>5E_CM2</v>
          </cell>
          <cell r="F931" t="str">
            <v>5E_CM</v>
          </cell>
          <cell r="H931" t="str">
            <v xml:space="preserve"> Duplicated Quad Link Interface 2 </v>
          </cell>
        </row>
        <row r="932">
          <cell r="A932" t="str">
            <v>QLPS</v>
          </cell>
          <cell r="B932" t="str">
            <v>5EFLAS</v>
          </cell>
          <cell r="C932" t="str">
            <v>5ESS</v>
          </cell>
          <cell r="D932" t="str">
            <v>5ESS</v>
          </cell>
          <cell r="E932" t="str">
            <v>5E_CM2</v>
          </cell>
          <cell r="F932" t="str">
            <v>5E_CM</v>
          </cell>
          <cell r="H932" t="str">
            <v xml:space="preserve"> Duplicated Quad Link Packet Switch </v>
          </cell>
        </row>
        <row r="933">
          <cell r="A933" t="str">
            <v>CM2REP1</v>
          </cell>
          <cell r="B933" t="str">
            <v>5EFLAS</v>
          </cell>
          <cell r="C933" t="str">
            <v>5ESS</v>
          </cell>
          <cell r="D933" t="str">
            <v>5ESS</v>
          </cell>
          <cell r="E933" t="str">
            <v>5E_CM2</v>
          </cell>
          <cell r="F933" t="str">
            <v>5E_CM</v>
          </cell>
          <cell r="H933" t="str">
            <v xml:space="preserve"> Duplicated Repeater 1 Circuit Packs </v>
          </cell>
        </row>
        <row r="934">
          <cell r="A934" t="str">
            <v>CM2REP2</v>
          </cell>
          <cell r="B934" t="str">
            <v>5EFLAS</v>
          </cell>
          <cell r="C934" t="str">
            <v>5ESS</v>
          </cell>
          <cell r="D934" t="str">
            <v>5ESS</v>
          </cell>
          <cell r="E934" t="str">
            <v>5E_CM2</v>
          </cell>
          <cell r="F934" t="str">
            <v>5E_CM</v>
          </cell>
          <cell r="H934" t="str">
            <v xml:space="preserve"> Duplicated Repeater 2 Circuit Packs </v>
          </cell>
        </row>
        <row r="935">
          <cell r="A935" t="str">
            <v>CM2REP3</v>
          </cell>
          <cell r="B935" t="str">
            <v>5EFLAS</v>
          </cell>
          <cell r="C935" t="str">
            <v>5ESS</v>
          </cell>
          <cell r="D935" t="str">
            <v>5ESS</v>
          </cell>
          <cell r="E935" t="str">
            <v>5E_CM2</v>
          </cell>
          <cell r="F935" t="str">
            <v>5E_CM</v>
          </cell>
          <cell r="H935" t="str">
            <v xml:space="preserve"> Duplicated Repeater 3 Circuit Packs </v>
          </cell>
        </row>
        <row r="936">
          <cell r="A936" t="str">
            <v>CM2REP4</v>
          </cell>
          <cell r="B936" t="str">
            <v>5EFLAS</v>
          </cell>
          <cell r="C936" t="str">
            <v>5ESS</v>
          </cell>
          <cell r="D936" t="str">
            <v>5ESS</v>
          </cell>
          <cell r="E936" t="str">
            <v>5E_CM2</v>
          </cell>
          <cell r="F936" t="str">
            <v>5E_CM</v>
          </cell>
          <cell r="H936" t="str">
            <v xml:space="preserve"> Duplicated Repeater 4 Circuit Packs </v>
          </cell>
        </row>
        <row r="937">
          <cell r="A937" t="str">
            <v>CM2HSMEXT</v>
          </cell>
          <cell r="B937" t="str">
            <v>5EFLAS</v>
          </cell>
          <cell r="C937" t="str">
            <v>5ESS</v>
          </cell>
          <cell r="D937" t="str">
            <v>5ESS</v>
          </cell>
          <cell r="E937" t="str">
            <v>5E_CM2</v>
          </cell>
          <cell r="F937" t="str">
            <v>5E_CM</v>
          </cell>
          <cell r="H937" t="str">
            <v xml:space="preserve"> Duplicated Time Multiplexed Switch Unit </v>
          </cell>
        </row>
        <row r="938">
          <cell r="A938" t="str">
            <v>MTSISLICE</v>
          </cell>
          <cell r="B938" t="str">
            <v>5EFLAS</v>
          </cell>
          <cell r="C938" t="str">
            <v>5ESS</v>
          </cell>
          <cell r="D938" t="str">
            <v>5ESS</v>
          </cell>
          <cell r="E938" t="str">
            <v>5E_SM2000</v>
          </cell>
          <cell r="F938" t="str">
            <v>5E_SM2000</v>
          </cell>
          <cell r="H938" t="str">
            <v xml:space="preserve"> Duplicated Time Slot Interchange Slice </v>
          </cell>
        </row>
        <row r="939">
          <cell r="A939" t="str">
            <v>MTSIU4.2</v>
          </cell>
          <cell r="B939" t="str">
            <v>5EFLAS</v>
          </cell>
          <cell r="C939" t="str">
            <v>5ESS</v>
          </cell>
          <cell r="D939" t="str">
            <v>5ESS</v>
          </cell>
          <cell r="E939" t="str">
            <v>5E_SM2000</v>
          </cell>
          <cell r="F939" t="str">
            <v>5E_SM2000</v>
          </cell>
          <cell r="H939" t="str">
            <v xml:space="preserve"> Duplicated Time Slot Interchange Unit 4.2 </v>
          </cell>
        </row>
        <row r="940">
          <cell r="A940" t="str">
            <v>108167990</v>
          </cell>
          <cell r="B940" t="str">
            <v>5EFLAS</v>
          </cell>
          <cell r="C940" t="str">
            <v>5ESS</v>
          </cell>
          <cell r="D940" t="str">
            <v>5ESS</v>
          </cell>
          <cell r="E940" t="str">
            <v>5ESS</v>
          </cell>
          <cell r="F940" t="str">
            <v>5E_SPARES</v>
          </cell>
          <cell r="H940" t="str">
            <v xml:space="preserve"> Duplicated TMSx Expansion Board </v>
          </cell>
        </row>
        <row r="941">
          <cell r="A941" t="str">
            <v>GLPTMSX</v>
          </cell>
          <cell r="B941" t="str">
            <v>5EFLAS</v>
          </cell>
          <cell r="C941" t="str">
            <v>5ESS</v>
          </cell>
          <cell r="D941" t="str">
            <v>5ESS</v>
          </cell>
          <cell r="E941" t="str">
            <v>5E_CM2</v>
          </cell>
          <cell r="F941" t="str">
            <v>5E_CM</v>
          </cell>
          <cell r="H941" t="str">
            <v xml:space="preserve"> Duplicated TMSx Expansion Board </v>
          </cell>
        </row>
        <row r="942">
          <cell r="A942" t="str">
            <v>CM2TRXCLKCPK</v>
          </cell>
          <cell r="B942" t="str">
            <v>5EFLAS</v>
          </cell>
          <cell r="C942" t="str">
            <v>5ESS</v>
          </cell>
          <cell r="D942" t="str">
            <v>5ESS</v>
          </cell>
          <cell r="E942" t="str">
            <v>5E_CM2</v>
          </cell>
          <cell r="F942" t="str">
            <v>5E_CM</v>
          </cell>
          <cell r="H942" t="str">
            <v xml:space="preserve"> Duplicated Transmit Clock Circuit Packs </v>
          </cell>
        </row>
        <row r="943">
          <cell r="A943" t="str">
            <v>CM2TRXDAT</v>
          </cell>
          <cell r="B943" t="str">
            <v>5EFLAS</v>
          </cell>
          <cell r="C943" t="str">
            <v>5ESS</v>
          </cell>
          <cell r="D943" t="str">
            <v>5ESS</v>
          </cell>
          <cell r="E943" t="str">
            <v>5E_CM2</v>
          </cell>
          <cell r="F943" t="str">
            <v>5E_CM</v>
          </cell>
          <cell r="H943" t="str">
            <v xml:space="preserve"> Duplicated Transmit Data Circuit-Packs </v>
          </cell>
        </row>
        <row r="944">
          <cell r="A944" t="str">
            <v>MTSIU4PWR</v>
          </cell>
          <cell r="B944" t="str">
            <v>5EFLAS</v>
          </cell>
          <cell r="C944" t="str">
            <v>5ESS</v>
          </cell>
          <cell r="D944" t="str">
            <v>5ESS</v>
          </cell>
          <cell r="E944" t="str">
            <v>5E_SM2000</v>
          </cell>
          <cell r="F944" t="str">
            <v>5E_SM2000</v>
          </cell>
          <cell r="H944" t="str">
            <v xml:space="preserve"> Duplicated TSIU4 Power Extension </v>
          </cell>
        </row>
        <row r="945">
          <cell r="A945" t="str">
            <v>107075202</v>
          </cell>
          <cell r="B945" t="str">
            <v>5EFLAS</v>
          </cell>
          <cell r="C945" t="str">
            <v>5ESS</v>
          </cell>
          <cell r="D945" t="str">
            <v>5ESS</v>
          </cell>
          <cell r="E945" t="str">
            <v>5ESS</v>
          </cell>
          <cell r="F945" t="str">
            <v>5E_SPARES</v>
          </cell>
          <cell r="G945">
            <v>400000206</v>
          </cell>
          <cell r="H945" t="str">
            <v xml:space="preserve"> DX Pack In TSIU 4 </v>
          </cell>
        </row>
        <row r="946">
          <cell r="A946" t="str">
            <v>105533145</v>
          </cell>
          <cell r="B946" t="str">
            <v>5EFLAS</v>
          </cell>
          <cell r="C946" t="str">
            <v>5ESS</v>
          </cell>
          <cell r="D946" t="str">
            <v>5ESS</v>
          </cell>
          <cell r="E946" t="str">
            <v>5ESS</v>
          </cell>
          <cell r="F946" t="str">
            <v>5E_SPARES</v>
          </cell>
          <cell r="G946">
            <v>400000242</v>
          </cell>
          <cell r="H946" t="str">
            <v xml:space="preserve"> DX Pack In TSIU 4.2 </v>
          </cell>
        </row>
        <row r="947">
          <cell r="A947" t="str">
            <v>108564667</v>
          </cell>
          <cell r="B947" t="str">
            <v>5EFLAS</v>
          </cell>
          <cell r="C947" t="str">
            <v>5ESS</v>
          </cell>
          <cell r="D947" t="str">
            <v>5ESS</v>
          </cell>
          <cell r="E947" t="str">
            <v>5ESS</v>
          </cell>
          <cell r="F947" t="str">
            <v>5E_SPARES</v>
          </cell>
          <cell r="H947" t="str">
            <v xml:space="preserve"> Dx Pack In TSIU 4.2 </v>
          </cell>
        </row>
        <row r="948">
          <cell r="A948" t="str">
            <v>104368667</v>
          </cell>
          <cell r="B948" t="str">
            <v>5EFLAS</v>
          </cell>
          <cell r="C948" t="str">
            <v>5ESS</v>
          </cell>
          <cell r="D948" t="str">
            <v>5ESS</v>
          </cell>
          <cell r="E948" t="str">
            <v>5ESS</v>
          </cell>
          <cell r="F948" t="str">
            <v>5E_SPARES</v>
          </cell>
          <cell r="G948">
            <v>400000220</v>
          </cell>
          <cell r="H948" t="str">
            <v xml:space="preserve"> EBU Data End Tap Board </v>
          </cell>
        </row>
        <row r="949">
          <cell r="A949" t="str">
            <v>J98793C-1L-27</v>
          </cell>
          <cell r="B949" t="str">
            <v>5EFLAS</v>
          </cell>
          <cell r="C949" t="str">
            <v>5ESS</v>
          </cell>
          <cell r="D949" t="str">
            <v>5ESS</v>
          </cell>
          <cell r="E949" t="str">
            <v>5E_Echo</v>
          </cell>
          <cell r="F949" t="str">
            <v>5E_ECHO</v>
          </cell>
          <cell r="G949">
            <v>400000063</v>
          </cell>
          <cell r="H949" t="str">
            <v xml:space="preserve"> Ecli Emi Face Plate </v>
          </cell>
        </row>
        <row r="950">
          <cell r="A950" t="str">
            <v>601057631</v>
          </cell>
          <cell r="B950" t="str">
            <v>5EFLAS</v>
          </cell>
          <cell r="C950" t="str">
            <v>5ESS</v>
          </cell>
          <cell r="D950" t="str">
            <v>5ESS</v>
          </cell>
          <cell r="E950" t="str">
            <v>X_Conn</v>
          </cell>
          <cell r="F950" t="str">
            <v>DDF</v>
          </cell>
          <cell r="G950">
            <v>400000279</v>
          </cell>
          <cell r="H950" t="str">
            <v xml:space="preserve"> End Guard </v>
          </cell>
        </row>
        <row r="951">
          <cell r="A951" t="str">
            <v>601057631</v>
          </cell>
          <cell r="B951" t="str">
            <v>5EFLAS</v>
          </cell>
          <cell r="C951" t="str">
            <v>5ESS</v>
          </cell>
          <cell r="D951" t="str">
            <v>5ESS</v>
          </cell>
          <cell r="E951" t="str">
            <v>X_Conn</v>
          </cell>
          <cell r="F951" t="str">
            <v>DSX</v>
          </cell>
          <cell r="G951">
            <v>400000309</v>
          </cell>
          <cell r="H951" t="str">
            <v xml:space="preserve"> End Guard </v>
          </cell>
        </row>
        <row r="952">
          <cell r="A952" t="str">
            <v>ED6C331-70G-12</v>
          </cell>
          <cell r="B952" t="str">
            <v>5EFLAS</v>
          </cell>
          <cell r="C952" t="str">
            <v>5ESS</v>
          </cell>
          <cell r="D952" t="str">
            <v>5ESS</v>
          </cell>
          <cell r="E952" t="str">
            <v>X_Conn</v>
          </cell>
          <cell r="F952" t="str">
            <v>MDF</v>
          </cell>
          <cell r="G952">
            <v>400000295</v>
          </cell>
          <cell r="H952" t="str">
            <v xml:space="preserve"> End Guard Cover Panel </v>
          </cell>
        </row>
        <row r="953">
          <cell r="A953" t="str">
            <v>DSC3</v>
          </cell>
          <cell r="B953" t="str">
            <v>5EFLAS</v>
          </cell>
          <cell r="C953" t="str">
            <v>5ESS</v>
          </cell>
          <cell r="D953" t="str">
            <v>5ESS</v>
          </cell>
          <cell r="E953" t="str">
            <v>5E_SM2000</v>
          </cell>
          <cell r="F953" t="str">
            <v>5E_SM2000</v>
          </cell>
          <cell r="H953" t="str">
            <v xml:space="preserve"> Enhanced Digital Service Circuit </v>
          </cell>
        </row>
        <row r="954">
          <cell r="A954" t="str">
            <v>GLPMPH3IFLEX</v>
          </cell>
          <cell r="B954" t="str">
            <v>5EFLAS</v>
          </cell>
          <cell r="C954" t="str">
            <v>5ESS</v>
          </cell>
          <cell r="D954" t="str">
            <v>5ESS</v>
          </cell>
          <cell r="E954" t="str">
            <v>5E_SM2000</v>
          </cell>
          <cell r="F954" t="str">
            <v>5E_SM2000</v>
          </cell>
          <cell r="G954">
            <v>400000035</v>
          </cell>
          <cell r="H954" t="str">
            <v xml:space="preserve"> Enhanced Link Protocol Handler (Ph3) </v>
          </cell>
        </row>
        <row r="955">
          <cell r="A955" t="str">
            <v>PSUPH3</v>
          </cell>
          <cell r="B955" t="str">
            <v>5EFLAS</v>
          </cell>
          <cell r="C955" t="str">
            <v>5ESS</v>
          </cell>
          <cell r="D955" t="str">
            <v>5ESS</v>
          </cell>
          <cell r="E955" t="str">
            <v>5E_SM2000</v>
          </cell>
          <cell r="F955" t="str">
            <v>5E_SM2000</v>
          </cell>
          <cell r="H955" t="str">
            <v xml:space="preserve"> Enhanced Link Protocol Handler (Ph3) </v>
          </cell>
        </row>
        <row r="956">
          <cell r="A956" t="str">
            <v>107135345</v>
          </cell>
          <cell r="B956" t="str">
            <v>5EFLAS</v>
          </cell>
          <cell r="C956" t="str">
            <v>5ESS</v>
          </cell>
          <cell r="D956" t="str">
            <v>5ESS</v>
          </cell>
          <cell r="E956" t="str">
            <v>5ESS</v>
          </cell>
          <cell r="F956" t="str">
            <v>5E_SPARES</v>
          </cell>
          <cell r="G956">
            <v>400000225</v>
          </cell>
          <cell r="H956" t="str">
            <v xml:space="preserve"> Ethernet Interface Board (EIB) </v>
          </cell>
        </row>
        <row r="957">
          <cell r="A957" t="str">
            <v>EXHSTFAN</v>
          </cell>
          <cell r="B957" t="str">
            <v>5EFLAS</v>
          </cell>
          <cell r="C957" t="str">
            <v>5ESS</v>
          </cell>
          <cell r="D957" t="str">
            <v>5ESS</v>
          </cell>
          <cell r="E957" t="str">
            <v>5E_SM2000</v>
          </cell>
          <cell r="F957" t="str">
            <v>5E_SM2000</v>
          </cell>
          <cell r="H957" t="str">
            <v xml:space="preserve"> Exhaust Fan </v>
          </cell>
        </row>
        <row r="958">
          <cell r="A958" t="str">
            <v>GLPSCSIDD</v>
          </cell>
          <cell r="B958" t="str">
            <v>5EFLAS</v>
          </cell>
          <cell r="C958" t="str">
            <v>5ESS</v>
          </cell>
          <cell r="D958" t="str">
            <v>5ESS</v>
          </cell>
          <cell r="E958" t="str">
            <v>5E_AM</v>
          </cell>
          <cell r="F958" t="str">
            <v>5E_AM</v>
          </cell>
          <cell r="G958">
            <v>400000001</v>
          </cell>
          <cell r="H958" t="str">
            <v xml:space="preserve"> Extra Pair 1Gb SCSI Disks </v>
          </cell>
        </row>
        <row r="959">
          <cell r="A959" t="str">
            <v>104386537</v>
          </cell>
          <cell r="B959" t="str">
            <v>5EFLAS</v>
          </cell>
          <cell r="C959" t="str">
            <v>5ESS</v>
          </cell>
          <cell r="D959" t="str">
            <v>5ESS</v>
          </cell>
          <cell r="E959" t="str">
            <v>5ESS</v>
          </cell>
          <cell r="F959" t="str">
            <v>5E_SPARES</v>
          </cell>
          <cell r="G959">
            <v>400000139</v>
          </cell>
          <cell r="H959" t="str">
            <v xml:space="preserve"> Fabric Circuit </v>
          </cell>
        </row>
        <row r="960">
          <cell r="A960" t="str">
            <v>105001697</v>
          </cell>
          <cell r="B960" t="str">
            <v>5EFLAS</v>
          </cell>
          <cell r="C960" t="str">
            <v>5ESS</v>
          </cell>
          <cell r="D960" t="str">
            <v>5ESS</v>
          </cell>
          <cell r="E960" t="str">
            <v>5ESS</v>
          </cell>
          <cell r="F960" t="str">
            <v>5E_SPARES</v>
          </cell>
          <cell r="G960">
            <v>400000138</v>
          </cell>
          <cell r="H960" t="str">
            <v xml:space="preserve"> Fabric Circuit </v>
          </cell>
        </row>
        <row r="961">
          <cell r="A961" t="str">
            <v>106309842</v>
          </cell>
          <cell r="B961" t="str">
            <v>5EFLAS</v>
          </cell>
          <cell r="C961" t="str">
            <v>5ESS</v>
          </cell>
          <cell r="D961" t="str">
            <v>5ESS</v>
          </cell>
          <cell r="E961" t="str">
            <v>5ESS</v>
          </cell>
          <cell r="F961" t="str">
            <v>5E_SPARES</v>
          </cell>
          <cell r="G961">
            <v>400000140</v>
          </cell>
          <cell r="H961" t="str">
            <v xml:space="preserve"> Fabric Circuit </v>
          </cell>
        </row>
        <row r="962">
          <cell r="A962" t="str">
            <v>GCLOIUEXT</v>
          </cell>
          <cell r="B962" t="str">
            <v>5EFLAS</v>
          </cell>
          <cell r="C962" t="str">
            <v>5ESS</v>
          </cell>
          <cell r="D962" t="str">
            <v>5ESS</v>
          </cell>
          <cell r="E962" t="str">
            <v>5E_Periph</v>
          </cell>
          <cell r="F962" t="str">
            <v>5E_PERIPH</v>
          </cell>
          <cell r="H962" t="str">
            <v xml:space="preserve"> Facilities Cabinet Additional Oiu Units </v>
          </cell>
        </row>
        <row r="963">
          <cell r="A963" t="str">
            <v>GCLOIU1</v>
          </cell>
          <cell r="B963" t="str">
            <v>5EFLAS</v>
          </cell>
          <cell r="C963" t="str">
            <v>5ESS</v>
          </cell>
          <cell r="D963" t="str">
            <v>5ESS</v>
          </cell>
          <cell r="E963" t="str">
            <v>5E_Periph</v>
          </cell>
          <cell r="F963" t="str">
            <v>5E_PERIPH</v>
          </cell>
          <cell r="H963" t="str">
            <v xml:space="preserve"> Facilities Cabinet E/W 1 Oiu Shelf </v>
          </cell>
        </row>
        <row r="964">
          <cell r="A964" t="str">
            <v>OIU FANUNIT</v>
          </cell>
          <cell r="B964" t="str">
            <v>5EFLAS</v>
          </cell>
          <cell r="C964" t="str">
            <v>5ESS</v>
          </cell>
          <cell r="D964" t="str">
            <v>5ESS</v>
          </cell>
          <cell r="E964" t="str">
            <v>5E_Periph</v>
          </cell>
          <cell r="F964" t="str">
            <v>5E_PERIPH</v>
          </cell>
          <cell r="H964" t="str">
            <v xml:space="preserve"> Facilities Cabinet Fan Unit </v>
          </cell>
        </row>
        <row r="965">
          <cell r="A965" t="str">
            <v>GLPFBA</v>
          </cell>
          <cell r="B965" t="str">
            <v>5EFLAS</v>
          </cell>
          <cell r="C965" t="str">
            <v>5ESS</v>
          </cell>
          <cell r="D965" t="str">
            <v>5ESS</v>
          </cell>
          <cell r="E965" t="str">
            <v>5E_Echo</v>
          </cell>
          <cell r="F965" t="str">
            <v>5E_ECHO</v>
          </cell>
          <cell r="G965">
            <v>400000067</v>
          </cell>
          <cell r="H965" t="str">
            <v xml:space="preserve"> Facility Interface Bypass Adapter </v>
          </cell>
        </row>
        <row r="966">
          <cell r="A966" t="str">
            <v>J98793C-1L-23</v>
          </cell>
          <cell r="B966" t="str">
            <v>5EFLAS</v>
          </cell>
          <cell r="C966" t="str">
            <v>5ESS</v>
          </cell>
          <cell r="D966" t="str">
            <v>5ESS</v>
          </cell>
          <cell r="E966" t="str">
            <v>5E_Echo</v>
          </cell>
          <cell r="F966" t="str">
            <v>5E_ECHO</v>
          </cell>
          <cell r="H966" t="str">
            <v xml:space="preserve"> Facility Interface Bypass Adapter </v>
          </cell>
        </row>
        <row r="967">
          <cell r="A967" t="str">
            <v>ED5D195-10G-5</v>
          </cell>
          <cell r="B967" t="str">
            <v>5EFLAS</v>
          </cell>
          <cell r="C967" t="str">
            <v>5ESS</v>
          </cell>
          <cell r="D967" t="str">
            <v>5ESS</v>
          </cell>
          <cell r="E967" t="str">
            <v>5ESS</v>
          </cell>
          <cell r="F967" t="str">
            <v>5E_SPARES</v>
          </cell>
          <cell r="G967">
            <v>400000258</v>
          </cell>
          <cell r="H967" t="str">
            <v xml:space="preserve"> Fan Alarm Circuit Board (LTP) </v>
          </cell>
        </row>
        <row r="968">
          <cell r="A968" t="str">
            <v>846166015</v>
          </cell>
          <cell r="B968" t="str">
            <v>5EFLAS</v>
          </cell>
          <cell r="C968" t="str">
            <v>5ESS</v>
          </cell>
          <cell r="D968" t="str">
            <v>5ESS</v>
          </cell>
          <cell r="E968" t="str">
            <v>5ESS</v>
          </cell>
          <cell r="F968" t="str">
            <v>5E_SPARES</v>
          </cell>
          <cell r="G968">
            <v>400000256</v>
          </cell>
          <cell r="H968" t="str">
            <v xml:space="preserve"> Fan Tray Assembly (Sm) </v>
          </cell>
        </row>
        <row r="969">
          <cell r="A969" t="str">
            <v>846968691</v>
          </cell>
          <cell r="B969" t="str">
            <v>5EFLAS</v>
          </cell>
          <cell r="C969" t="str">
            <v>5ESS</v>
          </cell>
          <cell r="D969" t="str">
            <v>5ESS</v>
          </cell>
          <cell r="E969" t="str">
            <v>5ESS</v>
          </cell>
          <cell r="F969" t="str">
            <v>5E_SPARES</v>
          </cell>
          <cell r="H969" t="str">
            <v xml:space="preserve"> Fan Tray Assembly (Sm) </v>
          </cell>
        </row>
        <row r="970">
          <cell r="A970" t="str">
            <v>103654695</v>
          </cell>
          <cell r="B970" t="str">
            <v>5EFLAS</v>
          </cell>
          <cell r="C970" t="str">
            <v>5ESS</v>
          </cell>
          <cell r="D970" t="str">
            <v>5ESS</v>
          </cell>
          <cell r="E970" t="str">
            <v>5ESS</v>
          </cell>
          <cell r="F970" t="str">
            <v>5E_SPARES</v>
          </cell>
          <cell r="G970">
            <v>400000169</v>
          </cell>
          <cell r="H970" t="str">
            <v xml:space="preserve"> Fast Pump Communication </v>
          </cell>
        </row>
        <row r="971">
          <cell r="A971" t="str">
            <v>MFDMA2RT</v>
          </cell>
          <cell r="B971" t="str">
            <v>5EFLAS</v>
          </cell>
          <cell r="C971" t="str">
            <v>5ESS</v>
          </cell>
          <cell r="D971" t="str">
            <v>5ESS</v>
          </cell>
          <cell r="E971" t="str">
            <v>5ESS</v>
          </cell>
          <cell r="F971" t="str">
            <v>5E_SW</v>
          </cell>
          <cell r="H971" t="str">
            <v xml:space="preserve"> FDMA (Analog) RTU </v>
          </cell>
        </row>
        <row r="972">
          <cell r="A972" t="str">
            <v>FLASRTU</v>
          </cell>
          <cell r="B972" t="str">
            <v>5EFLAS</v>
          </cell>
          <cell r="C972" t="str">
            <v>5ESS</v>
          </cell>
          <cell r="D972" t="str">
            <v>5ESS</v>
          </cell>
          <cell r="E972" t="str">
            <v>5ESS</v>
          </cell>
          <cell r="F972" t="str">
            <v>5E_SW</v>
          </cell>
          <cell r="G972">
            <v>400000118</v>
          </cell>
          <cell r="H972" t="str">
            <v xml:space="preserve"> Flas Software RTU </v>
          </cell>
        </row>
        <row r="973">
          <cell r="A973" t="str">
            <v>104412523</v>
          </cell>
          <cell r="B973" t="str">
            <v>5EFLAS</v>
          </cell>
          <cell r="C973" t="str">
            <v>5ESS</v>
          </cell>
          <cell r="D973" t="str">
            <v>5ESS</v>
          </cell>
          <cell r="E973" t="str">
            <v>X_Conn</v>
          </cell>
          <cell r="F973" t="str">
            <v>DSX</v>
          </cell>
          <cell r="G973">
            <v>400000318</v>
          </cell>
          <cell r="H973" t="str">
            <v xml:space="preserve"> Flasher Cord </v>
          </cell>
        </row>
        <row r="974">
          <cell r="A974" t="str">
            <v>105001739</v>
          </cell>
          <cell r="B974" t="str">
            <v>5EFLAS</v>
          </cell>
          <cell r="C974" t="str">
            <v>5ESS</v>
          </cell>
          <cell r="D974" t="str">
            <v>5ESS</v>
          </cell>
          <cell r="E974" t="str">
            <v>5ESS</v>
          </cell>
          <cell r="F974" t="str">
            <v>5E_SPARES</v>
          </cell>
          <cell r="G974">
            <v>400000167</v>
          </cell>
          <cell r="H974" t="str">
            <v xml:space="preserve"> Foundation Link Interface </v>
          </cell>
        </row>
        <row r="975">
          <cell r="A975" t="str">
            <v>103862728</v>
          </cell>
          <cell r="B975" t="str">
            <v>5EFLAS</v>
          </cell>
          <cell r="C975" t="str">
            <v>5ESS</v>
          </cell>
          <cell r="D975" t="str">
            <v>5ESS</v>
          </cell>
          <cell r="E975" t="str">
            <v>5ESS</v>
          </cell>
          <cell r="F975" t="str">
            <v>5E_SPARES</v>
          </cell>
          <cell r="G975">
            <v>400000210</v>
          </cell>
          <cell r="H975" t="str">
            <v xml:space="preserve"> Foundation Peripheral Contr MC5D039A1 </v>
          </cell>
        </row>
        <row r="976">
          <cell r="A976" t="str">
            <v>601432685</v>
          </cell>
          <cell r="B976" t="str">
            <v>5EFLAS</v>
          </cell>
          <cell r="C976" t="str">
            <v>5ESS</v>
          </cell>
          <cell r="D976" t="str">
            <v>5ESS</v>
          </cell>
          <cell r="E976" t="str">
            <v>X_Conn</v>
          </cell>
          <cell r="F976" t="str">
            <v>DDF</v>
          </cell>
          <cell r="H976" t="str">
            <v xml:space="preserve"> Frame Hardware Kit (Ddf) </v>
          </cell>
        </row>
        <row r="977">
          <cell r="A977" t="str">
            <v>601219355</v>
          </cell>
          <cell r="B977" t="str">
            <v>5EFLAS</v>
          </cell>
          <cell r="C977" t="str">
            <v>5ESS</v>
          </cell>
          <cell r="D977" t="str">
            <v>5ESS</v>
          </cell>
          <cell r="E977" t="str">
            <v>X_Conn</v>
          </cell>
          <cell r="F977" t="str">
            <v>DSX</v>
          </cell>
          <cell r="G977">
            <v>400000308</v>
          </cell>
          <cell r="H977" t="str">
            <v xml:space="preserve"> Frame Hardware Kit (Dsx) </v>
          </cell>
        </row>
        <row r="978">
          <cell r="A978" t="str">
            <v>601219355</v>
          </cell>
          <cell r="B978" t="str">
            <v>5EFLAS</v>
          </cell>
          <cell r="C978" t="str">
            <v>5ESS</v>
          </cell>
          <cell r="D978" t="str">
            <v>5ESS</v>
          </cell>
          <cell r="E978" t="str">
            <v>X_Conn</v>
          </cell>
          <cell r="F978" t="str">
            <v>DDF</v>
          </cell>
          <cell r="G978">
            <v>400000278</v>
          </cell>
          <cell r="H978" t="str">
            <v xml:space="preserve"> Frame Hardware Kit (Dsx) </v>
          </cell>
        </row>
        <row r="979">
          <cell r="A979" t="str">
            <v>601390271</v>
          </cell>
          <cell r="B979" t="str">
            <v>5EFLAS</v>
          </cell>
          <cell r="C979" t="str">
            <v>5ESS</v>
          </cell>
          <cell r="D979" t="str">
            <v>5ESS</v>
          </cell>
          <cell r="E979" t="str">
            <v>X_Conn</v>
          </cell>
          <cell r="F979" t="str">
            <v>DDF</v>
          </cell>
          <cell r="G979">
            <v>400000277</v>
          </cell>
          <cell r="H979" t="str">
            <v xml:space="preserve"> Framework (Dsx) </v>
          </cell>
        </row>
        <row r="980">
          <cell r="A980" t="str">
            <v>601390271</v>
          </cell>
          <cell r="B980" t="str">
            <v>5EFLAS</v>
          </cell>
          <cell r="C980" t="str">
            <v>5ESS</v>
          </cell>
          <cell r="D980" t="str">
            <v>5ESS</v>
          </cell>
          <cell r="E980" t="str">
            <v>X_Conn</v>
          </cell>
          <cell r="F980" t="str">
            <v>DSX</v>
          </cell>
          <cell r="G980">
            <v>400000307</v>
          </cell>
          <cell r="H980" t="str">
            <v xml:space="preserve"> Framework (Dsx) </v>
          </cell>
        </row>
        <row r="981">
          <cell r="A981" t="str">
            <v>ED6C331-70G-10</v>
          </cell>
          <cell r="B981" t="str">
            <v>5EFLAS</v>
          </cell>
          <cell r="C981" t="str">
            <v>5ESS</v>
          </cell>
          <cell r="D981" t="str">
            <v>5ESS</v>
          </cell>
          <cell r="E981" t="str">
            <v>X_Conn</v>
          </cell>
          <cell r="F981" t="str">
            <v>MDF</v>
          </cell>
          <cell r="G981">
            <v>400000289</v>
          </cell>
          <cell r="H981" t="str">
            <v xml:space="preserve"> Framework (Mdf) </v>
          </cell>
        </row>
        <row r="982">
          <cell r="A982" t="str">
            <v>MFPCRRTU</v>
          </cell>
          <cell r="B982" t="str">
            <v>5EFLAS</v>
          </cell>
          <cell r="C982" t="str">
            <v>5ESS</v>
          </cell>
          <cell r="D982" t="str">
            <v>5ESS</v>
          </cell>
          <cell r="E982" t="str">
            <v>5ESS</v>
          </cell>
          <cell r="F982" t="str">
            <v>5E_SW</v>
          </cell>
          <cell r="G982">
            <v>400000120</v>
          </cell>
          <cell r="H982" t="str">
            <v xml:space="preserve"> Full Point Code Routing RTU </v>
          </cell>
        </row>
        <row r="983">
          <cell r="A983" t="str">
            <v>601432719</v>
          </cell>
          <cell r="B983" t="str">
            <v>5EFLAS</v>
          </cell>
          <cell r="C983" t="str">
            <v>5ESS</v>
          </cell>
          <cell r="D983" t="str">
            <v>5ESS</v>
          </cell>
          <cell r="E983" t="str">
            <v>X_Conn</v>
          </cell>
          <cell r="F983" t="str">
            <v>DDF</v>
          </cell>
          <cell r="H983" t="str">
            <v xml:space="preserve"> Full Verticle Troughs </v>
          </cell>
        </row>
        <row r="984">
          <cell r="A984" t="str">
            <v>GCLCM3MAX</v>
          </cell>
          <cell r="B984" t="str">
            <v>5EFLAS</v>
          </cell>
          <cell r="C984" t="str">
            <v>5ESS</v>
          </cell>
          <cell r="D984" t="str">
            <v>5ESS</v>
          </cell>
          <cell r="E984" t="str">
            <v>5E_CM2</v>
          </cell>
          <cell r="F984" t="str">
            <v>5E_CM</v>
          </cell>
          <cell r="H984" t="str">
            <v xml:space="preserve"> Fully Equipped CM3 Cabinet </v>
          </cell>
        </row>
        <row r="985">
          <cell r="A985" t="str">
            <v>601357981</v>
          </cell>
          <cell r="B985" t="str">
            <v>5EFLAS</v>
          </cell>
          <cell r="C985" t="str">
            <v>5ESS</v>
          </cell>
          <cell r="D985" t="str">
            <v>5ESS</v>
          </cell>
          <cell r="E985" t="str">
            <v>X_Conn</v>
          </cell>
          <cell r="F985" t="str">
            <v>DSX</v>
          </cell>
          <cell r="G985">
            <v>400000311</v>
          </cell>
          <cell r="H985" t="str">
            <v xml:space="preserve"> Fuse &amp; Alarm Panel </v>
          </cell>
        </row>
        <row r="986">
          <cell r="A986" t="str">
            <v>ED5D521-30G-1A</v>
          </cell>
          <cell r="B986" t="str">
            <v>5EFLAS</v>
          </cell>
          <cell r="C986" t="str">
            <v>5ESS</v>
          </cell>
          <cell r="D986" t="str">
            <v>5ESS</v>
          </cell>
          <cell r="E986" t="str">
            <v>5ESS</v>
          </cell>
          <cell r="F986" t="str">
            <v>5E_SPARES</v>
          </cell>
          <cell r="G986">
            <v>400000259</v>
          </cell>
          <cell r="H986" t="str">
            <v xml:space="preserve"> Fuse Alarm Circuit Pack (Sm LTP) </v>
          </cell>
        </row>
        <row r="987">
          <cell r="A987" t="str">
            <v>601358021</v>
          </cell>
          <cell r="B987" t="str">
            <v>5EFLAS</v>
          </cell>
          <cell r="C987" t="str">
            <v>5ESS</v>
          </cell>
          <cell r="D987" t="str">
            <v>5ESS</v>
          </cell>
          <cell r="E987" t="str">
            <v>X_Conn</v>
          </cell>
          <cell r="F987" t="str">
            <v>DSX</v>
          </cell>
          <cell r="G987">
            <v>400000312</v>
          </cell>
          <cell r="H987" t="str">
            <v xml:space="preserve"> Fuses </v>
          </cell>
        </row>
        <row r="988">
          <cell r="A988" t="str">
            <v>601884885</v>
          </cell>
          <cell r="B988" t="str">
            <v>5EFLAS</v>
          </cell>
          <cell r="C988" t="str">
            <v>5ESS</v>
          </cell>
          <cell r="D988" t="str">
            <v>5ESS</v>
          </cell>
          <cell r="E988" t="str">
            <v>X_Conn</v>
          </cell>
          <cell r="F988" t="str">
            <v>DSX</v>
          </cell>
          <cell r="H988" t="str">
            <v xml:space="preserve"> Fuses </v>
          </cell>
        </row>
        <row r="989">
          <cell r="A989" t="str">
            <v>106441603</v>
          </cell>
          <cell r="B989" t="str">
            <v>5EFLAS</v>
          </cell>
          <cell r="C989" t="str">
            <v>5ESS</v>
          </cell>
          <cell r="D989" t="str">
            <v>5ESS</v>
          </cell>
          <cell r="E989" t="str">
            <v>5ESS</v>
          </cell>
          <cell r="F989" t="str">
            <v>5E_SPARES</v>
          </cell>
          <cell r="G989">
            <v>400000187</v>
          </cell>
          <cell r="H989" t="str">
            <v xml:space="preserve"> Gateway Core </v>
          </cell>
        </row>
        <row r="990">
          <cell r="A990" t="str">
            <v>106441629</v>
          </cell>
          <cell r="B990" t="str">
            <v>5EFLAS</v>
          </cell>
          <cell r="C990" t="str">
            <v>5ESS</v>
          </cell>
          <cell r="D990" t="str">
            <v>5ESS</v>
          </cell>
          <cell r="E990" t="str">
            <v>5ESS</v>
          </cell>
          <cell r="F990" t="str">
            <v>5E_SPARES</v>
          </cell>
          <cell r="G990">
            <v>400000188</v>
          </cell>
          <cell r="H990" t="str">
            <v xml:space="preserve"> Gateway Link </v>
          </cell>
        </row>
        <row r="991">
          <cell r="A991" t="str">
            <v>GLPGDSFBAS</v>
          </cell>
          <cell r="B991" t="str">
            <v>5EFLAS</v>
          </cell>
          <cell r="C991" t="str">
            <v>5ESS</v>
          </cell>
          <cell r="D991" t="str">
            <v>5ESS</v>
          </cell>
          <cell r="E991" t="str">
            <v>5E_Periph</v>
          </cell>
          <cell r="F991" t="str">
            <v>5E_PERIPH</v>
          </cell>
          <cell r="G991">
            <v>400000088</v>
          </cell>
          <cell r="H991" t="str">
            <v xml:space="preserve"> Global Digital Service FuNCTion </v>
          </cell>
        </row>
        <row r="992">
          <cell r="A992" t="str">
            <v>MGDSF</v>
          </cell>
          <cell r="B992" t="str">
            <v>5EFLAS</v>
          </cell>
          <cell r="C992" t="str">
            <v>5ESS</v>
          </cell>
          <cell r="D992" t="str">
            <v>5ESS</v>
          </cell>
          <cell r="E992" t="str">
            <v>5E_Periph</v>
          </cell>
          <cell r="F992" t="str">
            <v>5E_PERIPH</v>
          </cell>
          <cell r="H992" t="str">
            <v xml:space="preserve"> Global Digital Service Function (Un 363) </v>
          </cell>
        </row>
        <row r="993">
          <cell r="A993" t="str">
            <v>MGPD</v>
          </cell>
          <cell r="B993" t="str">
            <v>5EFLAS</v>
          </cell>
          <cell r="C993" t="str">
            <v>5ESS</v>
          </cell>
          <cell r="D993" t="str">
            <v>5ESS</v>
          </cell>
          <cell r="E993" t="str">
            <v>5E_Misc</v>
          </cell>
          <cell r="F993" t="str">
            <v>5E_MISC</v>
          </cell>
          <cell r="H993" t="str">
            <v xml:space="preserve"> Global Power Distribution Frame </v>
          </cell>
        </row>
        <row r="994">
          <cell r="A994" t="str">
            <v>GCLGPDFU1F</v>
          </cell>
          <cell r="B994" t="str">
            <v>5EFLAS</v>
          </cell>
          <cell r="C994" t="str">
            <v>5ESS</v>
          </cell>
          <cell r="D994" t="str">
            <v>5ESS</v>
          </cell>
          <cell r="E994" t="str">
            <v>5E_Misc</v>
          </cell>
          <cell r="F994" t="str">
            <v>5E_MISC</v>
          </cell>
          <cell r="G994">
            <v>400000096</v>
          </cell>
          <cell r="H994" t="str">
            <v xml:space="preserve"> Global Power Distribution Frame W/ 1 Panel </v>
          </cell>
        </row>
        <row r="995">
          <cell r="A995" t="str">
            <v>GCLGPDFU2F</v>
          </cell>
          <cell r="B995" t="str">
            <v>5EFLAS</v>
          </cell>
          <cell r="C995" t="str">
            <v>5ESS</v>
          </cell>
          <cell r="D995" t="str">
            <v>5ESS</v>
          </cell>
          <cell r="E995" t="str">
            <v>5E_Misc</v>
          </cell>
          <cell r="F995" t="str">
            <v>5E_MISC</v>
          </cell>
          <cell r="G995">
            <v>400000097</v>
          </cell>
          <cell r="H995" t="str">
            <v xml:space="preserve"> Global Power Distribution Frame W/ 2 Panels </v>
          </cell>
        </row>
        <row r="996">
          <cell r="A996" t="str">
            <v>GCLGPDFU3F</v>
          </cell>
          <cell r="B996" t="str">
            <v>5EFLAS</v>
          </cell>
          <cell r="C996" t="str">
            <v>5ESS</v>
          </cell>
          <cell r="D996" t="str">
            <v>5ESS</v>
          </cell>
          <cell r="E996" t="str">
            <v>5E_Misc</v>
          </cell>
          <cell r="F996" t="str">
            <v>5E_MISC</v>
          </cell>
          <cell r="G996">
            <v>400000098</v>
          </cell>
          <cell r="H996" t="str">
            <v xml:space="preserve"> Global Power Distribution Frame W/ 3 Panels </v>
          </cell>
        </row>
        <row r="997">
          <cell r="A997" t="str">
            <v>GCLGPDFU4F</v>
          </cell>
          <cell r="B997" t="str">
            <v>5EFLAS</v>
          </cell>
          <cell r="C997" t="str">
            <v>5ESS</v>
          </cell>
          <cell r="D997" t="str">
            <v>5ESS</v>
          </cell>
          <cell r="E997" t="str">
            <v>5E_Misc</v>
          </cell>
          <cell r="F997" t="str">
            <v>5E_MISC</v>
          </cell>
          <cell r="G997">
            <v>400000099</v>
          </cell>
          <cell r="H997" t="str">
            <v xml:space="preserve"> Global Power Distribution Frame W/ 4 Panels </v>
          </cell>
        </row>
        <row r="998">
          <cell r="A998" t="str">
            <v>GCSGPDFPAN</v>
          </cell>
          <cell r="B998" t="str">
            <v>5EFLAS</v>
          </cell>
          <cell r="C998" t="str">
            <v>5ESS</v>
          </cell>
          <cell r="D998" t="str">
            <v>5ESS</v>
          </cell>
          <cell r="E998" t="str">
            <v>5E_Misc</v>
          </cell>
          <cell r="F998" t="str">
            <v>5E_MISC</v>
          </cell>
          <cell r="G998">
            <v>400000100</v>
          </cell>
          <cell r="H998" t="str">
            <v xml:space="preserve"> Global Power Distribution Panel Add </v>
          </cell>
        </row>
        <row r="999">
          <cell r="A999" t="str">
            <v>601432727</v>
          </cell>
          <cell r="B999" t="str">
            <v>5EFLAS</v>
          </cell>
          <cell r="C999" t="str">
            <v>5ESS</v>
          </cell>
          <cell r="D999" t="str">
            <v>5ESS</v>
          </cell>
          <cell r="E999" t="str">
            <v>X_Conn</v>
          </cell>
          <cell r="F999" t="str">
            <v>DDF</v>
          </cell>
          <cell r="H999" t="str">
            <v xml:space="preserve"> Half Verticle Troughs </v>
          </cell>
        </row>
        <row r="1000">
          <cell r="A1000" t="str">
            <v>MHCPHIGH</v>
          </cell>
          <cell r="B1000" t="str">
            <v>5EFLAS</v>
          </cell>
          <cell r="C1000" t="str">
            <v>5ESS</v>
          </cell>
          <cell r="D1000" t="str">
            <v>5ESS</v>
          </cell>
          <cell r="E1000" t="str">
            <v>5E_VCDX</v>
          </cell>
          <cell r="F1000" t="str">
            <v>5E_VCDX</v>
          </cell>
          <cell r="H1000" t="str">
            <v xml:space="preserve"> Hard Copy Printer </v>
          </cell>
        </row>
        <row r="1001">
          <cell r="A1001" t="str">
            <v>107190167</v>
          </cell>
          <cell r="B1001" t="str">
            <v>5EFLAS</v>
          </cell>
          <cell r="C1001" t="str">
            <v>5ESS</v>
          </cell>
          <cell r="D1001" t="str">
            <v>5ESS</v>
          </cell>
          <cell r="E1001" t="str">
            <v>5ESS</v>
          </cell>
          <cell r="F1001" t="str">
            <v>5E_SPARES</v>
          </cell>
          <cell r="G1001">
            <v>400000182</v>
          </cell>
          <cell r="H1001" t="str">
            <v xml:space="preserve"> High Speed Synch </v>
          </cell>
        </row>
        <row r="1002">
          <cell r="A1002" t="str">
            <v>AWSHSSYNLCTL</v>
          </cell>
          <cell r="B1002" t="str">
            <v>5EFLAS</v>
          </cell>
          <cell r="C1002" t="str">
            <v>5ESS</v>
          </cell>
          <cell r="D1002" t="str">
            <v>5ESS</v>
          </cell>
          <cell r="E1002" t="str">
            <v>5E_VCDX</v>
          </cell>
          <cell r="F1002" t="str">
            <v>5E_VCDX</v>
          </cell>
          <cell r="H1002" t="str">
            <v xml:space="preserve"> High Speed Synchronous Line Controller For Administrative Workstation </v>
          </cell>
        </row>
        <row r="1003">
          <cell r="A1003" t="str">
            <v>107665440</v>
          </cell>
          <cell r="B1003" t="str">
            <v>5EFLAS</v>
          </cell>
          <cell r="C1003" t="str">
            <v>5ESS</v>
          </cell>
          <cell r="D1003" t="str">
            <v>5ESS</v>
          </cell>
          <cell r="E1003" t="str">
            <v>X_Conn</v>
          </cell>
          <cell r="F1003" t="str">
            <v>DDF</v>
          </cell>
          <cell r="H1003" t="str">
            <v xml:space="preserve"> Horizontal Troughs </v>
          </cell>
        </row>
        <row r="1004">
          <cell r="A1004" t="str">
            <v>ED6C331-70G-50</v>
          </cell>
          <cell r="B1004" t="str">
            <v>5EFLAS</v>
          </cell>
          <cell r="C1004" t="str">
            <v>5ESS</v>
          </cell>
          <cell r="D1004" t="str">
            <v>5ESS</v>
          </cell>
          <cell r="E1004" t="str">
            <v>X_Conn</v>
          </cell>
          <cell r="F1004" t="str">
            <v>MDF</v>
          </cell>
          <cell r="G1004">
            <v>400000290</v>
          </cell>
          <cell r="H1004" t="str">
            <v xml:space="preserve"> Horizontal Wireway </v>
          </cell>
        </row>
        <row r="1005">
          <cell r="A1005" t="str">
            <v>103753299</v>
          </cell>
          <cell r="B1005" t="str">
            <v>5EFLAS</v>
          </cell>
          <cell r="C1005" t="str">
            <v>5ESS</v>
          </cell>
          <cell r="D1005" t="str">
            <v>5ESS</v>
          </cell>
          <cell r="E1005" t="str">
            <v>5ESS</v>
          </cell>
          <cell r="F1005" t="str">
            <v>5E_SPARES</v>
          </cell>
          <cell r="G1005">
            <v>400000208</v>
          </cell>
          <cell r="H1005" t="str">
            <v xml:space="preserve"> I/O Microprocessor Interface </v>
          </cell>
        </row>
        <row r="1006">
          <cell r="A1006" t="str">
            <v>PHVECHORTU</v>
          </cell>
          <cell r="B1006" t="str">
            <v>5EFLAS</v>
          </cell>
          <cell r="C1006" t="str">
            <v>5ESS</v>
          </cell>
          <cell r="D1006" t="str">
            <v>5ESS</v>
          </cell>
          <cell r="E1006" t="str">
            <v>5ESS</v>
          </cell>
          <cell r="F1006" t="str">
            <v>5E_SW</v>
          </cell>
          <cell r="G1006">
            <v>400000117</v>
          </cell>
          <cell r="H1006" t="str">
            <v xml:space="preserve"> Integrated Echo Cancellation RTU </v>
          </cell>
        </row>
        <row r="1007">
          <cell r="A1007" t="str">
            <v>J98793C-1L-20</v>
          </cell>
          <cell r="B1007" t="str">
            <v>5EFLAS</v>
          </cell>
          <cell r="C1007" t="str">
            <v>5ESS</v>
          </cell>
          <cell r="D1007" t="str">
            <v>5ESS</v>
          </cell>
          <cell r="E1007" t="str">
            <v>5E_Echo</v>
          </cell>
          <cell r="F1007" t="str">
            <v>5E_ECHO</v>
          </cell>
          <cell r="G1007">
            <v>400000053</v>
          </cell>
          <cell r="H1007" t="str">
            <v xml:space="preserve"> Inter-Shelf Cabling </v>
          </cell>
        </row>
        <row r="1008">
          <cell r="A1008" t="str">
            <v>108151226</v>
          </cell>
          <cell r="B1008" t="str">
            <v>5EFLAS</v>
          </cell>
          <cell r="C1008" t="str">
            <v>5ESS</v>
          </cell>
          <cell r="D1008" t="str">
            <v>5ESS</v>
          </cell>
          <cell r="E1008" t="str">
            <v>5ESS</v>
          </cell>
          <cell r="F1008" t="str">
            <v>5E_SPARES</v>
          </cell>
          <cell r="G1008">
            <v>400000194</v>
          </cell>
          <cell r="H1008" t="str">
            <v xml:space="preserve"> IOP Power &amp; Control </v>
          </cell>
        </row>
        <row r="1009">
          <cell r="A1009" t="str">
            <v>103361200</v>
          </cell>
          <cell r="B1009" t="str">
            <v>5EFLAS</v>
          </cell>
          <cell r="C1009" t="str">
            <v>5ESS</v>
          </cell>
          <cell r="D1009" t="str">
            <v>5ESS</v>
          </cell>
          <cell r="E1009" t="str">
            <v>X_Conn</v>
          </cell>
          <cell r="F1009" t="str">
            <v>DSX</v>
          </cell>
          <cell r="G1009">
            <v>400000325</v>
          </cell>
          <cell r="H1009" t="str">
            <v xml:space="preserve"> Jumper Wire ( 1350 Ft.) </v>
          </cell>
        </row>
        <row r="1010">
          <cell r="A1010" t="str">
            <v>102379195</v>
          </cell>
          <cell r="B1010" t="str">
            <v>5EFLAS</v>
          </cell>
          <cell r="C1010" t="str">
            <v>5ESS</v>
          </cell>
          <cell r="D1010" t="str">
            <v>5ESS</v>
          </cell>
          <cell r="E1010" t="str">
            <v>X_Conn</v>
          </cell>
          <cell r="F1010" t="str">
            <v>MDF</v>
          </cell>
          <cell r="G1010">
            <v>400000303</v>
          </cell>
          <cell r="H1010" t="str">
            <v xml:space="preserve"> Jumper Wire ( 5000 Ft.) </v>
          </cell>
        </row>
        <row r="1011">
          <cell r="A1011" t="str">
            <v>106817505</v>
          </cell>
          <cell r="B1011" t="str">
            <v>5EFLAS</v>
          </cell>
          <cell r="C1011" t="str">
            <v>5ESS</v>
          </cell>
          <cell r="D1011" t="str">
            <v>5ESS</v>
          </cell>
          <cell r="E1011" t="str">
            <v>5ESS</v>
          </cell>
          <cell r="F1011" t="str">
            <v>5E_SPARES</v>
          </cell>
          <cell r="G1011">
            <v>400000160</v>
          </cell>
          <cell r="H1011" t="str">
            <v xml:space="preserve"> LDSU Digital Service Circuit Mc5D085A1C </v>
          </cell>
        </row>
        <row r="1012">
          <cell r="A1012" t="str">
            <v>LTPCAB</v>
          </cell>
          <cell r="B1012" t="str">
            <v>5EFLAS</v>
          </cell>
          <cell r="C1012" t="str">
            <v>5ESS</v>
          </cell>
          <cell r="D1012" t="str">
            <v>5ESS</v>
          </cell>
          <cell r="E1012" t="str">
            <v>5E_SM2000</v>
          </cell>
          <cell r="F1012" t="str">
            <v>5E_SM2000</v>
          </cell>
          <cell r="H1012" t="str">
            <v xml:space="preserve"> Line And Trunk Peripheral Cabinet </v>
          </cell>
        </row>
        <row r="1013">
          <cell r="A1013" t="str">
            <v>103812251</v>
          </cell>
          <cell r="B1013" t="str">
            <v>5EFLAS</v>
          </cell>
          <cell r="C1013" t="str">
            <v>5ESS</v>
          </cell>
          <cell r="D1013" t="str">
            <v>5ESS</v>
          </cell>
          <cell r="E1013" t="str">
            <v>5ESS</v>
          </cell>
          <cell r="F1013" t="str">
            <v>5E_SPARES</v>
          </cell>
          <cell r="G1013">
            <v>400000218</v>
          </cell>
          <cell r="H1013" t="str">
            <v xml:space="preserve"> Loop Board Pack </v>
          </cell>
        </row>
        <row r="1014">
          <cell r="A1014" t="str">
            <v>MTTYCTL</v>
          </cell>
          <cell r="B1014" t="str">
            <v>5EFLAS</v>
          </cell>
          <cell r="C1014" t="str">
            <v>5ESS</v>
          </cell>
          <cell r="D1014" t="str">
            <v>5ESS</v>
          </cell>
          <cell r="E1014" t="str">
            <v>5E_AM</v>
          </cell>
          <cell r="F1014" t="str">
            <v>5E_AM</v>
          </cell>
          <cell r="H1014" t="str">
            <v xml:space="preserve"> Maintenance Peripheral Controller </v>
          </cell>
        </row>
        <row r="1015">
          <cell r="A1015" t="str">
            <v>107887663</v>
          </cell>
          <cell r="B1015" t="str">
            <v>5EFLAS</v>
          </cell>
          <cell r="C1015" t="str">
            <v>5ESS</v>
          </cell>
          <cell r="D1015" t="str">
            <v>5ESS</v>
          </cell>
          <cell r="E1015" t="str">
            <v>5ESS</v>
          </cell>
          <cell r="F1015" t="str">
            <v>5E_SPARES</v>
          </cell>
          <cell r="G1015">
            <v>400000249</v>
          </cell>
          <cell r="H1015" t="str">
            <v xml:space="preserve"> Maintenance TTY Controller </v>
          </cell>
        </row>
        <row r="1016">
          <cell r="A1016" t="str">
            <v>GCSMCCVCDX</v>
          </cell>
          <cell r="B1016" t="str">
            <v>5EFLAS</v>
          </cell>
          <cell r="C1016" t="str">
            <v>5ESS</v>
          </cell>
          <cell r="D1016" t="str">
            <v>5ESS</v>
          </cell>
          <cell r="E1016" t="str">
            <v>5E_VCDX</v>
          </cell>
          <cell r="F1016" t="str">
            <v>VCDX</v>
          </cell>
          <cell r="G1016">
            <v>400000017</v>
          </cell>
          <cell r="H1016" t="str">
            <v xml:space="preserve"> Mcc Options VCDX </v>
          </cell>
        </row>
        <row r="1017">
          <cell r="A1017" t="str">
            <v>ED5D764-30G-30A</v>
          </cell>
          <cell r="B1017" t="str">
            <v>5EFLAS</v>
          </cell>
          <cell r="C1017" t="str">
            <v>5ESS</v>
          </cell>
          <cell r="D1017" t="str">
            <v>5ESS</v>
          </cell>
          <cell r="E1017" t="str">
            <v>5ESS</v>
          </cell>
          <cell r="F1017" t="str">
            <v>5E_SPARES</v>
          </cell>
          <cell r="G1017">
            <v>400000263</v>
          </cell>
          <cell r="H1017" t="str">
            <v xml:space="preserve"> Mcc Terminal 120V Ks23996 L-1 </v>
          </cell>
        </row>
        <row r="1018">
          <cell r="A1018" t="str">
            <v>ED5D764-30G-31A</v>
          </cell>
          <cell r="B1018" t="str">
            <v>5EFLAS</v>
          </cell>
          <cell r="C1018" t="str">
            <v>5ESS</v>
          </cell>
          <cell r="D1018" t="str">
            <v>5ESS</v>
          </cell>
          <cell r="E1018" t="str">
            <v>5ESS</v>
          </cell>
          <cell r="F1018" t="str">
            <v>5E_SPARES</v>
          </cell>
          <cell r="G1018">
            <v>400000264</v>
          </cell>
          <cell r="H1018" t="str">
            <v xml:space="preserve"> Mcc Terminal 220V Ks23996 L-5 </v>
          </cell>
        </row>
        <row r="1019">
          <cell r="A1019" t="str">
            <v>107073009</v>
          </cell>
          <cell r="B1019" t="str">
            <v>5EFLAS</v>
          </cell>
          <cell r="C1019" t="str">
            <v>5ESS</v>
          </cell>
          <cell r="D1019" t="str">
            <v>5ESS</v>
          </cell>
          <cell r="E1019" t="str">
            <v>5ESS</v>
          </cell>
          <cell r="F1019" t="str">
            <v>5E_SPARES</v>
          </cell>
          <cell r="G1019">
            <v>400000243</v>
          </cell>
          <cell r="H1019" t="str">
            <v xml:space="preserve"> Message Handler </v>
          </cell>
        </row>
        <row r="1020">
          <cell r="A1020" t="str">
            <v>GLPMH</v>
          </cell>
          <cell r="B1020" t="str">
            <v>5EFLAS</v>
          </cell>
          <cell r="C1020" t="str">
            <v>5ESS</v>
          </cell>
          <cell r="D1020" t="str">
            <v>5ESS</v>
          </cell>
          <cell r="E1020" t="str">
            <v>5E_SM2000</v>
          </cell>
          <cell r="F1020" t="str">
            <v>5E_SM2000</v>
          </cell>
          <cell r="G1020">
            <v>400000026</v>
          </cell>
          <cell r="H1020" t="str">
            <v xml:space="preserve"> Message Handler - Mh (Duplicated) (32 Time Slots) </v>
          </cell>
        </row>
        <row r="1021">
          <cell r="A1021" t="str">
            <v>107183691</v>
          </cell>
          <cell r="B1021" t="str">
            <v>5EFLAS</v>
          </cell>
          <cell r="C1021" t="str">
            <v>5ESS</v>
          </cell>
          <cell r="D1021" t="str">
            <v>5ESS</v>
          </cell>
          <cell r="E1021" t="str">
            <v>5ESS</v>
          </cell>
          <cell r="F1021" t="str">
            <v>5E_SPARES</v>
          </cell>
          <cell r="H1021" t="str">
            <v xml:space="preserve"> Message Handler EIB </v>
          </cell>
        </row>
        <row r="1022">
          <cell r="A1022" t="str">
            <v>GLPMHEIB</v>
          </cell>
          <cell r="B1022" t="str">
            <v>5EFLAS</v>
          </cell>
          <cell r="C1022" t="str">
            <v>5ESS</v>
          </cell>
          <cell r="D1022" t="str">
            <v>5ESS</v>
          </cell>
          <cell r="E1022" t="str">
            <v>5E_VCDX</v>
          </cell>
          <cell r="F1022" t="str">
            <v>VCDX</v>
          </cell>
          <cell r="G1022">
            <v>400000022</v>
          </cell>
          <cell r="H1022" t="str">
            <v xml:space="preserve"> Message Handler Ethernet Interface </v>
          </cell>
        </row>
        <row r="1023">
          <cell r="A1023" t="str">
            <v>105024632</v>
          </cell>
          <cell r="B1023" t="str">
            <v>5EFLAS</v>
          </cell>
          <cell r="C1023" t="str">
            <v>5ESS</v>
          </cell>
          <cell r="D1023" t="str">
            <v>5ESS</v>
          </cell>
          <cell r="E1023" t="str">
            <v>5ESS</v>
          </cell>
          <cell r="F1023" t="str">
            <v>5E_SPARES</v>
          </cell>
          <cell r="G1023">
            <v>400000163</v>
          </cell>
          <cell r="H1023" t="str">
            <v xml:space="preserve"> Message Interface Bus Controller </v>
          </cell>
        </row>
        <row r="1024">
          <cell r="A1024" t="str">
            <v>108893785</v>
          </cell>
          <cell r="B1024" t="str">
            <v>5EFLAS</v>
          </cell>
          <cell r="C1024" t="str">
            <v>5ESS</v>
          </cell>
          <cell r="D1024" t="str">
            <v>5ESS</v>
          </cell>
          <cell r="E1024" t="str">
            <v>5ESS</v>
          </cell>
          <cell r="F1024" t="str">
            <v>5E_SPARES</v>
          </cell>
          <cell r="H1024" t="str">
            <v xml:space="preserve"> Message Switch </v>
          </cell>
        </row>
        <row r="1025">
          <cell r="A1025" t="str">
            <v>107044745</v>
          </cell>
          <cell r="B1025" t="str">
            <v>5EFLAS</v>
          </cell>
          <cell r="C1025" t="str">
            <v>5ESS</v>
          </cell>
          <cell r="D1025" t="str">
            <v>5ESS</v>
          </cell>
          <cell r="E1025" t="str">
            <v>5ESS</v>
          </cell>
          <cell r="F1025" t="str">
            <v>5E_SPARES</v>
          </cell>
          <cell r="G1025">
            <v>400000142</v>
          </cell>
          <cell r="H1025" t="str">
            <v xml:space="preserve"> Message Switch Controller </v>
          </cell>
        </row>
        <row r="1026">
          <cell r="A1026" t="str">
            <v>106502479</v>
          </cell>
          <cell r="B1026" t="str">
            <v>5EFLAS</v>
          </cell>
          <cell r="C1026" t="str">
            <v>5ESS</v>
          </cell>
          <cell r="D1026" t="str">
            <v>5ESS</v>
          </cell>
          <cell r="E1026" t="str">
            <v>5ESS</v>
          </cell>
          <cell r="F1026" t="str">
            <v>5E_SPARES</v>
          </cell>
          <cell r="G1026">
            <v>400000237</v>
          </cell>
          <cell r="H1026" t="str">
            <v xml:space="preserve"> Microprocessor Core Da </v>
          </cell>
        </row>
        <row r="1027">
          <cell r="A1027" t="str">
            <v>GCSCM3EXT</v>
          </cell>
          <cell r="B1027" t="str">
            <v>5EFLAS</v>
          </cell>
          <cell r="C1027" t="str">
            <v>5ESS</v>
          </cell>
          <cell r="D1027" t="str">
            <v>5ESS</v>
          </cell>
          <cell r="E1027" t="str">
            <v>5E_CM2</v>
          </cell>
          <cell r="F1027" t="str">
            <v>5E_CM</v>
          </cell>
          <cell r="H1027" t="str">
            <v xml:space="preserve"> Minimum To Maximum Conversion Kit </v>
          </cell>
        </row>
        <row r="1028">
          <cell r="A1028" t="str">
            <v>MISCCAB</v>
          </cell>
          <cell r="B1028" t="str">
            <v>5EFLAS</v>
          </cell>
          <cell r="C1028" t="str">
            <v>5ESS</v>
          </cell>
          <cell r="D1028" t="str">
            <v>5ESS</v>
          </cell>
          <cell r="E1028" t="str">
            <v>5E_Misc</v>
          </cell>
          <cell r="F1028" t="str">
            <v>5E_MISC</v>
          </cell>
          <cell r="H1028" t="str">
            <v xml:space="preserve"> Miscellaneous Cabinet </v>
          </cell>
        </row>
        <row r="1029">
          <cell r="A1029" t="str">
            <v>GCLMISC2</v>
          </cell>
          <cell r="B1029" t="str">
            <v>5EFLAS</v>
          </cell>
          <cell r="C1029" t="str">
            <v>5ESS</v>
          </cell>
          <cell r="D1029" t="str">
            <v>5ESS</v>
          </cell>
          <cell r="E1029" t="str">
            <v>5E_Misc</v>
          </cell>
          <cell r="F1029" t="str">
            <v>5E_MISC</v>
          </cell>
          <cell r="G1029">
            <v>400000094</v>
          </cell>
          <cell r="H1029" t="str">
            <v xml:space="preserve"> Miscellaneous Cabinet Base 2 </v>
          </cell>
        </row>
        <row r="1030">
          <cell r="A1030" t="str">
            <v>MDM9600BD</v>
          </cell>
          <cell r="B1030" t="str">
            <v>5EFLAS</v>
          </cell>
          <cell r="C1030" t="str">
            <v>5ESS</v>
          </cell>
          <cell r="D1030" t="str">
            <v>5ESS</v>
          </cell>
          <cell r="E1030" t="str">
            <v>5E_Misc</v>
          </cell>
          <cell r="F1030" t="str">
            <v>5E_MISC</v>
          </cell>
          <cell r="G1030">
            <v>400000104</v>
          </cell>
          <cell r="H1030" t="str">
            <v xml:space="preserve"> Modem </v>
          </cell>
        </row>
        <row r="1031">
          <cell r="A1031" t="str">
            <v>MMSUCOM</v>
          </cell>
          <cell r="B1031" t="str">
            <v>5EFLAS</v>
          </cell>
          <cell r="C1031" t="str">
            <v>5ESS</v>
          </cell>
          <cell r="D1031" t="str">
            <v>5ESS</v>
          </cell>
          <cell r="E1031" t="str">
            <v>5E_Periph</v>
          </cell>
          <cell r="F1031" t="str">
            <v>5E_PERIPH</v>
          </cell>
          <cell r="H1031" t="str">
            <v xml:space="preserve"> Modular Metallic Service Group </v>
          </cell>
        </row>
        <row r="1032">
          <cell r="A1032" t="str">
            <v>MMSU-E</v>
          </cell>
          <cell r="B1032" t="str">
            <v>5EFLAS</v>
          </cell>
          <cell r="C1032" t="str">
            <v>5ESS</v>
          </cell>
          <cell r="D1032" t="str">
            <v>5ESS</v>
          </cell>
          <cell r="E1032" t="str">
            <v>5E_Periph</v>
          </cell>
          <cell r="F1032" t="str">
            <v>5E_PERIPH</v>
          </cell>
          <cell r="H1032" t="str">
            <v xml:space="preserve"> Modular Metallic Service Unit (mmsu) Shelf </v>
          </cell>
        </row>
        <row r="1033">
          <cell r="A1033" t="str">
            <v>GLPSC</v>
          </cell>
          <cell r="B1033" t="str">
            <v>5EFLAS</v>
          </cell>
          <cell r="C1033" t="str">
            <v>5ESS</v>
          </cell>
          <cell r="D1033" t="str">
            <v>5ESS</v>
          </cell>
          <cell r="E1033" t="str">
            <v>5E_Periph</v>
          </cell>
          <cell r="F1033" t="str">
            <v>5E_PERIPH</v>
          </cell>
          <cell r="G1033">
            <v>400000089</v>
          </cell>
          <cell r="H1033" t="str">
            <v xml:space="preserve"> Modular Metallic Service Unit Scan Points Circuit Pack </v>
          </cell>
        </row>
        <row r="1034">
          <cell r="A1034" t="str">
            <v>MMSUSC</v>
          </cell>
          <cell r="B1034" t="str">
            <v>5EFLAS</v>
          </cell>
          <cell r="C1034" t="str">
            <v>5ESS</v>
          </cell>
          <cell r="D1034" t="str">
            <v>5ESS</v>
          </cell>
          <cell r="E1034" t="str">
            <v>5E_Periph</v>
          </cell>
          <cell r="F1034" t="str">
            <v>5E_PERIPH</v>
          </cell>
          <cell r="H1034" t="str">
            <v xml:space="preserve"> Modular Metallic Service Unit Scan Points Circuit Pack </v>
          </cell>
        </row>
        <row r="1035">
          <cell r="A1035" t="str">
            <v>GLPSD</v>
          </cell>
          <cell r="B1035" t="str">
            <v>5EFLAS</v>
          </cell>
          <cell r="C1035" t="str">
            <v>5ESS</v>
          </cell>
          <cell r="D1035" t="str">
            <v>5ESS</v>
          </cell>
          <cell r="E1035" t="str">
            <v>5E_Periph</v>
          </cell>
          <cell r="F1035" t="str">
            <v>5E_PERIPH</v>
          </cell>
          <cell r="G1035">
            <v>400000090</v>
          </cell>
          <cell r="H1035" t="str">
            <v xml:space="preserve"> Modular Metallic Service Unit Signal Distributor Circuit Pack </v>
          </cell>
        </row>
        <row r="1036">
          <cell r="A1036" t="str">
            <v>MMSUDS</v>
          </cell>
          <cell r="B1036" t="str">
            <v>5EFLAS</v>
          </cell>
          <cell r="C1036" t="str">
            <v>5ESS</v>
          </cell>
          <cell r="D1036" t="str">
            <v>5ESS</v>
          </cell>
          <cell r="E1036" t="str">
            <v>5E_Periph</v>
          </cell>
          <cell r="F1036" t="str">
            <v>5E_PERIPH</v>
          </cell>
          <cell r="H1036" t="str">
            <v xml:space="preserve"> Modular Metallic Service Unit Signal Distributor Circuit Pack </v>
          </cell>
        </row>
        <row r="1037">
          <cell r="A1037" t="str">
            <v>103654414</v>
          </cell>
          <cell r="B1037" t="str">
            <v>5EFLAS</v>
          </cell>
          <cell r="C1037" t="str">
            <v>5ESS</v>
          </cell>
          <cell r="D1037" t="str">
            <v>5ESS</v>
          </cell>
          <cell r="E1037" t="str">
            <v>5ESS</v>
          </cell>
          <cell r="F1037" t="str">
            <v>5E_SPARES</v>
          </cell>
          <cell r="H1037" t="str">
            <v xml:space="preserve"> Module Message Processor 2 </v>
          </cell>
        </row>
        <row r="1038">
          <cell r="A1038" t="str">
            <v>106075401</v>
          </cell>
          <cell r="B1038" t="str">
            <v>5EFLAS</v>
          </cell>
          <cell r="C1038" t="str">
            <v>5ESS</v>
          </cell>
          <cell r="D1038" t="str">
            <v>5ESS</v>
          </cell>
          <cell r="E1038" t="str">
            <v>5ESS</v>
          </cell>
          <cell r="F1038" t="str">
            <v>5E_SPARES</v>
          </cell>
          <cell r="G1038">
            <v>400000161</v>
          </cell>
          <cell r="H1038" t="str">
            <v xml:space="preserve"> Msg Peripheral Processor </v>
          </cell>
        </row>
        <row r="1039">
          <cell r="A1039" t="str">
            <v>106768781</v>
          </cell>
          <cell r="B1039" t="str">
            <v>5EFLAS</v>
          </cell>
          <cell r="C1039" t="str">
            <v>5ESS</v>
          </cell>
          <cell r="D1039" t="str">
            <v>5ESS</v>
          </cell>
          <cell r="E1039" t="str">
            <v>5ESS</v>
          </cell>
          <cell r="F1039" t="str">
            <v>5E_SPARES</v>
          </cell>
          <cell r="G1039">
            <v>400000216</v>
          </cell>
          <cell r="H1039" t="str">
            <v xml:space="preserve"> Multiple Data Fanout Mc5D124A1D </v>
          </cell>
        </row>
        <row r="1040">
          <cell r="A1040" t="str">
            <v>MAMPERCTL</v>
          </cell>
          <cell r="B1040" t="str">
            <v>5EFLAS</v>
          </cell>
          <cell r="C1040" t="str">
            <v>5ESS</v>
          </cell>
          <cell r="D1040" t="str">
            <v>5ESS</v>
          </cell>
          <cell r="E1040" t="str">
            <v>5E_AM</v>
          </cell>
          <cell r="F1040" t="str">
            <v>5E_AM</v>
          </cell>
          <cell r="H1040" t="str">
            <v xml:space="preserve"> Multiple Perpherial Controller </v>
          </cell>
        </row>
        <row r="1041">
          <cell r="A1041" t="str">
            <v>107952558</v>
          </cell>
          <cell r="B1041" t="str">
            <v>5EFLAS</v>
          </cell>
          <cell r="C1041" t="str">
            <v>5ESS</v>
          </cell>
          <cell r="D1041" t="str">
            <v>5ESS</v>
          </cell>
          <cell r="E1041" t="str">
            <v>5ESS</v>
          </cell>
          <cell r="F1041" t="str">
            <v>5E_SPARES</v>
          </cell>
          <cell r="G1041">
            <v>400000248</v>
          </cell>
          <cell r="H1041" t="str">
            <v xml:space="preserve"> Multi-Purpose Peripheral Controller Ckt Pack </v>
          </cell>
        </row>
        <row r="1042">
          <cell r="A1042" t="str">
            <v>103812244</v>
          </cell>
          <cell r="B1042" t="str">
            <v>5EFLAS</v>
          </cell>
          <cell r="C1042" t="str">
            <v>5ESS</v>
          </cell>
          <cell r="D1042" t="str">
            <v>5ESS</v>
          </cell>
          <cell r="E1042" t="str">
            <v>5ESS</v>
          </cell>
          <cell r="F1042" t="str">
            <v>5E_SPARES</v>
          </cell>
          <cell r="G1042">
            <v>400000217</v>
          </cell>
          <cell r="H1042" t="str">
            <v xml:space="preserve"> Mux Control Board </v>
          </cell>
        </row>
        <row r="1043">
          <cell r="A1043" t="str">
            <v>108827718</v>
          </cell>
          <cell r="B1043" t="str">
            <v>5EFLAS</v>
          </cell>
          <cell r="C1043" t="str">
            <v>5ESS</v>
          </cell>
          <cell r="D1043" t="str">
            <v>5ESS</v>
          </cell>
          <cell r="E1043" t="str">
            <v>5ESS</v>
          </cell>
          <cell r="F1043" t="str">
            <v>5E_SPARES</v>
          </cell>
          <cell r="H1043" t="str">
            <v xml:space="preserve"> NCC </v>
          </cell>
        </row>
        <row r="1044">
          <cell r="A1044" t="str">
            <v>106715154</v>
          </cell>
          <cell r="B1044" t="str">
            <v>5EFLAS</v>
          </cell>
          <cell r="C1044" t="str">
            <v>5ESS</v>
          </cell>
          <cell r="D1044" t="str">
            <v>5ESS</v>
          </cell>
          <cell r="E1044" t="str">
            <v>5ESS</v>
          </cell>
          <cell r="F1044" t="str">
            <v>5E_SPARES</v>
          </cell>
          <cell r="G1044">
            <v>400000176</v>
          </cell>
          <cell r="H1044" t="str">
            <v xml:space="preserve"> NCLK Digital Pll Controller (MC5D222A2) </v>
          </cell>
        </row>
        <row r="1045">
          <cell r="A1045" t="str">
            <v>104395694</v>
          </cell>
          <cell r="B1045" t="str">
            <v>5EFLAS</v>
          </cell>
          <cell r="C1045" t="str">
            <v>5ESS</v>
          </cell>
          <cell r="D1045" t="str">
            <v>5ESS</v>
          </cell>
          <cell r="E1045" t="str">
            <v>5ESS</v>
          </cell>
          <cell r="F1045" t="str">
            <v>5E_SPARES</v>
          </cell>
          <cell r="G1045">
            <v>400000175</v>
          </cell>
          <cell r="H1045" t="str">
            <v xml:space="preserve"> NCLK2 - 30 Channel Synchronization </v>
          </cell>
        </row>
        <row r="1046">
          <cell r="A1046" t="str">
            <v>106042773</v>
          </cell>
          <cell r="B1046" t="str">
            <v>5EFLAS</v>
          </cell>
          <cell r="C1046" t="str">
            <v>5ESS</v>
          </cell>
          <cell r="D1046" t="str">
            <v>5ESS</v>
          </cell>
          <cell r="E1046" t="str">
            <v>5ESS</v>
          </cell>
          <cell r="F1046" t="str">
            <v>5E_SPARES</v>
          </cell>
          <cell r="G1046">
            <v>400000177</v>
          </cell>
          <cell r="H1046" t="str">
            <v xml:space="preserve"> NCLK2 30 Channel High Stability </v>
          </cell>
        </row>
        <row r="1047">
          <cell r="A1047" t="str">
            <v>106042799</v>
          </cell>
          <cell r="B1047" t="str">
            <v>5EFLAS</v>
          </cell>
          <cell r="C1047" t="str">
            <v>5ESS</v>
          </cell>
          <cell r="D1047" t="str">
            <v>5ESS</v>
          </cell>
          <cell r="E1047" t="str">
            <v>5ESS</v>
          </cell>
          <cell r="F1047" t="str">
            <v>5E_SPARES</v>
          </cell>
          <cell r="G1047">
            <v>400000178</v>
          </cell>
          <cell r="H1047" t="str">
            <v xml:space="preserve"> NCLK2 30 Channel Medium Stability </v>
          </cell>
        </row>
        <row r="1048">
          <cell r="A1048" t="str">
            <v>106759905</v>
          </cell>
          <cell r="B1048" t="str">
            <v>5EFLAS</v>
          </cell>
          <cell r="C1048" t="str">
            <v>5ESS</v>
          </cell>
          <cell r="D1048" t="str">
            <v>5ESS</v>
          </cell>
          <cell r="E1048" t="str">
            <v>5ESS</v>
          </cell>
          <cell r="F1048" t="str">
            <v>5E_SPARES</v>
          </cell>
          <cell r="G1048">
            <v>400000132</v>
          </cell>
          <cell r="H1048" t="str">
            <v xml:space="preserve"> NCT Link Connector </v>
          </cell>
        </row>
        <row r="1049">
          <cell r="A1049" t="str">
            <v>GCSOAU</v>
          </cell>
          <cell r="B1049" t="str">
            <v>5EFLAS</v>
          </cell>
          <cell r="C1049" t="str">
            <v>5ESS</v>
          </cell>
          <cell r="D1049" t="str">
            <v>5ESS</v>
          </cell>
          <cell r="E1049" t="str">
            <v>5E_Misc</v>
          </cell>
          <cell r="F1049" t="str">
            <v>5E_MISC</v>
          </cell>
          <cell r="G1049">
            <v>400000095</v>
          </cell>
          <cell r="H1049" t="str">
            <v xml:space="preserve"> Office Alarm For Main Exchange </v>
          </cell>
        </row>
        <row r="1050">
          <cell r="A1050" t="str">
            <v>OAUMAIN</v>
          </cell>
          <cell r="B1050" t="str">
            <v>5EFLAS</v>
          </cell>
          <cell r="C1050" t="str">
            <v>5ESS</v>
          </cell>
          <cell r="D1050" t="str">
            <v>5ESS</v>
          </cell>
          <cell r="E1050" t="str">
            <v>5E_Misc</v>
          </cell>
          <cell r="F1050" t="str">
            <v>5E_MISC</v>
          </cell>
          <cell r="H1050" t="str">
            <v xml:space="preserve"> Office Alarm For Main Exchange </v>
          </cell>
        </row>
        <row r="1051">
          <cell r="A1051" t="str">
            <v>108695685</v>
          </cell>
          <cell r="B1051" t="str">
            <v>5EFLAS</v>
          </cell>
          <cell r="C1051" t="str">
            <v>5ESS</v>
          </cell>
          <cell r="D1051" t="str">
            <v>5ESS</v>
          </cell>
          <cell r="E1051" t="str">
            <v>5ESS</v>
          </cell>
          <cell r="F1051" t="str">
            <v>5E_SPARES</v>
          </cell>
          <cell r="H1051" t="str">
            <v xml:space="preserve"> Optical Facility Interface </v>
          </cell>
        </row>
        <row r="1052">
          <cell r="A1052" t="str">
            <v>106412927</v>
          </cell>
          <cell r="B1052" t="str">
            <v>5EFLAS</v>
          </cell>
          <cell r="C1052" t="str">
            <v>5ESS</v>
          </cell>
          <cell r="D1052" t="str">
            <v>5ESS</v>
          </cell>
          <cell r="E1052" t="str">
            <v>X_Conn</v>
          </cell>
          <cell r="F1052" t="str">
            <v>DSX</v>
          </cell>
          <cell r="G1052">
            <v>400000319</v>
          </cell>
          <cell r="H1052" t="str">
            <v xml:space="preserve"> Orange Cord </v>
          </cell>
        </row>
        <row r="1053">
          <cell r="A1053" t="str">
            <v>ED6C331-70G-90</v>
          </cell>
          <cell r="B1053" t="str">
            <v>5EFLAS</v>
          </cell>
          <cell r="C1053" t="str">
            <v>5ESS</v>
          </cell>
          <cell r="D1053" t="str">
            <v>5ESS</v>
          </cell>
          <cell r="E1053" t="str">
            <v>X_Conn</v>
          </cell>
          <cell r="F1053" t="str">
            <v>MDF</v>
          </cell>
          <cell r="G1053">
            <v>400000293</v>
          </cell>
          <cell r="H1053" t="str">
            <v xml:space="preserve"> Originating Ground Bar </v>
          </cell>
        </row>
        <row r="1054">
          <cell r="A1054" t="str">
            <v>108843319</v>
          </cell>
          <cell r="B1054" t="str">
            <v>5EFLAS</v>
          </cell>
          <cell r="C1054" t="str">
            <v>5ESS</v>
          </cell>
          <cell r="D1054" t="str">
            <v>5ESS</v>
          </cell>
          <cell r="E1054" t="str">
            <v>5ESS</v>
          </cell>
          <cell r="F1054" t="str">
            <v>5E_SPARES</v>
          </cell>
          <cell r="H1054" t="str">
            <v xml:space="preserve"> Oscillator </v>
          </cell>
        </row>
        <row r="1055">
          <cell r="A1055" t="str">
            <v>103643987</v>
          </cell>
          <cell r="B1055" t="str">
            <v>5EFLAS</v>
          </cell>
          <cell r="C1055" t="str">
            <v>5ESS</v>
          </cell>
          <cell r="D1055" t="str">
            <v>5ESS</v>
          </cell>
          <cell r="E1055" t="str">
            <v>X_Conn</v>
          </cell>
          <cell r="F1055" t="str">
            <v>MDF</v>
          </cell>
          <cell r="G1055">
            <v>400000302</v>
          </cell>
          <cell r="H1055" t="str">
            <v xml:space="preserve"> P2FM Test Cord </v>
          </cell>
        </row>
        <row r="1056">
          <cell r="A1056" t="str">
            <v>GLPSMMEM64MB</v>
          </cell>
          <cell r="B1056" t="str">
            <v>5EFLAS</v>
          </cell>
          <cell r="C1056" t="str">
            <v>5ESS</v>
          </cell>
          <cell r="D1056" t="str">
            <v>5ESS</v>
          </cell>
          <cell r="E1056" t="str">
            <v>5E_SM2000</v>
          </cell>
          <cell r="F1056" t="str">
            <v>5E_SM2000</v>
          </cell>
          <cell r="G1056">
            <v>400000031</v>
          </cell>
          <cell r="H1056" t="str">
            <v xml:space="preserve"> Pack  Duplicated 64MB Memory </v>
          </cell>
        </row>
        <row r="1057">
          <cell r="A1057" t="str">
            <v>106950991</v>
          </cell>
          <cell r="B1057" t="str">
            <v>5EFLAS</v>
          </cell>
          <cell r="C1057" t="str">
            <v>5ESS</v>
          </cell>
          <cell r="D1057" t="str">
            <v>5ESS</v>
          </cell>
          <cell r="E1057" t="str">
            <v>5ESS</v>
          </cell>
          <cell r="F1057" t="str">
            <v>5E_SPARES</v>
          </cell>
          <cell r="G1057">
            <v>400000231</v>
          </cell>
          <cell r="H1057" t="str">
            <v xml:space="preserve"> Packet Fan Out </v>
          </cell>
        </row>
        <row r="1058">
          <cell r="A1058" t="str">
            <v>107678559</v>
          </cell>
          <cell r="B1058" t="str">
            <v>5EFLAS</v>
          </cell>
          <cell r="C1058" t="str">
            <v>5ESS</v>
          </cell>
          <cell r="D1058" t="str">
            <v>5ESS</v>
          </cell>
          <cell r="E1058" t="str">
            <v>5ESS</v>
          </cell>
          <cell r="F1058" t="str">
            <v>5E_SPARES</v>
          </cell>
          <cell r="G1058">
            <v>400000230</v>
          </cell>
          <cell r="H1058" t="str">
            <v xml:space="preserve"> Packet Interface Model 2 </v>
          </cell>
        </row>
        <row r="1059">
          <cell r="A1059" t="str">
            <v>GCLPSUU1</v>
          </cell>
          <cell r="B1059" t="str">
            <v>5EFLAS</v>
          </cell>
          <cell r="C1059" t="str">
            <v>5ESS</v>
          </cell>
          <cell r="D1059" t="str">
            <v>5ESS</v>
          </cell>
          <cell r="E1059" t="str">
            <v>5E_SM2000</v>
          </cell>
          <cell r="F1059" t="str">
            <v>5E_SM2000</v>
          </cell>
          <cell r="G1059">
            <v>400000037</v>
          </cell>
          <cell r="H1059" t="str">
            <v xml:space="preserve"> Packet Switch Unit </v>
          </cell>
        </row>
        <row r="1060">
          <cell r="A1060" t="str">
            <v>PSUBAS</v>
          </cell>
          <cell r="B1060" t="str">
            <v>5EFLAS</v>
          </cell>
          <cell r="C1060" t="str">
            <v>5ESS</v>
          </cell>
          <cell r="D1060" t="str">
            <v>5ESS</v>
          </cell>
          <cell r="E1060" t="str">
            <v>5E_SM2000</v>
          </cell>
          <cell r="F1060" t="str">
            <v>5E_SM2000</v>
          </cell>
          <cell r="H1060" t="str">
            <v xml:space="preserve"> Packet Switch Unit </v>
          </cell>
        </row>
        <row r="1061">
          <cell r="A1061" t="str">
            <v>PSU2BAS</v>
          </cell>
          <cell r="B1061" t="str">
            <v>5EFLAS</v>
          </cell>
          <cell r="C1061" t="str">
            <v>5ESS</v>
          </cell>
          <cell r="D1061" t="str">
            <v>5ESS</v>
          </cell>
          <cell r="E1061" t="str">
            <v>5E_Packet</v>
          </cell>
          <cell r="F1061" t="str">
            <v>5E_PACKET</v>
          </cell>
          <cell r="H1061" t="str">
            <v xml:space="preserve"> Packet Switch Unit 2 </v>
          </cell>
        </row>
        <row r="1062">
          <cell r="A1062" t="str">
            <v>PSU2SUPL</v>
          </cell>
          <cell r="B1062" t="str">
            <v>5EFLAS</v>
          </cell>
          <cell r="C1062" t="str">
            <v>5ESS</v>
          </cell>
          <cell r="D1062" t="str">
            <v>5ESS</v>
          </cell>
          <cell r="E1062" t="str">
            <v>5E_Packet</v>
          </cell>
          <cell r="F1062" t="str">
            <v>5E_PACKET</v>
          </cell>
          <cell r="H1062" t="str">
            <v xml:space="preserve"> Packet Switch Unit Supplementary Shelf </v>
          </cell>
        </row>
        <row r="1063">
          <cell r="A1063" t="str">
            <v>107538571</v>
          </cell>
          <cell r="B1063" t="str">
            <v>5EFLAS</v>
          </cell>
          <cell r="C1063" t="str">
            <v>5ESS</v>
          </cell>
          <cell r="D1063" t="str">
            <v>5ESS</v>
          </cell>
          <cell r="E1063" t="str">
            <v>X_Conn</v>
          </cell>
          <cell r="F1063" t="str">
            <v>DDF</v>
          </cell>
          <cell r="G1063">
            <v>400000283</v>
          </cell>
          <cell r="H1063" t="str">
            <v xml:space="preserve"> Panel (32 Ckt) </v>
          </cell>
        </row>
        <row r="1064">
          <cell r="A1064" t="str">
            <v>104434071</v>
          </cell>
          <cell r="B1064" t="str">
            <v>5EFLAS</v>
          </cell>
          <cell r="C1064" t="str">
            <v>5ESS</v>
          </cell>
          <cell r="D1064" t="str">
            <v>5ESS</v>
          </cell>
          <cell r="E1064" t="str">
            <v>X_Conn</v>
          </cell>
          <cell r="F1064" t="str">
            <v>DSX</v>
          </cell>
          <cell r="G1064">
            <v>400000313</v>
          </cell>
          <cell r="H1064" t="str">
            <v xml:space="preserve"> Panel (90 Ckt) </v>
          </cell>
        </row>
        <row r="1065">
          <cell r="A1065" t="str">
            <v>GCLCM3</v>
          </cell>
          <cell r="B1065" t="str">
            <v>5EFLAS</v>
          </cell>
          <cell r="C1065" t="str">
            <v>5ESS</v>
          </cell>
          <cell r="D1065" t="str">
            <v>5ESS</v>
          </cell>
          <cell r="E1065" t="str">
            <v>5E_CM2</v>
          </cell>
          <cell r="F1065" t="str">
            <v>5E_CM</v>
          </cell>
          <cell r="H1065" t="str">
            <v xml:space="preserve"> Partially Equipped CM3 Cabinet </v>
          </cell>
        </row>
        <row r="1066">
          <cell r="A1066" t="str">
            <v>J98793C-1L-24</v>
          </cell>
          <cell r="B1066" t="str">
            <v>5EFLAS</v>
          </cell>
          <cell r="C1066" t="str">
            <v>5ESS</v>
          </cell>
          <cell r="D1066" t="str">
            <v>5ESS</v>
          </cell>
          <cell r="E1066" t="str">
            <v>5E_Echo</v>
          </cell>
          <cell r="F1066" t="str">
            <v>5E_ECHO</v>
          </cell>
          <cell r="G1066">
            <v>400000060</v>
          </cell>
          <cell r="H1066" t="str">
            <v xml:space="preserve"> Pc Connection Cable &amp; Adapters </v>
          </cell>
        </row>
        <row r="1067">
          <cell r="A1067" t="str">
            <v>PHE2PCF</v>
          </cell>
          <cell r="B1067" t="str">
            <v>5EFLAS</v>
          </cell>
          <cell r="C1067" t="str">
            <v>5ESS</v>
          </cell>
          <cell r="D1067" t="str">
            <v>5ESS</v>
          </cell>
          <cell r="E1067" t="str">
            <v>5ESS</v>
          </cell>
          <cell r="F1067" t="str">
            <v>5E_SW</v>
          </cell>
          <cell r="H1067" t="str">
            <v xml:space="preserve"> Pcf FuNCTion On Phe2 RTU </v>
          </cell>
        </row>
        <row r="1068">
          <cell r="A1068" t="str">
            <v>105079669</v>
          </cell>
          <cell r="B1068" t="str">
            <v>5EFLAS</v>
          </cell>
          <cell r="C1068" t="str">
            <v>5ESS</v>
          </cell>
          <cell r="D1068" t="str">
            <v>5ESS</v>
          </cell>
          <cell r="E1068" t="str">
            <v>5ESS</v>
          </cell>
          <cell r="F1068" t="str">
            <v>5E_SPARES</v>
          </cell>
          <cell r="G1068">
            <v>400000211</v>
          </cell>
          <cell r="H1068" t="str">
            <v xml:space="preserve"> Peripheral Interface Controller </v>
          </cell>
        </row>
        <row r="1069">
          <cell r="A1069" t="str">
            <v>108399254</v>
          </cell>
          <cell r="B1069" t="str">
            <v>5EFLAS</v>
          </cell>
          <cell r="C1069" t="str">
            <v>5ESS</v>
          </cell>
          <cell r="D1069" t="str">
            <v>5ESS</v>
          </cell>
          <cell r="E1069" t="str">
            <v>5ESS</v>
          </cell>
          <cell r="F1069" t="str">
            <v>5E_SPARES</v>
          </cell>
          <cell r="H1069" t="str">
            <v xml:space="preserve"> Peripheral Link Interface (Pli) </v>
          </cell>
        </row>
        <row r="1070">
          <cell r="A1070" t="str">
            <v>DPH4</v>
          </cell>
          <cell r="B1070" t="str">
            <v>5EFLAS</v>
          </cell>
          <cell r="C1070" t="str">
            <v>5ESS</v>
          </cell>
          <cell r="D1070" t="str">
            <v>5ESS</v>
          </cell>
          <cell r="E1070" t="str">
            <v>5ESS</v>
          </cell>
          <cell r="F1070" t="str">
            <v>SOFTWARE</v>
          </cell>
          <cell r="H1070" t="str">
            <v xml:space="preserve"> PHV4 (Dph) Data Software RTU </v>
          </cell>
        </row>
        <row r="1071">
          <cell r="A1071" t="str">
            <v>DPH5</v>
          </cell>
          <cell r="B1071" t="str">
            <v>5EFLAS</v>
          </cell>
          <cell r="C1071" t="str">
            <v>5ESS</v>
          </cell>
          <cell r="D1071" t="str">
            <v>5ESS</v>
          </cell>
          <cell r="E1071" t="str">
            <v>5ESS</v>
          </cell>
          <cell r="F1071" t="str">
            <v>SOFTWARE</v>
          </cell>
          <cell r="H1071" t="str">
            <v xml:space="preserve"> PHV5 (Dph) Data Software RTU </v>
          </cell>
        </row>
        <row r="1072">
          <cell r="A1072" t="str">
            <v>GLPOIUPLI</v>
          </cell>
          <cell r="B1072" t="str">
            <v>5EFLAS</v>
          </cell>
          <cell r="C1072" t="str">
            <v>5ESS</v>
          </cell>
          <cell r="D1072" t="str">
            <v>5ESS</v>
          </cell>
          <cell r="E1072" t="str">
            <v>5E_Periph</v>
          </cell>
          <cell r="F1072" t="str">
            <v>5E_PERIPH</v>
          </cell>
          <cell r="H1072" t="str">
            <v xml:space="preserve"> Pli Board Pair In Oiu </v>
          </cell>
        </row>
        <row r="1073">
          <cell r="A1073" t="str">
            <v>106656887</v>
          </cell>
          <cell r="B1073" t="str">
            <v>5EFLAS</v>
          </cell>
          <cell r="C1073" t="str">
            <v>5ESS</v>
          </cell>
          <cell r="D1073" t="str">
            <v>5ESS</v>
          </cell>
          <cell r="E1073" t="str">
            <v>5ESS</v>
          </cell>
          <cell r="F1073" t="str">
            <v>5E_SPARES</v>
          </cell>
          <cell r="G1073">
            <v>400000229</v>
          </cell>
          <cell r="H1073" t="str">
            <v xml:space="preserve"> Port Sw/Dist. Buffer Ckt Pack </v>
          </cell>
        </row>
        <row r="1074">
          <cell r="A1074" t="str">
            <v>108133232</v>
          </cell>
          <cell r="B1074" t="str">
            <v>5EFLAS</v>
          </cell>
          <cell r="C1074" t="str">
            <v>5ESS</v>
          </cell>
          <cell r="D1074" t="str">
            <v>5ESS</v>
          </cell>
          <cell r="E1074" t="str">
            <v>5ESS</v>
          </cell>
          <cell r="F1074" t="str">
            <v>5E_SPARES</v>
          </cell>
          <cell r="G1074">
            <v>400000123</v>
          </cell>
          <cell r="H1074" t="str">
            <v xml:space="preserve"> Power Converter Ckt Pack </v>
          </cell>
        </row>
        <row r="1075">
          <cell r="A1075" t="str">
            <v>MPDFD48</v>
          </cell>
          <cell r="B1075" t="str">
            <v>5EFLAS</v>
          </cell>
          <cell r="C1075" t="str">
            <v>5ESS</v>
          </cell>
          <cell r="D1075" t="str">
            <v>5ESS</v>
          </cell>
          <cell r="E1075" t="str">
            <v>5E_Misc</v>
          </cell>
          <cell r="F1075" t="str">
            <v>5E_MISC</v>
          </cell>
          <cell r="H1075" t="str">
            <v xml:space="preserve"> Power Distribution Panel </v>
          </cell>
        </row>
        <row r="1076">
          <cell r="A1076" t="str">
            <v>106389224</v>
          </cell>
          <cell r="B1076" t="str">
            <v>5EFLAS</v>
          </cell>
          <cell r="C1076" t="str">
            <v>5ESS</v>
          </cell>
          <cell r="D1076" t="str">
            <v>5ESS</v>
          </cell>
          <cell r="E1076" t="str">
            <v>5ESS</v>
          </cell>
          <cell r="F1076" t="str">
            <v>5E_SPARES</v>
          </cell>
          <cell r="G1076">
            <v>400000152</v>
          </cell>
          <cell r="H1076" t="str">
            <v xml:space="preserve"> Power Start </v>
          </cell>
        </row>
        <row r="1077">
          <cell r="A1077" t="str">
            <v>104196407</v>
          </cell>
          <cell r="B1077" t="str">
            <v>5EFLAS</v>
          </cell>
          <cell r="C1077" t="str">
            <v>5ESS</v>
          </cell>
          <cell r="D1077" t="str">
            <v>5ESS</v>
          </cell>
          <cell r="E1077" t="str">
            <v>5ESS</v>
          </cell>
          <cell r="F1077" t="str">
            <v>5E_SPARES</v>
          </cell>
          <cell r="G1077">
            <v>400000124</v>
          </cell>
          <cell r="H1077" t="str">
            <v xml:space="preserve"> Power Unit (410CA) </v>
          </cell>
        </row>
        <row r="1078">
          <cell r="A1078" t="str">
            <v>104399589</v>
          </cell>
          <cell r="B1078" t="str">
            <v>5EFLAS</v>
          </cell>
          <cell r="C1078" t="str">
            <v>5ESS</v>
          </cell>
          <cell r="D1078" t="str">
            <v>5ESS</v>
          </cell>
          <cell r="E1078" t="str">
            <v>5ESS</v>
          </cell>
          <cell r="F1078" t="str">
            <v>5E_SPARES</v>
          </cell>
          <cell r="G1078">
            <v>400000125</v>
          </cell>
          <cell r="H1078" t="str">
            <v xml:space="preserve"> Power Unit (414AA) </v>
          </cell>
        </row>
        <row r="1079">
          <cell r="A1079" t="str">
            <v>106560154</v>
          </cell>
          <cell r="B1079" t="str">
            <v>5EFLAS</v>
          </cell>
          <cell r="C1079" t="str">
            <v>5ESS</v>
          </cell>
          <cell r="D1079" t="str">
            <v>5ESS</v>
          </cell>
          <cell r="E1079" t="str">
            <v>5ESS</v>
          </cell>
          <cell r="F1079" t="str">
            <v>5E_SPARES</v>
          </cell>
          <cell r="G1079">
            <v>400000126</v>
          </cell>
          <cell r="H1079" t="str">
            <v xml:space="preserve"> Power Unit (486AA) </v>
          </cell>
        </row>
        <row r="1080">
          <cell r="A1080" t="str">
            <v>103803607</v>
          </cell>
          <cell r="B1080" t="str">
            <v>5EFLAS</v>
          </cell>
          <cell r="C1080" t="str">
            <v>5ESS</v>
          </cell>
          <cell r="D1080" t="str">
            <v>5ESS</v>
          </cell>
          <cell r="E1080" t="str">
            <v>5ESS</v>
          </cell>
          <cell r="F1080" t="str">
            <v>5E_SPARES</v>
          </cell>
          <cell r="G1080">
            <v>400000127</v>
          </cell>
          <cell r="H1080" t="str">
            <v xml:space="preserve"> Power Unit (494LA) </v>
          </cell>
        </row>
        <row r="1081">
          <cell r="A1081" t="str">
            <v>103803656</v>
          </cell>
          <cell r="B1081" t="str">
            <v>5EFLAS</v>
          </cell>
          <cell r="C1081" t="str">
            <v>5ESS</v>
          </cell>
          <cell r="D1081" t="str">
            <v>5ESS</v>
          </cell>
          <cell r="E1081" t="str">
            <v>5ESS</v>
          </cell>
          <cell r="F1081" t="str">
            <v>5E_SPARES</v>
          </cell>
          <cell r="G1081">
            <v>400000128</v>
          </cell>
          <cell r="H1081" t="str">
            <v xml:space="preserve"> Power Unit (495FB) </v>
          </cell>
        </row>
        <row r="1082">
          <cell r="A1082" t="str">
            <v>103803672</v>
          </cell>
          <cell r="B1082" t="str">
            <v>5EFLAS</v>
          </cell>
          <cell r="C1082" t="str">
            <v>5ESS</v>
          </cell>
          <cell r="D1082" t="str">
            <v>5ESS</v>
          </cell>
          <cell r="E1082" t="str">
            <v>5ESS</v>
          </cell>
          <cell r="F1082" t="str">
            <v>5E_SPARES</v>
          </cell>
          <cell r="G1082">
            <v>400000129</v>
          </cell>
          <cell r="H1082" t="str">
            <v xml:space="preserve"> Power Unit (495KA) </v>
          </cell>
        </row>
        <row r="1083">
          <cell r="A1083" t="str">
            <v>103812376</v>
          </cell>
          <cell r="B1083" t="str">
            <v>5EFLAS</v>
          </cell>
          <cell r="C1083" t="str">
            <v>5ESS</v>
          </cell>
          <cell r="D1083" t="str">
            <v>5ESS</v>
          </cell>
          <cell r="E1083" t="str">
            <v>5ESS</v>
          </cell>
          <cell r="F1083" t="str">
            <v>5E_SPARES</v>
          </cell>
          <cell r="G1083">
            <v>400000130</v>
          </cell>
          <cell r="H1083" t="str">
            <v xml:space="preserve"> Power Unit (495MA) </v>
          </cell>
        </row>
        <row r="1084">
          <cell r="A1084" t="str">
            <v>J98793C-1L-13</v>
          </cell>
          <cell r="B1084" t="str">
            <v>5EFLAS</v>
          </cell>
          <cell r="C1084" t="str">
            <v>5ESS</v>
          </cell>
          <cell r="D1084" t="str">
            <v>5ESS</v>
          </cell>
          <cell r="E1084" t="str">
            <v>5E_Echo</v>
          </cell>
          <cell r="F1084" t="str">
            <v>5E_ECHO</v>
          </cell>
          <cell r="G1084">
            <v>400000056</v>
          </cell>
          <cell r="H1084" t="str">
            <v xml:space="preserve"> Power Unit (Bek24) </v>
          </cell>
        </row>
        <row r="1085">
          <cell r="A1085" t="str">
            <v>J98793C-1L-29</v>
          </cell>
          <cell r="B1085" t="str">
            <v>5EFLAS</v>
          </cell>
          <cell r="C1085" t="str">
            <v>5ESS</v>
          </cell>
          <cell r="D1085" t="str">
            <v>5ESS</v>
          </cell>
          <cell r="E1085" t="str">
            <v>5E_Echo</v>
          </cell>
          <cell r="F1085" t="str">
            <v>5E_ECHO</v>
          </cell>
          <cell r="G1085">
            <v>400000065</v>
          </cell>
          <cell r="H1085" t="str">
            <v xml:space="preserve"> Power Unit Emi Face Plate </v>
          </cell>
        </row>
        <row r="1086">
          <cell r="A1086" t="str">
            <v>ED5D764-30G-42</v>
          </cell>
          <cell r="B1086" t="str">
            <v>5EFLAS</v>
          </cell>
          <cell r="C1086" t="str">
            <v>5ESS</v>
          </cell>
          <cell r="D1086" t="str">
            <v>5ESS</v>
          </cell>
          <cell r="E1086" t="str">
            <v>5ESS</v>
          </cell>
          <cell r="F1086" t="str">
            <v>5E_SPARES</v>
          </cell>
          <cell r="G1086">
            <v>400000265</v>
          </cell>
          <cell r="H1086" t="str">
            <v xml:space="preserve"> Printer High Resolution 120V </v>
          </cell>
        </row>
        <row r="1087">
          <cell r="A1087" t="str">
            <v>ED5D764-30G-43</v>
          </cell>
          <cell r="B1087" t="str">
            <v>5EFLAS</v>
          </cell>
          <cell r="C1087" t="str">
            <v>5ESS</v>
          </cell>
          <cell r="D1087" t="str">
            <v>5ESS</v>
          </cell>
          <cell r="E1087" t="str">
            <v>5ESS</v>
          </cell>
          <cell r="F1087" t="str">
            <v>5E_SPARES</v>
          </cell>
          <cell r="G1087">
            <v>400000266</v>
          </cell>
          <cell r="H1087" t="str">
            <v xml:space="preserve"> Printer High Resolution 220V </v>
          </cell>
        </row>
        <row r="1088">
          <cell r="A1088" t="str">
            <v>406817155</v>
          </cell>
          <cell r="B1088" t="str">
            <v>5EFLAS</v>
          </cell>
          <cell r="C1088" t="str">
            <v>5ESS</v>
          </cell>
          <cell r="D1088" t="str">
            <v>5ESS</v>
          </cell>
          <cell r="E1088" t="str">
            <v>5ESS</v>
          </cell>
          <cell r="F1088" t="str">
            <v>5E_SPARES</v>
          </cell>
          <cell r="G1088">
            <v>400000255</v>
          </cell>
          <cell r="H1088" t="str">
            <v xml:space="preserve"> Printer Ribbon (Package Of 6) </v>
          </cell>
        </row>
        <row r="1089">
          <cell r="A1089" t="str">
            <v>T00000090</v>
          </cell>
          <cell r="B1089" t="str">
            <v>5EFLAS</v>
          </cell>
          <cell r="C1089" t="str">
            <v>5ESS</v>
          </cell>
          <cell r="D1089" t="str">
            <v>5ESS</v>
          </cell>
          <cell r="E1089" t="str">
            <v>5ESS</v>
          </cell>
          <cell r="F1089" t="str">
            <v>5E_SPARES</v>
          </cell>
          <cell r="H1089" t="str">
            <v xml:space="preserve"> Protocol Handler 22 (Ph22) </v>
          </cell>
        </row>
        <row r="1090">
          <cell r="A1090" t="str">
            <v>PH-22</v>
          </cell>
          <cell r="B1090" t="str">
            <v>5EFLAS</v>
          </cell>
          <cell r="C1090" t="str">
            <v>5ESS</v>
          </cell>
          <cell r="D1090" t="str">
            <v>5ESS</v>
          </cell>
          <cell r="E1090" t="str">
            <v>5E_Packet</v>
          </cell>
          <cell r="F1090" t="str">
            <v>5E_PACKET</v>
          </cell>
          <cell r="H1090" t="str">
            <v xml:space="preserve"> Protocol Handler 22 Board (Ph22) (FRPH  IFRPH ISDNPH) </v>
          </cell>
        </row>
        <row r="1091">
          <cell r="A1091" t="str">
            <v>GLPPH22</v>
          </cell>
          <cell r="B1091" t="str">
            <v>5EFLAS</v>
          </cell>
          <cell r="C1091" t="str">
            <v>5ESS</v>
          </cell>
          <cell r="D1091" t="str">
            <v>5ESS</v>
          </cell>
          <cell r="E1091" t="str">
            <v>5E_Packet</v>
          </cell>
          <cell r="F1091" t="str">
            <v>5E_PACKET</v>
          </cell>
          <cell r="H1091" t="str">
            <v xml:space="preserve"> Protocol Handler 22 Board (PH22}(FRPH) (IFRPH) </v>
          </cell>
        </row>
        <row r="1092">
          <cell r="A1092" t="str">
            <v>107194821</v>
          </cell>
          <cell r="B1092" t="str">
            <v>5EFLAS</v>
          </cell>
          <cell r="C1092" t="str">
            <v>5ESS</v>
          </cell>
          <cell r="D1092" t="str">
            <v>5ESS</v>
          </cell>
          <cell r="E1092" t="str">
            <v>5ESS</v>
          </cell>
          <cell r="F1092" t="str">
            <v>5E_SPARES</v>
          </cell>
          <cell r="G1092">
            <v>400000179</v>
          </cell>
          <cell r="H1092" t="str">
            <v xml:space="preserve"> Protocol Handler 3 (PH3) </v>
          </cell>
        </row>
        <row r="1093">
          <cell r="A1093" t="str">
            <v>GLPPH4</v>
          </cell>
          <cell r="B1093" t="str">
            <v>5EFLAS</v>
          </cell>
          <cell r="C1093" t="str">
            <v>5ESS</v>
          </cell>
          <cell r="D1093" t="str">
            <v>5ESS</v>
          </cell>
          <cell r="E1093" t="str">
            <v>5E_Packet</v>
          </cell>
          <cell r="F1093" t="str">
            <v>5E_PACKET</v>
          </cell>
          <cell r="G1093">
            <v>400000049</v>
          </cell>
          <cell r="H1093" t="str">
            <v xml:space="preserve"> Protocol Handler 4 Board (PH4} </v>
          </cell>
        </row>
        <row r="1094">
          <cell r="A1094" t="str">
            <v>PH-FR</v>
          </cell>
          <cell r="B1094" t="str">
            <v>5EFLAS</v>
          </cell>
          <cell r="C1094" t="str">
            <v>5ESS</v>
          </cell>
          <cell r="D1094" t="str">
            <v>5ESS</v>
          </cell>
          <cell r="E1094" t="str">
            <v>5E_Packet</v>
          </cell>
          <cell r="F1094" t="str">
            <v>5E_PACKET</v>
          </cell>
          <cell r="H1094" t="str">
            <v xml:space="preserve"> Protocol Handler 4 Board (PH4} (FRPH IFRPH ISDNPH) </v>
          </cell>
        </row>
        <row r="1095">
          <cell r="A1095" t="str">
            <v>GLPMPHA2</v>
          </cell>
          <cell r="B1095" t="str">
            <v>5EFLAS</v>
          </cell>
          <cell r="C1095" t="str">
            <v>5ESS</v>
          </cell>
          <cell r="D1095" t="str">
            <v>5ESS</v>
          </cell>
          <cell r="E1095" t="str">
            <v>5E_Packet</v>
          </cell>
          <cell r="F1095" t="str">
            <v>5E_PACKET</v>
          </cell>
          <cell r="H1095" t="str">
            <v xml:space="preserve"> Protocol Handler A2 Board (PHA2) (Atm Backhaul) </v>
          </cell>
        </row>
        <row r="1096">
          <cell r="A1096" t="str">
            <v>PH-A2</v>
          </cell>
          <cell r="B1096" t="str">
            <v>5EFLAS</v>
          </cell>
          <cell r="C1096" t="str">
            <v>5ESS</v>
          </cell>
          <cell r="D1096" t="str">
            <v>5ESS</v>
          </cell>
          <cell r="E1096" t="str">
            <v>5E_Packet</v>
          </cell>
          <cell r="F1096" t="str">
            <v>5E_PACKET</v>
          </cell>
          <cell r="H1096" t="str">
            <v xml:space="preserve"> Protocol Handler A2 Board (PHA2) (ATM Backhaul) </v>
          </cell>
        </row>
        <row r="1097">
          <cell r="A1097" t="str">
            <v>GLPMPHE2</v>
          </cell>
          <cell r="B1097" t="str">
            <v>5EFLAS</v>
          </cell>
          <cell r="C1097" t="str">
            <v>5ESS</v>
          </cell>
          <cell r="D1097" t="str">
            <v>5ESS</v>
          </cell>
          <cell r="E1097" t="str">
            <v>5E_Packet</v>
          </cell>
          <cell r="F1097" t="str">
            <v>5E_PACKET</v>
          </cell>
          <cell r="H1097" t="str">
            <v xml:space="preserve"> Protocol Handler E2 Board (PHE2) (Pcf Functionality) </v>
          </cell>
        </row>
        <row r="1098">
          <cell r="A1098" t="str">
            <v>PH-E2</v>
          </cell>
          <cell r="B1098" t="str">
            <v>5EFLAS</v>
          </cell>
          <cell r="C1098" t="str">
            <v>5ESS</v>
          </cell>
          <cell r="D1098" t="str">
            <v>5ESS</v>
          </cell>
          <cell r="E1098" t="str">
            <v>5E_Packet</v>
          </cell>
          <cell r="F1098" t="str">
            <v>5E_PACKET</v>
          </cell>
          <cell r="H1098" t="str">
            <v xml:space="preserve"> Protocol Handler E2 Board (PHE2) (PCF Functionality) </v>
          </cell>
        </row>
        <row r="1099">
          <cell r="A1099" t="str">
            <v>GLPMPHA</v>
          </cell>
          <cell r="B1099" t="str">
            <v>5EFLAS</v>
          </cell>
          <cell r="C1099" t="str">
            <v>5ESS</v>
          </cell>
          <cell r="D1099" t="str">
            <v>5ESS</v>
          </cell>
          <cell r="E1099" t="str">
            <v>5E_Packet</v>
          </cell>
          <cell r="F1099" t="str">
            <v>5E_PACKET</v>
          </cell>
          <cell r="G1099">
            <v>400000050</v>
          </cell>
          <cell r="H1099" t="str">
            <v xml:space="preserve"> Protocol Handler For Access (PHA) </v>
          </cell>
        </row>
        <row r="1100">
          <cell r="A1100" t="str">
            <v>PH-A</v>
          </cell>
          <cell r="B1100" t="str">
            <v>5EFLAS</v>
          </cell>
          <cell r="C1100" t="str">
            <v>5ESS</v>
          </cell>
          <cell r="D1100" t="str">
            <v>5ESS</v>
          </cell>
          <cell r="E1100" t="str">
            <v>5E_Packet</v>
          </cell>
          <cell r="F1100" t="str">
            <v>5E_PACKET</v>
          </cell>
          <cell r="H1100" t="str">
            <v xml:space="preserve"> Protocol Handler For Access (PHA) </v>
          </cell>
        </row>
        <row r="1101">
          <cell r="A1101" t="str">
            <v>PHA</v>
          </cell>
          <cell r="B1101" t="str">
            <v>5EFLAS</v>
          </cell>
          <cell r="C1101" t="str">
            <v>5ESS</v>
          </cell>
          <cell r="D1101" t="str">
            <v>5ESS</v>
          </cell>
          <cell r="E1101" t="str">
            <v>5E_Packet</v>
          </cell>
          <cell r="F1101" t="str">
            <v>5E_PACKET</v>
          </cell>
          <cell r="H1101" t="str">
            <v xml:space="preserve"> Protocol Handler For Access (PHA) </v>
          </cell>
        </row>
        <row r="1102">
          <cell r="A1102" t="str">
            <v>PH-V2</v>
          </cell>
          <cell r="B1102" t="str">
            <v>5EFLAS</v>
          </cell>
          <cell r="C1102" t="str">
            <v>5ESS</v>
          </cell>
          <cell r="D1102" t="str">
            <v>5ESS</v>
          </cell>
          <cell r="E1102" t="str">
            <v>5E_Packet</v>
          </cell>
          <cell r="F1102" t="str">
            <v>5E_PACKET</v>
          </cell>
          <cell r="H1102" t="str">
            <v xml:space="preserve"> Protocol Handler For Voice - 13Kbps (12Ch) (PHV2) </v>
          </cell>
        </row>
        <row r="1103">
          <cell r="A1103" t="str">
            <v>PH-V3</v>
          </cell>
          <cell r="B1103" t="str">
            <v>5EFLAS</v>
          </cell>
          <cell r="C1103" t="str">
            <v>5ESS</v>
          </cell>
          <cell r="D1103" t="str">
            <v>5ESS</v>
          </cell>
          <cell r="E1103" t="str">
            <v>5E_Packet</v>
          </cell>
          <cell r="F1103" t="str">
            <v>5E_PACKET</v>
          </cell>
          <cell r="H1103" t="str">
            <v xml:space="preserve"> Protocol Handler For Voice - 8/13Kbs (PHV3) </v>
          </cell>
        </row>
        <row r="1104">
          <cell r="A1104" t="str">
            <v>PH-V1</v>
          </cell>
          <cell r="B1104" t="str">
            <v>5EFLAS</v>
          </cell>
          <cell r="C1104" t="str">
            <v>5ESS</v>
          </cell>
          <cell r="D1104" t="str">
            <v>5ESS</v>
          </cell>
          <cell r="E1104" t="str">
            <v>5E_Packet</v>
          </cell>
          <cell r="F1104" t="str">
            <v>5E_PACKET</v>
          </cell>
          <cell r="H1104" t="str">
            <v xml:space="preserve"> Protocol Handler For Voice - 8Kbps (12Ch) (PHV1) </v>
          </cell>
        </row>
        <row r="1105">
          <cell r="A1105" t="str">
            <v>PH-V4</v>
          </cell>
          <cell r="B1105" t="str">
            <v>5EFLAS</v>
          </cell>
          <cell r="C1105" t="str">
            <v>5ESS</v>
          </cell>
          <cell r="D1105" t="str">
            <v>5ESS</v>
          </cell>
          <cell r="E1105" t="str">
            <v>5E_Packet</v>
          </cell>
          <cell r="F1105" t="str">
            <v>5E_PACKET</v>
          </cell>
          <cell r="H1105" t="str">
            <v xml:space="preserve"> Protocol Handler For Voice /Data - 8/13Kbs (PHV4) </v>
          </cell>
        </row>
        <row r="1106">
          <cell r="A1106" t="str">
            <v>PH-V5</v>
          </cell>
          <cell r="B1106" t="str">
            <v>5EFLAS</v>
          </cell>
          <cell r="C1106" t="str">
            <v>5ESS</v>
          </cell>
          <cell r="D1106" t="str">
            <v>5ESS</v>
          </cell>
          <cell r="E1106" t="str">
            <v>5E_Packet</v>
          </cell>
          <cell r="F1106" t="str">
            <v>5E_PACKET</v>
          </cell>
          <cell r="H1106" t="str">
            <v xml:space="preserve"> Protocol Handler For Voice /Data - 8/13Kbs (PHV5) </v>
          </cell>
        </row>
        <row r="1107">
          <cell r="A1107" t="str">
            <v>107488736</v>
          </cell>
          <cell r="B1107" t="str">
            <v>5EFLAS</v>
          </cell>
          <cell r="C1107" t="str">
            <v>5ESS</v>
          </cell>
          <cell r="D1107" t="str">
            <v>5ESS</v>
          </cell>
          <cell r="E1107" t="str">
            <v>5ESS</v>
          </cell>
          <cell r="F1107" t="str">
            <v>5E_SPARES</v>
          </cell>
          <cell r="G1107">
            <v>400000202</v>
          </cell>
          <cell r="H1107" t="str">
            <v xml:space="preserve"> Protocol Handler FRPH </v>
          </cell>
        </row>
        <row r="1108">
          <cell r="A1108" t="str">
            <v>107824542</v>
          </cell>
          <cell r="B1108" t="str">
            <v>5EFLAS</v>
          </cell>
          <cell r="C1108" t="str">
            <v>5ESS</v>
          </cell>
          <cell r="D1108" t="str">
            <v>5ESS</v>
          </cell>
          <cell r="E1108" t="str">
            <v>5ESS</v>
          </cell>
          <cell r="F1108" t="str">
            <v>5E_SPARES</v>
          </cell>
          <cell r="G1108">
            <v>400000201</v>
          </cell>
          <cell r="H1108" t="str">
            <v xml:space="preserve"> Protocol Handler PHA </v>
          </cell>
        </row>
        <row r="1109">
          <cell r="A1109" t="str">
            <v>T00000091</v>
          </cell>
          <cell r="B1109" t="str">
            <v>5EFLAS</v>
          </cell>
          <cell r="C1109" t="str">
            <v>5ESS</v>
          </cell>
          <cell r="D1109" t="str">
            <v>5ESS</v>
          </cell>
          <cell r="E1109" t="str">
            <v>5ESS</v>
          </cell>
          <cell r="F1109" t="str">
            <v>5E_SPARES</v>
          </cell>
          <cell r="H1109" t="str">
            <v xml:space="preserve"> Protocol Handler Pha2 </v>
          </cell>
        </row>
        <row r="1110">
          <cell r="A1110" t="str">
            <v>T00000092</v>
          </cell>
          <cell r="B1110" t="str">
            <v>5EFLAS</v>
          </cell>
          <cell r="C1110" t="str">
            <v>5ESS</v>
          </cell>
          <cell r="D1110" t="str">
            <v>5ESS</v>
          </cell>
          <cell r="E1110" t="str">
            <v>5ESS</v>
          </cell>
          <cell r="F1110" t="str">
            <v>5E_SPARES</v>
          </cell>
          <cell r="H1110" t="str">
            <v xml:space="preserve"> Protocol Handler Phe2 </v>
          </cell>
        </row>
        <row r="1111">
          <cell r="A1111" t="str">
            <v>106951015</v>
          </cell>
          <cell r="B1111" t="str">
            <v>5EFLAS</v>
          </cell>
          <cell r="C1111" t="str">
            <v>5ESS</v>
          </cell>
          <cell r="D1111" t="str">
            <v>5ESS</v>
          </cell>
          <cell r="E1111" t="str">
            <v>5ESS</v>
          </cell>
          <cell r="F1111" t="str">
            <v>5E_SPARES</v>
          </cell>
          <cell r="G1111">
            <v>400000200</v>
          </cell>
          <cell r="H1111" t="str">
            <v xml:space="preserve"> Protocol Handler PHV1 </v>
          </cell>
        </row>
        <row r="1112">
          <cell r="A1112" t="str">
            <v>107723934</v>
          </cell>
          <cell r="B1112" t="str">
            <v>5EFLAS</v>
          </cell>
          <cell r="C1112" t="str">
            <v>5ESS</v>
          </cell>
          <cell r="D1112" t="str">
            <v>5ESS</v>
          </cell>
          <cell r="E1112" t="str">
            <v>5ESS</v>
          </cell>
          <cell r="F1112" t="str">
            <v>5E_SPARES</v>
          </cell>
          <cell r="G1112">
            <v>400000203</v>
          </cell>
          <cell r="H1112" t="str">
            <v xml:space="preserve"> Protocol Handler PHV2 13Kb </v>
          </cell>
        </row>
        <row r="1113">
          <cell r="A1113" t="str">
            <v>107756629</v>
          </cell>
          <cell r="B1113" t="str">
            <v>5EFLAS</v>
          </cell>
          <cell r="C1113" t="str">
            <v>5ESS</v>
          </cell>
          <cell r="D1113" t="str">
            <v>5ESS</v>
          </cell>
          <cell r="E1113" t="str">
            <v>5ESS</v>
          </cell>
          <cell r="F1113" t="str">
            <v>5E_SPARES</v>
          </cell>
          <cell r="G1113">
            <v>400000204</v>
          </cell>
          <cell r="H1113" t="str">
            <v xml:space="preserve"> Protocol Handler PHV3 8Kb Or 13Kb EVRC </v>
          </cell>
        </row>
        <row r="1114">
          <cell r="A1114" t="str">
            <v>107787749</v>
          </cell>
          <cell r="B1114" t="str">
            <v>5EFLAS</v>
          </cell>
          <cell r="C1114" t="str">
            <v>5ESS</v>
          </cell>
          <cell r="D1114" t="str">
            <v>5ESS</v>
          </cell>
          <cell r="E1114" t="str">
            <v>5ESS</v>
          </cell>
          <cell r="F1114" t="str">
            <v>5E_SPARES</v>
          </cell>
          <cell r="G1114">
            <v>400000205</v>
          </cell>
          <cell r="H1114" t="str">
            <v xml:space="preserve"> Protocol Handler PHV4 8Kb Or 13Kb EVRC </v>
          </cell>
        </row>
        <row r="1115">
          <cell r="A1115" t="str">
            <v>108747064</v>
          </cell>
          <cell r="B1115" t="str">
            <v>5EFLAS</v>
          </cell>
          <cell r="C1115" t="str">
            <v>5ESS</v>
          </cell>
          <cell r="D1115" t="str">
            <v>5ESS</v>
          </cell>
          <cell r="E1115" t="str">
            <v>5ESS</v>
          </cell>
          <cell r="F1115" t="str">
            <v>5E_SPARES</v>
          </cell>
          <cell r="H1115" t="str">
            <v xml:space="preserve"> Protocol Handler PHV5 8Kb Or 13Kb EVRC </v>
          </cell>
        </row>
        <row r="1116">
          <cell r="A1116" t="str">
            <v>106951007</v>
          </cell>
          <cell r="B1116" t="str">
            <v>5EFLAS</v>
          </cell>
          <cell r="C1116" t="str">
            <v>5ESS</v>
          </cell>
          <cell r="D1116" t="str">
            <v>5ESS</v>
          </cell>
          <cell r="E1116" t="str">
            <v>5ESS</v>
          </cell>
          <cell r="F1116" t="str">
            <v>5E_SPARES</v>
          </cell>
          <cell r="G1116">
            <v>400000199</v>
          </cell>
          <cell r="H1116" t="str">
            <v xml:space="preserve"> PSU2 Control Fanout </v>
          </cell>
        </row>
        <row r="1117">
          <cell r="A1117" t="str">
            <v>108226796</v>
          </cell>
          <cell r="B1117" t="str">
            <v>5EFLAS</v>
          </cell>
          <cell r="C1117" t="str">
            <v>5ESS</v>
          </cell>
          <cell r="D1117" t="str">
            <v>5ESS</v>
          </cell>
          <cell r="E1117" t="str">
            <v>5ESS</v>
          </cell>
          <cell r="F1117" t="str">
            <v>5E_SPARES</v>
          </cell>
          <cell r="G1117">
            <v>400000251</v>
          </cell>
          <cell r="H1117" t="str">
            <v xml:space="preserve"> PSU2 Data Fan Out 2 (Df2) </v>
          </cell>
        </row>
        <row r="1118">
          <cell r="A1118" t="str">
            <v>GCSPSU2</v>
          </cell>
          <cell r="B1118" t="str">
            <v>5EFLAS</v>
          </cell>
          <cell r="C1118" t="str">
            <v>5ESS</v>
          </cell>
          <cell r="D1118" t="str">
            <v>5ESS</v>
          </cell>
          <cell r="E1118" t="str">
            <v>5E_Packet</v>
          </cell>
          <cell r="F1118" t="str">
            <v>5E_PACKET</v>
          </cell>
          <cell r="G1118">
            <v>400000044</v>
          </cell>
          <cell r="H1118" t="str">
            <v xml:space="preserve"> PSU2 Incremental From 4 To 5 Shelves </v>
          </cell>
        </row>
        <row r="1119">
          <cell r="A1119" t="str">
            <v>106613110</v>
          </cell>
          <cell r="B1119" t="str">
            <v>5EFLAS</v>
          </cell>
          <cell r="C1119" t="str">
            <v>5ESS</v>
          </cell>
          <cell r="D1119" t="str">
            <v>5ESS</v>
          </cell>
          <cell r="E1119" t="str">
            <v>5ESS</v>
          </cell>
          <cell r="F1119" t="str">
            <v>5E_SPARES</v>
          </cell>
          <cell r="G1119">
            <v>400000134</v>
          </cell>
          <cell r="H1119" t="str">
            <v xml:space="preserve"> PSU2 Network Link Interface </v>
          </cell>
        </row>
        <row r="1120">
          <cell r="A1120" t="str">
            <v>107313728</v>
          </cell>
          <cell r="B1120" t="str">
            <v>5EFLAS</v>
          </cell>
          <cell r="C1120" t="str">
            <v>5ESS</v>
          </cell>
          <cell r="D1120" t="str">
            <v>5ESS</v>
          </cell>
          <cell r="E1120" t="str">
            <v>5ESS</v>
          </cell>
          <cell r="F1120" t="str">
            <v>5E_SPARES</v>
          </cell>
          <cell r="G1120">
            <v>400000137</v>
          </cell>
          <cell r="H1120" t="str">
            <v xml:space="preserve"> PSU2 PHA Optical Interface </v>
          </cell>
        </row>
        <row r="1121">
          <cell r="A1121" t="str">
            <v>103812269</v>
          </cell>
          <cell r="B1121" t="str">
            <v>5EFLAS</v>
          </cell>
          <cell r="C1121" t="str">
            <v>5ESS</v>
          </cell>
          <cell r="D1121" t="str">
            <v>5ESS</v>
          </cell>
          <cell r="E1121" t="str">
            <v>5ESS</v>
          </cell>
          <cell r="F1121" t="str">
            <v>5E_SPARES</v>
          </cell>
          <cell r="G1121">
            <v>400000219</v>
          </cell>
          <cell r="H1121" t="str">
            <v xml:space="preserve"> Pumpable Microcontrol Store Pack (UN199) </v>
          </cell>
        </row>
        <row r="1122">
          <cell r="A1122" t="str">
            <v>QPH</v>
          </cell>
          <cell r="B1122" t="str">
            <v>5EFLAS</v>
          </cell>
          <cell r="C1122" t="str">
            <v>5ESS</v>
          </cell>
          <cell r="D1122" t="str">
            <v>5ESS</v>
          </cell>
          <cell r="E1122" t="str">
            <v>5E_SM2000</v>
          </cell>
          <cell r="F1122" t="str">
            <v>5E_SM2000</v>
          </cell>
          <cell r="H1122" t="str">
            <v xml:space="preserve"> Qlps Packet Handler </v>
          </cell>
        </row>
        <row r="1123">
          <cell r="A1123" t="str">
            <v>GLPQPHI</v>
          </cell>
          <cell r="B1123" t="str">
            <v>5EFLAS</v>
          </cell>
          <cell r="C1123" t="str">
            <v>5ESS</v>
          </cell>
          <cell r="D1123" t="str">
            <v>5ESS</v>
          </cell>
          <cell r="E1123" t="str">
            <v>5E_SM2000</v>
          </cell>
          <cell r="F1123" t="str">
            <v>5E_SM2000</v>
          </cell>
          <cell r="G1123">
            <v>400000036</v>
          </cell>
          <cell r="H1123" t="str">
            <v xml:space="preserve"> Qlps Protocol Handler </v>
          </cell>
        </row>
        <row r="1124">
          <cell r="A1124" t="str">
            <v>105001747</v>
          </cell>
          <cell r="B1124" t="str">
            <v>5EFLAS</v>
          </cell>
          <cell r="C1124" t="str">
            <v>5ESS</v>
          </cell>
          <cell r="D1124" t="str">
            <v>5ESS</v>
          </cell>
          <cell r="E1124" t="str">
            <v>5ESS</v>
          </cell>
          <cell r="F1124" t="str">
            <v>5E_SPARES</v>
          </cell>
          <cell r="G1124">
            <v>400000170</v>
          </cell>
          <cell r="H1124" t="str">
            <v xml:space="preserve"> Quad Link Interface </v>
          </cell>
        </row>
        <row r="1125">
          <cell r="A1125" t="str">
            <v>106441587</v>
          </cell>
          <cell r="B1125" t="str">
            <v>5EFLAS</v>
          </cell>
          <cell r="C1125" t="str">
            <v>5ESS</v>
          </cell>
          <cell r="D1125" t="str">
            <v>5ESS</v>
          </cell>
          <cell r="E1125" t="str">
            <v>5ESS</v>
          </cell>
          <cell r="F1125" t="str">
            <v>5E_SPARES</v>
          </cell>
          <cell r="G1125">
            <v>400000185</v>
          </cell>
          <cell r="H1125" t="str">
            <v xml:space="preserve"> Quad Link Interface 2 </v>
          </cell>
        </row>
        <row r="1126">
          <cell r="A1126" t="str">
            <v>107085896</v>
          </cell>
          <cell r="B1126" t="str">
            <v>5EFLAS</v>
          </cell>
          <cell r="C1126" t="str">
            <v>5ESS</v>
          </cell>
          <cell r="D1126" t="str">
            <v>5ESS</v>
          </cell>
          <cell r="E1126" t="str">
            <v>5ESS</v>
          </cell>
          <cell r="F1126" t="str">
            <v>5E_SPARES</v>
          </cell>
          <cell r="G1126">
            <v>400000186</v>
          </cell>
          <cell r="H1126" t="str">
            <v xml:space="preserve"> Quad Link Packet Switch </v>
          </cell>
        </row>
        <row r="1127">
          <cell r="A1127" t="str">
            <v>GCSROPH</v>
          </cell>
          <cell r="B1127" t="str">
            <v>5EFLAS</v>
          </cell>
          <cell r="C1127" t="str">
            <v>5ESS</v>
          </cell>
          <cell r="D1127" t="str">
            <v>5ESS</v>
          </cell>
          <cell r="E1127" t="str">
            <v>5E_VCDX</v>
          </cell>
          <cell r="F1127" t="str">
            <v>VCDX</v>
          </cell>
          <cell r="G1127">
            <v>400000021</v>
          </cell>
          <cell r="H1127" t="str">
            <v xml:space="preserve"> Read Only Printer </v>
          </cell>
        </row>
        <row r="1128">
          <cell r="A1128" t="str">
            <v>104373501</v>
          </cell>
          <cell r="B1128" t="str">
            <v>5EFLAS</v>
          </cell>
          <cell r="C1128" t="str">
            <v>5ESS</v>
          </cell>
          <cell r="D1128" t="str">
            <v>5ESS</v>
          </cell>
          <cell r="E1128" t="str">
            <v>5ESS</v>
          </cell>
          <cell r="F1128" t="str">
            <v>5E_SPARES</v>
          </cell>
          <cell r="G1128">
            <v>400000236</v>
          </cell>
          <cell r="H1128" t="str">
            <v xml:space="preserve"> Receive Control Repeater </v>
          </cell>
        </row>
        <row r="1129">
          <cell r="A1129" t="str">
            <v>104373493</v>
          </cell>
          <cell r="B1129" t="str">
            <v>5EFLAS</v>
          </cell>
          <cell r="C1129" t="str">
            <v>5ESS</v>
          </cell>
          <cell r="D1129" t="str">
            <v>5ESS</v>
          </cell>
          <cell r="E1129" t="str">
            <v>5ESS</v>
          </cell>
          <cell r="F1129" t="str">
            <v>5E_SPARES</v>
          </cell>
          <cell r="G1129">
            <v>400000235</v>
          </cell>
          <cell r="H1129" t="str">
            <v xml:space="preserve"> Receive Data Repeater </v>
          </cell>
        </row>
        <row r="1130">
          <cell r="A1130" t="str">
            <v>106945116</v>
          </cell>
          <cell r="B1130" t="str">
            <v>5EFLAS</v>
          </cell>
          <cell r="C1130" t="str">
            <v>5ESS</v>
          </cell>
          <cell r="D1130" t="str">
            <v>5ESS</v>
          </cell>
          <cell r="E1130" t="str">
            <v>5ESS</v>
          </cell>
          <cell r="F1130" t="str">
            <v>5E_SPARES</v>
          </cell>
          <cell r="G1130">
            <v>400000197</v>
          </cell>
          <cell r="H1130" t="str">
            <v xml:space="preserve"> SAS Digital Service Circuit Controller </v>
          </cell>
        </row>
        <row r="1131">
          <cell r="A1131" t="str">
            <v>106945124</v>
          </cell>
          <cell r="B1131" t="str">
            <v>5EFLAS</v>
          </cell>
          <cell r="C1131" t="str">
            <v>5ESS</v>
          </cell>
          <cell r="D1131" t="str">
            <v>5ESS</v>
          </cell>
          <cell r="E1131" t="str">
            <v>5ESS</v>
          </cell>
          <cell r="F1131" t="str">
            <v>5E_SPARES</v>
          </cell>
          <cell r="G1131">
            <v>400000198</v>
          </cell>
          <cell r="H1131" t="str">
            <v xml:space="preserve"> SAS Memory Board </v>
          </cell>
        </row>
        <row r="1132">
          <cell r="A1132" t="str">
            <v>107728545</v>
          </cell>
          <cell r="B1132" t="str">
            <v>5EFLAS</v>
          </cell>
          <cell r="C1132" t="str">
            <v>5ESS</v>
          </cell>
          <cell r="D1132" t="str">
            <v>5ESS</v>
          </cell>
          <cell r="E1132" t="str">
            <v>5E_Misc</v>
          </cell>
          <cell r="F1132" t="str">
            <v>5E_MISC</v>
          </cell>
          <cell r="H1132" t="str">
            <v xml:space="preserve"> SAS Workstation </v>
          </cell>
        </row>
        <row r="1133">
          <cell r="A1133" t="str">
            <v>GCLSASWS</v>
          </cell>
          <cell r="B1133" t="str">
            <v>5EFLAS</v>
          </cell>
          <cell r="C1133" t="str">
            <v>5ESS</v>
          </cell>
          <cell r="D1133" t="str">
            <v>5ESS</v>
          </cell>
          <cell r="E1133" t="str">
            <v>5E_Misc</v>
          </cell>
          <cell r="F1133" t="str">
            <v>5E_MISC</v>
          </cell>
          <cell r="G1133">
            <v>400000105</v>
          </cell>
          <cell r="H1133" t="str">
            <v xml:space="preserve"> SAS Workstation </v>
          </cell>
        </row>
        <row r="1134">
          <cell r="A1134" t="str">
            <v>103654505</v>
          </cell>
          <cell r="B1134" t="str">
            <v>5EFLAS</v>
          </cell>
          <cell r="C1134" t="str">
            <v>5ESS</v>
          </cell>
          <cell r="D1134" t="str">
            <v>5ESS</v>
          </cell>
          <cell r="E1134" t="str">
            <v>5ESS</v>
          </cell>
          <cell r="F1134" t="str">
            <v>5E_SPARES</v>
          </cell>
          <cell r="G1134">
            <v>400000162</v>
          </cell>
          <cell r="H1134" t="str">
            <v xml:space="preserve"> Scan Applique </v>
          </cell>
        </row>
        <row r="1135">
          <cell r="A1135" t="str">
            <v>103925319</v>
          </cell>
          <cell r="B1135" t="str">
            <v>5EFLAS</v>
          </cell>
          <cell r="C1135" t="str">
            <v>5ESS</v>
          </cell>
          <cell r="D1135" t="str">
            <v>5ESS</v>
          </cell>
          <cell r="E1135" t="str">
            <v>5ESS</v>
          </cell>
          <cell r="F1135" t="str">
            <v>5E_SPARES</v>
          </cell>
          <cell r="G1135">
            <v>400000158</v>
          </cell>
          <cell r="H1135" t="str">
            <v xml:space="preserve"> Scan Point Circuit </v>
          </cell>
        </row>
        <row r="1136">
          <cell r="A1136" t="str">
            <v>SCSD</v>
          </cell>
          <cell r="B1136" t="str">
            <v>5EFLAS</v>
          </cell>
          <cell r="C1136" t="str">
            <v>5ESS</v>
          </cell>
          <cell r="D1136" t="str">
            <v>5ESS</v>
          </cell>
          <cell r="E1136" t="str">
            <v>5E_AM</v>
          </cell>
          <cell r="F1136" t="str">
            <v>5E_AM</v>
          </cell>
          <cell r="H1136" t="str">
            <v xml:space="preserve"> Scan/Distribution Controller </v>
          </cell>
        </row>
        <row r="1137">
          <cell r="A1137" t="str">
            <v>107153389</v>
          </cell>
          <cell r="B1137" t="str">
            <v>5EFLAS</v>
          </cell>
          <cell r="C1137" t="str">
            <v>5ESS</v>
          </cell>
          <cell r="D1137" t="str">
            <v>5ESS</v>
          </cell>
          <cell r="E1137" t="str">
            <v>5ESS</v>
          </cell>
          <cell r="F1137" t="str">
            <v>5E_SPARES</v>
          </cell>
          <cell r="G1137">
            <v>400000252</v>
          </cell>
          <cell r="H1137" t="str">
            <v xml:space="preserve"> Scanner/Signal Distributor Controller </v>
          </cell>
        </row>
        <row r="1138">
          <cell r="A1138" t="str">
            <v>GLPSCSD</v>
          </cell>
          <cell r="B1138" t="str">
            <v>5EFLAS</v>
          </cell>
          <cell r="C1138" t="str">
            <v>5ESS</v>
          </cell>
          <cell r="D1138" t="str">
            <v>5ESS</v>
          </cell>
          <cell r="E1138" t="str">
            <v>5E_VCDX</v>
          </cell>
          <cell r="F1138" t="str">
            <v>VCDX</v>
          </cell>
          <cell r="G1138">
            <v>400000019</v>
          </cell>
          <cell r="H1138" t="str">
            <v xml:space="preserve"> Scsd </v>
          </cell>
        </row>
        <row r="1139">
          <cell r="A1139" t="str">
            <v>AMSCSICTL</v>
          </cell>
          <cell r="B1139" t="str">
            <v>5EFLAS</v>
          </cell>
          <cell r="C1139" t="str">
            <v>5ESS</v>
          </cell>
          <cell r="D1139" t="str">
            <v>5ESS</v>
          </cell>
          <cell r="E1139" t="str">
            <v>5E_AM</v>
          </cell>
          <cell r="F1139" t="str">
            <v>5E_AM</v>
          </cell>
          <cell r="H1139" t="str">
            <v xml:space="preserve"> SCSI Controller </v>
          </cell>
        </row>
        <row r="1140">
          <cell r="A1140" t="str">
            <v>108399866</v>
          </cell>
          <cell r="B1140" t="str">
            <v>5EFLAS</v>
          </cell>
          <cell r="C1140" t="str">
            <v>5ESS</v>
          </cell>
          <cell r="D1140" t="str">
            <v>5ESS</v>
          </cell>
          <cell r="E1140" t="str">
            <v>5ESS</v>
          </cell>
          <cell r="F1140" t="str">
            <v>5E_SPARES</v>
          </cell>
          <cell r="H1140" t="str">
            <v xml:space="preserve"> SCSI Disk Circuit Pack </v>
          </cell>
        </row>
        <row r="1141">
          <cell r="A1141" t="str">
            <v>107831737</v>
          </cell>
          <cell r="B1141" t="str">
            <v>5EFLAS</v>
          </cell>
          <cell r="C1141" t="str">
            <v>5ESS</v>
          </cell>
          <cell r="D1141" t="str">
            <v>5ESS</v>
          </cell>
          <cell r="E1141" t="str">
            <v>5ESS</v>
          </cell>
          <cell r="F1141" t="str">
            <v>5E_SPARES</v>
          </cell>
          <cell r="G1141">
            <v>400000247</v>
          </cell>
          <cell r="H1141" t="str">
            <v xml:space="preserve"> SCSI Host Adapter Controller Ckt Pack </v>
          </cell>
        </row>
        <row r="1142">
          <cell r="A1142" t="str">
            <v>GLPSASDSC</v>
          </cell>
          <cell r="B1142" t="str">
            <v>5EFLAS</v>
          </cell>
          <cell r="C1142" t="str">
            <v>5ESS</v>
          </cell>
          <cell r="D1142" t="str">
            <v>5ESS</v>
          </cell>
          <cell r="E1142" t="str">
            <v>5E_SM2000</v>
          </cell>
          <cell r="F1142" t="str">
            <v>5E_SM2000</v>
          </cell>
          <cell r="G1142">
            <v>400000033</v>
          </cell>
          <cell r="H1142" t="str">
            <v xml:space="preserve"> Service Announcement Service Digital Service Circuit </v>
          </cell>
        </row>
        <row r="1143">
          <cell r="A1143" t="str">
            <v>MSAS</v>
          </cell>
          <cell r="B1143" t="str">
            <v>5EFLAS</v>
          </cell>
          <cell r="C1143" t="str">
            <v>5ESS</v>
          </cell>
          <cell r="D1143" t="str">
            <v>5ESS</v>
          </cell>
          <cell r="E1143" t="str">
            <v>5E_SM2000</v>
          </cell>
          <cell r="F1143" t="str">
            <v>5E_SM2000</v>
          </cell>
          <cell r="H1143" t="str">
            <v xml:space="preserve"> Service Announcement Service Digital Service Circuit </v>
          </cell>
        </row>
        <row r="1144">
          <cell r="A1144" t="str">
            <v>MSAS4FC</v>
          </cell>
          <cell r="B1144" t="str">
            <v>5EFLAS</v>
          </cell>
          <cell r="C1144" t="str">
            <v>5ESS</v>
          </cell>
          <cell r="D1144" t="str">
            <v>5ESS</v>
          </cell>
          <cell r="E1144" t="str">
            <v>5E_SM2000</v>
          </cell>
          <cell r="F1144" t="str">
            <v>5E_SM2000</v>
          </cell>
          <cell r="H1144" t="str">
            <v xml:space="preserve"> Service Announcement Service Memory Flash Card </v>
          </cell>
        </row>
        <row r="1145">
          <cell r="A1145" t="str">
            <v>GLPFLASH250P</v>
          </cell>
          <cell r="B1145" t="str">
            <v>5EFLAS</v>
          </cell>
          <cell r="C1145" t="str">
            <v>5ESS</v>
          </cell>
          <cell r="D1145" t="str">
            <v>5ESS</v>
          </cell>
          <cell r="E1145" t="str">
            <v>5E_SM2000</v>
          </cell>
          <cell r="F1145" t="str">
            <v>5E_SM2000</v>
          </cell>
          <cell r="G1145">
            <v>400000034</v>
          </cell>
          <cell r="H1145" t="str">
            <v xml:space="preserve"> Service Announcement Service Memory Flash Card - 2500 Sec. </v>
          </cell>
        </row>
        <row r="1146">
          <cell r="A1146" t="str">
            <v>GLPSASMEM</v>
          </cell>
          <cell r="B1146" t="str">
            <v>5EFLAS</v>
          </cell>
          <cell r="C1146" t="str">
            <v>5ESS</v>
          </cell>
          <cell r="D1146" t="str">
            <v>5ESS</v>
          </cell>
          <cell r="E1146" t="str">
            <v>5E_SM2000</v>
          </cell>
          <cell r="F1146" t="str">
            <v>5E_SM2000</v>
          </cell>
          <cell r="G1146">
            <v>400000032</v>
          </cell>
          <cell r="H1146" t="str">
            <v xml:space="preserve"> Service Announcement Service System Memory Circuit </v>
          </cell>
        </row>
        <row r="1147">
          <cell r="A1147" t="str">
            <v>MSASMEM</v>
          </cell>
          <cell r="B1147" t="str">
            <v>5EFLAS</v>
          </cell>
          <cell r="C1147" t="str">
            <v>5ESS</v>
          </cell>
          <cell r="D1147" t="str">
            <v>5ESS</v>
          </cell>
          <cell r="E1147" t="str">
            <v>5E_SM2000</v>
          </cell>
          <cell r="F1147" t="str">
            <v>5E_SM2000</v>
          </cell>
          <cell r="H1147" t="str">
            <v xml:space="preserve"> Service Announcement Service System Memory Circuit </v>
          </cell>
        </row>
        <row r="1148">
          <cell r="A1148" t="str">
            <v>106732662</v>
          </cell>
          <cell r="B1148" t="str">
            <v>5EFLAS</v>
          </cell>
          <cell r="C1148" t="str">
            <v>5ESS</v>
          </cell>
          <cell r="D1148" t="str">
            <v>5ESS</v>
          </cell>
          <cell r="E1148" t="str">
            <v>5ESS</v>
          </cell>
          <cell r="F1148" t="str">
            <v>5E_SPARES</v>
          </cell>
          <cell r="G1148">
            <v>400000196</v>
          </cell>
          <cell r="H1148" t="str">
            <v xml:space="preserve"> Service Module Link Interface </v>
          </cell>
        </row>
        <row r="1149">
          <cell r="A1149" t="str">
            <v>105001754</v>
          </cell>
          <cell r="B1149" t="str">
            <v>5EFLAS</v>
          </cell>
          <cell r="C1149" t="str">
            <v>5ESS</v>
          </cell>
          <cell r="D1149" t="str">
            <v>5ESS</v>
          </cell>
          <cell r="E1149" t="str">
            <v>5ESS</v>
          </cell>
          <cell r="F1149" t="str">
            <v>5E_SPARES</v>
          </cell>
          <cell r="G1149">
            <v>400000212</v>
          </cell>
          <cell r="H1149" t="str">
            <v xml:space="preserve"> Shelf Utility </v>
          </cell>
        </row>
        <row r="1150">
          <cell r="A1150" t="str">
            <v>MSMP4MHEIAWS</v>
          </cell>
          <cell r="B1150" t="str">
            <v>5EFLAS</v>
          </cell>
          <cell r="C1150" t="str">
            <v>5ESS</v>
          </cell>
          <cell r="D1150" t="str">
            <v>5ESS</v>
          </cell>
          <cell r="E1150" t="str">
            <v>5E_VCDX</v>
          </cell>
          <cell r="F1150" t="str">
            <v>5E_VCDX</v>
          </cell>
          <cell r="H1150" t="str">
            <v xml:space="preserve"> Sm Controller 4 E/W Administrative Workstation Application </v>
          </cell>
        </row>
        <row r="1151">
          <cell r="A1151" t="str">
            <v>601219421</v>
          </cell>
          <cell r="B1151" t="str">
            <v>5EFLAS</v>
          </cell>
          <cell r="C1151" t="str">
            <v>5ESS</v>
          </cell>
          <cell r="D1151" t="str">
            <v>5ESS</v>
          </cell>
          <cell r="E1151" t="str">
            <v>X_Conn</v>
          </cell>
          <cell r="F1151" t="str">
            <v>DSX</v>
          </cell>
          <cell r="G1151">
            <v>400000310</v>
          </cell>
          <cell r="H1151" t="str">
            <v xml:space="preserve"> Small Express Through Bridging Kit </v>
          </cell>
        </row>
        <row r="1152">
          <cell r="A1152" t="str">
            <v>MSGPD</v>
          </cell>
          <cell r="B1152" t="str">
            <v>5EFLAS</v>
          </cell>
          <cell r="C1152" t="str">
            <v>5ESS</v>
          </cell>
          <cell r="D1152" t="str">
            <v>5ESS</v>
          </cell>
          <cell r="E1152" t="str">
            <v>5E_VCDX</v>
          </cell>
          <cell r="F1152" t="str">
            <v>5E_VCDX</v>
          </cell>
          <cell r="H1152" t="str">
            <v xml:space="preserve"> Small Global Power Distribution For 48 Fuses </v>
          </cell>
        </row>
        <row r="1153">
          <cell r="A1153" t="str">
            <v>GCSSGPDF</v>
          </cell>
          <cell r="B1153" t="str">
            <v>5EFLAS</v>
          </cell>
          <cell r="C1153" t="str">
            <v>5ESS</v>
          </cell>
          <cell r="D1153" t="str">
            <v>5ESS</v>
          </cell>
          <cell r="E1153" t="str">
            <v>5E_VCDX</v>
          </cell>
          <cell r="F1153" t="str">
            <v>VCDX</v>
          </cell>
          <cell r="G1153">
            <v>400000020</v>
          </cell>
          <cell r="H1153" t="str">
            <v xml:space="preserve"> Small Global Power Distribution Panel For 48 Fuses For Remote Sites </v>
          </cell>
        </row>
        <row r="1154">
          <cell r="A1154" t="str">
            <v>J98793C-1L-203</v>
          </cell>
          <cell r="B1154" t="str">
            <v>5EFLAS</v>
          </cell>
          <cell r="C1154" t="str">
            <v>5ESS</v>
          </cell>
          <cell r="D1154" t="str">
            <v>5ESS</v>
          </cell>
          <cell r="E1154" t="str">
            <v>5E_Echo</v>
          </cell>
          <cell r="F1154" t="str">
            <v>5E_ECHO</v>
          </cell>
          <cell r="H1154" t="str">
            <v xml:space="preserve"> Software For Bek22/23 With Or Without Studio Sound </v>
          </cell>
        </row>
        <row r="1155">
          <cell r="A1155" t="str">
            <v>ED5D764-30G-1E</v>
          </cell>
          <cell r="B1155" t="str">
            <v>5EFLAS</v>
          </cell>
          <cell r="C1155" t="str">
            <v>5ESS</v>
          </cell>
          <cell r="D1155" t="str">
            <v>5ESS</v>
          </cell>
          <cell r="E1155" t="str">
            <v>5ESS</v>
          </cell>
          <cell r="F1155" t="str">
            <v>5E_SPARES</v>
          </cell>
          <cell r="G1155">
            <v>400000260</v>
          </cell>
          <cell r="H1155" t="str">
            <v xml:space="preserve"> Sparcserver 5 </v>
          </cell>
        </row>
        <row r="1156">
          <cell r="A1156" t="str">
            <v>VCDX7PSU</v>
          </cell>
          <cell r="B1156" t="str">
            <v>5EFLAS</v>
          </cell>
          <cell r="C1156" t="str">
            <v>5ESS</v>
          </cell>
          <cell r="D1156" t="str">
            <v>5ESS</v>
          </cell>
          <cell r="E1156" t="str">
            <v>5ESS</v>
          </cell>
          <cell r="F1156" t="str">
            <v>5E_SW</v>
          </cell>
          <cell r="G1156">
            <v>400000110</v>
          </cell>
          <cell r="H1156" t="str">
            <v xml:space="preserve"> Ss7-Psu For VCDX </v>
          </cell>
        </row>
        <row r="1157">
          <cell r="A1157" t="str">
            <v>GCLVCDX2</v>
          </cell>
          <cell r="B1157" t="str">
            <v>5EFLAS</v>
          </cell>
          <cell r="C1157" t="str">
            <v>5ESS</v>
          </cell>
          <cell r="D1157" t="str">
            <v>5ESS</v>
          </cell>
          <cell r="E1157" t="str">
            <v>5E_VCDX</v>
          </cell>
          <cell r="F1157" t="str">
            <v>5E_VCDX</v>
          </cell>
          <cell r="H1157" t="str">
            <v xml:space="preserve"> Sun Sparc-5 Server Workstation E/W </v>
          </cell>
        </row>
        <row r="1158">
          <cell r="A1158" t="str">
            <v>SMC2000CAB</v>
          </cell>
          <cell r="B1158" t="str">
            <v>5EFLAS</v>
          </cell>
          <cell r="C1158" t="str">
            <v>5ESS</v>
          </cell>
          <cell r="D1158" t="str">
            <v>5ESS</v>
          </cell>
          <cell r="E1158" t="str">
            <v>5E_SM2000</v>
          </cell>
          <cell r="F1158" t="str">
            <v>5E_SM2000</v>
          </cell>
          <cell r="H1158" t="str">
            <v xml:space="preserve"> Switching Module Control Cabinet </v>
          </cell>
        </row>
        <row r="1159">
          <cell r="A1159" t="str">
            <v>108022393</v>
          </cell>
          <cell r="B1159" t="str">
            <v>5EFLAS</v>
          </cell>
          <cell r="C1159" t="str">
            <v>5ESS</v>
          </cell>
          <cell r="D1159" t="str">
            <v>5ESS</v>
          </cell>
          <cell r="E1159" t="str">
            <v>5ESS</v>
          </cell>
          <cell r="F1159" t="str">
            <v>5E_SPARES</v>
          </cell>
          <cell r="G1159">
            <v>400000250</v>
          </cell>
          <cell r="H1159" t="str">
            <v xml:space="preserve"> Switching Module Controller Unit 5 </v>
          </cell>
        </row>
        <row r="1160">
          <cell r="A1160" t="str">
            <v>108409020</v>
          </cell>
          <cell r="B1160" t="str">
            <v>5EFLAS</v>
          </cell>
          <cell r="C1160" t="str">
            <v>5ESS</v>
          </cell>
          <cell r="D1160" t="str">
            <v>5ESS</v>
          </cell>
          <cell r="E1160" t="str">
            <v>5ESS</v>
          </cell>
          <cell r="F1160" t="str">
            <v>5E_SPARES</v>
          </cell>
          <cell r="H1160" t="str">
            <v xml:space="preserve"> Switching Module Controller Unit 5 </v>
          </cell>
        </row>
        <row r="1161">
          <cell r="A1161" t="str">
            <v>MSMPU5</v>
          </cell>
          <cell r="B1161" t="str">
            <v>5EFLAS</v>
          </cell>
          <cell r="C1161" t="str">
            <v>5ESS</v>
          </cell>
          <cell r="D1161" t="str">
            <v>5ESS</v>
          </cell>
          <cell r="E1161" t="str">
            <v>5E_SM2000</v>
          </cell>
          <cell r="F1161" t="str">
            <v>5E_SM2000</v>
          </cell>
          <cell r="H1161" t="str">
            <v xml:space="preserve"> Switching Module Controller Unit 5 </v>
          </cell>
        </row>
        <row r="1162">
          <cell r="A1162" t="str">
            <v>107909590</v>
          </cell>
          <cell r="B1162" t="str">
            <v>5EFLAS</v>
          </cell>
          <cell r="C1162" t="str">
            <v>5ESS</v>
          </cell>
          <cell r="D1162" t="str">
            <v>5ESS</v>
          </cell>
          <cell r="E1162" t="str">
            <v>5ESS</v>
          </cell>
          <cell r="F1162" t="str">
            <v>5E_SPARES</v>
          </cell>
          <cell r="G1162">
            <v>400000156</v>
          </cell>
          <cell r="H1162" t="str">
            <v xml:space="preserve"> Synch Data Link Controller Mc4C048A1B </v>
          </cell>
        </row>
        <row r="1163">
          <cell r="A1163" t="str">
            <v>402796841</v>
          </cell>
          <cell r="B1163" t="str">
            <v>5EFLAS</v>
          </cell>
          <cell r="C1163" t="str">
            <v>5ESS</v>
          </cell>
          <cell r="D1163" t="str">
            <v>5ESS</v>
          </cell>
          <cell r="E1163" t="str">
            <v>X_Conn</v>
          </cell>
          <cell r="F1163" t="str">
            <v>MDF</v>
          </cell>
          <cell r="G1163">
            <v>400000300</v>
          </cell>
          <cell r="H1163" t="str">
            <v xml:space="preserve"> T Test Connect </v>
          </cell>
        </row>
        <row r="1164">
          <cell r="A1164" t="str">
            <v>MTDMA2RT</v>
          </cell>
          <cell r="B1164" t="str">
            <v>5EFLAS</v>
          </cell>
          <cell r="C1164" t="str">
            <v>5ESS</v>
          </cell>
          <cell r="D1164" t="str">
            <v>5ESS</v>
          </cell>
          <cell r="E1164" t="str">
            <v>5ESS</v>
          </cell>
          <cell r="F1164" t="str">
            <v>5E_SW</v>
          </cell>
          <cell r="H1164" t="str">
            <v xml:space="preserve"> TDMA RTU </v>
          </cell>
        </row>
        <row r="1165">
          <cell r="A1165" t="str">
            <v>107200552</v>
          </cell>
          <cell r="B1165" t="str">
            <v>5EFLAS</v>
          </cell>
          <cell r="C1165" t="str">
            <v>5ESS</v>
          </cell>
          <cell r="D1165" t="str">
            <v>5ESS</v>
          </cell>
          <cell r="E1165" t="str">
            <v>X_Conn</v>
          </cell>
          <cell r="F1165" t="str">
            <v>DDF</v>
          </cell>
          <cell r="G1165">
            <v>400000286</v>
          </cell>
          <cell r="H1165" t="str">
            <v xml:space="preserve"> Test Cord DDF-TWCA1-03 </v>
          </cell>
        </row>
        <row r="1166">
          <cell r="A1166" t="str">
            <v>106652563</v>
          </cell>
          <cell r="B1166" t="str">
            <v>5EFLAS</v>
          </cell>
          <cell r="C1166" t="str">
            <v>5ESS</v>
          </cell>
          <cell r="D1166" t="str">
            <v>5ESS</v>
          </cell>
          <cell r="E1166" t="str">
            <v>5ESS</v>
          </cell>
          <cell r="F1166" t="str">
            <v>5E_SPARES</v>
          </cell>
          <cell r="G1166">
            <v>400000193</v>
          </cell>
          <cell r="H1166" t="str">
            <v xml:space="preserve"> Time Multiplexed Switch Controller </v>
          </cell>
        </row>
        <row r="1167">
          <cell r="A1167" t="str">
            <v>108167974</v>
          </cell>
          <cell r="B1167" t="str">
            <v>5EFLAS</v>
          </cell>
          <cell r="C1167" t="str">
            <v>5ESS</v>
          </cell>
          <cell r="D1167" t="str">
            <v>5ESS</v>
          </cell>
          <cell r="E1167" t="str">
            <v>5ESS</v>
          </cell>
          <cell r="F1167" t="str">
            <v>5E_SPARES</v>
          </cell>
          <cell r="H1167" t="str">
            <v xml:space="preserve"> TMS Foundation </v>
          </cell>
        </row>
        <row r="1168">
          <cell r="A1168" t="str">
            <v>107283657</v>
          </cell>
          <cell r="B1168" t="str">
            <v>5EFLAS</v>
          </cell>
          <cell r="C1168" t="str">
            <v>5ESS</v>
          </cell>
          <cell r="D1168" t="str">
            <v>5ESS</v>
          </cell>
          <cell r="E1168" t="str">
            <v>5ESS</v>
          </cell>
          <cell r="F1168" t="str">
            <v>5E_SPARES</v>
          </cell>
          <cell r="G1168">
            <v>400000168</v>
          </cell>
          <cell r="H1168" t="str">
            <v xml:space="preserve"> TMS2 Control </v>
          </cell>
        </row>
        <row r="1169">
          <cell r="A1169" t="str">
            <v>104293618</v>
          </cell>
          <cell r="B1169" t="str">
            <v>5EFLAS</v>
          </cell>
          <cell r="C1169" t="str">
            <v>5ESS</v>
          </cell>
          <cell r="D1169" t="str">
            <v>5ESS</v>
          </cell>
          <cell r="E1169" t="str">
            <v>5ESS</v>
          </cell>
          <cell r="F1169" t="str">
            <v>5E_SPARES</v>
          </cell>
          <cell r="G1169">
            <v>400000213</v>
          </cell>
          <cell r="H1169" t="str">
            <v xml:space="preserve"> TMS2 Interface </v>
          </cell>
        </row>
        <row r="1170">
          <cell r="A1170" t="str">
            <v>106262280</v>
          </cell>
          <cell r="B1170" t="str">
            <v>5EFLAS</v>
          </cell>
          <cell r="C1170" t="str">
            <v>5ESS</v>
          </cell>
          <cell r="D1170" t="str">
            <v>5ESS</v>
          </cell>
          <cell r="E1170" t="str">
            <v>5ESS</v>
          </cell>
          <cell r="F1170" t="str">
            <v>5E_SPARES</v>
          </cell>
          <cell r="G1170">
            <v>400000174</v>
          </cell>
          <cell r="H1170" t="str">
            <v xml:space="preserve"> TSI &amp; Signal Processor </v>
          </cell>
        </row>
        <row r="1171">
          <cell r="A1171" t="str">
            <v>107662785</v>
          </cell>
          <cell r="B1171" t="str">
            <v>5EFLAS</v>
          </cell>
          <cell r="C1171" t="str">
            <v>5ESS</v>
          </cell>
          <cell r="D1171" t="str">
            <v>5ESS</v>
          </cell>
          <cell r="E1171" t="str">
            <v>5ESS</v>
          </cell>
          <cell r="F1171" t="str">
            <v>5E_SPARES</v>
          </cell>
          <cell r="G1171">
            <v>400000207</v>
          </cell>
          <cell r="H1171" t="str">
            <v xml:space="preserve"> Tsicom Pack In TSIU4 </v>
          </cell>
        </row>
        <row r="1172">
          <cell r="A1172" t="str">
            <v>108229162</v>
          </cell>
          <cell r="B1172" t="str">
            <v>5EFLAS</v>
          </cell>
          <cell r="C1172" t="str">
            <v>5ESS</v>
          </cell>
          <cell r="D1172" t="str">
            <v>5ESS</v>
          </cell>
          <cell r="E1172" t="str">
            <v>5ESS</v>
          </cell>
          <cell r="F1172" t="str">
            <v>5E_SPARES</v>
          </cell>
          <cell r="H1172" t="str">
            <v xml:space="preserve"> Tsicom Pack In TSIU4 </v>
          </cell>
        </row>
        <row r="1173">
          <cell r="A1173" t="str">
            <v>107850232</v>
          </cell>
          <cell r="B1173" t="str">
            <v>5EFLAS</v>
          </cell>
          <cell r="C1173" t="str">
            <v>5ESS</v>
          </cell>
          <cell r="D1173" t="str">
            <v>5ESS</v>
          </cell>
          <cell r="E1173" t="str">
            <v>5ESS</v>
          </cell>
          <cell r="F1173" t="str">
            <v>5E_SPARES</v>
          </cell>
          <cell r="G1173">
            <v>400000144</v>
          </cell>
          <cell r="H1173" t="str">
            <v xml:space="preserve"> Tsis TSIU4 </v>
          </cell>
        </row>
        <row r="1174">
          <cell r="A1174" t="str">
            <v>106619125</v>
          </cell>
          <cell r="B1174" t="str">
            <v>5EFLAS</v>
          </cell>
          <cell r="C1174" t="str">
            <v>5ESS</v>
          </cell>
          <cell r="D1174" t="str">
            <v>5ESS</v>
          </cell>
          <cell r="E1174" t="str">
            <v>5ESS</v>
          </cell>
          <cell r="F1174" t="str">
            <v>5E_SPARES</v>
          </cell>
          <cell r="G1174">
            <v>400000135</v>
          </cell>
          <cell r="H1174" t="str">
            <v xml:space="preserve"> TSIU 4 Control Time Slot And Number Selection (CTSNS) </v>
          </cell>
        </row>
        <row r="1175">
          <cell r="A1175" t="str">
            <v>106770829</v>
          </cell>
          <cell r="B1175" t="str">
            <v>5EFLAS</v>
          </cell>
          <cell r="C1175" t="str">
            <v>5ESS</v>
          </cell>
          <cell r="D1175" t="str">
            <v>5ESS</v>
          </cell>
          <cell r="E1175" t="str">
            <v>5ESS</v>
          </cell>
          <cell r="F1175" t="str">
            <v>5E_SPARES</v>
          </cell>
          <cell r="G1175">
            <v>400000136</v>
          </cell>
          <cell r="H1175" t="str">
            <v xml:space="preserve"> TSIU 4 Network Link Interface For Cm2C </v>
          </cell>
        </row>
        <row r="1176">
          <cell r="A1176" t="str">
            <v>106613102</v>
          </cell>
          <cell r="B1176" t="str">
            <v>5EFLAS</v>
          </cell>
          <cell r="C1176" t="str">
            <v>5ESS</v>
          </cell>
          <cell r="D1176" t="str">
            <v>5ESS</v>
          </cell>
          <cell r="E1176" t="str">
            <v>5ESS</v>
          </cell>
          <cell r="F1176" t="str">
            <v>5E_SPARES</v>
          </cell>
          <cell r="G1176">
            <v>400000133</v>
          </cell>
          <cell r="H1176" t="str">
            <v xml:space="preserve"> TSIU4 Network Link Interface </v>
          </cell>
        </row>
        <row r="1177">
          <cell r="A1177" t="str">
            <v>403977234</v>
          </cell>
          <cell r="B1177" t="str">
            <v>5EFLAS</v>
          </cell>
          <cell r="C1177" t="str">
            <v>5ESS</v>
          </cell>
          <cell r="D1177" t="str">
            <v>5ESS</v>
          </cell>
          <cell r="E1177" t="str">
            <v>5ESS</v>
          </cell>
          <cell r="F1177" t="str">
            <v>5E_SPARES</v>
          </cell>
          <cell r="G1177">
            <v>400000267</v>
          </cell>
          <cell r="H1177" t="str">
            <v xml:space="preserve"> Uaf233 Filter </v>
          </cell>
        </row>
        <row r="1178">
          <cell r="A1178" t="str">
            <v>407277193</v>
          </cell>
          <cell r="B1178" t="str">
            <v>5EFLAS</v>
          </cell>
          <cell r="C1178" t="str">
            <v>5ESS</v>
          </cell>
          <cell r="D1178" t="str">
            <v>5ESS</v>
          </cell>
          <cell r="E1178" t="str">
            <v>5ESS</v>
          </cell>
          <cell r="F1178" t="str">
            <v>5E_SPARES</v>
          </cell>
          <cell r="G1178">
            <v>400000268</v>
          </cell>
          <cell r="H1178" t="str">
            <v xml:space="preserve"> Uaf252A1 Filter </v>
          </cell>
        </row>
        <row r="1179">
          <cell r="A1179" t="str">
            <v>GCSVCDXNSYN</v>
          </cell>
          <cell r="B1179" t="str">
            <v>5EFLAS</v>
          </cell>
          <cell r="C1179" t="str">
            <v>5ESS</v>
          </cell>
          <cell r="D1179" t="str">
            <v>5ESS</v>
          </cell>
          <cell r="E1179" t="str">
            <v>5E_VCDX</v>
          </cell>
          <cell r="F1179" t="str">
            <v>VCDX</v>
          </cell>
          <cell r="G1179">
            <v>400000018</v>
          </cell>
          <cell r="H1179" t="str">
            <v xml:space="preserve"> Unit 4 Synchronous Io Ports For VCDX </v>
          </cell>
        </row>
        <row r="1180">
          <cell r="A1180" t="str">
            <v>GCSVCDXSYN</v>
          </cell>
          <cell r="B1180" t="str">
            <v>5EFLAS</v>
          </cell>
          <cell r="C1180" t="str">
            <v>5ESS</v>
          </cell>
          <cell r="D1180" t="str">
            <v>5ESS</v>
          </cell>
          <cell r="E1180" t="str">
            <v>5E_VCDX</v>
          </cell>
          <cell r="F1180" t="str">
            <v>5E_VCDX</v>
          </cell>
          <cell r="H1180" t="str">
            <v xml:space="preserve"> Unit 4 Synchronous Io Ports For VCDX </v>
          </cell>
        </row>
        <row r="1181">
          <cell r="A1181" t="str">
            <v>J98793C-1L-101</v>
          </cell>
          <cell r="B1181" t="str">
            <v>5EFLAS</v>
          </cell>
          <cell r="C1181" t="str">
            <v>5ESS</v>
          </cell>
          <cell r="D1181" t="str">
            <v>5ESS</v>
          </cell>
          <cell r="E1181" t="str">
            <v>5E_Echo</v>
          </cell>
          <cell r="F1181" t="str">
            <v>5E_ECHO</v>
          </cell>
          <cell r="G1181">
            <v>400000061</v>
          </cell>
          <cell r="H1181" t="str">
            <v xml:space="preserve"> User Guide- English </v>
          </cell>
        </row>
        <row r="1182">
          <cell r="A1182" t="str">
            <v>J98793C-1L-204</v>
          </cell>
          <cell r="B1182" t="str">
            <v>5EFLAS</v>
          </cell>
          <cell r="C1182" t="str">
            <v>5ESS</v>
          </cell>
          <cell r="D1182" t="str">
            <v>5ESS</v>
          </cell>
          <cell r="E1182" t="str">
            <v>5E_Echo</v>
          </cell>
          <cell r="F1182" t="str">
            <v>5E_ECHO</v>
          </cell>
          <cell r="G1182">
            <v>400000062</v>
          </cell>
          <cell r="H1182" t="str">
            <v xml:space="preserve"> User Interface Software </v>
          </cell>
        </row>
        <row r="1183">
          <cell r="A1183" t="str">
            <v>601219579</v>
          </cell>
          <cell r="B1183" t="str">
            <v>5EFLAS</v>
          </cell>
          <cell r="C1183" t="str">
            <v>5ESS</v>
          </cell>
          <cell r="D1183" t="str">
            <v>5ESS</v>
          </cell>
          <cell r="E1183" t="str">
            <v>X_Conn</v>
          </cell>
          <cell r="F1183" t="str">
            <v>DSX</v>
          </cell>
          <cell r="G1183">
            <v>400000323</v>
          </cell>
          <cell r="H1183" t="str">
            <v xml:space="preserve"> Vert Jumper Retainer </v>
          </cell>
        </row>
        <row r="1184">
          <cell r="A1184" t="str">
            <v>ED6C331-70G-60</v>
          </cell>
          <cell r="B1184" t="str">
            <v>5EFLAS</v>
          </cell>
          <cell r="C1184" t="str">
            <v>5ESS</v>
          </cell>
          <cell r="D1184" t="str">
            <v>5ESS</v>
          </cell>
          <cell r="E1184" t="str">
            <v>X_Conn</v>
          </cell>
          <cell r="F1184" t="str">
            <v>MDF</v>
          </cell>
          <cell r="G1184">
            <v>400000291</v>
          </cell>
          <cell r="H1184" t="str">
            <v xml:space="preserve"> Vertical Wireway </v>
          </cell>
        </row>
        <row r="1185">
          <cell r="A1185" t="str">
            <v>407552488</v>
          </cell>
          <cell r="B1185" t="str">
            <v>5EFLAS</v>
          </cell>
          <cell r="C1185" t="str">
            <v>5ESS</v>
          </cell>
          <cell r="D1185" t="str">
            <v>5ESS</v>
          </cell>
          <cell r="E1185" t="str">
            <v>5ESS</v>
          </cell>
          <cell r="F1185" t="str">
            <v>5E_SPARES</v>
          </cell>
          <cell r="G1185">
            <v>400000253</v>
          </cell>
          <cell r="H1185" t="str">
            <v xml:space="preserve"> Work Station 60 Hertz </v>
          </cell>
        </row>
        <row r="1186">
          <cell r="A1186" t="str">
            <v>J98793C-1L-5</v>
          </cell>
          <cell r="B1186" t="str">
            <v>5EFLAS</v>
          </cell>
          <cell r="C1186" t="str">
            <v>5ESS</v>
          </cell>
          <cell r="D1186" t="str">
            <v>5ESS</v>
          </cell>
          <cell r="E1186" t="str">
            <v>5E_Echo</v>
          </cell>
          <cell r="F1186" t="str">
            <v>5E_ECHO</v>
          </cell>
          <cell r="G1186">
            <v>400000054</v>
          </cell>
          <cell r="H1186" t="str">
            <v>" Additional Etsi 23"" Shelf Ordered With L1 Or L2 "</v>
          </cell>
        </row>
        <row r="1187">
          <cell r="A1187" t="str">
            <v>J98793C-1L-35</v>
          </cell>
          <cell r="B1187" t="str">
            <v>5EFLAS</v>
          </cell>
          <cell r="C1187" t="str">
            <v>5ESS</v>
          </cell>
          <cell r="D1187" t="str">
            <v>5ESS</v>
          </cell>
          <cell r="E1187" t="str">
            <v>5E_Echo</v>
          </cell>
          <cell r="F1187" t="str">
            <v>5E_ECHO</v>
          </cell>
          <cell r="G1187">
            <v>400000055</v>
          </cell>
          <cell r="H1187" t="str">
            <v>" Misc. Mounted Shelf-Etsi 23"" "</v>
          </cell>
        </row>
        <row r="1188">
          <cell r="A1188" t="str">
            <v>GCLCM2CAB011</v>
          </cell>
          <cell r="B1188" t="str">
            <v>5EFLAS</v>
          </cell>
          <cell r="C1188" t="str">
            <v>5ESS</v>
          </cell>
          <cell r="D1188" t="str">
            <v>5ESS</v>
          </cell>
          <cell r="E1188" t="str">
            <v>5ESS</v>
          </cell>
          <cell r="F1188" t="str">
            <v>5E_CM</v>
          </cell>
          <cell r="H1188" t="str">
            <v>Communications Module (CM2) 12 Cabinet Configuration (Base 6)</v>
          </cell>
        </row>
        <row r="1189">
          <cell r="A1189" t="str">
            <v>GCLCM2EXT011</v>
          </cell>
          <cell r="B1189" t="str">
            <v>5EFLAS</v>
          </cell>
          <cell r="C1189" t="str">
            <v>5ESS</v>
          </cell>
          <cell r="D1189" t="str">
            <v>5ESS</v>
          </cell>
          <cell r="E1189" t="str">
            <v>5ESS</v>
          </cell>
          <cell r="F1189" t="str">
            <v>5E_CM</v>
          </cell>
          <cell r="H1189" t="str">
            <v>Communications Module (CM2) Incremental from  10 to 12 Cabinets (Base 5&gt;6)</v>
          </cell>
        </row>
        <row r="1190">
          <cell r="A1190" t="str">
            <v>300416666</v>
          </cell>
          <cell r="B1190" t="str">
            <v>5EFLAS</v>
          </cell>
          <cell r="C1190" t="str">
            <v>5ESS</v>
          </cell>
          <cell r="D1190" t="str">
            <v>5ESS</v>
          </cell>
          <cell r="E1190" t="str">
            <v>5ESS</v>
          </cell>
          <cell r="F1190" t="str">
            <v>5E_SW</v>
          </cell>
          <cell r="H1190" t="str">
            <v>Data per Channel RTU</v>
          </cell>
        </row>
        <row r="1191">
          <cell r="A1191" t="str">
            <v>325000155</v>
          </cell>
          <cell r="B1191" t="str">
            <v>5EFLAS</v>
          </cell>
          <cell r="C1191" t="str">
            <v>5ESS</v>
          </cell>
          <cell r="D1191" t="str">
            <v>5ESS</v>
          </cell>
          <cell r="E1191" t="str">
            <v>5ESS</v>
          </cell>
          <cell r="F1191" t="str">
            <v>5E_SW</v>
          </cell>
          <cell r="H1191" t="str">
            <v>Data per Channel RTU Fee</v>
          </cell>
        </row>
        <row r="1192">
          <cell r="A1192" t="str">
            <v>T00001260</v>
          </cell>
          <cell r="B1192" t="str">
            <v>5EFLAS</v>
          </cell>
          <cell r="C1192" t="str">
            <v>5ESS</v>
          </cell>
          <cell r="D1192" t="str">
            <v>5ESS</v>
          </cell>
          <cell r="E1192" t="str">
            <v>5ESS</v>
          </cell>
          <cell r="F1192" t="str">
            <v>5E_SW</v>
          </cell>
          <cell r="H1192" t="str">
            <v>Data per Channel RTU Fee</v>
          </cell>
        </row>
        <row r="1193">
          <cell r="A1193" t="str">
            <v>DPSU2BAS</v>
          </cell>
          <cell r="B1193" t="str">
            <v>5EFLAS</v>
          </cell>
          <cell r="C1193" t="str">
            <v>5ESS</v>
          </cell>
          <cell r="D1193" t="str">
            <v>5ESS</v>
          </cell>
          <cell r="E1193" t="str">
            <v>5E_Packet</v>
          </cell>
          <cell r="F1193" t="str">
            <v>5E_PACKET</v>
          </cell>
          <cell r="H1193" t="str">
            <v xml:space="preserve">Dual Packet Switch Unit 2 </v>
          </cell>
        </row>
        <row r="1194">
          <cell r="A1194" t="str">
            <v>300416229</v>
          </cell>
          <cell r="B1194" t="str">
            <v>5EFLAS</v>
          </cell>
          <cell r="C1194" t="str">
            <v>5ESS</v>
          </cell>
          <cell r="D1194" t="str">
            <v>5ESS</v>
          </cell>
          <cell r="E1194" t="str">
            <v>5ESS</v>
          </cell>
          <cell r="F1194" t="str">
            <v>5E_SW</v>
          </cell>
          <cell r="H1194" t="str">
            <v>Echo Canc - Electrical and Acoustic on PHV5</v>
          </cell>
        </row>
        <row r="1195">
          <cell r="A1195" t="str">
            <v>300416674</v>
          </cell>
          <cell r="B1195" t="str">
            <v>5EFLAS</v>
          </cell>
          <cell r="C1195" t="str">
            <v>5ESS</v>
          </cell>
          <cell r="D1195" t="str">
            <v>5ESS</v>
          </cell>
          <cell r="E1195" t="str">
            <v>5ESS</v>
          </cell>
          <cell r="F1195" t="str">
            <v>5E_SW</v>
          </cell>
          <cell r="H1195" t="str">
            <v>Echo Canc - Electrical on PHV4/PHV5 RTU</v>
          </cell>
        </row>
        <row r="1196">
          <cell r="A1196" t="str">
            <v>PHVECHO</v>
          </cell>
          <cell r="B1196" t="str">
            <v>5EFLAS</v>
          </cell>
          <cell r="C1196" t="str">
            <v>5ESS</v>
          </cell>
          <cell r="D1196" t="str">
            <v>5ESS</v>
          </cell>
          <cell r="E1196" t="str">
            <v>5ESS</v>
          </cell>
          <cell r="F1196" t="str">
            <v>5E_SW</v>
          </cell>
          <cell r="H1196" t="str">
            <v>Echo Canc.- Electrical on PHV4/PHV5</v>
          </cell>
        </row>
        <row r="1197">
          <cell r="A1197" t="str">
            <v>GCLGOIU1</v>
          </cell>
          <cell r="B1197" t="str">
            <v>5EFLAS</v>
          </cell>
          <cell r="C1197" t="str">
            <v>5ESS</v>
          </cell>
          <cell r="D1197" t="str">
            <v>5ESS</v>
          </cell>
          <cell r="E1197" t="str">
            <v>5ESS</v>
          </cell>
          <cell r="F1197" t="str">
            <v>OIU</v>
          </cell>
          <cell r="H1197" t="str">
            <v>Facilities Cabinet e/w 1 OIU Shelf</v>
          </cell>
        </row>
        <row r="1198">
          <cell r="A1198" t="str">
            <v>GLPOFIITU</v>
          </cell>
          <cell r="B1198" t="str">
            <v>5EFLAS</v>
          </cell>
          <cell r="C1198" t="str">
            <v>5ESS</v>
          </cell>
          <cell r="D1198" t="str">
            <v>5ESS</v>
          </cell>
          <cell r="E1198" t="str">
            <v>5ESS</v>
          </cell>
          <cell r="F1198" t="str">
            <v>MISC</v>
          </cell>
          <cell r="H1198" t="str">
            <v>Pair of LPA930 (OIU)</v>
          </cell>
        </row>
        <row r="1199">
          <cell r="A1199" t="str">
            <v>PHA2BKHL</v>
          </cell>
          <cell r="B1199" t="str">
            <v>5EFLAS</v>
          </cell>
          <cell r="C1199" t="str">
            <v>5ESS</v>
          </cell>
          <cell r="D1199" t="str">
            <v>5ESS</v>
          </cell>
          <cell r="E1199" t="str">
            <v>5E_Packet</v>
          </cell>
          <cell r="F1199" t="str">
            <v>5E_SW</v>
          </cell>
          <cell r="H1199" t="str">
            <v>PHA2 ATM Backhaul</v>
          </cell>
        </row>
        <row r="1200">
          <cell r="A1200" t="str">
            <v>T00001267</v>
          </cell>
          <cell r="B1200" t="str">
            <v>5EFLAS</v>
          </cell>
          <cell r="C1200" t="str">
            <v>5ESS</v>
          </cell>
          <cell r="D1200" t="str">
            <v>5ESS</v>
          </cell>
          <cell r="E1200" t="str">
            <v>5ESS</v>
          </cell>
          <cell r="F1200" t="str">
            <v>5E_SPARES</v>
          </cell>
          <cell r="H1200" t="str">
            <v>PLI Board in OIU</v>
          </cell>
        </row>
        <row r="1201">
          <cell r="A1201" t="str">
            <v>T00001258</v>
          </cell>
          <cell r="B1201" t="str">
            <v>5EFLAS</v>
          </cell>
          <cell r="C1201" t="str">
            <v>5ESS</v>
          </cell>
          <cell r="D1201" t="str">
            <v>5ESS</v>
          </cell>
          <cell r="E1201" t="str">
            <v>5E_CM3</v>
          </cell>
          <cell r="F1201" t="str">
            <v>5E_CM2</v>
          </cell>
          <cell r="H1201" t="str">
            <v>UPGRADE CABINET, CM3 FROM PARTIAL TO FULL</v>
          </cell>
        </row>
        <row r="1202">
          <cell r="A1202" t="str">
            <v>106744543</v>
          </cell>
          <cell r="B1202" t="str">
            <v>5EINT</v>
          </cell>
          <cell r="C1202" t="str">
            <v>5ESS</v>
          </cell>
          <cell r="D1202" t="str">
            <v>5ESS</v>
          </cell>
          <cell r="E1202" t="str">
            <v>X_Conn</v>
          </cell>
          <cell r="F1202" t="str">
            <v>DSX</v>
          </cell>
          <cell r="G1202">
            <v>320000453</v>
          </cell>
          <cell r="H1202" t="str">
            <v xml:space="preserve">  In &amp; Out Cord </v>
          </cell>
        </row>
        <row r="1203">
          <cell r="A1203" t="str">
            <v>406747501</v>
          </cell>
          <cell r="B1203" t="str">
            <v>5EINT</v>
          </cell>
          <cell r="C1203" t="str">
            <v>5ESS</v>
          </cell>
          <cell r="D1203" t="str">
            <v>5ESS</v>
          </cell>
          <cell r="E1203" t="str">
            <v>5E_SP</v>
          </cell>
          <cell r="F1203" t="str">
            <v>5E_SPARES</v>
          </cell>
          <cell r="H1203" t="str">
            <v xml:space="preserve"> 0.5 Amp Cm Sm </v>
          </cell>
        </row>
        <row r="1204">
          <cell r="A1204" t="str">
            <v>406747519</v>
          </cell>
          <cell r="B1204" t="str">
            <v>5EINT</v>
          </cell>
          <cell r="C1204" t="str">
            <v>5ESS</v>
          </cell>
          <cell r="D1204" t="str">
            <v>5ESS</v>
          </cell>
          <cell r="E1204" t="str">
            <v>5E_SP</v>
          </cell>
          <cell r="F1204" t="str">
            <v>5E_SPARES</v>
          </cell>
          <cell r="H1204" t="str">
            <v xml:space="preserve"> 1.25 Amp Cm Sm Islu Lu mmsu Lau </v>
          </cell>
        </row>
        <row r="1205">
          <cell r="A1205" t="str">
            <v>406747568</v>
          </cell>
          <cell r="B1205" t="str">
            <v>5EINT</v>
          </cell>
          <cell r="C1205" t="str">
            <v>5ESS</v>
          </cell>
          <cell r="D1205" t="str">
            <v>5ESS</v>
          </cell>
          <cell r="E1205" t="str">
            <v>5E_SP</v>
          </cell>
          <cell r="F1205" t="str">
            <v>5E_SPARES</v>
          </cell>
          <cell r="H1205" t="str">
            <v xml:space="preserve"> 10 Amp Am Cm </v>
          </cell>
        </row>
        <row r="1206">
          <cell r="A1206" t="str">
            <v>ED9C134-23G-22</v>
          </cell>
          <cell r="B1206" t="str">
            <v>5EINT</v>
          </cell>
          <cell r="C1206" t="str">
            <v>5ESS</v>
          </cell>
          <cell r="D1206" t="str">
            <v>5ESS</v>
          </cell>
          <cell r="E1206" t="str">
            <v>5E_Echo</v>
          </cell>
          <cell r="F1206" t="str">
            <v>5E_ECHO</v>
          </cell>
          <cell r="G1206">
            <v>320000227</v>
          </cell>
          <cell r="H1206" t="str">
            <v xml:space="preserve"> 120 Ohm Facility Interface Cables (100') </v>
          </cell>
        </row>
        <row r="1207">
          <cell r="A1207" t="str">
            <v>ED9C134-23G-23</v>
          </cell>
          <cell r="B1207" t="str">
            <v>5EINT</v>
          </cell>
          <cell r="C1207" t="str">
            <v>5ESS</v>
          </cell>
          <cell r="D1207" t="str">
            <v>5ESS</v>
          </cell>
          <cell r="E1207" t="str">
            <v>5E_Echo</v>
          </cell>
          <cell r="F1207" t="str">
            <v>5E_ECHO</v>
          </cell>
          <cell r="G1207">
            <v>320000100</v>
          </cell>
          <cell r="H1207" t="str">
            <v xml:space="preserve"> 120 Ohm Facility Interface Cables (150') </v>
          </cell>
        </row>
        <row r="1208">
          <cell r="A1208" t="str">
            <v>ED9C134-23G-24</v>
          </cell>
          <cell r="B1208" t="str">
            <v>5EINT</v>
          </cell>
          <cell r="C1208" t="str">
            <v>5ESS</v>
          </cell>
          <cell r="D1208" t="str">
            <v>5ESS</v>
          </cell>
          <cell r="E1208" t="str">
            <v>5E_Echo</v>
          </cell>
          <cell r="F1208" t="str">
            <v>5E_ECHO</v>
          </cell>
          <cell r="G1208">
            <v>320000101</v>
          </cell>
          <cell r="H1208" t="str">
            <v xml:space="preserve"> 120 Ohm Facility Interface Cables (250') </v>
          </cell>
        </row>
        <row r="1209">
          <cell r="A1209" t="str">
            <v>107034183</v>
          </cell>
          <cell r="B1209" t="str">
            <v>5EINT</v>
          </cell>
          <cell r="C1209" t="str">
            <v>5ESS</v>
          </cell>
          <cell r="D1209" t="str">
            <v>5ESS</v>
          </cell>
          <cell r="E1209" t="str">
            <v>5E_SP</v>
          </cell>
          <cell r="F1209" t="str">
            <v>5E_SPARES</v>
          </cell>
          <cell r="H1209" t="str">
            <v xml:space="preserve"> 128MB Main Memory </v>
          </cell>
        </row>
        <row r="1210">
          <cell r="A1210" t="str">
            <v>406808469</v>
          </cell>
          <cell r="B1210" t="str">
            <v>5EINT</v>
          </cell>
          <cell r="C1210" t="str">
            <v>5ESS</v>
          </cell>
          <cell r="D1210" t="str">
            <v>5ESS</v>
          </cell>
          <cell r="E1210" t="str">
            <v>5E_SP</v>
          </cell>
          <cell r="F1210" t="str">
            <v>5E_SPARES</v>
          </cell>
          <cell r="H1210" t="str">
            <v xml:space="preserve"> 15 Amp Sm </v>
          </cell>
        </row>
        <row r="1211">
          <cell r="A1211" t="str">
            <v>406747527</v>
          </cell>
          <cell r="B1211" t="str">
            <v>5EINT</v>
          </cell>
          <cell r="C1211" t="str">
            <v>5ESS</v>
          </cell>
          <cell r="D1211" t="str">
            <v>5ESS</v>
          </cell>
          <cell r="E1211" t="str">
            <v>5E_SP</v>
          </cell>
          <cell r="F1211" t="str">
            <v>5E_SPARES</v>
          </cell>
          <cell r="H1211" t="str">
            <v xml:space="preserve"> 2 Amp Am Cm DLTU-R </v>
          </cell>
        </row>
        <row r="1212">
          <cell r="A1212" t="str">
            <v>104306089</v>
          </cell>
          <cell r="B1212" t="str">
            <v>5EINT</v>
          </cell>
          <cell r="C1212" t="str">
            <v>5ESS</v>
          </cell>
          <cell r="D1212" t="str">
            <v>5ESS</v>
          </cell>
          <cell r="E1212" t="str">
            <v>5E_SP</v>
          </cell>
          <cell r="F1212" t="str">
            <v>5E_SPARES</v>
          </cell>
          <cell r="H1212" t="str">
            <v xml:space="preserve"> 233A Fan Alarm Circuit Module(SM &amp; LTP - 6 Fan) </v>
          </cell>
        </row>
        <row r="1213">
          <cell r="A1213" t="str">
            <v>406747535</v>
          </cell>
          <cell r="B1213" t="str">
            <v>5EINT</v>
          </cell>
          <cell r="C1213" t="str">
            <v>5ESS</v>
          </cell>
          <cell r="D1213" t="str">
            <v>5ESS</v>
          </cell>
          <cell r="E1213" t="str">
            <v>5E_SP</v>
          </cell>
          <cell r="F1213" t="str">
            <v>5E_SPARES</v>
          </cell>
          <cell r="H1213" t="str">
            <v xml:space="preserve"> 3 Amp Am Cm Fiu ECSU </v>
          </cell>
        </row>
        <row r="1214">
          <cell r="A1214" t="str">
            <v>107078156</v>
          </cell>
          <cell r="B1214" t="str">
            <v>5EINT</v>
          </cell>
          <cell r="C1214" t="str">
            <v>5ESS</v>
          </cell>
          <cell r="D1214" t="str">
            <v>5ESS</v>
          </cell>
          <cell r="E1214" t="str">
            <v>5E_SP</v>
          </cell>
          <cell r="F1214" t="str">
            <v>5E_SPARES</v>
          </cell>
          <cell r="H1214" t="str">
            <v xml:space="preserve"> 30 Channel (2 DFIs) </v>
          </cell>
        </row>
        <row r="1215">
          <cell r="A1215" t="str">
            <v>107091225</v>
          </cell>
          <cell r="B1215" t="str">
            <v>5EINT</v>
          </cell>
          <cell r="C1215" t="str">
            <v>5ESS</v>
          </cell>
          <cell r="D1215" t="str">
            <v>5ESS</v>
          </cell>
          <cell r="E1215" t="str">
            <v>5E_SP</v>
          </cell>
          <cell r="F1215" t="str">
            <v>5E_SPARES</v>
          </cell>
          <cell r="H1215" t="str">
            <v xml:space="preserve"> 30 Channel (2 DFIs) Synch </v>
          </cell>
        </row>
        <row r="1216">
          <cell r="A1216" t="str">
            <v>105267470</v>
          </cell>
          <cell r="B1216" t="str">
            <v>5EINT</v>
          </cell>
          <cell r="C1216" t="str">
            <v>5ESS</v>
          </cell>
          <cell r="D1216" t="str">
            <v>5ESS</v>
          </cell>
          <cell r="E1216" t="str">
            <v>X_Conn</v>
          </cell>
          <cell r="F1216" t="str">
            <v>MDF</v>
          </cell>
          <cell r="H1216" t="str">
            <v xml:space="preserve"> 310 MA1 100 Protector Block @ 100 Ft. </v>
          </cell>
        </row>
        <row r="1217">
          <cell r="A1217" t="str">
            <v>104401856</v>
          </cell>
          <cell r="B1217" t="str">
            <v>5EINT</v>
          </cell>
          <cell r="C1217" t="str">
            <v>5ESS</v>
          </cell>
          <cell r="D1217" t="str">
            <v>5ESS</v>
          </cell>
          <cell r="E1217" t="str">
            <v>X_Conn</v>
          </cell>
          <cell r="F1217" t="str">
            <v>MDF</v>
          </cell>
          <cell r="H1217" t="str">
            <v xml:space="preserve"> 4B1EW Gas Tube Protector Unit </v>
          </cell>
        </row>
        <row r="1218">
          <cell r="A1218" t="str">
            <v>ED5D764-30G-3E</v>
          </cell>
          <cell r="B1218" t="str">
            <v>5EINT</v>
          </cell>
          <cell r="C1218" t="str">
            <v>5ESS</v>
          </cell>
          <cell r="D1218" t="str">
            <v>5ESS</v>
          </cell>
          <cell r="E1218" t="str">
            <v>5E_SP</v>
          </cell>
          <cell r="F1218" t="str">
            <v>5E_SPARES</v>
          </cell>
          <cell r="G1218">
            <v>320000399</v>
          </cell>
          <cell r="H1218" t="str">
            <v xml:space="preserve"> 4mm Dat Tape Unit </v>
          </cell>
        </row>
        <row r="1219">
          <cell r="A1219" t="str">
            <v>406747543</v>
          </cell>
          <cell r="B1219" t="str">
            <v>5EINT</v>
          </cell>
          <cell r="C1219" t="str">
            <v>5ESS</v>
          </cell>
          <cell r="D1219" t="str">
            <v>5ESS</v>
          </cell>
          <cell r="E1219" t="str">
            <v>5E_SP</v>
          </cell>
          <cell r="F1219" t="str">
            <v>5E_SPARES</v>
          </cell>
          <cell r="H1219" t="str">
            <v xml:space="preserve"> 5 Amp Cm Dsu-2 DLTU Atu Gdsu </v>
          </cell>
        </row>
        <row r="1220">
          <cell r="A1220" t="str">
            <v>104271911</v>
          </cell>
          <cell r="B1220" t="str">
            <v>5EINT</v>
          </cell>
          <cell r="C1220" t="str">
            <v>5ESS</v>
          </cell>
          <cell r="D1220" t="str">
            <v>5ESS</v>
          </cell>
          <cell r="E1220" t="str">
            <v>X_Conn</v>
          </cell>
          <cell r="F1220" t="str">
            <v>MDF</v>
          </cell>
          <cell r="H1220" t="str">
            <v xml:space="preserve"> 5 ESS Test Set </v>
          </cell>
        </row>
        <row r="1221">
          <cell r="A1221" t="str">
            <v>MBASRT</v>
          </cell>
          <cell r="B1221" t="str">
            <v>5EINT</v>
          </cell>
          <cell r="C1221" t="str">
            <v>5ESS</v>
          </cell>
          <cell r="D1221" t="str">
            <v>5ESS</v>
          </cell>
          <cell r="E1221" t="str">
            <v>5E_SW</v>
          </cell>
          <cell r="F1221" t="str">
            <v>5E_SW</v>
          </cell>
          <cell r="G1221">
            <v>325000267</v>
          </cell>
          <cell r="H1221" t="str">
            <v xml:space="preserve"> 5Ee Base Applications RTU </v>
          </cell>
        </row>
        <row r="1222">
          <cell r="A1222" t="str">
            <v>MBASCR</v>
          </cell>
          <cell r="B1222" t="str">
            <v>5EINT</v>
          </cell>
          <cell r="C1222" t="str">
            <v>5ESS</v>
          </cell>
          <cell r="D1222" t="str">
            <v>5ESS</v>
          </cell>
          <cell r="E1222" t="str">
            <v>5E_SW</v>
          </cell>
          <cell r="F1222" t="str">
            <v>5E_SW</v>
          </cell>
          <cell r="G1222">
            <v>325000266</v>
          </cell>
          <cell r="H1222" t="str">
            <v xml:space="preserve"> 5Ee Operating System RTU </v>
          </cell>
        </row>
        <row r="1223">
          <cell r="A1223" t="str">
            <v>5ESSCAB</v>
          </cell>
          <cell r="B1223" t="str">
            <v>5EINT</v>
          </cell>
          <cell r="C1223" t="str">
            <v>5ESS</v>
          </cell>
          <cell r="D1223" t="str">
            <v>5ESS</v>
          </cell>
          <cell r="E1223" t="str">
            <v>5E_Misc</v>
          </cell>
          <cell r="F1223" t="str">
            <v>5E_MISC</v>
          </cell>
          <cell r="G1223">
            <v>320000121</v>
          </cell>
          <cell r="H1223" t="str">
            <v xml:space="preserve"> 5Ess Cabinet </v>
          </cell>
        </row>
        <row r="1224">
          <cell r="A1224" t="str">
            <v>406217158</v>
          </cell>
          <cell r="B1224" t="str">
            <v>5EINT</v>
          </cell>
          <cell r="C1224" t="str">
            <v>5ESS</v>
          </cell>
          <cell r="D1224" t="str">
            <v>5ESS</v>
          </cell>
          <cell r="E1224" t="str">
            <v>5E_SP</v>
          </cell>
          <cell r="F1224" t="str">
            <v>5E_SPARES</v>
          </cell>
          <cell r="H1224" t="str">
            <v xml:space="preserve"> 60Hz Rop Printer </v>
          </cell>
        </row>
        <row r="1225">
          <cell r="A1225" t="str">
            <v>106501703</v>
          </cell>
          <cell r="B1225" t="str">
            <v>5EINT</v>
          </cell>
          <cell r="C1225" t="str">
            <v>5ESS</v>
          </cell>
          <cell r="D1225" t="str">
            <v>5ESS</v>
          </cell>
          <cell r="E1225" t="str">
            <v>5E_SP</v>
          </cell>
          <cell r="F1225" t="str">
            <v>5E_SPARES</v>
          </cell>
          <cell r="H1225" t="str">
            <v xml:space="preserve"> 64 MB Memory Board </v>
          </cell>
        </row>
        <row r="1226">
          <cell r="A1226" t="str">
            <v>J98793C-1L-42</v>
          </cell>
          <cell r="B1226" t="str">
            <v>5EINT</v>
          </cell>
          <cell r="C1226" t="str">
            <v>5ESS</v>
          </cell>
          <cell r="D1226" t="str">
            <v>5ESS</v>
          </cell>
          <cell r="E1226" t="str">
            <v>5E_Echo</v>
          </cell>
          <cell r="F1226" t="str">
            <v>5E_ECHO</v>
          </cell>
          <cell r="G1226">
            <v>320000084</v>
          </cell>
          <cell r="H1226" t="str">
            <v xml:space="preserve"> 7' Seismic Bay/Relay Rack W/Shelf </v>
          </cell>
        </row>
        <row r="1227">
          <cell r="A1227" t="str">
            <v>406747550</v>
          </cell>
          <cell r="B1227" t="str">
            <v>5EINT</v>
          </cell>
          <cell r="C1227" t="str">
            <v>5ESS</v>
          </cell>
          <cell r="D1227" t="str">
            <v>5ESS</v>
          </cell>
          <cell r="E1227" t="str">
            <v>5E_SP</v>
          </cell>
          <cell r="F1227" t="str">
            <v>5E_SPARES</v>
          </cell>
          <cell r="H1227" t="str">
            <v xml:space="preserve"> 7. Amp Cm </v>
          </cell>
        </row>
        <row r="1228">
          <cell r="A1228" t="str">
            <v>J98793C-1L-26</v>
          </cell>
          <cell r="B1228" t="str">
            <v>5EINT</v>
          </cell>
          <cell r="C1228" t="str">
            <v>5ESS</v>
          </cell>
          <cell r="D1228" t="str">
            <v>5ESS</v>
          </cell>
          <cell r="E1228" t="str">
            <v>5E_Echo</v>
          </cell>
          <cell r="F1228" t="str">
            <v>5E_ECHO</v>
          </cell>
          <cell r="G1228">
            <v>320000097</v>
          </cell>
          <cell r="H1228" t="str">
            <v xml:space="preserve"> 75 Ohm Adapter (When Ordering 75 Ohm) </v>
          </cell>
        </row>
        <row r="1229">
          <cell r="A1229" t="str">
            <v>ED8C900-20G-2</v>
          </cell>
          <cell r="B1229" t="str">
            <v>5EINT</v>
          </cell>
          <cell r="C1229" t="str">
            <v>5ESS</v>
          </cell>
          <cell r="D1229" t="str">
            <v>5ESS</v>
          </cell>
          <cell r="E1229" t="str">
            <v>5E_Echo</v>
          </cell>
          <cell r="F1229" t="str">
            <v>5E_ECHO</v>
          </cell>
          <cell r="G1229">
            <v>320000230</v>
          </cell>
          <cell r="H1229" t="str">
            <v xml:space="preserve"> 75 Ohm Facility Interface Cables (100') </v>
          </cell>
        </row>
        <row r="1230">
          <cell r="A1230" t="str">
            <v>ED8C900-20G-3</v>
          </cell>
          <cell r="B1230" t="str">
            <v>5EINT</v>
          </cell>
          <cell r="C1230" t="str">
            <v>5ESS</v>
          </cell>
          <cell r="D1230" t="str">
            <v>5ESS</v>
          </cell>
          <cell r="E1230" t="str">
            <v>5E_Echo</v>
          </cell>
          <cell r="F1230" t="str">
            <v>5E_ECHO</v>
          </cell>
          <cell r="G1230">
            <v>320000231</v>
          </cell>
          <cell r="H1230" t="str">
            <v xml:space="preserve"> 75 Ohm Facility Interface Cables (150') </v>
          </cell>
        </row>
        <row r="1231">
          <cell r="A1231" t="str">
            <v>ED8C900-20G-4</v>
          </cell>
          <cell r="B1231" t="str">
            <v>5EINT</v>
          </cell>
          <cell r="C1231" t="str">
            <v>5ESS</v>
          </cell>
          <cell r="D1231" t="str">
            <v>5ESS</v>
          </cell>
          <cell r="E1231" t="str">
            <v>5E_Echo</v>
          </cell>
          <cell r="F1231" t="str">
            <v>5E_ECHO</v>
          </cell>
          <cell r="G1231">
            <v>320000232</v>
          </cell>
          <cell r="H1231" t="str">
            <v xml:space="preserve"> 75 Ohm Facility Interface Cables (250') </v>
          </cell>
        </row>
        <row r="1232">
          <cell r="A1232" t="str">
            <v>104194725</v>
          </cell>
          <cell r="B1232" t="str">
            <v>5EINT</v>
          </cell>
          <cell r="C1232" t="str">
            <v>5ESS</v>
          </cell>
          <cell r="D1232" t="str">
            <v>5ESS</v>
          </cell>
          <cell r="E1232" t="str">
            <v>X_Conn</v>
          </cell>
          <cell r="F1232" t="str">
            <v>DSX</v>
          </cell>
          <cell r="H1232" t="str">
            <v xml:space="preserve"> 800 A/12 Single Cord </v>
          </cell>
        </row>
        <row r="1233">
          <cell r="A1233" t="str">
            <v>105757843</v>
          </cell>
          <cell r="B1233" t="str">
            <v>5EINT</v>
          </cell>
          <cell r="C1233" t="str">
            <v>5ESS</v>
          </cell>
          <cell r="D1233" t="str">
            <v>5ESS</v>
          </cell>
          <cell r="E1233" t="str">
            <v>X_Conn</v>
          </cell>
          <cell r="F1233" t="str">
            <v>DSX</v>
          </cell>
          <cell r="H1233" t="str">
            <v xml:space="preserve"> 800 AD/6 Cord </v>
          </cell>
        </row>
        <row r="1234">
          <cell r="A1234" t="str">
            <v>105774038</v>
          </cell>
          <cell r="B1234" t="str">
            <v>5EINT</v>
          </cell>
          <cell r="C1234" t="str">
            <v>5ESS</v>
          </cell>
          <cell r="D1234" t="str">
            <v>5ESS</v>
          </cell>
          <cell r="E1234" t="str">
            <v>X_Conn</v>
          </cell>
          <cell r="F1234" t="str">
            <v>DSX</v>
          </cell>
          <cell r="H1234" t="str">
            <v xml:space="preserve"> 800HD/12 Plug </v>
          </cell>
        </row>
        <row r="1235">
          <cell r="A1235" t="str">
            <v>106008576</v>
          </cell>
          <cell r="B1235" t="str">
            <v>5EINT</v>
          </cell>
          <cell r="C1235" t="str">
            <v>5ESS</v>
          </cell>
          <cell r="D1235" t="str">
            <v>5ESS</v>
          </cell>
          <cell r="E1235" t="str">
            <v>X_Conn</v>
          </cell>
          <cell r="F1235" t="str">
            <v>DSX</v>
          </cell>
          <cell r="H1235" t="str">
            <v xml:space="preserve"> 800HY/12 Plug </v>
          </cell>
        </row>
        <row r="1236">
          <cell r="A1236" t="str">
            <v>103666699</v>
          </cell>
          <cell r="B1236" t="str">
            <v>5EINT</v>
          </cell>
          <cell r="C1236" t="str">
            <v>5ESS</v>
          </cell>
          <cell r="D1236" t="str">
            <v>5ESS</v>
          </cell>
          <cell r="E1236" t="str">
            <v>X_Conn</v>
          </cell>
          <cell r="F1236" t="str">
            <v>MDF</v>
          </cell>
          <cell r="H1236" t="str">
            <v xml:space="preserve"> 89 E1A 128 Misc. Connecting Block </v>
          </cell>
        </row>
        <row r="1237">
          <cell r="A1237" t="str">
            <v>106782303</v>
          </cell>
          <cell r="B1237" t="str">
            <v>5EINT</v>
          </cell>
          <cell r="C1237" t="str">
            <v>5ESS</v>
          </cell>
          <cell r="D1237" t="str">
            <v>5ESS</v>
          </cell>
          <cell r="E1237" t="str">
            <v>X_Conn</v>
          </cell>
          <cell r="F1237" t="str">
            <v>MDF</v>
          </cell>
          <cell r="H1237" t="str">
            <v xml:space="preserve"> 89 E9B 128 Connecting Block </v>
          </cell>
        </row>
        <row r="1238">
          <cell r="A1238" t="str">
            <v>ED6C331-70G-80</v>
          </cell>
          <cell r="B1238" t="str">
            <v>5EINT</v>
          </cell>
          <cell r="C1238" t="str">
            <v>5ESS</v>
          </cell>
          <cell r="D1238" t="str">
            <v>5ESS</v>
          </cell>
          <cell r="E1238" t="str">
            <v>X_Conn</v>
          </cell>
          <cell r="F1238" t="str">
            <v>MDF</v>
          </cell>
          <cell r="H1238" t="str">
            <v xml:space="preserve"> 89-Type Mtg. Bracket </v>
          </cell>
        </row>
        <row r="1239">
          <cell r="A1239" t="str">
            <v>403427529</v>
          </cell>
          <cell r="B1239" t="str">
            <v>5EINT</v>
          </cell>
          <cell r="C1239" t="str">
            <v>5ESS</v>
          </cell>
          <cell r="D1239" t="str">
            <v>5ESS</v>
          </cell>
          <cell r="E1239" t="str">
            <v>5E_3rd</v>
          </cell>
          <cell r="F1239" t="str">
            <v>TOOLS</v>
          </cell>
          <cell r="H1239" t="str">
            <v xml:space="preserve"> Ac Digital Multimeter </v>
          </cell>
        </row>
        <row r="1240">
          <cell r="A1240" t="str">
            <v>MAMCPRTU</v>
          </cell>
          <cell r="B1240" t="str">
            <v>5EINT</v>
          </cell>
          <cell r="C1240" t="str">
            <v>5ESS</v>
          </cell>
          <cell r="D1240" t="str">
            <v>5ESS</v>
          </cell>
          <cell r="E1240" t="str">
            <v>5E_SW</v>
          </cell>
          <cell r="F1240" t="str">
            <v>5E_SW</v>
          </cell>
          <cell r="G1240">
            <v>325000271</v>
          </cell>
          <cell r="H1240" t="str">
            <v xml:space="preserve"> Access Manager RTU </v>
          </cell>
        </row>
        <row r="1241">
          <cell r="A1241" t="str">
            <v>VCDXACM</v>
          </cell>
          <cell r="B1241" t="str">
            <v>5EINT</v>
          </cell>
          <cell r="C1241" t="str">
            <v>5ESS</v>
          </cell>
          <cell r="D1241" t="str">
            <v>5ESS</v>
          </cell>
          <cell r="E1241" t="str">
            <v>5E_SW</v>
          </cell>
          <cell r="F1241" t="str">
            <v>5E_SW</v>
          </cell>
          <cell r="G1241">
            <v>325000272</v>
          </cell>
          <cell r="H1241" t="str">
            <v xml:space="preserve"> Access Manager RTU (VCDX) </v>
          </cell>
        </row>
        <row r="1242">
          <cell r="A1242" t="str">
            <v>GLPSLICE</v>
          </cell>
          <cell r="B1242" t="str">
            <v>5EINT</v>
          </cell>
          <cell r="C1242" t="str">
            <v>5ESS</v>
          </cell>
          <cell r="D1242" t="str">
            <v>5ESS</v>
          </cell>
          <cell r="E1242" t="str">
            <v>5E_SM2000</v>
          </cell>
          <cell r="F1242" t="str">
            <v>5E_SM2000</v>
          </cell>
          <cell r="H1242" t="str">
            <v xml:space="preserve"> Add'L Cards - Duplicated Time Slot Interchange Slice Sm2000 </v>
          </cell>
        </row>
        <row r="1243">
          <cell r="A1243" t="str">
            <v>GLPDSC3LDSF</v>
          </cell>
          <cell r="B1243" t="str">
            <v>5EINT</v>
          </cell>
          <cell r="C1243" t="str">
            <v>5ESS</v>
          </cell>
          <cell r="D1243" t="str">
            <v>5ESS</v>
          </cell>
          <cell r="E1243" t="str">
            <v>5E_SM2000</v>
          </cell>
          <cell r="F1243" t="str">
            <v>5E_SM2000</v>
          </cell>
          <cell r="H1243" t="str">
            <v xml:space="preserve"> Add'L Enhanced Digital Service Circuit </v>
          </cell>
        </row>
        <row r="1244">
          <cell r="A1244" t="str">
            <v>GLPXDX</v>
          </cell>
          <cell r="B1244" t="str">
            <v>5EINT</v>
          </cell>
          <cell r="C1244" t="str">
            <v>5ESS</v>
          </cell>
          <cell r="D1244" t="str">
            <v>5ESS</v>
          </cell>
          <cell r="E1244" t="str">
            <v>5E_SM2000</v>
          </cell>
          <cell r="F1244" t="str">
            <v>5E_SM2000</v>
          </cell>
          <cell r="H1244" t="str">
            <v xml:space="preserve"> Add'L Extended Data Expander- Xdx Duplicated </v>
          </cell>
        </row>
        <row r="1245">
          <cell r="A1245" t="str">
            <v>GCLAM3</v>
          </cell>
          <cell r="B1245" t="str">
            <v>5EINT</v>
          </cell>
          <cell r="C1245" t="str">
            <v>5ESS</v>
          </cell>
          <cell r="D1245" t="str">
            <v>5ESS</v>
          </cell>
          <cell r="E1245" t="str">
            <v>5E_AM</v>
          </cell>
          <cell r="F1245" t="str">
            <v>5E_AM</v>
          </cell>
          <cell r="H1245" t="str">
            <v xml:space="preserve"> Administration Module Equipment (Am) -Base 1 E/W </v>
          </cell>
        </row>
        <row r="1246">
          <cell r="A1246" t="str">
            <v>AM21PWR</v>
          </cell>
          <cell r="B1246" t="str">
            <v>5EINT</v>
          </cell>
          <cell r="C1246" t="str">
            <v>5ESS</v>
          </cell>
          <cell r="D1246" t="str">
            <v>5ESS</v>
          </cell>
          <cell r="E1246" t="str">
            <v>5E_AM</v>
          </cell>
          <cell r="F1246" t="str">
            <v>5E_AM</v>
          </cell>
          <cell r="G1246">
            <v>320000006</v>
          </cell>
          <cell r="H1246" t="str">
            <v xml:space="preserve"> Administrative Module Power </v>
          </cell>
        </row>
        <row r="1247">
          <cell r="A1247" t="str">
            <v>AWSBAS</v>
          </cell>
          <cell r="B1247" t="str">
            <v>5EINT</v>
          </cell>
          <cell r="C1247" t="str">
            <v>5ESS</v>
          </cell>
          <cell r="D1247" t="str">
            <v>5ESS</v>
          </cell>
          <cell r="E1247" t="str">
            <v>5E_VCDX</v>
          </cell>
          <cell r="F1247" t="str">
            <v>5E_VCDX</v>
          </cell>
          <cell r="G1247">
            <v>320000036</v>
          </cell>
          <cell r="H1247" t="str">
            <v xml:space="preserve"> Administrative Workstation - Basic </v>
          </cell>
        </row>
        <row r="1248">
          <cell r="A1248" t="str">
            <v>ASU-MAIN</v>
          </cell>
          <cell r="B1248" t="str">
            <v>5EINT</v>
          </cell>
          <cell r="C1248" t="str">
            <v>5ESS</v>
          </cell>
          <cell r="D1248" t="str">
            <v>5ESS</v>
          </cell>
          <cell r="E1248" t="str">
            <v>5E_VCDX</v>
          </cell>
          <cell r="F1248" t="str">
            <v>5E_VCDX</v>
          </cell>
          <cell r="G1248">
            <v>320000043</v>
          </cell>
          <cell r="H1248" t="str">
            <v xml:space="preserve"> Alarm Status Unit For Sm-1 In An mmrsm </v>
          </cell>
        </row>
        <row r="1249">
          <cell r="A1249" t="str">
            <v>J98793C-1L-12</v>
          </cell>
          <cell r="B1249" t="str">
            <v>5EINT</v>
          </cell>
          <cell r="C1249" t="str">
            <v>5ESS</v>
          </cell>
          <cell r="D1249" t="str">
            <v>5ESS</v>
          </cell>
          <cell r="E1249" t="str">
            <v>5E_Echo</v>
          </cell>
          <cell r="F1249" t="str">
            <v>5E_ECHO</v>
          </cell>
          <cell r="G1249">
            <v>320000089</v>
          </cell>
          <cell r="H1249" t="str">
            <v xml:space="preserve"> Amu (Bek4) </v>
          </cell>
        </row>
        <row r="1250">
          <cell r="A1250" t="str">
            <v>J98793C-1L-28</v>
          </cell>
          <cell r="B1250" t="str">
            <v>5EINT</v>
          </cell>
          <cell r="C1250" t="str">
            <v>5ESS</v>
          </cell>
          <cell r="D1250" t="str">
            <v>5ESS</v>
          </cell>
          <cell r="E1250" t="str">
            <v>5E_Echo</v>
          </cell>
          <cell r="F1250" t="str">
            <v>5E_ECHO</v>
          </cell>
          <cell r="G1250">
            <v>320000096</v>
          </cell>
          <cell r="H1250" t="str">
            <v xml:space="preserve"> Amu Emi Face Plate </v>
          </cell>
        </row>
        <row r="1251">
          <cell r="A1251" t="str">
            <v>901011304</v>
          </cell>
          <cell r="B1251" t="str">
            <v>5EINT</v>
          </cell>
          <cell r="C1251" t="str">
            <v>5ESS</v>
          </cell>
          <cell r="D1251" t="str">
            <v>5ESS</v>
          </cell>
          <cell r="E1251" t="str">
            <v>5E_3rd</v>
          </cell>
          <cell r="F1251" t="str">
            <v>TOOLS</v>
          </cell>
          <cell r="H1251" t="str">
            <v xml:space="preserve"> Anti-Static Wristband </v>
          </cell>
        </row>
        <row r="1252">
          <cell r="A1252" t="str">
            <v>108162454</v>
          </cell>
          <cell r="B1252" t="str">
            <v>5EINT</v>
          </cell>
          <cell r="C1252" t="str">
            <v>5ESS</v>
          </cell>
          <cell r="D1252" t="str">
            <v>5ESS</v>
          </cell>
          <cell r="E1252" t="str">
            <v>5E_SP</v>
          </cell>
          <cell r="F1252" t="str">
            <v>5E_SPARES</v>
          </cell>
          <cell r="H1252" t="str">
            <v xml:space="preserve"> Application Control SMPU-4 </v>
          </cell>
        </row>
        <row r="1253">
          <cell r="A1253" t="str">
            <v>107437352</v>
          </cell>
          <cell r="B1253" t="str">
            <v>5EINT</v>
          </cell>
          <cell r="C1253" t="str">
            <v>5ESS</v>
          </cell>
          <cell r="D1253" t="str">
            <v>5ESS</v>
          </cell>
          <cell r="E1253" t="str">
            <v>5E_SP</v>
          </cell>
          <cell r="F1253" t="str">
            <v>5E_SPARES</v>
          </cell>
          <cell r="H1253" t="str">
            <v xml:space="preserve"> Audible Alarm Circuit </v>
          </cell>
        </row>
        <row r="1254">
          <cell r="A1254" t="str">
            <v>MBNAILSL</v>
          </cell>
          <cell r="B1254" t="str">
            <v>5EINT</v>
          </cell>
          <cell r="C1254" t="str">
            <v>5ESS</v>
          </cell>
          <cell r="D1254" t="str">
            <v>5ESS</v>
          </cell>
          <cell r="E1254" t="str">
            <v>5E_SW</v>
          </cell>
          <cell r="F1254" t="str">
            <v>5E_SW</v>
          </cell>
          <cell r="G1254">
            <v>325000273</v>
          </cell>
          <cell r="H1254" t="str">
            <v xml:space="preserve"> Basic Nail-Up / Slice RTU </v>
          </cell>
        </row>
        <row r="1255">
          <cell r="A1255" t="str">
            <v>MBNAILRT</v>
          </cell>
          <cell r="B1255" t="str">
            <v>5EINT</v>
          </cell>
          <cell r="C1255" t="str">
            <v>5ESS</v>
          </cell>
          <cell r="D1255" t="str">
            <v>5ESS</v>
          </cell>
          <cell r="E1255" t="str">
            <v>5E_SW</v>
          </cell>
          <cell r="F1255" t="str">
            <v>5E_SW</v>
          </cell>
          <cell r="G1255">
            <v>325000275</v>
          </cell>
          <cell r="H1255" t="str">
            <v xml:space="preserve"> Basic Nail-Up RTU </v>
          </cell>
        </row>
        <row r="1256">
          <cell r="A1256" t="str">
            <v>ED6C331-70G-11</v>
          </cell>
          <cell r="B1256" t="str">
            <v>5EINT</v>
          </cell>
          <cell r="C1256" t="str">
            <v>5ESS</v>
          </cell>
          <cell r="D1256" t="str">
            <v>5ESS</v>
          </cell>
          <cell r="E1256" t="str">
            <v>X_Conn</v>
          </cell>
          <cell r="F1256" t="str">
            <v>MDF</v>
          </cell>
          <cell r="H1256" t="str">
            <v xml:space="preserve"> Basic Open End Guard </v>
          </cell>
        </row>
        <row r="1257">
          <cell r="A1257" t="str">
            <v>406984641</v>
          </cell>
          <cell r="B1257" t="str">
            <v>5EINT</v>
          </cell>
          <cell r="C1257" t="str">
            <v>5ESS</v>
          </cell>
          <cell r="D1257" t="str">
            <v>5ESS</v>
          </cell>
          <cell r="E1257" t="str">
            <v>5E_3rd</v>
          </cell>
          <cell r="F1257" t="str">
            <v>TOOLS</v>
          </cell>
          <cell r="H1257" t="str">
            <v xml:space="preserve"> Bellpac Terminal Repair </v>
          </cell>
        </row>
        <row r="1258">
          <cell r="A1258" t="str">
            <v>107538563</v>
          </cell>
          <cell r="B1258" t="str">
            <v>5EINT</v>
          </cell>
          <cell r="C1258" t="str">
            <v>5ESS</v>
          </cell>
          <cell r="D1258" t="str">
            <v>5ESS</v>
          </cell>
          <cell r="E1258" t="str">
            <v>X_Conn</v>
          </cell>
          <cell r="F1258" t="str">
            <v>DDF</v>
          </cell>
          <cell r="G1258">
            <v>320000418</v>
          </cell>
          <cell r="H1258" t="str">
            <v xml:space="preserve"> Blank Panel </v>
          </cell>
        </row>
        <row r="1259">
          <cell r="A1259" t="str">
            <v>106463235</v>
          </cell>
          <cell r="B1259" t="str">
            <v>5EINT</v>
          </cell>
          <cell r="C1259" t="str">
            <v>5ESS</v>
          </cell>
          <cell r="D1259" t="str">
            <v>5ESS</v>
          </cell>
          <cell r="E1259" t="str">
            <v>X_Conn</v>
          </cell>
          <cell r="F1259" t="str">
            <v>DSX</v>
          </cell>
          <cell r="H1259" t="str">
            <v xml:space="preserve"> Blue Cord </v>
          </cell>
        </row>
        <row r="1260">
          <cell r="A1260" t="str">
            <v>105744585</v>
          </cell>
          <cell r="B1260" t="str">
            <v>5EINT</v>
          </cell>
          <cell r="C1260" t="str">
            <v>5ESS</v>
          </cell>
          <cell r="D1260" t="str">
            <v>5ESS</v>
          </cell>
          <cell r="E1260" t="str">
            <v>X_Conn</v>
          </cell>
          <cell r="F1260" t="str">
            <v>DDF</v>
          </cell>
          <cell r="H1260" t="str">
            <v xml:space="preserve"> BNC/S735A Connectors </v>
          </cell>
        </row>
        <row r="1261">
          <cell r="A1261" t="str">
            <v>107510828</v>
          </cell>
          <cell r="B1261" t="str">
            <v>5EINT</v>
          </cell>
          <cell r="C1261" t="str">
            <v>5ESS</v>
          </cell>
          <cell r="D1261" t="str">
            <v>5ESS</v>
          </cell>
          <cell r="E1261" t="str">
            <v>5E_SP</v>
          </cell>
          <cell r="F1261" t="str">
            <v>5E_SPARES</v>
          </cell>
          <cell r="G1261">
            <v>320000305</v>
          </cell>
          <cell r="H1261" t="str">
            <v xml:space="preserve"> BSN (Bus Service Node Smp40 </v>
          </cell>
        </row>
        <row r="1262">
          <cell r="A1262" t="str">
            <v>GCLMMSU1DS</v>
          </cell>
          <cell r="B1262" t="str">
            <v>5EINT</v>
          </cell>
          <cell r="C1262" t="str">
            <v>5ESS</v>
          </cell>
          <cell r="D1262" t="str">
            <v>5ESS</v>
          </cell>
          <cell r="E1262" t="str">
            <v>5E_Periph</v>
          </cell>
          <cell r="F1262" t="str">
            <v>5E_PERIPH</v>
          </cell>
          <cell r="H1262" t="str">
            <v xml:space="preserve"> Cabinet mmsu &amp; Dsu2 </v>
          </cell>
        </row>
        <row r="1263">
          <cell r="A1263" t="str">
            <v>GCLSM2K60M</v>
          </cell>
          <cell r="B1263" t="str">
            <v>5EINT</v>
          </cell>
          <cell r="C1263" t="str">
            <v>5ESS</v>
          </cell>
          <cell r="D1263" t="str">
            <v>5ESS</v>
          </cell>
          <cell r="E1263" t="str">
            <v>5E_SM2000</v>
          </cell>
          <cell r="F1263" t="str">
            <v>5E_SM2000</v>
          </cell>
          <cell r="H1263" t="str">
            <v xml:space="preserve"> Cabinet Smp60mm With 128mb Memory E/W </v>
          </cell>
        </row>
        <row r="1264">
          <cell r="A1264" t="str">
            <v>GCLDLTU3U1</v>
          </cell>
          <cell r="B1264" t="str">
            <v>5EINT</v>
          </cell>
          <cell r="C1264" t="str">
            <v>5ESS</v>
          </cell>
          <cell r="D1264" t="str">
            <v>5ESS</v>
          </cell>
          <cell r="E1264" t="str">
            <v>5E_Periph</v>
          </cell>
          <cell r="F1264" t="str">
            <v>5E_PERIPH</v>
          </cell>
          <cell r="H1264" t="str">
            <v xml:space="preserve"> Cabinet W/ 1 DLTU3 Shelf </v>
          </cell>
        </row>
        <row r="1265">
          <cell r="A1265" t="str">
            <v>GCLXCDU1D1</v>
          </cell>
          <cell r="B1265" t="str">
            <v>5EINT</v>
          </cell>
          <cell r="C1265" t="str">
            <v>5ESS</v>
          </cell>
          <cell r="D1265" t="str">
            <v>5ESS</v>
          </cell>
          <cell r="E1265" t="str">
            <v>5E_Periph</v>
          </cell>
          <cell r="F1265" t="str">
            <v>5E_PERIPH</v>
          </cell>
          <cell r="H1265" t="str">
            <v xml:space="preserve"> Cabinet W/ 1 DLTU3 Shelf &amp; 1 Xcdu </v>
          </cell>
        </row>
        <row r="1266">
          <cell r="A1266" t="str">
            <v>GCLPSU2U1</v>
          </cell>
          <cell r="B1266" t="str">
            <v>5EINT</v>
          </cell>
          <cell r="C1266" t="str">
            <v>5ESS</v>
          </cell>
          <cell r="D1266" t="str">
            <v>5ESS</v>
          </cell>
          <cell r="E1266" t="str">
            <v>5E_Packet</v>
          </cell>
          <cell r="F1266" t="str">
            <v>5E_PACKET</v>
          </cell>
          <cell r="G1266">
            <v>320000196</v>
          </cell>
          <cell r="H1266" t="str">
            <v xml:space="preserve"> Cabinet W/ 1 PSU2 Shelf </v>
          </cell>
        </row>
        <row r="1267">
          <cell r="A1267" t="str">
            <v>GCLDLTU3U2</v>
          </cell>
          <cell r="B1267" t="str">
            <v>5EINT</v>
          </cell>
          <cell r="C1267" t="str">
            <v>5ESS</v>
          </cell>
          <cell r="D1267" t="str">
            <v>5ESS</v>
          </cell>
          <cell r="E1267" t="str">
            <v>5E_Periph</v>
          </cell>
          <cell r="F1267" t="str">
            <v>5E_PERIPH</v>
          </cell>
          <cell r="H1267" t="str">
            <v xml:space="preserve"> Cabinet W/ 2 DLTU3 Shelves </v>
          </cell>
        </row>
        <row r="1268">
          <cell r="A1268" t="str">
            <v>GCLXCDU1D2</v>
          </cell>
          <cell r="B1268" t="str">
            <v>5EINT</v>
          </cell>
          <cell r="C1268" t="str">
            <v>5ESS</v>
          </cell>
          <cell r="D1268" t="str">
            <v>5ESS</v>
          </cell>
          <cell r="E1268" t="str">
            <v>5E_Periph</v>
          </cell>
          <cell r="F1268" t="str">
            <v>5E_PERIPH</v>
          </cell>
          <cell r="H1268" t="str">
            <v xml:space="preserve"> Cabinet W/ 2 DLTU3 Shelves &amp; 1 Xcdu </v>
          </cell>
        </row>
        <row r="1269">
          <cell r="A1269" t="str">
            <v>GCLPSU2U2</v>
          </cell>
          <cell r="B1269" t="str">
            <v>5EINT</v>
          </cell>
          <cell r="C1269" t="str">
            <v>5ESS</v>
          </cell>
          <cell r="D1269" t="str">
            <v>5ESS</v>
          </cell>
          <cell r="E1269" t="str">
            <v>5E_Packet</v>
          </cell>
          <cell r="F1269" t="str">
            <v>5E_PACKET</v>
          </cell>
          <cell r="G1269">
            <v>320000198</v>
          </cell>
          <cell r="H1269" t="str">
            <v xml:space="preserve"> Cabinet W/ 2 PSU2 Shelves </v>
          </cell>
        </row>
        <row r="1270">
          <cell r="A1270" t="str">
            <v>GCLDPSU2U1</v>
          </cell>
          <cell r="B1270" t="str">
            <v>5EINT</v>
          </cell>
          <cell r="C1270" t="str">
            <v>5ESS</v>
          </cell>
          <cell r="D1270" t="str">
            <v>5ESS</v>
          </cell>
          <cell r="E1270" t="str">
            <v>5E_Packet</v>
          </cell>
          <cell r="F1270" t="str">
            <v>5E_PACKET</v>
          </cell>
          <cell r="G1270">
            <v>320000197</v>
          </cell>
          <cell r="H1270" t="str">
            <v xml:space="preserve"> Cabinet W/ 2 PSU2 Shelves (Dual PSU2) </v>
          </cell>
        </row>
        <row r="1271">
          <cell r="A1271" t="str">
            <v>GCLDLTU3U3</v>
          </cell>
          <cell r="B1271" t="str">
            <v>5EINT</v>
          </cell>
          <cell r="C1271" t="str">
            <v>5ESS</v>
          </cell>
          <cell r="D1271" t="str">
            <v>5ESS</v>
          </cell>
          <cell r="E1271" t="str">
            <v>5E_Periph</v>
          </cell>
          <cell r="F1271" t="str">
            <v>5E_PERIPH</v>
          </cell>
          <cell r="H1271" t="str">
            <v xml:space="preserve"> Cabinet W/ 3 DLTU3 Shelves </v>
          </cell>
        </row>
        <row r="1272">
          <cell r="A1272" t="str">
            <v>GCLXCDU1D3</v>
          </cell>
          <cell r="B1272" t="str">
            <v>5EINT</v>
          </cell>
          <cell r="C1272" t="str">
            <v>5ESS</v>
          </cell>
          <cell r="D1272" t="str">
            <v>5ESS</v>
          </cell>
          <cell r="E1272" t="str">
            <v>5E_Periph</v>
          </cell>
          <cell r="F1272" t="str">
            <v>5E_PERIPH</v>
          </cell>
          <cell r="H1272" t="str">
            <v xml:space="preserve"> Cabinet W/ 3 DLTU3 Shelves &amp; 1 Xcdu </v>
          </cell>
        </row>
        <row r="1273">
          <cell r="A1273" t="str">
            <v>GCLPSU2U3</v>
          </cell>
          <cell r="B1273" t="str">
            <v>5EINT</v>
          </cell>
          <cell r="C1273" t="str">
            <v>5ESS</v>
          </cell>
          <cell r="D1273" t="str">
            <v>5ESS</v>
          </cell>
          <cell r="E1273" t="str">
            <v>5E_Packet</v>
          </cell>
          <cell r="F1273" t="str">
            <v>5E_PACKET</v>
          </cell>
          <cell r="G1273">
            <v>320000199</v>
          </cell>
          <cell r="H1273" t="str">
            <v xml:space="preserve"> Cabinet W/ 3 PSU2 Shelves </v>
          </cell>
        </row>
        <row r="1274">
          <cell r="A1274" t="str">
            <v>GCLPSU2U3D2</v>
          </cell>
          <cell r="B1274" t="str">
            <v>5EINT</v>
          </cell>
          <cell r="C1274" t="str">
            <v>5ESS</v>
          </cell>
          <cell r="D1274" t="str">
            <v>5ESS</v>
          </cell>
          <cell r="E1274" t="str">
            <v>5E_Packet</v>
          </cell>
          <cell r="F1274" t="str">
            <v>5E_PACKET</v>
          </cell>
          <cell r="G1274">
            <v>320000202</v>
          </cell>
          <cell r="H1274" t="str">
            <v xml:space="preserve"> Cabinet W/ 3 PSU2 Shelves And 2 DLTU3 Shelves </v>
          </cell>
        </row>
        <row r="1275">
          <cell r="A1275" t="str">
            <v>GCLDLTU3U4</v>
          </cell>
          <cell r="B1275" t="str">
            <v>5EINT</v>
          </cell>
          <cell r="C1275" t="str">
            <v>5ESS</v>
          </cell>
          <cell r="D1275" t="str">
            <v>5ESS</v>
          </cell>
          <cell r="E1275" t="str">
            <v>5E_Periph</v>
          </cell>
          <cell r="F1275" t="str">
            <v>5E_PERIPH</v>
          </cell>
          <cell r="H1275" t="str">
            <v xml:space="preserve"> Cabinet W/ 4 DLTU3 Shelves </v>
          </cell>
        </row>
        <row r="1276">
          <cell r="A1276" t="str">
            <v>GCLXCDU1D4</v>
          </cell>
          <cell r="B1276" t="str">
            <v>5EINT</v>
          </cell>
          <cell r="C1276" t="str">
            <v>5ESS</v>
          </cell>
          <cell r="D1276" t="str">
            <v>5ESS</v>
          </cell>
          <cell r="E1276" t="str">
            <v>5E_Periph</v>
          </cell>
          <cell r="F1276" t="str">
            <v>5E_PERIPH</v>
          </cell>
          <cell r="G1276">
            <v>320000242</v>
          </cell>
          <cell r="H1276" t="str">
            <v xml:space="preserve"> Cabinet w/ 4 DLTU3 Shelves &amp; 1 XCDU</v>
          </cell>
        </row>
        <row r="1277">
          <cell r="A1277" t="str">
            <v>GCLPSU2U4</v>
          </cell>
          <cell r="B1277" t="str">
            <v>5EINT</v>
          </cell>
          <cell r="C1277" t="str">
            <v>5ESS</v>
          </cell>
          <cell r="D1277" t="str">
            <v>5ESS</v>
          </cell>
          <cell r="E1277" t="str">
            <v>5E_Packet</v>
          </cell>
          <cell r="F1277" t="str">
            <v>5E_PACKET</v>
          </cell>
          <cell r="G1277">
            <v>320000200</v>
          </cell>
          <cell r="H1277" t="str">
            <v xml:space="preserve"> Cabinet W/ 4 PSU2 Shelves </v>
          </cell>
        </row>
        <row r="1278">
          <cell r="A1278" t="str">
            <v>GCLPSU2U5</v>
          </cell>
          <cell r="B1278" t="str">
            <v>5EINT</v>
          </cell>
          <cell r="C1278" t="str">
            <v>5ESS</v>
          </cell>
          <cell r="D1278" t="str">
            <v>5ESS</v>
          </cell>
          <cell r="E1278" t="str">
            <v>5E_Packet</v>
          </cell>
          <cell r="F1278" t="str">
            <v>5E_PACKET</v>
          </cell>
          <cell r="G1278">
            <v>320000201</v>
          </cell>
          <cell r="H1278" t="str">
            <v xml:space="preserve"> Cabinet W/ 5 PSU2 Shelves </v>
          </cell>
        </row>
        <row r="1279">
          <cell r="A1279" t="str">
            <v>GLPGPCSYN</v>
          </cell>
          <cell r="B1279" t="str">
            <v>5EINT</v>
          </cell>
          <cell r="C1279" t="str">
            <v>5ESS</v>
          </cell>
          <cell r="D1279" t="str">
            <v>5ESS</v>
          </cell>
          <cell r="E1279" t="str">
            <v>5E_AM</v>
          </cell>
          <cell r="F1279" t="str">
            <v>5E_AM</v>
          </cell>
          <cell r="H1279" t="str">
            <v xml:space="preserve"> Card 4 Synchronous Io Ports X25 V35 Or V36 64Kbps </v>
          </cell>
        </row>
        <row r="1280">
          <cell r="A1280" t="str">
            <v>GLPCI2</v>
          </cell>
          <cell r="B1280" t="str">
            <v>5EINT</v>
          </cell>
          <cell r="C1280" t="str">
            <v>5ESS</v>
          </cell>
          <cell r="D1280" t="str">
            <v>5ESS</v>
          </cell>
          <cell r="E1280" t="str">
            <v>5E_SM2000</v>
          </cell>
          <cell r="F1280" t="str">
            <v>5E_SM2000</v>
          </cell>
          <cell r="H1280" t="str">
            <v xml:space="preserve"> Cards Duplicated Control Interface For 23 Picbs Sm2000 </v>
          </cell>
        </row>
        <row r="1281">
          <cell r="A1281" t="str">
            <v>GLPPI2</v>
          </cell>
          <cell r="B1281" t="str">
            <v>5EINT</v>
          </cell>
          <cell r="C1281" t="str">
            <v>5ESS</v>
          </cell>
          <cell r="D1281" t="str">
            <v>5ESS</v>
          </cell>
          <cell r="E1281" t="str">
            <v>5E_SM2000</v>
          </cell>
          <cell r="F1281" t="str">
            <v>5E_SM2000</v>
          </cell>
          <cell r="G1281">
            <v>320000052</v>
          </cell>
          <cell r="H1281" t="str">
            <v xml:space="preserve"> Cards Packet Interface 2 Sm2000 To Psu </v>
          </cell>
        </row>
        <row r="1282">
          <cell r="A1282" t="str">
            <v>107823601</v>
          </cell>
          <cell r="B1282" t="str">
            <v>5EINT</v>
          </cell>
          <cell r="C1282" t="str">
            <v>5ESS</v>
          </cell>
          <cell r="D1282" t="str">
            <v>5ESS</v>
          </cell>
          <cell r="E1282" t="str">
            <v>5E_SP</v>
          </cell>
          <cell r="F1282" t="str">
            <v>5E_SPARES</v>
          </cell>
          <cell r="H1282" t="str">
            <v xml:space="preserve"> CC Power Control </v>
          </cell>
        </row>
        <row r="1283">
          <cell r="A1283" t="str">
            <v>MC7NIRTU</v>
          </cell>
          <cell r="B1283" t="str">
            <v>5EINT</v>
          </cell>
          <cell r="C1283" t="str">
            <v>5ESS</v>
          </cell>
          <cell r="D1283" t="str">
            <v>5ESS</v>
          </cell>
          <cell r="E1283" t="str">
            <v>5E_SW</v>
          </cell>
          <cell r="F1283" t="str">
            <v>5E_SW</v>
          </cell>
          <cell r="G1283">
            <v>325000268</v>
          </cell>
          <cell r="H1283" t="str">
            <v xml:space="preserve"> Ccs7 Network Interconnect RTU </v>
          </cell>
        </row>
        <row r="1284">
          <cell r="A1284" t="str">
            <v>MCCS7SL</v>
          </cell>
          <cell r="B1284" t="str">
            <v>5EINT</v>
          </cell>
          <cell r="C1284" t="str">
            <v>5ESS</v>
          </cell>
          <cell r="D1284" t="str">
            <v>5ESS</v>
          </cell>
          <cell r="E1284" t="str">
            <v>5E_SW</v>
          </cell>
          <cell r="F1284" t="str">
            <v>5E_SW</v>
          </cell>
          <cell r="G1284">
            <v>325000270</v>
          </cell>
          <cell r="H1284" t="str">
            <v xml:space="preserve"> Ccs7 Per Slice RTU </v>
          </cell>
        </row>
        <row r="1285">
          <cell r="A1285" t="str">
            <v>GLPMPHV4</v>
          </cell>
          <cell r="B1285" t="str">
            <v>5EINT</v>
          </cell>
          <cell r="C1285" t="str">
            <v>5ESS</v>
          </cell>
          <cell r="D1285" t="str">
            <v>5ESS</v>
          </cell>
          <cell r="E1285" t="str">
            <v>5E_Packet</v>
          </cell>
          <cell r="F1285" t="str">
            <v>5E_PACKET</v>
          </cell>
          <cell r="G1285">
            <v>320000208</v>
          </cell>
          <cell r="H1285" t="str">
            <v xml:space="preserve"> CDMA Protocol Handler For Voice - 8/13Kbs (PHV4) </v>
          </cell>
        </row>
        <row r="1286">
          <cell r="A1286" t="str">
            <v>GLPMPHV5</v>
          </cell>
          <cell r="B1286" t="str">
            <v>5EINT</v>
          </cell>
          <cell r="C1286" t="str">
            <v>5ESS</v>
          </cell>
          <cell r="D1286" t="str">
            <v>5ESS</v>
          </cell>
          <cell r="E1286" t="str">
            <v>5E_Packet</v>
          </cell>
          <cell r="F1286" t="str">
            <v>5E_PACKET</v>
          </cell>
          <cell r="G1286">
            <v>320000209</v>
          </cell>
          <cell r="H1286" t="str">
            <v xml:space="preserve"> CDMA Protocol Handler For Voice - 8/13Kbs (PHV5) </v>
          </cell>
        </row>
        <row r="1287">
          <cell r="A1287" t="str">
            <v>MCDMA2RT</v>
          </cell>
          <cell r="B1287" t="str">
            <v>5EINT</v>
          </cell>
          <cell r="C1287" t="str">
            <v>5ESS</v>
          </cell>
          <cell r="D1287" t="str">
            <v>5ESS</v>
          </cell>
          <cell r="E1287" t="str">
            <v>5E_SW</v>
          </cell>
          <cell r="F1287" t="str">
            <v>5E_SW</v>
          </cell>
          <cell r="G1287">
            <v>325000278</v>
          </cell>
          <cell r="H1287" t="str">
            <v xml:space="preserve"> CDMA RTU Per Effective CDMA Voice Channel </v>
          </cell>
        </row>
        <row r="1288">
          <cell r="A1288" t="str">
            <v>MCDMA3RT</v>
          </cell>
          <cell r="B1288" t="str">
            <v>5EINT</v>
          </cell>
          <cell r="C1288" t="str">
            <v>5ESS</v>
          </cell>
          <cell r="D1288" t="str">
            <v>5ESS</v>
          </cell>
          <cell r="E1288" t="str">
            <v>5E_SW</v>
          </cell>
          <cell r="F1288" t="str">
            <v>5E_SW</v>
          </cell>
          <cell r="G1288">
            <v>325000144</v>
          </cell>
          <cell r="H1288" t="str">
            <v xml:space="preserve"> CDMA RTU Per Vocoder Channel </v>
          </cell>
        </row>
        <row r="1289">
          <cell r="A1289" t="str">
            <v>107049397</v>
          </cell>
          <cell r="B1289" t="str">
            <v>5EINT</v>
          </cell>
          <cell r="C1289" t="str">
            <v>5ESS</v>
          </cell>
          <cell r="D1289" t="str">
            <v>5ESS</v>
          </cell>
          <cell r="E1289" t="str">
            <v>5E_SP</v>
          </cell>
          <cell r="F1289" t="str">
            <v>5E_SPARES</v>
          </cell>
          <cell r="G1289">
            <v>320000309</v>
          </cell>
          <cell r="H1289" t="str">
            <v xml:space="preserve"> Central Control Ckt Pack </v>
          </cell>
        </row>
        <row r="1290">
          <cell r="A1290" t="str">
            <v>107999484</v>
          </cell>
          <cell r="B1290" t="str">
            <v>5EINT</v>
          </cell>
          <cell r="C1290" t="str">
            <v>5ESS</v>
          </cell>
          <cell r="D1290" t="str">
            <v>5ESS</v>
          </cell>
          <cell r="E1290" t="str">
            <v>5E_SP</v>
          </cell>
          <cell r="F1290" t="str">
            <v>5E_SPARES</v>
          </cell>
          <cell r="G1290">
            <v>320000383</v>
          </cell>
          <cell r="H1290" t="str">
            <v xml:space="preserve"> Circuit Pack  Maintenance TTY Controller </v>
          </cell>
        </row>
        <row r="1291">
          <cell r="A1291" t="str">
            <v>AMDSKCP</v>
          </cell>
          <cell r="B1291" t="str">
            <v>5EINT</v>
          </cell>
          <cell r="C1291" t="str">
            <v>5ESS</v>
          </cell>
          <cell r="D1291" t="str">
            <v>5ESS</v>
          </cell>
          <cell r="E1291" t="str">
            <v>5E_AM</v>
          </cell>
          <cell r="F1291" t="str">
            <v>5E_AM</v>
          </cell>
          <cell r="G1291">
            <v>320000005</v>
          </cell>
          <cell r="H1291" t="str">
            <v xml:space="preserve"> Circuit-Pack Mounted 4 Giga Byte Disk Unit </v>
          </cell>
        </row>
        <row r="1292">
          <cell r="A1292" t="str">
            <v>104369632</v>
          </cell>
          <cell r="B1292" t="str">
            <v>5EINT</v>
          </cell>
          <cell r="C1292" t="str">
            <v>5ESS</v>
          </cell>
          <cell r="D1292" t="str">
            <v>5ESS</v>
          </cell>
          <cell r="E1292" t="str">
            <v>5E_SP</v>
          </cell>
          <cell r="F1292" t="str">
            <v>5E_SPARES</v>
          </cell>
          <cell r="H1292" t="str">
            <v xml:space="preserve"> Clock End Tap Board </v>
          </cell>
        </row>
        <row r="1293">
          <cell r="A1293" t="str">
            <v>103654646</v>
          </cell>
          <cell r="B1293" t="str">
            <v>5EINT</v>
          </cell>
          <cell r="C1293" t="str">
            <v>5ESS</v>
          </cell>
          <cell r="D1293" t="str">
            <v>5ESS</v>
          </cell>
          <cell r="E1293" t="str">
            <v>5E_SP</v>
          </cell>
          <cell r="F1293" t="str">
            <v>5E_SPARES</v>
          </cell>
          <cell r="H1293" t="str">
            <v xml:space="preserve"> Clock Interface </v>
          </cell>
        </row>
        <row r="1294">
          <cell r="A1294" t="str">
            <v>104369640</v>
          </cell>
          <cell r="B1294" t="str">
            <v>5EINT</v>
          </cell>
          <cell r="C1294" t="str">
            <v>5ESS</v>
          </cell>
          <cell r="D1294" t="str">
            <v>5ESS</v>
          </cell>
          <cell r="E1294" t="str">
            <v>5E_SP</v>
          </cell>
          <cell r="F1294" t="str">
            <v>5E_SPARES</v>
          </cell>
          <cell r="H1294" t="str">
            <v xml:space="preserve"> Clock Tap Board </v>
          </cell>
        </row>
        <row r="1295">
          <cell r="A1295" t="str">
            <v>601219462</v>
          </cell>
          <cell r="B1295" t="str">
            <v>5EINT</v>
          </cell>
          <cell r="C1295" t="str">
            <v>5ESS</v>
          </cell>
          <cell r="D1295" t="str">
            <v>5ESS</v>
          </cell>
          <cell r="E1295" t="str">
            <v>X_Conn</v>
          </cell>
          <cell r="F1295" t="str">
            <v>DSX</v>
          </cell>
          <cell r="H1295" t="str">
            <v xml:space="preserve"> Closing Detail </v>
          </cell>
        </row>
        <row r="1296">
          <cell r="A1296" t="str">
            <v>AWSVDUCL</v>
          </cell>
          <cell r="B1296" t="str">
            <v>5EINT</v>
          </cell>
          <cell r="C1296" t="str">
            <v>5ESS</v>
          </cell>
          <cell r="D1296" t="str">
            <v>5ESS</v>
          </cell>
          <cell r="E1296" t="str">
            <v>5E_VCDX</v>
          </cell>
          <cell r="F1296" t="str">
            <v>5E_VCDX</v>
          </cell>
          <cell r="G1296">
            <v>320000037</v>
          </cell>
          <cell r="H1296" t="str">
            <v xml:space="preserve"> Color MTTY Terminal For Administrative Workstation </v>
          </cell>
        </row>
        <row r="1297">
          <cell r="A1297" t="str">
            <v>GCSMCC</v>
          </cell>
          <cell r="B1297" t="str">
            <v>5EINT</v>
          </cell>
          <cell r="C1297" t="str">
            <v>5ESS</v>
          </cell>
          <cell r="D1297" t="str">
            <v>5ESS</v>
          </cell>
          <cell r="E1297" t="str">
            <v>5E_Misc</v>
          </cell>
          <cell r="F1297" t="str">
            <v>5E_MISC</v>
          </cell>
          <cell r="H1297" t="str">
            <v xml:space="preserve"> Color Visual Display Unit </v>
          </cell>
        </row>
        <row r="1298">
          <cell r="A1298" t="str">
            <v>VDUCL</v>
          </cell>
          <cell r="B1298" t="str">
            <v>5EINT</v>
          </cell>
          <cell r="C1298" t="str">
            <v>5ESS</v>
          </cell>
          <cell r="D1298" t="str">
            <v>5ESS</v>
          </cell>
          <cell r="E1298" t="str">
            <v>5E_Misc</v>
          </cell>
          <cell r="F1298" t="str">
            <v>5E_MISC</v>
          </cell>
          <cell r="G1298">
            <v>320000125</v>
          </cell>
          <cell r="H1298" t="str">
            <v xml:space="preserve"> Color Visual Display Unit </v>
          </cell>
        </row>
        <row r="1299">
          <cell r="A1299" t="str">
            <v>MCMDRSTR</v>
          </cell>
          <cell r="B1299" t="str">
            <v>5EINT</v>
          </cell>
          <cell r="C1299" t="str">
            <v>5ESS</v>
          </cell>
          <cell r="D1299" t="str">
            <v>5ESS</v>
          </cell>
          <cell r="E1299" t="str">
            <v>5E_SW</v>
          </cell>
          <cell r="F1299" t="str">
            <v>5E_SW</v>
          </cell>
          <cell r="G1299">
            <v>325000274</v>
          </cell>
          <cell r="H1299" t="str">
            <v xml:space="preserve"> Command Restriction RTU </v>
          </cell>
        </row>
        <row r="1300">
          <cell r="A1300" t="str">
            <v>104179825</v>
          </cell>
          <cell r="B1300" t="str">
            <v>5EINT</v>
          </cell>
          <cell r="C1300" t="str">
            <v>5ESS</v>
          </cell>
          <cell r="D1300" t="str">
            <v>5ESS</v>
          </cell>
          <cell r="E1300" t="str">
            <v>5E_SP</v>
          </cell>
          <cell r="F1300" t="str">
            <v>5E_SPARES</v>
          </cell>
          <cell r="H1300" t="str">
            <v xml:space="preserve"> Common Circuit </v>
          </cell>
        </row>
        <row r="1301">
          <cell r="A1301" t="str">
            <v>GCLCM2CAB110</v>
          </cell>
          <cell r="B1301" t="str">
            <v>5EINT</v>
          </cell>
          <cell r="C1301" t="str">
            <v>5ESS</v>
          </cell>
          <cell r="D1301" t="str">
            <v>5ESS</v>
          </cell>
          <cell r="E1301" t="str">
            <v>5E_CM</v>
          </cell>
          <cell r="F1301" t="str">
            <v>5E_CM</v>
          </cell>
          <cell r="H1301" t="str">
            <v xml:space="preserve"> Communications Module (CM2) 10 Cabinet Configuration (Base 5) </v>
          </cell>
        </row>
        <row r="1302">
          <cell r="A1302" t="str">
            <v>GCLCM2CAB56</v>
          </cell>
          <cell r="B1302" t="str">
            <v>5EINT</v>
          </cell>
          <cell r="C1302" t="str">
            <v>5ESS</v>
          </cell>
          <cell r="D1302" t="str">
            <v>5ESS</v>
          </cell>
          <cell r="E1302" t="str">
            <v>5E_CM</v>
          </cell>
          <cell r="F1302" t="str">
            <v>5E_CM</v>
          </cell>
          <cell r="H1302" t="str">
            <v xml:space="preserve"> Communications Module (CM2) 2 Cabinet Configuration (Base 1) </v>
          </cell>
        </row>
        <row r="1303">
          <cell r="A1303" t="str">
            <v>GCLCM2CAB47</v>
          </cell>
          <cell r="B1303" t="str">
            <v>5EINT</v>
          </cell>
          <cell r="C1303" t="str">
            <v>5ESS</v>
          </cell>
          <cell r="D1303" t="str">
            <v>5ESS</v>
          </cell>
          <cell r="E1303" t="str">
            <v>5E_CM</v>
          </cell>
          <cell r="F1303" t="str">
            <v>5E_CM</v>
          </cell>
          <cell r="G1303">
            <v>320000158</v>
          </cell>
          <cell r="H1303" t="str">
            <v xml:space="preserve"> Communications Module (CM2) 4 Cabinet Configuration (Base 2) </v>
          </cell>
        </row>
        <row r="1304">
          <cell r="A1304" t="str">
            <v>GCLCM2CAB38</v>
          </cell>
          <cell r="B1304" t="str">
            <v>5EINT</v>
          </cell>
          <cell r="C1304" t="str">
            <v>5ESS</v>
          </cell>
          <cell r="D1304" t="str">
            <v>5ESS</v>
          </cell>
          <cell r="E1304" t="str">
            <v>5E_CM</v>
          </cell>
          <cell r="F1304" t="str">
            <v>5E_CM</v>
          </cell>
          <cell r="H1304" t="str">
            <v xml:space="preserve"> Communications Module (CM2) 6 Cabinet Configuration (Base 3) </v>
          </cell>
        </row>
        <row r="1305">
          <cell r="A1305" t="str">
            <v>GCLCM2CAB29</v>
          </cell>
          <cell r="B1305" t="str">
            <v>5EINT</v>
          </cell>
          <cell r="C1305" t="str">
            <v>5ESS</v>
          </cell>
          <cell r="D1305" t="str">
            <v>5ESS</v>
          </cell>
          <cell r="E1305" t="str">
            <v>5E_CM</v>
          </cell>
          <cell r="F1305" t="str">
            <v>5E_CM</v>
          </cell>
          <cell r="H1305" t="str">
            <v xml:space="preserve"> Communications Module (CM2) 8 Cabinet Configuration (Base 4) </v>
          </cell>
        </row>
        <row r="1306">
          <cell r="A1306" t="str">
            <v>GCLCM2EXT47</v>
          </cell>
          <cell r="B1306" t="str">
            <v>5EINT</v>
          </cell>
          <cell r="C1306" t="str">
            <v>5ESS</v>
          </cell>
          <cell r="D1306" t="str">
            <v>5ESS</v>
          </cell>
          <cell r="E1306" t="str">
            <v>5E_CM</v>
          </cell>
          <cell r="F1306" t="str">
            <v>5E_CM</v>
          </cell>
          <cell r="H1306" t="str">
            <v xml:space="preserve"> Communications Module (CM2) Incremental From 2 To 4 Cabinets (Base 1&gt;2) </v>
          </cell>
        </row>
        <row r="1307">
          <cell r="A1307" t="str">
            <v>GCLCM2EXT38</v>
          </cell>
          <cell r="B1307" t="str">
            <v>5EINT</v>
          </cell>
          <cell r="C1307" t="str">
            <v>5ESS</v>
          </cell>
          <cell r="D1307" t="str">
            <v>5ESS</v>
          </cell>
          <cell r="E1307" t="str">
            <v>5E_CM</v>
          </cell>
          <cell r="F1307" t="str">
            <v>5E_CM</v>
          </cell>
          <cell r="H1307" t="str">
            <v xml:space="preserve"> Communications Module (CM2) Incremental From 4 To 6 Cabinets (Base 2&gt;3) </v>
          </cell>
        </row>
        <row r="1308">
          <cell r="A1308" t="str">
            <v>GCLCM2EXT29</v>
          </cell>
          <cell r="B1308" t="str">
            <v>5EINT</v>
          </cell>
          <cell r="C1308" t="str">
            <v>5ESS</v>
          </cell>
          <cell r="D1308" t="str">
            <v>5ESS</v>
          </cell>
          <cell r="E1308" t="str">
            <v>5E_CM</v>
          </cell>
          <cell r="F1308" t="str">
            <v>5E_CM</v>
          </cell>
          <cell r="H1308" t="str">
            <v xml:space="preserve"> Communications Module (CM2) Incremental From 6 To 8 Cabinets (Base 3&gt;4) </v>
          </cell>
        </row>
        <row r="1309">
          <cell r="A1309" t="str">
            <v>GCLCM2EXT110</v>
          </cell>
          <cell r="B1309" t="str">
            <v>5EINT</v>
          </cell>
          <cell r="C1309" t="str">
            <v>5ESS</v>
          </cell>
          <cell r="D1309" t="str">
            <v>5ESS</v>
          </cell>
          <cell r="E1309" t="str">
            <v>5E_CM</v>
          </cell>
          <cell r="F1309" t="str">
            <v>5E_CM</v>
          </cell>
          <cell r="H1309" t="str">
            <v xml:space="preserve"> Communications Module (CM2) Incremental From 8 To 10 Cabinets (Base 4&gt;5) </v>
          </cell>
        </row>
        <row r="1310">
          <cell r="A1310" t="str">
            <v>107538597</v>
          </cell>
          <cell r="B1310" t="str">
            <v>5EINT</v>
          </cell>
          <cell r="C1310" t="str">
            <v>5ESS</v>
          </cell>
          <cell r="D1310" t="str">
            <v>5ESS</v>
          </cell>
          <cell r="E1310" t="str">
            <v>X_Conn</v>
          </cell>
          <cell r="F1310" t="str">
            <v>DDF</v>
          </cell>
          <cell r="G1310">
            <v>320000422</v>
          </cell>
          <cell r="H1310" t="str">
            <v xml:space="preserve"> Conn Blk </v>
          </cell>
        </row>
        <row r="1311">
          <cell r="A1311" t="str">
            <v>107598146</v>
          </cell>
          <cell r="B1311" t="str">
            <v>5EINT</v>
          </cell>
          <cell r="C1311" t="str">
            <v>5ESS</v>
          </cell>
          <cell r="D1311" t="str">
            <v>5ESS</v>
          </cell>
          <cell r="E1311" t="str">
            <v>5E_SP</v>
          </cell>
          <cell r="F1311" t="str">
            <v>5E_SPARES</v>
          </cell>
          <cell r="H1311" t="str">
            <v xml:space="preserve"> Control And Display </v>
          </cell>
        </row>
        <row r="1312">
          <cell r="A1312" t="str">
            <v>105001721</v>
          </cell>
          <cell r="B1312" t="str">
            <v>5EINT</v>
          </cell>
          <cell r="C1312" t="str">
            <v>5ESS</v>
          </cell>
          <cell r="D1312" t="str">
            <v>5ESS</v>
          </cell>
          <cell r="E1312" t="str">
            <v>5E_SP</v>
          </cell>
          <cell r="F1312" t="str">
            <v>5E_SPARES</v>
          </cell>
          <cell r="H1312" t="str">
            <v xml:space="preserve"> Control Interface </v>
          </cell>
        </row>
        <row r="1313">
          <cell r="A1313" t="str">
            <v>107872293</v>
          </cell>
          <cell r="B1313" t="str">
            <v>5EINT</v>
          </cell>
          <cell r="C1313" t="str">
            <v>5ESS</v>
          </cell>
          <cell r="D1313" t="str">
            <v>5ESS</v>
          </cell>
          <cell r="E1313" t="str">
            <v>5E_SP</v>
          </cell>
          <cell r="F1313" t="str">
            <v>5E_SPARES</v>
          </cell>
          <cell r="H1313" t="str">
            <v xml:space="preserve"> Control Interface </v>
          </cell>
        </row>
        <row r="1314">
          <cell r="A1314" t="str">
            <v>105171227</v>
          </cell>
          <cell r="B1314" t="str">
            <v>5EINT</v>
          </cell>
          <cell r="C1314" t="str">
            <v>5ESS</v>
          </cell>
          <cell r="D1314" t="str">
            <v>5ESS</v>
          </cell>
          <cell r="E1314" t="str">
            <v>5E_SP</v>
          </cell>
          <cell r="F1314" t="str">
            <v>5E_SPARES</v>
          </cell>
          <cell r="H1314" t="str">
            <v xml:space="preserve"> Control Repeater Board </v>
          </cell>
        </row>
        <row r="1315">
          <cell r="A1315" t="str">
            <v>108286717</v>
          </cell>
          <cell r="B1315" t="str">
            <v>5EINT</v>
          </cell>
          <cell r="C1315" t="str">
            <v>5ESS</v>
          </cell>
          <cell r="D1315" t="str">
            <v>5ESS</v>
          </cell>
          <cell r="E1315" t="str">
            <v>5E_SP</v>
          </cell>
          <cell r="F1315" t="str">
            <v>5E_SPARES</v>
          </cell>
          <cell r="H1315" t="str">
            <v xml:space="preserve"> Core 60 mm (C60mmsp) </v>
          </cell>
        </row>
        <row r="1316">
          <cell r="A1316" t="str">
            <v>MSMP60MM</v>
          </cell>
          <cell r="B1316" t="str">
            <v>5EINT</v>
          </cell>
          <cell r="C1316" t="str">
            <v>5ESS</v>
          </cell>
          <cell r="D1316" t="str">
            <v>5ESS</v>
          </cell>
          <cell r="E1316" t="str">
            <v>5E_SM2000</v>
          </cell>
          <cell r="F1316" t="str">
            <v>5E_SM2000</v>
          </cell>
          <cell r="G1316">
            <v>320000046</v>
          </cell>
          <cell r="H1316" t="str">
            <v xml:space="preserve"> Core Switching Module Controller 60mm </v>
          </cell>
        </row>
        <row r="1317">
          <cell r="A1317" t="str">
            <v>104177704</v>
          </cell>
          <cell r="B1317" t="str">
            <v>5EINT</v>
          </cell>
          <cell r="C1317" t="str">
            <v>5ESS</v>
          </cell>
          <cell r="D1317" t="str">
            <v>5ESS</v>
          </cell>
          <cell r="E1317" t="str">
            <v>5E_SP</v>
          </cell>
          <cell r="F1317" t="str">
            <v>5E_SPARES</v>
          </cell>
          <cell r="G1317">
            <v>320000298</v>
          </cell>
          <cell r="H1317" t="str">
            <v xml:space="preserve"> COT Paddle Board </v>
          </cell>
        </row>
        <row r="1318">
          <cell r="A1318" t="str">
            <v>AWSDAT</v>
          </cell>
          <cell r="B1318" t="str">
            <v>5EINT</v>
          </cell>
          <cell r="C1318" t="str">
            <v>5ESS</v>
          </cell>
          <cell r="D1318" t="str">
            <v>5ESS</v>
          </cell>
          <cell r="E1318" t="str">
            <v>5E_VCDX</v>
          </cell>
          <cell r="F1318" t="str">
            <v>5E_VCDX</v>
          </cell>
          <cell r="G1318">
            <v>320000038</v>
          </cell>
          <cell r="H1318" t="str">
            <v xml:space="preserve"> Dat - Recorder For Administrative Workstation </v>
          </cell>
        </row>
        <row r="1319">
          <cell r="A1319" t="str">
            <v>AMDAT</v>
          </cell>
          <cell r="B1319" t="str">
            <v>5EINT</v>
          </cell>
          <cell r="C1319" t="str">
            <v>5ESS</v>
          </cell>
          <cell r="D1319" t="str">
            <v>5ESS</v>
          </cell>
          <cell r="E1319" t="str">
            <v>5E_AM</v>
          </cell>
          <cell r="F1319" t="str">
            <v>5E_AM</v>
          </cell>
          <cell r="G1319">
            <v>320000003</v>
          </cell>
          <cell r="H1319" t="str">
            <v xml:space="preserve"> Dat Mag Tape Unit - 3B21D </v>
          </cell>
        </row>
        <row r="1320">
          <cell r="A1320" t="str">
            <v>105171235</v>
          </cell>
          <cell r="B1320" t="str">
            <v>5EINT</v>
          </cell>
          <cell r="C1320" t="str">
            <v>5ESS</v>
          </cell>
          <cell r="D1320" t="str">
            <v>5ESS</v>
          </cell>
          <cell r="E1320" t="str">
            <v>5E_SP</v>
          </cell>
          <cell r="F1320" t="str">
            <v>5E_SPARES</v>
          </cell>
          <cell r="H1320" t="str">
            <v xml:space="preserve"> Data Repeater Board </v>
          </cell>
        </row>
        <row r="1321">
          <cell r="A1321" t="str">
            <v>104369624</v>
          </cell>
          <cell r="B1321" t="str">
            <v>5EINT</v>
          </cell>
          <cell r="C1321" t="str">
            <v>5ESS</v>
          </cell>
          <cell r="D1321" t="str">
            <v>5ESS</v>
          </cell>
          <cell r="E1321" t="str">
            <v>5E_SP</v>
          </cell>
          <cell r="F1321" t="str">
            <v>5E_SPARES</v>
          </cell>
          <cell r="H1321" t="str">
            <v xml:space="preserve"> Data Tap Board </v>
          </cell>
        </row>
        <row r="1322">
          <cell r="A1322" t="str">
            <v>STINV1000VA</v>
          </cell>
          <cell r="B1322" t="str">
            <v>5EINT</v>
          </cell>
          <cell r="C1322" t="str">
            <v>5ESS</v>
          </cell>
          <cell r="D1322" t="str">
            <v>5ESS</v>
          </cell>
          <cell r="E1322" t="str">
            <v>5E_Misc</v>
          </cell>
          <cell r="F1322" t="str">
            <v>5E_MISC</v>
          </cell>
          <cell r="G1322">
            <v>320000124</v>
          </cell>
          <cell r="H1322" t="str">
            <v xml:space="preserve"> DC-Ac Inverter  1000 Va </v>
          </cell>
        </row>
        <row r="1323">
          <cell r="A1323" t="str">
            <v>GLPSI1KVA</v>
          </cell>
          <cell r="B1323" t="str">
            <v>5EINT</v>
          </cell>
          <cell r="C1323" t="str">
            <v>5ESS</v>
          </cell>
          <cell r="D1323" t="str">
            <v>5ESS</v>
          </cell>
          <cell r="E1323" t="str">
            <v>5E_Misc</v>
          </cell>
          <cell r="F1323" t="str">
            <v>5E_MISC</v>
          </cell>
          <cell r="H1323" t="str">
            <v xml:space="preserve"> DC-Ac Inverter 1000 Va </v>
          </cell>
        </row>
        <row r="1324">
          <cell r="A1324" t="str">
            <v>107200701</v>
          </cell>
          <cell r="B1324" t="str">
            <v>5EINT</v>
          </cell>
          <cell r="C1324" t="str">
            <v>5ESS</v>
          </cell>
          <cell r="D1324" t="str">
            <v>5ESS</v>
          </cell>
          <cell r="E1324" t="str">
            <v>X_Conn</v>
          </cell>
          <cell r="F1324" t="str">
            <v>DDF</v>
          </cell>
          <cell r="H1324" t="str">
            <v xml:space="preserve"> DDF-PC2A-06-BNC Duplex Cord </v>
          </cell>
        </row>
        <row r="1325">
          <cell r="A1325" t="str">
            <v>GLP64MS120</v>
          </cell>
          <cell r="B1325" t="str">
            <v>5EINT</v>
          </cell>
          <cell r="C1325" t="str">
            <v>5ESS</v>
          </cell>
          <cell r="D1325" t="str">
            <v>5ESS</v>
          </cell>
          <cell r="E1325" t="str">
            <v>5E_Echo</v>
          </cell>
          <cell r="F1325" t="str">
            <v>5E_ECHO</v>
          </cell>
          <cell r="G1325">
            <v>320000213</v>
          </cell>
          <cell r="H1325" t="str">
            <v xml:space="preserve"> Decli (Bek22) 120 Ohm W/ Studio Sound </v>
          </cell>
        </row>
        <row r="1326">
          <cell r="A1326" t="str">
            <v>J98793C-1L-10</v>
          </cell>
          <cell r="B1326" t="str">
            <v>5EINT</v>
          </cell>
          <cell r="C1326" t="str">
            <v>5ESS</v>
          </cell>
          <cell r="D1326" t="str">
            <v>5ESS</v>
          </cell>
          <cell r="E1326" t="str">
            <v>5E_Echo</v>
          </cell>
          <cell r="F1326" t="str">
            <v>5E_ECHO</v>
          </cell>
          <cell r="G1326">
            <v>320000090</v>
          </cell>
          <cell r="H1326" t="str">
            <v xml:space="preserve"> Decli (Bek22) 120 Ohm W/ Studio Sound (Not Activated W/O Software) </v>
          </cell>
        </row>
        <row r="1327">
          <cell r="A1327" t="str">
            <v>GLP64MS75</v>
          </cell>
          <cell r="B1327" t="str">
            <v>5EINT</v>
          </cell>
          <cell r="C1327" t="str">
            <v>5ESS</v>
          </cell>
          <cell r="D1327" t="str">
            <v>5ESS</v>
          </cell>
          <cell r="E1327" t="str">
            <v>5E_Echo</v>
          </cell>
          <cell r="F1327" t="str">
            <v>5E_ECHO</v>
          </cell>
          <cell r="G1327">
            <v>320000214</v>
          </cell>
          <cell r="H1327" t="str">
            <v xml:space="preserve"> Decli (Bek23) 75 Ohm </v>
          </cell>
        </row>
        <row r="1328">
          <cell r="A1328" t="str">
            <v>J98793C-1L-11</v>
          </cell>
          <cell r="B1328" t="str">
            <v>5EINT</v>
          </cell>
          <cell r="C1328" t="str">
            <v>5ESS</v>
          </cell>
          <cell r="D1328" t="str">
            <v>5ESS</v>
          </cell>
          <cell r="E1328" t="str">
            <v>5E_Echo</v>
          </cell>
          <cell r="F1328" t="str">
            <v>5E_ECHO</v>
          </cell>
          <cell r="G1328">
            <v>320000091</v>
          </cell>
          <cell r="H1328" t="str">
            <v xml:space="preserve"> Decli (Bek23) 75 Ohm </v>
          </cell>
        </row>
        <row r="1329">
          <cell r="A1329" t="str">
            <v>108003005</v>
          </cell>
          <cell r="B1329" t="str">
            <v>5EINT</v>
          </cell>
          <cell r="C1329" t="str">
            <v>5ESS</v>
          </cell>
          <cell r="D1329" t="str">
            <v>5ESS</v>
          </cell>
          <cell r="E1329" t="str">
            <v>5E_SP</v>
          </cell>
          <cell r="F1329" t="str">
            <v>5E_SPARES</v>
          </cell>
          <cell r="H1329" t="str">
            <v xml:space="preserve"> Digital Audio Tape Ckt Pack </v>
          </cell>
        </row>
        <row r="1330">
          <cell r="A1330" t="str">
            <v>DFI-2XT</v>
          </cell>
          <cell r="B1330" t="str">
            <v>5EINT</v>
          </cell>
          <cell r="C1330" t="str">
            <v>5ESS</v>
          </cell>
          <cell r="D1330" t="str">
            <v>5ESS</v>
          </cell>
          <cell r="E1330" t="str">
            <v>5E_Periph</v>
          </cell>
          <cell r="F1330" t="str">
            <v>5E_PERIPH</v>
          </cell>
          <cell r="G1330">
            <v>320000107</v>
          </cell>
          <cell r="H1330" t="str">
            <v xml:space="preserve"> Digital Facility Interface (DFI -2Xt) </v>
          </cell>
        </row>
        <row r="1331">
          <cell r="A1331" t="str">
            <v>DFI-2X</v>
          </cell>
          <cell r="B1331" t="str">
            <v>5EINT</v>
          </cell>
          <cell r="C1331" t="str">
            <v>5ESS</v>
          </cell>
          <cell r="D1331" t="str">
            <v>5ESS</v>
          </cell>
          <cell r="E1331" t="str">
            <v>5E_Periph</v>
          </cell>
          <cell r="F1331" t="str">
            <v>5E_PERIPH</v>
          </cell>
          <cell r="G1331">
            <v>320000106</v>
          </cell>
          <cell r="H1331" t="str">
            <v xml:space="preserve"> Digital Facility Interface (DFI-2X) </v>
          </cell>
        </row>
        <row r="1332">
          <cell r="A1332" t="str">
            <v>GLPDFI2XT</v>
          </cell>
          <cell r="B1332" t="str">
            <v>5EINT</v>
          </cell>
          <cell r="C1332" t="str">
            <v>5ESS</v>
          </cell>
          <cell r="D1332" t="str">
            <v>5ESS</v>
          </cell>
          <cell r="E1332" t="str">
            <v>5E_Periph</v>
          </cell>
          <cell r="F1332" t="str">
            <v>5E_PERIPH</v>
          </cell>
          <cell r="H1332" t="str">
            <v xml:space="preserve"> Digital Facility Interface 2 X 30 Channels </v>
          </cell>
        </row>
        <row r="1333">
          <cell r="A1333" t="str">
            <v>GLPDFI2XRSM</v>
          </cell>
          <cell r="B1333" t="str">
            <v>5EINT</v>
          </cell>
          <cell r="C1333" t="str">
            <v>5ESS</v>
          </cell>
          <cell r="D1333" t="str">
            <v>5ESS</v>
          </cell>
          <cell r="E1333" t="str">
            <v>5E_Periph</v>
          </cell>
          <cell r="F1333" t="str">
            <v>5E_PERIPH</v>
          </cell>
          <cell r="H1333" t="str">
            <v xml:space="preserve"> Digital Facility Interface 2 X 30 Channels  Ext.Netw.Sync. Extraction </v>
          </cell>
        </row>
        <row r="1334">
          <cell r="A1334" t="str">
            <v>DLTU-3</v>
          </cell>
          <cell r="B1334" t="str">
            <v>5EINT</v>
          </cell>
          <cell r="C1334" t="str">
            <v>5ESS</v>
          </cell>
          <cell r="D1334" t="str">
            <v>5ESS</v>
          </cell>
          <cell r="E1334" t="str">
            <v>5E_Periph</v>
          </cell>
          <cell r="F1334" t="str">
            <v>5E_PERIPH</v>
          </cell>
          <cell r="G1334">
            <v>320000105</v>
          </cell>
          <cell r="H1334" t="str">
            <v xml:space="preserve"> Digital Link And Trunk Unit - Model 3 </v>
          </cell>
        </row>
        <row r="1335">
          <cell r="A1335" t="str">
            <v>106456981</v>
          </cell>
          <cell r="B1335" t="str">
            <v>5EINT</v>
          </cell>
          <cell r="C1335" t="str">
            <v>5ESS</v>
          </cell>
          <cell r="D1335" t="str">
            <v>5ESS</v>
          </cell>
          <cell r="E1335" t="str">
            <v>5E_SP</v>
          </cell>
          <cell r="F1335" t="str">
            <v>5E_SPARES</v>
          </cell>
          <cell r="G1335">
            <v>320000365</v>
          </cell>
          <cell r="H1335" t="str">
            <v xml:space="preserve"> Digital Service Circuit </v>
          </cell>
        </row>
        <row r="1336">
          <cell r="A1336" t="str">
            <v>108627365</v>
          </cell>
          <cell r="B1336" t="str">
            <v>5EINT</v>
          </cell>
          <cell r="C1336" t="str">
            <v>5ESS</v>
          </cell>
          <cell r="D1336" t="str">
            <v>5ESS</v>
          </cell>
          <cell r="E1336" t="str">
            <v>5E_SP</v>
          </cell>
          <cell r="F1336" t="str">
            <v>5E_SPARES</v>
          </cell>
          <cell r="G1336">
            <v>320000381</v>
          </cell>
          <cell r="H1336" t="str">
            <v xml:space="preserve"> Digital Service Circuit </v>
          </cell>
        </row>
        <row r="1337">
          <cell r="A1337" t="str">
            <v>DSU-2BAS</v>
          </cell>
          <cell r="B1337" t="str">
            <v>5EINT</v>
          </cell>
          <cell r="C1337" t="str">
            <v>5ESS</v>
          </cell>
          <cell r="D1337" t="str">
            <v>5ESS</v>
          </cell>
          <cell r="E1337" t="str">
            <v>5E_SM2000</v>
          </cell>
          <cell r="F1337" t="str">
            <v>5E_SM2000</v>
          </cell>
          <cell r="G1337">
            <v>320000058</v>
          </cell>
          <cell r="H1337" t="str">
            <v xml:space="preserve"> Digital Service Unit (Dsu-2) For SAS  Dsc  Istf </v>
          </cell>
        </row>
        <row r="1338">
          <cell r="A1338" t="str">
            <v>107074551</v>
          </cell>
          <cell r="B1338" t="str">
            <v>5EINT</v>
          </cell>
          <cell r="C1338" t="str">
            <v>5ESS</v>
          </cell>
          <cell r="D1338" t="str">
            <v>5ESS</v>
          </cell>
          <cell r="E1338" t="str">
            <v>5E_SP</v>
          </cell>
          <cell r="F1338" t="str">
            <v>5E_SPARES</v>
          </cell>
          <cell r="H1338" t="str">
            <v xml:space="preserve"> Direct Memory Access </v>
          </cell>
        </row>
        <row r="1339">
          <cell r="A1339" t="str">
            <v>103884953</v>
          </cell>
          <cell r="B1339" t="str">
            <v>5EINT</v>
          </cell>
          <cell r="C1339" t="str">
            <v>5ESS</v>
          </cell>
          <cell r="D1339" t="str">
            <v>5ESS</v>
          </cell>
          <cell r="E1339" t="str">
            <v>5E_SP</v>
          </cell>
          <cell r="F1339" t="str">
            <v>5E_SPARES</v>
          </cell>
          <cell r="H1339" t="str">
            <v xml:space="preserve"> Distribute Point Circuit </v>
          </cell>
        </row>
        <row r="1340">
          <cell r="A1340" t="str">
            <v>GCSDLTU3</v>
          </cell>
          <cell r="B1340" t="str">
            <v>5EINT</v>
          </cell>
          <cell r="C1340" t="str">
            <v>5ESS</v>
          </cell>
          <cell r="D1340" t="str">
            <v>5ESS</v>
          </cell>
          <cell r="E1340" t="str">
            <v>5E_Periph</v>
          </cell>
          <cell r="F1340" t="str">
            <v>5E_PERIPH</v>
          </cell>
          <cell r="G1340">
            <v>320000238</v>
          </cell>
          <cell r="H1340" t="str">
            <v xml:space="preserve"> DLTU3 Incremental From 3 To 4 Shelves </v>
          </cell>
        </row>
        <row r="1341">
          <cell r="A1341" t="str">
            <v>GLPOIUDBSF</v>
          </cell>
          <cell r="B1341" t="str">
            <v>5EINT</v>
          </cell>
          <cell r="C1341" t="str">
            <v>5ESS</v>
          </cell>
          <cell r="D1341" t="str">
            <v>5ESS</v>
          </cell>
          <cell r="E1341" t="str">
            <v>5E_Periph</v>
          </cell>
          <cell r="F1341" t="str">
            <v>5E_PERIPH</v>
          </cell>
          <cell r="G1341">
            <v>320000117</v>
          </cell>
          <cell r="H1341" t="str">
            <v xml:space="preserve"> Dual Board Single Fiber Adapter </v>
          </cell>
        </row>
        <row r="1342">
          <cell r="A1342" t="str">
            <v>103811444</v>
          </cell>
          <cell r="B1342" t="str">
            <v>5EINT</v>
          </cell>
          <cell r="C1342" t="str">
            <v>5ESS</v>
          </cell>
          <cell r="D1342" t="str">
            <v>5ESS</v>
          </cell>
          <cell r="E1342" t="str">
            <v>5E_SP</v>
          </cell>
          <cell r="F1342" t="str">
            <v>5E_SPARES</v>
          </cell>
          <cell r="H1342" t="str">
            <v xml:space="preserve"> Dual Message Interface </v>
          </cell>
        </row>
        <row r="1343">
          <cell r="A1343" t="str">
            <v>103812137</v>
          </cell>
          <cell r="B1343" t="str">
            <v>5EINT</v>
          </cell>
          <cell r="C1343" t="str">
            <v>5ESS</v>
          </cell>
          <cell r="D1343" t="str">
            <v>5ESS</v>
          </cell>
          <cell r="E1343" t="str">
            <v>5E_SP</v>
          </cell>
          <cell r="F1343" t="str">
            <v>5E_SPARES</v>
          </cell>
          <cell r="H1343" t="str">
            <v xml:space="preserve"> Dual Message Interface 1 </v>
          </cell>
        </row>
        <row r="1344">
          <cell r="A1344" t="str">
            <v>103812145</v>
          </cell>
          <cell r="B1344" t="str">
            <v>5EINT</v>
          </cell>
          <cell r="C1344" t="str">
            <v>5ESS</v>
          </cell>
          <cell r="D1344" t="str">
            <v>5ESS</v>
          </cell>
          <cell r="E1344" t="str">
            <v>5E_SP</v>
          </cell>
          <cell r="F1344" t="str">
            <v>5E_SPARES</v>
          </cell>
          <cell r="H1344" t="str">
            <v xml:space="preserve"> Dual Message Interface 3 </v>
          </cell>
        </row>
        <row r="1345">
          <cell r="A1345" t="str">
            <v>DBLPSU2</v>
          </cell>
          <cell r="B1345" t="str">
            <v>5EINT</v>
          </cell>
          <cell r="C1345" t="str">
            <v>5ESS</v>
          </cell>
          <cell r="D1345" t="str">
            <v>5ESS</v>
          </cell>
          <cell r="E1345" t="str">
            <v>5E_SW</v>
          </cell>
          <cell r="F1345" t="str">
            <v>5E_SW</v>
          </cell>
          <cell r="G1345">
            <v>325000284</v>
          </cell>
          <cell r="H1345" t="str">
            <v xml:space="preserve"> Dual PSU2 RTU </v>
          </cell>
        </row>
        <row r="1346">
          <cell r="A1346" t="str">
            <v>AM128MBMC</v>
          </cell>
          <cell r="B1346" t="str">
            <v>5EINT</v>
          </cell>
          <cell r="C1346" t="str">
            <v>5ESS</v>
          </cell>
          <cell r="D1346" t="str">
            <v>5ESS</v>
          </cell>
          <cell r="E1346" t="str">
            <v>5E_AM</v>
          </cell>
          <cell r="F1346" t="str">
            <v>5E_AM</v>
          </cell>
          <cell r="G1346">
            <v>320000001</v>
          </cell>
          <cell r="H1346" t="str">
            <v xml:space="preserve"> Duplicated 128MB Main Memory Store </v>
          </cell>
        </row>
        <row r="1347">
          <cell r="A1347" t="str">
            <v>MSMP64MBMC</v>
          </cell>
          <cell r="B1347" t="str">
            <v>5EINT</v>
          </cell>
          <cell r="C1347" t="str">
            <v>5ESS</v>
          </cell>
          <cell r="D1347" t="str">
            <v>5ESS</v>
          </cell>
          <cell r="E1347" t="str">
            <v>5E_SM2000</v>
          </cell>
          <cell r="F1347" t="str">
            <v>5E_SM2000</v>
          </cell>
          <cell r="G1347">
            <v>320000056</v>
          </cell>
          <cell r="H1347" t="str">
            <v xml:space="preserve"> Duplicated 64MB Memory Circuit Pack </v>
          </cell>
        </row>
        <row r="1348">
          <cell r="A1348" t="str">
            <v>CM2PWR5V</v>
          </cell>
          <cell r="B1348" t="str">
            <v>5EINT</v>
          </cell>
          <cell r="C1348" t="str">
            <v>5ESS</v>
          </cell>
          <cell r="D1348" t="str">
            <v>5ESS</v>
          </cell>
          <cell r="E1348" t="str">
            <v>5E_CM</v>
          </cell>
          <cell r="F1348" t="str">
            <v>5E_CM</v>
          </cell>
          <cell r="G1348">
            <v>320000017</v>
          </cell>
          <cell r="H1348" t="str">
            <v xml:space="preserve"> Duplicated Additional TMS Power Supply Unit </v>
          </cell>
        </row>
        <row r="1349">
          <cell r="A1349" t="str">
            <v>AM3B21D</v>
          </cell>
          <cell r="B1349" t="str">
            <v>5EINT</v>
          </cell>
          <cell r="C1349" t="str">
            <v>5ESS</v>
          </cell>
          <cell r="D1349" t="str">
            <v>5ESS</v>
          </cell>
          <cell r="E1349" t="str">
            <v>5E_AM</v>
          </cell>
          <cell r="F1349" t="str">
            <v>5E_AM</v>
          </cell>
          <cell r="G1349">
            <v>320000000</v>
          </cell>
          <cell r="H1349" t="str">
            <v xml:space="preserve"> Duplicated Central Processor 3B21D </v>
          </cell>
        </row>
        <row r="1350">
          <cell r="A1350" t="str">
            <v>CM2CLKTAP</v>
          </cell>
          <cell r="B1350" t="str">
            <v>5EINT</v>
          </cell>
          <cell r="C1350" t="str">
            <v>5ESS</v>
          </cell>
          <cell r="D1350" t="str">
            <v>5ESS</v>
          </cell>
          <cell r="E1350" t="str">
            <v>5E_CM</v>
          </cell>
          <cell r="F1350" t="str">
            <v>5E_CM</v>
          </cell>
          <cell r="G1350">
            <v>320000025</v>
          </cell>
          <cell r="H1350" t="str">
            <v xml:space="preserve"> Duplicated Clock Tap Circuit Packs </v>
          </cell>
        </row>
        <row r="1351">
          <cell r="A1351" t="str">
            <v>CM2BAS</v>
          </cell>
          <cell r="B1351" t="str">
            <v>5EINT</v>
          </cell>
          <cell r="C1351" t="str">
            <v>5ESS</v>
          </cell>
          <cell r="D1351" t="str">
            <v>5ESS</v>
          </cell>
          <cell r="E1351" t="str">
            <v>5E_CM</v>
          </cell>
          <cell r="F1351" t="str">
            <v>5E_CM</v>
          </cell>
          <cell r="G1351">
            <v>320000010</v>
          </cell>
          <cell r="H1351" t="str">
            <v xml:space="preserve"> Duplicated CM2 Basic Cabinets </v>
          </cell>
        </row>
        <row r="1352">
          <cell r="A1352" t="str">
            <v>CM2CABEXT</v>
          </cell>
          <cell r="B1352" t="str">
            <v>5EINT</v>
          </cell>
          <cell r="C1352" t="str">
            <v>5ESS</v>
          </cell>
          <cell r="D1352" t="str">
            <v>5ESS</v>
          </cell>
          <cell r="E1352" t="str">
            <v>5E_CM</v>
          </cell>
          <cell r="F1352" t="str">
            <v>5E_CM</v>
          </cell>
          <cell r="G1352">
            <v>320000019</v>
          </cell>
          <cell r="H1352" t="str">
            <v xml:space="preserve"> Duplicated CM2 Growth Cabinets </v>
          </cell>
        </row>
        <row r="1353">
          <cell r="A1353" t="str">
            <v>CM2CMPU</v>
          </cell>
          <cell r="B1353" t="str">
            <v>5EINT</v>
          </cell>
          <cell r="C1353" t="str">
            <v>5ESS</v>
          </cell>
          <cell r="D1353" t="str">
            <v>5ESS</v>
          </cell>
          <cell r="E1353" t="str">
            <v>5E_CM</v>
          </cell>
          <cell r="F1353" t="str">
            <v>5E_CM</v>
          </cell>
          <cell r="G1353">
            <v>320000013</v>
          </cell>
          <cell r="H1353" t="str">
            <v xml:space="preserve"> Duplicated Communication Module Peripheral Unit </v>
          </cell>
        </row>
        <row r="1354">
          <cell r="A1354" t="str">
            <v>MSMPCI</v>
          </cell>
          <cell r="B1354" t="str">
            <v>5EINT</v>
          </cell>
          <cell r="C1354" t="str">
            <v>5ESS</v>
          </cell>
          <cell r="D1354" t="str">
            <v>5ESS</v>
          </cell>
          <cell r="E1354" t="str">
            <v>5E_SM2000</v>
          </cell>
          <cell r="F1354" t="str">
            <v>5E_SM2000</v>
          </cell>
          <cell r="G1354">
            <v>320000055</v>
          </cell>
          <cell r="H1354" t="str">
            <v xml:space="preserve"> Duplicated Control Bus Interface </v>
          </cell>
        </row>
        <row r="1355">
          <cell r="A1355" t="str">
            <v>PSUCTLFO</v>
          </cell>
          <cell r="B1355" t="str">
            <v>5EINT</v>
          </cell>
          <cell r="C1355" t="str">
            <v>5ESS</v>
          </cell>
          <cell r="D1355" t="str">
            <v>5ESS</v>
          </cell>
          <cell r="E1355" t="str">
            <v>5E_SM2000</v>
          </cell>
          <cell r="F1355" t="str">
            <v>5E_SM2000</v>
          </cell>
          <cell r="G1355">
            <v>320000066</v>
          </cell>
          <cell r="H1355" t="str">
            <v xml:space="preserve"> Duplicated Control Fan-Out </v>
          </cell>
        </row>
        <row r="1356">
          <cell r="A1356" t="str">
            <v>DF-2OPT</v>
          </cell>
          <cell r="B1356" t="str">
            <v>5EINT</v>
          </cell>
          <cell r="C1356" t="str">
            <v>5ESS</v>
          </cell>
          <cell r="D1356" t="str">
            <v>5ESS</v>
          </cell>
          <cell r="E1356" t="str">
            <v>5E_Packet</v>
          </cell>
          <cell r="F1356" t="str">
            <v>5E_PACKET</v>
          </cell>
          <cell r="G1356">
            <v>320000073</v>
          </cell>
          <cell r="H1356" t="str">
            <v xml:space="preserve"> Duplicated Data Fan-Out 2 - Optical (Df2) </v>
          </cell>
        </row>
        <row r="1357">
          <cell r="A1357" t="str">
            <v>GLPDF2PCT</v>
          </cell>
          <cell r="B1357" t="str">
            <v>5EINT</v>
          </cell>
          <cell r="C1357" t="str">
            <v>5ESS</v>
          </cell>
          <cell r="D1357" t="str">
            <v>5ESS</v>
          </cell>
          <cell r="E1357" t="str">
            <v>5E_Packet</v>
          </cell>
          <cell r="F1357" t="str">
            <v>5E_PACKET</v>
          </cell>
          <cell r="G1357">
            <v>320000204</v>
          </cell>
          <cell r="H1357" t="str">
            <v xml:space="preserve"> Duplicated Data Fan-Out 2 - Optical (DF2) </v>
          </cell>
        </row>
        <row r="1358">
          <cell r="A1358" t="str">
            <v>PSUDF-MP</v>
          </cell>
          <cell r="B1358" t="str">
            <v>5EINT</v>
          </cell>
          <cell r="C1358" t="str">
            <v>5ESS</v>
          </cell>
          <cell r="D1358" t="str">
            <v>5ESS</v>
          </cell>
          <cell r="E1358" t="str">
            <v>5E_SM2000</v>
          </cell>
          <cell r="F1358" t="str">
            <v>5E_SM2000</v>
          </cell>
          <cell r="G1358">
            <v>320000065</v>
          </cell>
          <cell r="H1358" t="str">
            <v xml:space="preserve"> Duplicated Data Fan-Out For Multiple PiDB </v>
          </cell>
        </row>
        <row r="1359">
          <cell r="A1359" t="str">
            <v>PSUDF-MP-FLEX</v>
          </cell>
          <cell r="B1359" t="str">
            <v>5EINT</v>
          </cell>
          <cell r="C1359" t="str">
            <v>5ESS</v>
          </cell>
          <cell r="D1359" t="str">
            <v>5ESS</v>
          </cell>
          <cell r="E1359" t="str">
            <v>5E_Packet</v>
          </cell>
          <cell r="F1359" t="str">
            <v>5E_PACKET</v>
          </cell>
          <cell r="G1359">
            <v>320000072</v>
          </cell>
          <cell r="H1359" t="str">
            <v xml:space="preserve"> Duplicated Data Fan-Out For Multiple PiDB </v>
          </cell>
        </row>
        <row r="1360">
          <cell r="A1360" t="str">
            <v>MSM2000DX</v>
          </cell>
          <cell r="B1360" t="str">
            <v>5EINT</v>
          </cell>
          <cell r="C1360" t="str">
            <v>5ESS</v>
          </cell>
          <cell r="D1360" t="str">
            <v>5ESS</v>
          </cell>
          <cell r="E1360" t="str">
            <v>5E_SM2000</v>
          </cell>
          <cell r="F1360" t="str">
            <v>5E_SM2000</v>
          </cell>
          <cell r="G1360">
            <v>320000050</v>
          </cell>
          <cell r="H1360" t="str">
            <v xml:space="preserve"> Duplicated Data Interface Expansion </v>
          </cell>
        </row>
        <row r="1361">
          <cell r="A1361" t="str">
            <v>CM2DATTAP</v>
          </cell>
          <cell r="B1361" t="str">
            <v>5EINT</v>
          </cell>
          <cell r="C1361" t="str">
            <v>5ESS</v>
          </cell>
          <cell r="D1361" t="str">
            <v>5ESS</v>
          </cell>
          <cell r="E1361" t="str">
            <v>5E_CM</v>
          </cell>
          <cell r="F1361" t="str">
            <v>5E_CM</v>
          </cell>
          <cell r="G1361">
            <v>320000023</v>
          </cell>
          <cell r="H1361" t="str">
            <v xml:space="preserve"> Duplicated Data Tap Circuit Packs </v>
          </cell>
        </row>
        <row r="1362">
          <cell r="A1362" t="str">
            <v>AM21DMA</v>
          </cell>
          <cell r="B1362" t="str">
            <v>5EINT</v>
          </cell>
          <cell r="C1362" t="str">
            <v>5ESS</v>
          </cell>
          <cell r="D1362" t="str">
            <v>5ESS</v>
          </cell>
          <cell r="E1362" t="str">
            <v>5E_AM</v>
          </cell>
          <cell r="F1362" t="str">
            <v>5E_AM</v>
          </cell>
          <cell r="G1362">
            <v>320000002</v>
          </cell>
          <cell r="H1362" t="str">
            <v xml:space="preserve"> Duplicated Direct Memory Access </v>
          </cell>
        </row>
        <row r="1363">
          <cell r="A1363" t="str">
            <v>CM2NCLKHIGH</v>
          </cell>
          <cell r="B1363" t="str">
            <v>5EINT</v>
          </cell>
          <cell r="C1363" t="str">
            <v>5ESS</v>
          </cell>
          <cell r="D1363" t="str">
            <v>5ESS</v>
          </cell>
          <cell r="E1363" t="str">
            <v>5E_CM</v>
          </cell>
          <cell r="F1363" t="str">
            <v>5E_CM</v>
          </cell>
          <cell r="G1363">
            <v>320000018</v>
          </cell>
          <cell r="H1363" t="str">
            <v xml:space="preserve"> Duplicated High Stability Network Clock </v>
          </cell>
        </row>
        <row r="1364">
          <cell r="A1364" t="str">
            <v>CM2LOOP</v>
          </cell>
          <cell r="B1364" t="str">
            <v>5EINT</v>
          </cell>
          <cell r="C1364" t="str">
            <v>5ESS</v>
          </cell>
          <cell r="D1364" t="str">
            <v>5ESS</v>
          </cell>
          <cell r="E1364" t="str">
            <v>5E_CM</v>
          </cell>
          <cell r="F1364" t="str">
            <v>5E_CM</v>
          </cell>
          <cell r="G1364">
            <v>320000021</v>
          </cell>
          <cell r="H1364" t="str">
            <v xml:space="preserve"> Duplicated Loop Circuit Packs </v>
          </cell>
        </row>
        <row r="1365">
          <cell r="A1365" t="str">
            <v>MSM2000MH</v>
          </cell>
          <cell r="B1365" t="str">
            <v>5EINT</v>
          </cell>
          <cell r="C1365" t="str">
            <v>5ESS</v>
          </cell>
          <cell r="D1365" t="str">
            <v>5ESS</v>
          </cell>
          <cell r="E1365" t="str">
            <v>5E_SM2000</v>
          </cell>
          <cell r="F1365" t="str">
            <v>5E_SM2000</v>
          </cell>
          <cell r="G1365">
            <v>320000051</v>
          </cell>
          <cell r="H1365" t="str">
            <v xml:space="preserve"> Duplicated Message Handler </v>
          </cell>
        </row>
        <row r="1366">
          <cell r="A1366" t="str">
            <v>CM2MPCTL</v>
          </cell>
          <cell r="B1366" t="str">
            <v>5EINT</v>
          </cell>
          <cell r="C1366" t="str">
            <v>5ESS</v>
          </cell>
          <cell r="D1366" t="str">
            <v>5ESS</v>
          </cell>
          <cell r="E1366" t="str">
            <v>5E_CM</v>
          </cell>
          <cell r="F1366" t="str">
            <v>5E_CM</v>
          </cell>
          <cell r="G1366">
            <v>320000015</v>
          </cell>
          <cell r="H1366" t="str">
            <v xml:space="preserve"> Duplicated Message Peripheral Controller </v>
          </cell>
        </row>
        <row r="1367">
          <cell r="A1367" t="str">
            <v>CM2MMPEXT</v>
          </cell>
          <cell r="B1367" t="str">
            <v>5EINT</v>
          </cell>
          <cell r="C1367" t="str">
            <v>5ESS</v>
          </cell>
          <cell r="D1367" t="str">
            <v>5ESS</v>
          </cell>
          <cell r="E1367" t="str">
            <v>5E_CM</v>
          </cell>
          <cell r="F1367" t="str">
            <v>5E_CM</v>
          </cell>
          <cell r="G1367">
            <v>320000014</v>
          </cell>
          <cell r="H1367" t="str">
            <v xml:space="preserve"> Duplicated Message Switch Module Proccessor </v>
          </cell>
        </row>
        <row r="1368">
          <cell r="A1368" t="str">
            <v>CM2MSPU</v>
          </cell>
          <cell r="B1368" t="str">
            <v>5EINT</v>
          </cell>
          <cell r="C1368" t="str">
            <v>5ESS</v>
          </cell>
          <cell r="D1368" t="str">
            <v>5ESS</v>
          </cell>
          <cell r="E1368" t="str">
            <v>5E_CM</v>
          </cell>
          <cell r="F1368" t="str">
            <v>5E_CM</v>
          </cell>
          <cell r="G1368">
            <v>320000030</v>
          </cell>
          <cell r="H1368" t="str">
            <v xml:space="preserve"> Duplicated Message Switch Peripheral Unit </v>
          </cell>
        </row>
        <row r="1369">
          <cell r="A1369" t="str">
            <v>108167941</v>
          </cell>
          <cell r="B1369" t="str">
            <v>5EINT</v>
          </cell>
          <cell r="C1369" t="str">
            <v>5ESS</v>
          </cell>
          <cell r="D1369" t="str">
            <v>5ESS</v>
          </cell>
          <cell r="E1369" t="str">
            <v>5E_SP</v>
          </cell>
          <cell r="F1369" t="str">
            <v>5E_SPARES</v>
          </cell>
          <cell r="G1369">
            <v>320000385</v>
          </cell>
          <cell r="H1369" t="str">
            <v xml:space="preserve"> Duplicated MMA3 Optical Paddle Board </v>
          </cell>
        </row>
        <row r="1370">
          <cell r="A1370" t="str">
            <v>GLPMMA3</v>
          </cell>
          <cell r="B1370" t="str">
            <v>5EINT</v>
          </cell>
          <cell r="C1370" t="str">
            <v>5ESS</v>
          </cell>
          <cell r="D1370" t="str">
            <v>5ESS</v>
          </cell>
          <cell r="E1370" t="str">
            <v>5E_CM2</v>
          </cell>
          <cell r="F1370" t="str">
            <v>5E_CM</v>
          </cell>
          <cell r="G1370">
            <v>320000173</v>
          </cell>
          <cell r="H1370" t="str">
            <v xml:space="preserve"> Duplicated mma3 Optical Paddle Board </v>
          </cell>
        </row>
        <row r="1371">
          <cell r="A1371" t="str">
            <v>GLPSMMP</v>
          </cell>
          <cell r="B1371" t="str">
            <v>5EINT</v>
          </cell>
          <cell r="C1371" t="str">
            <v>5ESS</v>
          </cell>
          <cell r="D1371" t="str">
            <v>5ESS</v>
          </cell>
          <cell r="E1371" t="str">
            <v>5E_CM</v>
          </cell>
          <cell r="F1371" t="str">
            <v>5E_CM</v>
          </cell>
          <cell r="H1371" t="str">
            <v xml:space="preserve"> Duplicated Module Message Processor </v>
          </cell>
        </row>
        <row r="1372">
          <cell r="A1372" t="str">
            <v>GLPNLIPR</v>
          </cell>
          <cell r="B1372" t="str">
            <v>5EINT</v>
          </cell>
          <cell r="C1372" t="str">
            <v>5ESS</v>
          </cell>
          <cell r="D1372" t="str">
            <v>5ESS</v>
          </cell>
          <cell r="E1372" t="str">
            <v>5E_SM2000</v>
          </cell>
          <cell r="F1372" t="str">
            <v>5E_SM2000</v>
          </cell>
          <cell r="H1372" t="str">
            <v xml:space="preserve"> Duplicated Network Link Interface </v>
          </cell>
        </row>
        <row r="1373">
          <cell r="A1373" t="str">
            <v>MNLI</v>
          </cell>
          <cell r="B1373" t="str">
            <v>5EINT</v>
          </cell>
          <cell r="C1373" t="str">
            <v>5ESS</v>
          </cell>
          <cell r="D1373" t="str">
            <v>5ESS</v>
          </cell>
          <cell r="E1373" t="str">
            <v>5E_SM2000</v>
          </cell>
          <cell r="F1373" t="str">
            <v>5E_SM2000</v>
          </cell>
          <cell r="G1373">
            <v>320000057</v>
          </cell>
          <cell r="H1373" t="str">
            <v xml:space="preserve"> Duplicated Network Link Interface </v>
          </cell>
        </row>
        <row r="1374">
          <cell r="A1374" t="str">
            <v>QGW</v>
          </cell>
          <cell r="B1374" t="str">
            <v>5EINT</v>
          </cell>
          <cell r="C1374" t="str">
            <v>5ESS</v>
          </cell>
          <cell r="D1374" t="str">
            <v>5ESS</v>
          </cell>
          <cell r="E1374" t="str">
            <v>5E_CM</v>
          </cell>
          <cell r="F1374" t="str">
            <v>5E_CM</v>
          </cell>
          <cell r="G1374">
            <v>320000012</v>
          </cell>
          <cell r="H1374" t="str">
            <v xml:space="preserve"> Duplicated Quad Gateway </v>
          </cell>
        </row>
        <row r="1375">
          <cell r="A1375" t="str">
            <v>GLPQLISM2K</v>
          </cell>
          <cell r="B1375" t="str">
            <v>5EINT</v>
          </cell>
          <cell r="C1375" t="str">
            <v>5ESS</v>
          </cell>
          <cell r="D1375" t="str">
            <v>5ESS</v>
          </cell>
          <cell r="E1375" t="str">
            <v>5E_CM</v>
          </cell>
          <cell r="F1375" t="str">
            <v>5E_CM</v>
          </cell>
          <cell r="H1375" t="str">
            <v xml:space="preserve"> Duplicated Quad Link Interface 2 </v>
          </cell>
        </row>
        <row r="1376">
          <cell r="A1376" t="str">
            <v>QLI2</v>
          </cell>
          <cell r="B1376" t="str">
            <v>5EINT</v>
          </cell>
          <cell r="C1376" t="str">
            <v>5ESS</v>
          </cell>
          <cell r="D1376" t="str">
            <v>5ESS</v>
          </cell>
          <cell r="E1376" t="str">
            <v>5E_CM</v>
          </cell>
          <cell r="F1376" t="str">
            <v>5E_CM</v>
          </cell>
          <cell r="G1376">
            <v>320000016</v>
          </cell>
          <cell r="H1376" t="str">
            <v xml:space="preserve"> Duplicated Quad Link Interface 2 </v>
          </cell>
        </row>
        <row r="1377">
          <cell r="A1377" t="str">
            <v>QLPS</v>
          </cell>
          <cell r="B1377" t="str">
            <v>5EINT</v>
          </cell>
          <cell r="C1377" t="str">
            <v>5ESS</v>
          </cell>
          <cell r="D1377" t="str">
            <v>5ESS</v>
          </cell>
          <cell r="E1377" t="str">
            <v>5E_CM</v>
          </cell>
          <cell r="F1377" t="str">
            <v>5E_CM</v>
          </cell>
          <cell r="G1377">
            <v>320000011</v>
          </cell>
          <cell r="H1377" t="str">
            <v xml:space="preserve"> Duplicated Quad Link Packet Switch </v>
          </cell>
        </row>
        <row r="1378">
          <cell r="A1378" t="str">
            <v>CM2REP1</v>
          </cell>
          <cell r="B1378" t="str">
            <v>5EINT</v>
          </cell>
          <cell r="C1378" t="str">
            <v>5ESS</v>
          </cell>
          <cell r="D1378" t="str">
            <v>5ESS</v>
          </cell>
          <cell r="E1378" t="str">
            <v>5E_CM</v>
          </cell>
          <cell r="F1378" t="str">
            <v>5E_CM</v>
          </cell>
          <cell r="G1378">
            <v>320000026</v>
          </cell>
          <cell r="H1378" t="str">
            <v xml:space="preserve"> Duplicated Repeater 1 Circuit Packs </v>
          </cell>
        </row>
        <row r="1379">
          <cell r="A1379" t="str">
            <v>CM2REP2</v>
          </cell>
          <cell r="B1379" t="str">
            <v>5EINT</v>
          </cell>
          <cell r="C1379" t="str">
            <v>5ESS</v>
          </cell>
          <cell r="D1379" t="str">
            <v>5ESS</v>
          </cell>
          <cell r="E1379" t="str">
            <v>5E_CM</v>
          </cell>
          <cell r="F1379" t="str">
            <v>5E_CM</v>
          </cell>
          <cell r="G1379">
            <v>320000027</v>
          </cell>
          <cell r="H1379" t="str">
            <v xml:space="preserve"> Duplicated Repeater 2 Circuit Packs </v>
          </cell>
        </row>
        <row r="1380">
          <cell r="A1380" t="str">
            <v>CM2REP3</v>
          </cell>
          <cell r="B1380" t="str">
            <v>5EINT</v>
          </cell>
          <cell r="C1380" t="str">
            <v>5ESS</v>
          </cell>
          <cell r="D1380" t="str">
            <v>5ESS</v>
          </cell>
          <cell r="E1380" t="str">
            <v>5E_CM</v>
          </cell>
          <cell r="F1380" t="str">
            <v>5E_CM</v>
          </cell>
          <cell r="G1380">
            <v>320000028</v>
          </cell>
          <cell r="H1380" t="str">
            <v xml:space="preserve"> Duplicated Repeater 3 Circuit Packs </v>
          </cell>
        </row>
        <row r="1381">
          <cell r="A1381" t="str">
            <v>CM2REP4</v>
          </cell>
          <cell r="B1381" t="str">
            <v>5EINT</v>
          </cell>
          <cell r="C1381" t="str">
            <v>5ESS</v>
          </cell>
          <cell r="D1381" t="str">
            <v>5ESS</v>
          </cell>
          <cell r="E1381" t="str">
            <v>5E_CM</v>
          </cell>
          <cell r="F1381" t="str">
            <v>5E_CM</v>
          </cell>
          <cell r="G1381">
            <v>320000029</v>
          </cell>
          <cell r="H1381" t="str">
            <v xml:space="preserve"> Duplicated Repeater 4 Circuit Packs </v>
          </cell>
        </row>
        <row r="1382">
          <cell r="A1382" t="str">
            <v>CM2HSMEXT</v>
          </cell>
          <cell r="B1382" t="str">
            <v>5EINT</v>
          </cell>
          <cell r="C1382" t="str">
            <v>5ESS</v>
          </cell>
          <cell r="D1382" t="str">
            <v>5ESS</v>
          </cell>
          <cell r="E1382" t="str">
            <v>5E_CM</v>
          </cell>
          <cell r="F1382" t="str">
            <v>5E_CM</v>
          </cell>
          <cell r="G1382">
            <v>320000020</v>
          </cell>
          <cell r="H1382" t="str">
            <v xml:space="preserve"> Duplicated Time Multiplexed Switch Unit </v>
          </cell>
        </row>
        <row r="1383">
          <cell r="A1383" t="str">
            <v>MTSISLICE</v>
          </cell>
          <cell r="B1383" t="str">
            <v>5EINT</v>
          </cell>
          <cell r="C1383" t="str">
            <v>5ESS</v>
          </cell>
          <cell r="D1383" t="str">
            <v>5ESS</v>
          </cell>
          <cell r="E1383" t="str">
            <v>5E_SM2000</v>
          </cell>
          <cell r="F1383" t="str">
            <v>5E_SM2000</v>
          </cell>
          <cell r="G1383">
            <v>320000049</v>
          </cell>
          <cell r="H1383" t="str">
            <v xml:space="preserve"> Duplicated Time Slot Interchange Slice </v>
          </cell>
        </row>
        <row r="1384">
          <cell r="A1384" t="str">
            <v>MTSIU4.2</v>
          </cell>
          <cell r="B1384" t="str">
            <v>5EINT</v>
          </cell>
          <cell r="C1384" t="str">
            <v>5ESS</v>
          </cell>
          <cell r="D1384" t="str">
            <v>5ESS</v>
          </cell>
          <cell r="E1384" t="str">
            <v>5E_SM2000</v>
          </cell>
          <cell r="F1384" t="str">
            <v>5E_SM2000</v>
          </cell>
          <cell r="G1384">
            <v>320000048</v>
          </cell>
          <cell r="H1384" t="str">
            <v xml:space="preserve"> Duplicated Time Slot Interchange Unit 4.2 </v>
          </cell>
        </row>
        <row r="1385">
          <cell r="A1385" t="str">
            <v>108167990</v>
          </cell>
          <cell r="B1385" t="str">
            <v>5EINT</v>
          </cell>
          <cell r="C1385" t="str">
            <v>5ESS</v>
          </cell>
          <cell r="D1385" t="str">
            <v>5ESS</v>
          </cell>
          <cell r="E1385" t="str">
            <v>5E_SP</v>
          </cell>
          <cell r="F1385" t="str">
            <v>5E_SPARES</v>
          </cell>
          <cell r="G1385">
            <v>320000388</v>
          </cell>
          <cell r="H1385" t="str">
            <v xml:space="preserve"> Duplicated TMSx Expansion Board </v>
          </cell>
        </row>
        <row r="1386">
          <cell r="A1386" t="str">
            <v>GLPTMSX</v>
          </cell>
          <cell r="B1386" t="str">
            <v>5EINT</v>
          </cell>
          <cell r="C1386" t="str">
            <v>5ESS</v>
          </cell>
          <cell r="D1386" t="str">
            <v>5ESS</v>
          </cell>
          <cell r="E1386" t="str">
            <v>5E_CM</v>
          </cell>
          <cell r="F1386" t="str">
            <v>5E_CM</v>
          </cell>
          <cell r="G1386">
            <v>320000174</v>
          </cell>
          <cell r="H1386" t="str">
            <v xml:space="preserve"> Duplicated TMSx Expansion Board </v>
          </cell>
        </row>
        <row r="1387">
          <cell r="A1387" t="str">
            <v>CM2TRXCLKCPK</v>
          </cell>
          <cell r="B1387" t="str">
            <v>5EINT</v>
          </cell>
          <cell r="C1387" t="str">
            <v>5ESS</v>
          </cell>
          <cell r="D1387" t="str">
            <v>5ESS</v>
          </cell>
          <cell r="E1387" t="str">
            <v>5E_CM</v>
          </cell>
          <cell r="F1387" t="str">
            <v>5E_CM</v>
          </cell>
          <cell r="G1387">
            <v>320000024</v>
          </cell>
          <cell r="H1387" t="str">
            <v xml:space="preserve"> Duplicated Transmit Clock Circuit Packs </v>
          </cell>
        </row>
        <row r="1388">
          <cell r="A1388" t="str">
            <v>CM2TRXDAT</v>
          </cell>
          <cell r="B1388" t="str">
            <v>5EINT</v>
          </cell>
          <cell r="C1388" t="str">
            <v>5ESS</v>
          </cell>
          <cell r="D1388" t="str">
            <v>5ESS</v>
          </cell>
          <cell r="E1388" t="str">
            <v>5E_CM</v>
          </cell>
          <cell r="F1388" t="str">
            <v>5E_CM</v>
          </cell>
          <cell r="G1388">
            <v>320000022</v>
          </cell>
          <cell r="H1388" t="str">
            <v xml:space="preserve"> Duplicated Transmit Data Circuit-Packs </v>
          </cell>
        </row>
        <row r="1389">
          <cell r="A1389" t="str">
            <v>MTSIU4PWR</v>
          </cell>
          <cell r="B1389" t="str">
            <v>5EINT</v>
          </cell>
          <cell r="C1389" t="str">
            <v>5ESS</v>
          </cell>
          <cell r="D1389" t="str">
            <v>5ESS</v>
          </cell>
          <cell r="E1389" t="str">
            <v>5E_SM2000</v>
          </cell>
          <cell r="F1389" t="str">
            <v>5E_SM2000</v>
          </cell>
          <cell r="G1389">
            <v>320000053</v>
          </cell>
          <cell r="H1389" t="str">
            <v xml:space="preserve"> Duplicated TSIU4 Power Extension </v>
          </cell>
        </row>
        <row r="1390">
          <cell r="A1390" t="str">
            <v>108564667</v>
          </cell>
          <cell r="B1390" t="str">
            <v>5EINT</v>
          </cell>
          <cell r="C1390" t="str">
            <v>5ESS</v>
          </cell>
          <cell r="D1390" t="str">
            <v>5ESS</v>
          </cell>
          <cell r="E1390" t="str">
            <v>5E_SP</v>
          </cell>
          <cell r="F1390" t="str">
            <v>5E_SPARES</v>
          </cell>
          <cell r="G1390">
            <v>320000373</v>
          </cell>
          <cell r="H1390" t="str">
            <v xml:space="preserve"> Dx Pack In TSIU 4.2 </v>
          </cell>
        </row>
        <row r="1391">
          <cell r="A1391" t="str">
            <v>104368667</v>
          </cell>
          <cell r="B1391" t="str">
            <v>5EINT</v>
          </cell>
          <cell r="C1391" t="str">
            <v>5ESS</v>
          </cell>
          <cell r="D1391" t="str">
            <v>5ESS</v>
          </cell>
          <cell r="E1391" t="str">
            <v>5E_SP</v>
          </cell>
          <cell r="F1391" t="str">
            <v>5E_SPARES</v>
          </cell>
          <cell r="H1391" t="str">
            <v xml:space="preserve"> EBU Data End Tap Board </v>
          </cell>
        </row>
        <row r="1392">
          <cell r="A1392" t="str">
            <v>J98793C-1L-27</v>
          </cell>
          <cell r="B1392" t="str">
            <v>5EINT</v>
          </cell>
          <cell r="C1392" t="str">
            <v>5ESS</v>
          </cell>
          <cell r="D1392" t="str">
            <v>5ESS</v>
          </cell>
          <cell r="E1392" t="str">
            <v>5E_Echo</v>
          </cell>
          <cell r="F1392" t="str">
            <v>5E_ECHO</v>
          </cell>
          <cell r="G1392">
            <v>320000095</v>
          </cell>
          <cell r="H1392" t="str">
            <v xml:space="preserve"> Ecli Emi Face Plate </v>
          </cell>
        </row>
        <row r="1393">
          <cell r="A1393" t="str">
            <v>601057631</v>
          </cell>
          <cell r="B1393" t="str">
            <v>5EINT</v>
          </cell>
          <cell r="C1393" t="str">
            <v>5ESS</v>
          </cell>
          <cell r="D1393" t="str">
            <v>5ESS</v>
          </cell>
          <cell r="E1393" t="str">
            <v>X_Conn</v>
          </cell>
          <cell r="F1393" t="str">
            <v>DDF</v>
          </cell>
          <cell r="G1393">
            <v>320000416</v>
          </cell>
          <cell r="H1393" t="str">
            <v xml:space="preserve"> End Guard </v>
          </cell>
        </row>
        <row r="1394">
          <cell r="A1394" t="str">
            <v>ED6C331-70G-12</v>
          </cell>
          <cell r="B1394" t="str">
            <v>5EINT</v>
          </cell>
          <cell r="C1394" t="str">
            <v>5ESS</v>
          </cell>
          <cell r="D1394" t="str">
            <v>5ESS</v>
          </cell>
          <cell r="E1394" t="str">
            <v>X_Conn</v>
          </cell>
          <cell r="F1394" t="str">
            <v>MDF</v>
          </cell>
          <cell r="H1394" t="str">
            <v xml:space="preserve"> End Guard Cover Panel </v>
          </cell>
        </row>
        <row r="1395">
          <cell r="A1395" t="str">
            <v>DSC3</v>
          </cell>
          <cell r="B1395" t="str">
            <v>5EINT</v>
          </cell>
          <cell r="C1395" t="str">
            <v>5ESS</v>
          </cell>
          <cell r="D1395" t="str">
            <v>5ESS</v>
          </cell>
          <cell r="E1395" t="str">
            <v>5E_SM2000</v>
          </cell>
          <cell r="F1395" t="str">
            <v>5E_SM2000</v>
          </cell>
          <cell r="G1395">
            <v>320000054</v>
          </cell>
          <cell r="H1395" t="str">
            <v xml:space="preserve"> Enhanced Digital Service Circuit </v>
          </cell>
        </row>
        <row r="1396">
          <cell r="A1396" t="str">
            <v>GLPMPH3IFLEX</v>
          </cell>
          <cell r="B1396" t="str">
            <v>5EINT</v>
          </cell>
          <cell r="C1396" t="str">
            <v>5ESS</v>
          </cell>
          <cell r="D1396" t="str">
            <v>5ESS</v>
          </cell>
          <cell r="E1396" t="str">
            <v>5E_SM2000</v>
          </cell>
          <cell r="F1396" t="str">
            <v>5E_SM2000</v>
          </cell>
          <cell r="H1396" t="str">
            <v xml:space="preserve"> Enhanced Link Protocol Handler (Ph3) </v>
          </cell>
        </row>
        <row r="1397">
          <cell r="A1397" t="str">
            <v>PSUPH3</v>
          </cell>
          <cell r="B1397" t="str">
            <v>5EINT</v>
          </cell>
          <cell r="C1397" t="str">
            <v>5ESS</v>
          </cell>
          <cell r="D1397" t="str">
            <v>5ESS</v>
          </cell>
          <cell r="E1397" t="str">
            <v>5E_SM2000</v>
          </cell>
          <cell r="F1397" t="str">
            <v>5E_SM2000</v>
          </cell>
          <cell r="G1397">
            <v>320000062</v>
          </cell>
          <cell r="H1397" t="str">
            <v xml:space="preserve"> Enhanced Link Protocol Handler (Ph3) </v>
          </cell>
        </row>
        <row r="1398">
          <cell r="A1398" t="str">
            <v>EXHSTFAN</v>
          </cell>
          <cell r="B1398" t="str">
            <v>5EINT</v>
          </cell>
          <cell r="C1398" t="str">
            <v>5ESS</v>
          </cell>
          <cell r="D1398" t="str">
            <v>5ESS</v>
          </cell>
          <cell r="E1398" t="str">
            <v>5E_SM2000</v>
          </cell>
          <cell r="F1398" t="str">
            <v>5E_SM2000</v>
          </cell>
          <cell r="G1398">
            <v>320000068</v>
          </cell>
          <cell r="H1398" t="str">
            <v xml:space="preserve"> Exhaust Fan </v>
          </cell>
        </row>
        <row r="1399">
          <cell r="A1399" t="str">
            <v>GLPSCSIDD</v>
          </cell>
          <cell r="B1399" t="str">
            <v>5EINT</v>
          </cell>
          <cell r="C1399" t="str">
            <v>5ESS</v>
          </cell>
          <cell r="D1399" t="str">
            <v>5ESS</v>
          </cell>
          <cell r="E1399" t="str">
            <v>5E_AM</v>
          </cell>
          <cell r="F1399" t="str">
            <v>5E_AM</v>
          </cell>
          <cell r="H1399" t="str">
            <v xml:space="preserve"> Extra Pair 1Gb SCSI Disks </v>
          </cell>
        </row>
        <row r="1400">
          <cell r="A1400" t="str">
            <v>106309842</v>
          </cell>
          <cell r="B1400" t="str">
            <v>5EINT</v>
          </cell>
          <cell r="C1400" t="str">
            <v>5ESS</v>
          </cell>
          <cell r="D1400" t="str">
            <v>5ESS</v>
          </cell>
          <cell r="E1400" t="str">
            <v>5E_SP</v>
          </cell>
          <cell r="F1400" t="str">
            <v>5E_SPARES</v>
          </cell>
          <cell r="G1400">
            <v>320000304</v>
          </cell>
          <cell r="H1400" t="str">
            <v xml:space="preserve"> Fabric Circuit </v>
          </cell>
        </row>
        <row r="1401">
          <cell r="A1401" t="str">
            <v>GCLOIUEXT</v>
          </cell>
          <cell r="B1401" t="str">
            <v>5EINT</v>
          </cell>
          <cell r="C1401" t="str">
            <v>5ESS</v>
          </cell>
          <cell r="D1401" t="str">
            <v>5ESS</v>
          </cell>
          <cell r="E1401" t="str">
            <v>5E_Periph</v>
          </cell>
          <cell r="F1401" t="str">
            <v>5E_PERIPH</v>
          </cell>
          <cell r="G1401">
            <v>320000114</v>
          </cell>
          <cell r="H1401" t="str">
            <v xml:space="preserve"> Facilities Cabinet Additional Oiu Units </v>
          </cell>
        </row>
        <row r="1402">
          <cell r="A1402" t="str">
            <v>GCLOIU1</v>
          </cell>
          <cell r="B1402" t="str">
            <v>5EINT</v>
          </cell>
          <cell r="C1402" t="str">
            <v>5ESS</v>
          </cell>
          <cell r="D1402" t="str">
            <v>5ESS</v>
          </cell>
          <cell r="E1402" t="str">
            <v>5E_Periph</v>
          </cell>
          <cell r="F1402" t="str">
            <v>5E_PERIPH</v>
          </cell>
          <cell r="G1402">
            <v>320000113</v>
          </cell>
          <cell r="H1402" t="str">
            <v xml:space="preserve"> Facilities Cabinet E/W 1 Oiu Shelf </v>
          </cell>
        </row>
        <row r="1403">
          <cell r="A1403" t="str">
            <v>OIU FANUNIT</v>
          </cell>
          <cell r="B1403" t="str">
            <v>5EINT</v>
          </cell>
          <cell r="C1403" t="str">
            <v>5ESS</v>
          </cell>
          <cell r="D1403" t="str">
            <v>5ESS</v>
          </cell>
          <cell r="E1403" t="str">
            <v>5E_Periph</v>
          </cell>
          <cell r="F1403" t="str">
            <v>5E_PERIPH</v>
          </cell>
          <cell r="G1403">
            <v>320000115</v>
          </cell>
          <cell r="H1403" t="str">
            <v xml:space="preserve"> Facilities Cabinet Fan Unit </v>
          </cell>
        </row>
        <row r="1404">
          <cell r="A1404" t="str">
            <v>GLPFBA</v>
          </cell>
          <cell r="B1404" t="str">
            <v>5EINT</v>
          </cell>
          <cell r="C1404" t="str">
            <v>5ESS</v>
          </cell>
          <cell r="D1404" t="str">
            <v>5ESS</v>
          </cell>
          <cell r="E1404" t="str">
            <v>5E_Echo</v>
          </cell>
          <cell r="F1404" t="str">
            <v>5E_ECHO</v>
          </cell>
          <cell r="G1404">
            <v>320000215</v>
          </cell>
          <cell r="H1404" t="str">
            <v xml:space="preserve"> Facility Interface Bypass Adapter </v>
          </cell>
        </row>
        <row r="1405">
          <cell r="A1405" t="str">
            <v>J98793C-1L-23</v>
          </cell>
          <cell r="B1405" t="str">
            <v>5EINT</v>
          </cell>
          <cell r="C1405" t="str">
            <v>5ESS</v>
          </cell>
          <cell r="D1405" t="str">
            <v>5ESS</v>
          </cell>
          <cell r="E1405" t="str">
            <v>5E_Echo</v>
          </cell>
          <cell r="F1405" t="str">
            <v>5E_ECHO</v>
          </cell>
          <cell r="G1405">
            <v>320000098</v>
          </cell>
          <cell r="H1405" t="str">
            <v xml:space="preserve"> Facility Interface Bypass Adapter </v>
          </cell>
        </row>
        <row r="1406">
          <cell r="A1406" t="str">
            <v>ED5D195-10G-5</v>
          </cell>
          <cell r="B1406" t="str">
            <v>5EINT</v>
          </cell>
          <cell r="C1406" t="str">
            <v>5ESS</v>
          </cell>
          <cell r="D1406" t="str">
            <v>5ESS</v>
          </cell>
          <cell r="E1406" t="str">
            <v>5E_SP</v>
          </cell>
          <cell r="F1406" t="str">
            <v>5E_SPARES</v>
          </cell>
          <cell r="H1406" t="str">
            <v xml:space="preserve"> Fan Alarm Circuit Board (LTP) </v>
          </cell>
        </row>
        <row r="1407">
          <cell r="A1407" t="str">
            <v>846968691</v>
          </cell>
          <cell r="B1407" t="str">
            <v>5EINT</v>
          </cell>
          <cell r="C1407" t="str">
            <v>5ESS</v>
          </cell>
          <cell r="D1407" t="str">
            <v>5ESS</v>
          </cell>
          <cell r="E1407" t="str">
            <v>5E_SP</v>
          </cell>
          <cell r="F1407" t="str">
            <v>5E_SPARES</v>
          </cell>
          <cell r="G1407">
            <v>320000394</v>
          </cell>
          <cell r="H1407" t="str">
            <v xml:space="preserve"> Fan Tray Assembly (Sm) </v>
          </cell>
        </row>
        <row r="1408">
          <cell r="A1408" t="str">
            <v>103654695</v>
          </cell>
          <cell r="B1408" t="str">
            <v>5EINT</v>
          </cell>
          <cell r="C1408" t="str">
            <v>5ESS</v>
          </cell>
          <cell r="D1408" t="str">
            <v>5ESS</v>
          </cell>
          <cell r="E1408" t="str">
            <v>5E_SP</v>
          </cell>
          <cell r="F1408" t="str">
            <v>5E_SPARES</v>
          </cell>
          <cell r="H1408" t="str">
            <v xml:space="preserve"> Fast Pump Communication </v>
          </cell>
        </row>
        <row r="1409">
          <cell r="A1409" t="str">
            <v>MFDMA2RT</v>
          </cell>
          <cell r="B1409" t="str">
            <v>5EINT</v>
          </cell>
          <cell r="C1409" t="str">
            <v>5ESS</v>
          </cell>
          <cell r="D1409" t="str">
            <v>5ESS</v>
          </cell>
          <cell r="E1409" t="str">
            <v>5E_SW</v>
          </cell>
          <cell r="F1409" t="str">
            <v>5E_SW</v>
          </cell>
          <cell r="G1409">
            <v>325000276</v>
          </cell>
          <cell r="H1409" t="str">
            <v xml:space="preserve"> FDMA (Analog) RTU </v>
          </cell>
        </row>
        <row r="1410">
          <cell r="A1410" t="str">
            <v>104412523</v>
          </cell>
          <cell r="B1410" t="str">
            <v>5EINT</v>
          </cell>
          <cell r="C1410" t="str">
            <v>5ESS</v>
          </cell>
          <cell r="D1410" t="str">
            <v>5ESS</v>
          </cell>
          <cell r="E1410" t="str">
            <v>X_Conn</v>
          </cell>
          <cell r="F1410" t="str">
            <v>DSX</v>
          </cell>
          <cell r="H1410" t="str">
            <v xml:space="preserve"> Flasher Cord </v>
          </cell>
        </row>
        <row r="1411">
          <cell r="A1411" t="str">
            <v>105001739</v>
          </cell>
          <cell r="B1411" t="str">
            <v>5EINT</v>
          </cell>
          <cell r="C1411" t="str">
            <v>5ESS</v>
          </cell>
          <cell r="D1411" t="str">
            <v>5ESS</v>
          </cell>
          <cell r="E1411" t="str">
            <v>5E_SP</v>
          </cell>
          <cell r="F1411" t="str">
            <v>5E_SPARES</v>
          </cell>
          <cell r="H1411" t="str">
            <v xml:space="preserve"> Foundation Link Interface </v>
          </cell>
        </row>
        <row r="1412">
          <cell r="A1412" t="str">
            <v>103862728</v>
          </cell>
          <cell r="B1412" t="str">
            <v>5EINT</v>
          </cell>
          <cell r="C1412" t="str">
            <v>5ESS</v>
          </cell>
          <cell r="D1412" t="str">
            <v>5ESS</v>
          </cell>
          <cell r="E1412" t="str">
            <v>5E_SP</v>
          </cell>
          <cell r="F1412" t="str">
            <v>5E_SPARES</v>
          </cell>
          <cell r="H1412" t="str">
            <v xml:space="preserve"> Foundation Peripheral Contr MC5D039A1 </v>
          </cell>
        </row>
        <row r="1413">
          <cell r="A1413" t="str">
            <v>601432685</v>
          </cell>
          <cell r="B1413" t="str">
            <v>5EINT</v>
          </cell>
          <cell r="C1413" t="str">
            <v>5ESS</v>
          </cell>
          <cell r="D1413" t="str">
            <v>5ESS</v>
          </cell>
          <cell r="E1413" t="str">
            <v>X_Conn</v>
          </cell>
          <cell r="F1413" t="str">
            <v>DDF</v>
          </cell>
          <cell r="G1413">
            <v>320000415</v>
          </cell>
          <cell r="H1413" t="str">
            <v xml:space="preserve"> Frame Hardware Kit (Ddf) </v>
          </cell>
        </row>
        <row r="1414">
          <cell r="A1414" t="str">
            <v>601219355</v>
          </cell>
          <cell r="B1414" t="str">
            <v>5EINT</v>
          </cell>
          <cell r="C1414" t="str">
            <v>5ESS</v>
          </cell>
          <cell r="D1414" t="str">
            <v>5ESS</v>
          </cell>
          <cell r="E1414" t="str">
            <v>X_Conn</v>
          </cell>
          <cell r="F1414" t="str">
            <v>DSX</v>
          </cell>
          <cell r="H1414" t="str">
            <v xml:space="preserve"> Frame Hardware Kit (Dsx) </v>
          </cell>
        </row>
        <row r="1415">
          <cell r="A1415" t="str">
            <v>601390271</v>
          </cell>
          <cell r="B1415" t="str">
            <v>5EINT</v>
          </cell>
          <cell r="C1415" t="str">
            <v>5ESS</v>
          </cell>
          <cell r="D1415" t="str">
            <v>5ESS</v>
          </cell>
          <cell r="E1415" t="str">
            <v>X_Conn</v>
          </cell>
          <cell r="F1415" t="str">
            <v>DDF</v>
          </cell>
          <cell r="G1415">
            <v>320000414</v>
          </cell>
          <cell r="H1415" t="str">
            <v xml:space="preserve"> Framework (Dsx) </v>
          </cell>
        </row>
        <row r="1416">
          <cell r="A1416" t="str">
            <v>601390271</v>
          </cell>
          <cell r="B1416" t="str">
            <v>5EINT</v>
          </cell>
          <cell r="C1416" t="str">
            <v>5ESS</v>
          </cell>
          <cell r="D1416" t="str">
            <v>5ESS</v>
          </cell>
          <cell r="E1416" t="str">
            <v>X_Conn</v>
          </cell>
          <cell r="F1416" t="str">
            <v>DSX</v>
          </cell>
          <cell r="H1416" t="str">
            <v xml:space="preserve"> Framework (Dsx) </v>
          </cell>
        </row>
        <row r="1417">
          <cell r="A1417" t="str">
            <v>ED6C331-70G-10</v>
          </cell>
          <cell r="B1417" t="str">
            <v>5EINT</v>
          </cell>
          <cell r="C1417" t="str">
            <v>5ESS</v>
          </cell>
          <cell r="D1417" t="str">
            <v>5ESS</v>
          </cell>
          <cell r="E1417" t="str">
            <v>X_Conn</v>
          </cell>
          <cell r="F1417" t="str">
            <v>MDF</v>
          </cell>
          <cell r="H1417" t="str">
            <v xml:space="preserve"> Framework (Mdf) </v>
          </cell>
        </row>
        <row r="1418">
          <cell r="A1418" t="str">
            <v>MFPCRRTU</v>
          </cell>
          <cell r="B1418" t="str">
            <v>5EINT</v>
          </cell>
          <cell r="C1418" t="str">
            <v>5ESS</v>
          </cell>
          <cell r="D1418" t="str">
            <v>5ESS</v>
          </cell>
          <cell r="E1418" t="str">
            <v>5E_SW</v>
          </cell>
          <cell r="F1418" t="str">
            <v>5E_SW</v>
          </cell>
          <cell r="G1418">
            <v>325000279</v>
          </cell>
          <cell r="H1418" t="str">
            <v xml:space="preserve"> Full Point Code Routing RTU </v>
          </cell>
        </row>
        <row r="1419">
          <cell r="A1419" t="str">
            <v>601432719</v>
          </cell>
          <cell r="B1419" t="str">
            <v>5EINT</v>
          </cell>
          <cell r="C1419" t="str">
            <v>5ESS</v>
          </cell>
          <cell r="D1419" t="str">
            <v>5ESS</v>
          </cell>
          <cell r="E1419" t="str">
            <v>X_Conn</v>
          </cell>
          <cell r="F1419" t="str">
            <v>DDF</v>
          </cell>
          <cell r="G1419">
            <v>320000428</v>
          </cell>
          <cell r="H1419" t="str">
            <v xml:space="preserve"> Full Verticle Troughs </v>
          </cell>
        </row>
        <row r="1420">
          <cell r="A1420" t="str">
            <v>GCLCM3MAX</v>
          </cell>
          <cell r="B1420" t="str">
            <v>5EINT</v>
          </cell>
          <cell r="C1420" t="str">
            <v>5ESS</v>
          </cell>
          <cell r="D1420" t="str">
            <v>5ESS</v>
          </cell>
          <cell r="E1420" t="str">
            <v>5E_CM</v>
          </cell>
          <cell r="F1420" t="str">
            <v>5E_CM</v>
          </cell>
          <cell r="G1420">
            <v>320000171</v>
          </cell>
          <cell r="H1420" t="str">
            <v xml:space="preserve"> Fully Equipped CM3 Cabinet </v>
          </cell>
        </row>
        <row r="1421">
          <cell r="A1421" t="str">
            <v>601357981</v>
          </cell>
          <cell r="B1421" t="str">
            <v>5EINT</v>
          </cell>
          <cell r="C1421" t="str">
            <v>5ESS</v>
          </cell>
          <cell r="D1421" t="str">
            <v>5ESS</v>
          </cell>
          <cell r="E1421" t="str">
            <v>X_Conn</v>
          </cell>
          <cell r="F1421" t="str">
            <v>DSX</v>
          </cell>
          <cell r="H1421" t="str">
            <v xml:space="preserve"> Fuse &amp; Alarm Panel </v>
          </cell>
        </row>
        <row r="1422">
          <cell r="A1422" t="str">
            <v>ED5D521-30G-1A</v>
          </cell>
          <cell r="B1422" t="str">
            <v>5EINT</v>
          </cell>
          <cell r="C1422" t="str">
            <v>5ESS</v>
          </cell>
          <cell r="D1422" t="str">
            <v>5ESS</v>
          </cell>
          <cell r="E1422" t="str">
            <v>5E_SP</v>
          </cell>
          <cell r="F1422" t="str">
            <v>5E_SPARES</v>
          </cell>
          <cell r="G1422">
            <v>320000397</v>
          </cell>
          <cell r="H1422" t="str">
            <v xml:space="preserve"> Fuse Alarm Circuit Pack (Sm LTP) </v>
          </cell>
        </row>
        <row r="1423">
          <cell r="A1423" t="str">
            <v>601884885</v>
          </cell>
          <cell r="B1423" t="str">
            <v>5EINT</v>
          </cell>
          <cell r="C1423" t="str">
            <v>5ESS</v>
          </cell>
          <cell r="D1423" t="str">
            <v>5ESS</v>
          </cell>
          <cell r="E1423" t="str">
            <v>X_Conn</v>
          </cell>
          <cell r="F1423" t="str">
            <v>DSX</v>
          </cell>
          <cell r="G1423">
            <v>320000449</v>
          </cell>
          <cell r="H1423" t="str">
            <v xml:space="preserve"> Fuses </v>
          </cell>
        </row>
        <row r="1424">
          <cell r="A1424" t="str">
            <v>106441603</v>
          </cell>
          <cell r="B1424" t="str">
            <v>5EINT</v>
          </cell>
          <cell r="C1424" t="str">
            <v>5ESS</v>
          </cell>
          <cell r="D1424" t="str">
            <v>5ESS</v>
          </cell>
          <cell r="E1424" t="str">
            <v>5E_SP</v>
          </cell>
          <cell r="F1424" t="str">
            <v>5E_SPARES</v>
          </cell>
          <cell r="H1424" t="str">
            <v xml:space="preserve"> Gateway Core </v>
          </cell>
        </row>
        <row r="1425">
          <cell r="A1425" t="str">
            <v>106441629</v>
          </cell>
          <cell r="B1425" t="str">
            <v>5EINT</v>
          </cell>
          <cell r="C1425" t="str">
            <v>5ESS</v>
          </cell>
          <cell r="D1425" t="str">
            <v>5ESS</v>
          </cell>
          <cell r="E1425" t="str">
            <v>5E_SP</v>
          </cell>
          <cell r="F1425" t="str">
            <v>5E_SPARES</v>
          </cell>
          <cell r="H1425" t="str">
            <v xml:space="preserve"> Gateway Link </v>
          </cell>
        </row>
        <row r="1426">
          <cell r="A1426" t="str">
            <v>GLPGDSFBAS</v>
          </cell>
          <cell r="B1426" t="str">
            <v>5EINT</v>
          </cell>
          <cell r="C1426" t="str">
            <v>5ESS</v>
          </cell>
          <cell r="D1426" t="str">
            <v>5ESS</v>
          </cell>
          <cell r="E1426" t="str">
            <v>5E_Periph</v>
          </cell>
          <cell r="F1426" t="str">
            <v>5E_PERIPH</v>
          </cell>
          <cell r="H1426" t="str">
            <v xml:space="preserve"> Global Digital Service FuNCTion </v>
          </cell>
        </row>
        <row r="1427">
          <cell r="A1427" t="str">
            <v>MGDSF</v>
          </cell>
          <cell r="B1427" t="str">
            <v>5EINT</v>
          </cell>
          <cell r="C1427" t="str">
            <v>5ESS</v>
          </cell>
          <cell r="D1427" t="str">
            <v>5ESS</v>
          </cell>
          <cell r="E1427" t="str">
            <v>5E_Periph</v>
          </cell>
          <cell r="F1427" t="str">
            <v>5E_PERIPH</v>
          </cell>
          <cell r="G1427">
            <v>320000108</v>
          </cell>
          <cell r="H1427" t="str">
            <v xml:space="preserve"> Global Digital Service Function (Un 363) </v>
          </cell>
        </row>
        <row r="1428">
          <cell r="A1428" t="str">
            <v>MGPD</v>
          </cell>
          <cell r="B1428" t="str">
            <v>5EINT</v>
          </cell>
          <cell r="C1428" t="str">
            <v>5ESS</v>
          </cell>
          <cell r="D1428" t="str">
            <v>5ESS</v>
          </cell>
          <cell r="E1428" t="str">
            <v>5E_Misc</v>
          </cell>
          <cell r="F1428" t="str">
            <v>5E_MISC</v>
          </cell>
          <cell r="G1428">
            <v>320000122</v>
          </cell>
          <cell r="H1428" t="str">
            <v xml:space="preserve"> Global Power Distribution Frame </v>
          </cell>
        </row>
        <row r="1429">
          <cell r="A1429" t="str">
            <v>GCLGPDFU1F</v>
          </cell>
          <cell r="B1429" t="str">
            <v>5EINT</v>
          </cell>
          <cell r="C1429" t="str">
            <v>5ESS</v>
          </cell>
          <cell r="D1429" t="str">
            <v>5ESS</v>
          </cell>
          <cell r="E1429" t="str">
            <v>5E_Misc</v>
          </cell>
          <cell r="F1429" t="str">
            <v>5E_MISC</v>
          </cell>
          <cell r="H1429" t="str">
            <v xml:space="preserve"> Global Power Distribution Frame W/ 1 Panel </v>
          </cell>
        </row>
        <row r="1430">
          <cell r="A1430" t="str">
            <v>GCLGPDFU2F</v>
          </cell>
          <cell r="B1430" t="str">
            <v>5EINT</v>
          </cell>
          <cell r="C1430" t="str">
            <v>5ESS</v>
          </cell>
          <cell r="D1430" t="str">
            <v>5ESS</v>
          </cell>
          <cell r="E1430" t="str">
            <v>5E_Misc</v>
          </cell>
          <cell r="F1430" t="str">
            <v>5E_MISC</v>
          </cell>
          <cell r="H1430" t="str">
            <v xml:space="preserve"> Global Power Distribution Frame W/ 2 Panels </v>
          </cell>
        </row>
        <row r="1431">
          <cell r="A1431" t="str">
            <v>GCLGPDFU3F</v>
          </cell>
          <cell r="B1431" t="str">
            <v>5EINT</v>
          </cell>
          <cell r="C1431" t="str">
            <v>5ESS</v>
          </cell>
          <cell r="D1431" t="str">
            <v>5ESS</v>
          </cell>
          <cell r="E1431" t="str">
            <v>5E_Misc</v>
          </cell>
          <cell r="F1431" t="str">
            <v>5E_MISC</v>
          </cell>
          <cell r="H1431" t="str">
            <v xml:space="preserve"> Global Power Distribution Frame W/ 3 Panels </v>
          </cell>
        </row>
        <row r="1432">
          <cell r="A1432" t="str">
            <v>GCLGPDFU4F</v>
          </cell>
          <cell r="B1432" t="str">
            <v>5EINT</v>
          </cell>
          <cell r="C1432" t="str">
            <v>5ESS</v>
          </cell>
          <cell r="D1432" t="str">
            <v>5ESS</v>
          </cell>
          <cell r="E1432" t="str">
            <v>5E_Misc</v>
          </cell>
          <cell r="F1432" t="str">
            <v>5E_MISC</v>
          </cell>
          <cell r="G1432">
            <v>320000259</v>
          </cell>
          <cell r="H1432" t="str">
            <v xml:space="preserve"> Global Power Distribution Frame W/ 4 Panels </v>
          </cell>
        </row>
        <row r="1433">
          <cell r="A1433" t="str">
            <v>GCSGPDFPAN</v>
          </cell>
          <cell r="B1433" t="str">
            <v>5EINT</v>
          </cell>
          <cell r="C1433" t="str">
            <v>5ESS</v>
          </cell>
          <cell r="D1433" t="str">
            <v>5ESS</v>
          </cell>
          <cell r="E1433" t="str">
            <v>5E_Misc</v>
          </cell>
          <cell r="F1433" t="str">
            <v>5E_MISC</v>
          </cell>
          <cell r="H1433" t="str">
            <v xml:space="preserve"> Global Power Distribution Panel Add </v>
          </cell>
        </row>
        <row r="1434">
          <cell r="A1434" t="str">
            <v>601432727</v>
          </cell>
          <cell r="B1434" t="str">
            <v>5EINT</v>
          </cell>
          <cell r="C1434" t="str">
            <v>5ESS</v>
          </cell>
          <cell r="D1434" t="str">
            <v>5ESS</v>
          </cell>
          <cell r="E1434" t="str">
            <v>X_Conn</v>
          </cell>
          <cell r="F1434" t="str">
            <v>DDF</v>
          </cell>
          <cell r="G1434">
            <v>320000427</v>
          </cell>
          <cell r="H1434" t="str">
            <v xml:space="preserve"> Half Verticle Troughs </v>
          </cell>
        </row>
        <row r="1435">
          <cell r="A1435" t="str">
            <v>MHCPHIGH</v>
          </cell>
          <cell r="B1435" t="str">
            <v>5EINT</v>
          </cell>
          <cell r="C1435" t="str">
            <v>5ESS</v>
          </cell>
          <cell r="D1435" t="str">
            <v>5ESS</v>
          </cell>
          <cell r="E1435" t="str">
            <v>5E_VCDX</v>
          </cell>
          <cell r="F1435" t="str">
            <v>5E_VCDX</v>
          </cell>
          <cell r="G1435">
            <v>320000042</v>
          </cell>
          <cell r="H1435" t="str">
            <v xml:space="preserve"> Hard Copy Printer </v>
          </cell>
        </row>
        <row r="1436">
          <cell r="A1436" t="str">
            <v>AWSHSSYNLCTL</v>
          </cell>
          <cell r="B1436" t="str">
            <v>5EINT</v>
          </cell>
          <cell r="C1436" t="str">
            <v>5ESS</v>
          </cell>
          <cell r="D1436" t="str">
            <v>5ESS</v>
          </cell>
          <cell r="E1436" t="str">
            <v>5E_VCDX</v>
          </cell>
          <cell r="F1436" t="str">
            <v>5E_VCDX</v>
          </cell>
          <cell r="G1436">
            <v>320000039</v>
          </cell>
          <cell r="H1436" t="str">
            <v xml:space="preserve"> High Speed Synchronous Line Controller For Administrative Workstation </v>
          </cell>
        </row>
        <row r="1437">
          <cell r="A1437" t="str">
            <v>107665440</v>
          </cell>
          <cell r="B1437" t="str">
            <v>5EINT</v>
          </cell>
          <cell r="C1437" t="str">
            <v>5ESS</v>
          </cell>
          <cell r="D1437" t="str">
            <v>5ESS</v>
          </cell>
          <cell r="E1437" t="str">
            <v>X_Conn</v>
          </cell>
          <cell r="F1437" t="str">
            <v>DDF</v>
          </cell>
          <cell r="G1437">
            <v>320000426</v>
          </cell>
          <cell r="H1437" t="str">
            <v xml:space="preserve"> Horizontal Troughs </v>
          </cell>
        </row>
        <row r="1438">
          <cell r="A1438" t="str">
            <v>ED6C331-70G-50</v>
          </cell>
          <cell r="B1438" t="str">
            <v>5EINT</v>
          </cell>
          <cell r="C1438" t="str">
            <v>5ESS</v>
          </cell>
          <cell r="D1438" t="str">
            <v>5ESS</v>
          </cell>
          <cell r="E1438" t="str">
            <v>X_Conn</v>
          </cell>
          <cell r="F1438" t="str">
            <v>MDF</v>
          </cell>
          <cell r="H1438" t="str">
            <v xml:space="preserve"> Horizontal Wireway </v>
          </cell>
        </row>
        <row r="1439">
          <cell r="A1439" t="str">
            <v>103753299</v>
          </cell>
          <cell r="B1439" t="str">
            <v>5EINT</v>
          </cell>
          <cell r="C1439" t="str">
            <v>5ESS</v>
          </cell>
          <cell r="D1439" t="str">
            <v>5ESS</v>
          </cell>
          <cell r="E1439" t="str">
            <v>5E_SP</v>
          </cell>
          <cell r="F1439" t="str">
            <v>5E_SPARES</v>
          </cell>
          <cell r="H1439" t="str">
            <v xml:space="preserve"> I/O Microprocessor Interface </v>
          </cell>
        </row>
        <row r="1440">
          <cell r="A1440" t="str">
            <v>J98793C-1L-20</v>
          </cell>
          <cell r="B1440" t="str">
            <v>5EINT</v>
          </cell>
          <cell r="C1440" t="str">
            <v>5ESS</v>
          </cell>
          <cell r="D1440" t="str">
            <v>5ESS</v>
          </cell>
          <cell r="E1440" t="str">
            <v>5E_Echo</v>
          </cell>
          <cell r="F1440" t="str">
            <v>5E_ECHO</v>
          </cell>
          <cell r="G1440">
            <v>320000085</v>
          </cell>
          <cell r="H1440" t="str">
            <v xml:space="preserve"> Inter-Shelf Cabling </v>
          </cell>
        </row>
        <row r="1441">
          <cell r="A1441" t="str">
            <v>108151226</v>
          </cell>
          <cell r="B1441" t="str">
            <v>5EINT</v>
          </cell>
          <cell r="C1441" t="str">
            <v>5ESS</v>
          </cell>
          <cell r="D1441" t="str">
            <v>5ESS</v>
          </cell>
          <cell r="E1441" t="str">
            <v>5E_SP</v>
          </cell>
          <cell r="F1441" t="str">
            <v>5E_SPARES</v>
          </cell>
          <cell r="H1441" t="str">
            <v xml:space="preserve"> IOP Power &amp; Control </v>
          </cell>
        </row>
        <row r="1442">
          <cell r="A1442" t="str">
            <v>103361200</v>
          </cell>
          <cell r="B1442" t="str">
            <v>5EINT</v>
          </cell>
          <cell r="C1442" t="str">
            <v>5ESS</v>
          </cell>
          <cell r="D1442" t="str">
            <v>5ESS</v>
          </cell>
          <cell r="E1442" t="str">
            <v>X_Conn</v>
          </cell>
          <cell r="F1442" t="str">
            <v>DSX</v>
          </cell>
          <cell r="H1442" t="str">
            <v xml:space="preserve"> Jumper Wire ( 1350 Ft.) </v>
          </cell>
        </row>
        <row r="1443">
          <cell r="A1443" t="str">
            <v>102379195</v>
          </cell>
          <cell r="B1443" t="str">
            <v>5EINT</v>
          </cell>
          <cell r="C1443" t="str">
            <v>5ESS</v>
          </cell>
          <cell r="D1443" t="str">
            <v>5ESS</v>
          </cell>
          <cell r="E1443" t="str">
            <v>X_Conn</v>
          </cell>
          <cell r="F1443" t="str">
            <v>MDF</v>
          </cell>
          <cell r="H1443" t="str">
            <v xml:space="preserve"> Jumper Wire ( 5000 Ft.) </v>
          </cell>
        </row>
        <row r="1444">
          <cell r="A1444" t="str">
            <v>LTPCAB</v>
          </cell>
          <cell r="B1444" t="str">
            <v>5EINT</v>
          </cell>
          <cell r="C1444" t="str">
            <v>5ESS</v>
          </cell>
          <cell r="D1444" t="str">
            <v>5ESS</v>
          </cell>
          <cell r="E1444" t="str">
            <v>5E_SM2000</v>
          </cell>
          <cell r="F1444" t="str">
            <v>5E_SM2000</v>
          </cell>
          <cell r="G1444">
            <v>320000067</v>
          </cell>
          <cell r="H1444" t="str">
            <v xml:space="preserve"> Line And Trunk Peripheral Cabinet </v>
          </cell>
        </row>
        <row r="1445">
          <cell r="A1445" t="str">
            <v>103812251</v>
          </cell>
          <cell r="B1445" t="str">
            <v>5EINT</v>
          </cell>
          <cell r="C1445" t="str">
            <v>5ESS</v>
          </cell>
          <cell r="D1445" t="str">
            <v>5ESS</v>
          </cell>
          <cell r="E1445" t="str">
            <v>5E_SP</v>
          </cell>
          <cell r="F1445" t="str">
            <v>5E_SPARES</v>
          </cell>
          <cell r="H1445" t="str">
            <v xml:space="preserve"> Loop Board Pack </v>
          </cell>
        </row>
        <row r="1446">
          <cell r="A1446" t="str">
            <v>MTTYCTL</v>
          </cell>
          <cell r="B1446" t="str">
            <v>5EINT</v>
          </cell>
          <cell r="C1446" t="str">
            <v>5ESS</v>
          </cell>
          <cell r="D1446" t="str">
            <v>5ESS</v>
          </cell>
          <cell r="E1446" t="str">
            <v>5E_AM</v>
          </cell>
          <cell r="F1446" t="str">
            <v>5E_AM</v>
          </cell>
          <cell r="G1446">
            <v>320000007</v>
          </cell>
          <cell r="H1446" t="str">
            <v xml:space="preserve"> Maintenance Peripheral Controller </v>
          </cell>
        </row>
        <row r="1447">
          <cell r="A1447" t="str">
            <v>GCSMCCVCDX</v>
          </cell>
          <cell r="B1447" t="str">
            <v>5EINT</v>
          </cell>
          <cell r="C1447" t="str">
            <v>5ESS</v>
          </cell>
          <cell r="D1447" t="str">
            <v>5ESS</v>
          </cell>
          <cell r="E1447" t="str">
            <v>5E_VCDX</v>
          </cell>
          <cell r="F1447" t="str">
            <v>5E_VCDX</v>
          </cell>
          <cell r="G1447">
            <v>320000176</v>
          </cell>
          <cell r="H1447" t="str">
            <v xml:space="preserve"> Mcc Options VCDX </v>
          </cell>
        </row>
        <row r="1448">
          <cell r="A1448" t="str">
            <v>ED5D764-30G-30A</v>
          </cell>
          <cell r="B1448" t="str">
            <v>5EINT</v>
          </cell>
          <cell r="C1448" t="str">
            <v>5ESS</v>
          </cell>
          <cell r="D1448" t="str">
            <v>5ESS</v>
          </cell>
          <cell r="E1448" t="str">
            <v>5E_SP</v>
          </cell>
          <cell r="F1448" t="str">
            <v>5E_SPARES</v>
          </cell>
          <cell r="H1448" t="str">
            <v xml:space="preserve"> Mcc Terminal 120V Ks23996 L-1 </v>
          </cell>
        </row>
        <row r="1449">
          <cell r="A1449" t="str">
            <v>ED5D764-30G-31A</v>
          </cell>
          <cell r="B1449" t="str">
            <v>5EINT</v>
          </cell>
          <cell r="C1449" t="str">
            <v>5ESS</v>
          </cell>
          <cell r="D1449" t="str">
            <v>5ESS</v>
          </cell>
          <cell r="E1449" t="str">
            <v>5E_SP</v>
          </cell>
          <cell r="F1449" t="str">
            <v>5E_SPARES</v>
          </cell>
          <cell r="H1449" t="str">
            <v xml:space="preserve"> Mcc Terminal 220V Ks23996 L-5 </v>
          </cell>
        </row>
        <row r="1450">
          <cell r="A1450" t="str">
            <v>107073009</v>
          </cell>
          <cell r="B1450" t="str">
            <v>5EINT</v>
          </cell>
          <cell r="C1450" t="str">
            <v>5ESS</v>
          </cell>
          <cell r="D1450" t="str">
            <v>5ESS</v>
          </cell>
          <cell r="E1450" t="str">
            <v>5E_SP</v>
          </cell>
          <cell r="F1450" t="str">
            <v>5E_SPARES</v>
          </cell>
          <cell r="H1450" t="str">
            <v xml:space="preserve"> Message Handler </v>
          </cell>
        </row>
        <row r="1451">
          <cell r="A1451" t="str">
            <v>GLPMH</v>
          </cell>
          <cell r="B1451" t="str">
            <v>5EINT</v>
          </cell>
          <cell r="C1451" t="str">
            <v>5ESS</v>
          </cell>
          <cell r="D1451" t="str">
            <v>5ESS</v>
          </cell>
          <cell r="E1451" t="str">
            <v>5E_SM2000</v>
          </cell>
          <cell r="F1451" t="str">
            <v>5E_SM2000</v>
          </cell>
          <cell r="H1451" t="str">
            <v xml:space="preserve"> Message Handler - Mh (Duplicated) (32 Time Slots) </v>
          </cell>
        </row>
        <row r="1452">
          <cell r="A1452" t="str">
            <v>107183691</v>
          </cell>
          <cell r="B1452" t="str">
            <v>5EINT</v>
          </cell>
          <cell r="C1452" t="str">
            <v>5ESS</v>
          </cell>
          <cell r="D1452" t="str">
            <v>5ESS</v>
          </cell>
          <cell r="E1452" t="str">
            <v>5E_SP</v>
          </cell>
          <cell r="F1452" t="str">
            <v>5E_SPARES</v>
          </cell>
          <cell r="G1452">
            <v>320000379</v>
          </cell>
          <cell r="H1452" t="str">
            <v xml:space="preserve"> Message Handler EIB </v>
          </cell>
        </row>
        <row r="1453">
          <cell r="A1453" t="str">
            <v>GLPMHEIB</v>
          </cell>
          <cell r="B1453" t="str">
            <v>5EINT</v>
          </cell>
          <cell r="C1453" t="str">
            <v>5ESS</v>
          </cell>
          <cell r="D1453" t="str">
            <v>5ESS</v>
          </cell>
          <cell r="E1453" t="str">
            <v>5E_VCDX</v>
          </cell>
          <cell r="F1453" t="str">
            <v>5E_VCDX</v>
          </cell>
          <cell r="G1453">
            <v>320000181</v>
          </cell>
          <cell r="H1453" t="str">
            <v xml:space="preserve"> Message Handler Ethernet Interface </v>
          </cell>
        </row>
        <row r="1454">
          <cell r="A1454" t="str">
            <v>108893785</v>
          </cell>
          <cell r="B1454" t="str">
            <v>5EINT</v>
          </cell>
          <cell r="C1454" t="str">
            <v>5ESS</v>
          </cell>
          <cell r="D1454" t="str">
            <v>5ESS</v>
          </cell>
          <cell r="E1454" t="str">
            <v>5E_SP</v>
          </cell>
          <cell r="F1454" t="str">
            <v>5E_SPARES</v>
          </cell>
          <cell r="G1454">
            <v>320000389</v>
          </cell>
          <cell r="H1454" t="str">
            <v xml:space="preserve"> Message Switch </v>
          </cell>
        </row>
        <row r="1455">
          <cell r="A1455" t="str">
            <v>107044745</v>
          </cell>
          <cell r="B1455" t="str">
            <v>5EINT</v>
          </cell>
          <cell r="C1455" t="str">
            <v>5ESS</v>
          </cell>
          <cell r="D1455" t="str">
            <v>5ESS</v>
          </cell>
          <cell r="E1455" t="str">
            <v>5E_SP</v>
          </cell>
          <cell r="F1455" t="str">
            <v>5E_SPARES</v>
          </cell>
          <cell r="G1455">
            <v>320000306</v>
          </cell>
          <cell r="H1455" t="str">
            <v xml:space="preserve"> Message Switch Controller </v>
          </cell>
        </row>
        <row r="1456">
          <cell r="A1456" t="str">
            <v>GCSCM3EXT</v>
          </cell>
          <cell r="B1456" t="str">
            <v>5EINT</v>
          </cell>
          <cell r="C1456" t="str">
            <v>5ESS</v>
          </cell>
          <cell r="D1456" t="str">
            <v>5ESS</v>
          </cell>
          <cell r="E1456" t="str">
            <v>5E_CM</v>
          </cell>
          <cell r="F1456" t="str">
            <v>5E_CM</v>
          </cell>
          <cell r="G1456">
            <v>320000172</v>
          </cell>
          <cell r="H1456" t="str">
            <v xml:space="preserve"> Minimum To Maximum Conversion Kit </v>
          </cell>
        </row>
        <row r="1457">
          <cell r="A1457" t="str">
            <v>MISCCAB</v>
          </cell>
          <cell r="B1457" t="str">
            <v>5EINT</v>
          </cell>
          <cell r="C1457" t="str">
            <v>5ESS</v>
          </cell>
          <cell r="D1457" t="str">
            <v>5ESS</v>
          </cell>
          <cell r="E1457" t="str">
            <v>5E_Misc</v>
          </cell>
          <cell r="F1457" t="str">
            <v>5E_MISC</v>
          </cell>
          <cell r="G1457">
            <v>320000119</v>
          </cell>
          <cell r="H1457" t="str">
            <v xml:space="preserve"> Miscellaneous Cabinet </v>
          </cell>
        </row>
        <row r="1458">
          <cell r="A1458" t="str">
            <v>GCLMISC2</v>
          </cell>
          <cell r="B1458" t="str">
            <v>5EINT</v>
          </cell>
          <cell r="C1458" t="str">
            <v>5ESS</v>
          </cell>
          <cell r="D1458" t="str">
            <v>5ESS</v>
          </cell>
          <cell r="E1458" t="str">
            <v>5E_Misc</v>
          </cell>
          <cell r="F1458" t="str">
            <v>5E_MISC</v>
          </cell>
          <cell r="H1458" t="str">
            <v xml:space="preserve"> Miscellaneous Cabinet Base 2 </v>
          </cell>
        </row>
        <row r="1459">
          <cell r="A1459" t="str">
            <v>MDM9600BD</v>
          </cell>
          <cell r="B1459" t="str">
            <v>5EINT</v>
          </cell>
          <cell r="C1459" t="str">
            <v>5ESS</v>
          </cell>
          <cell r="D1459" t="str">
            <v>5ESS</v>
          </cell>
          <cell r="E1459" t="str">
            <v>5E_Misc</v>
          </cell>
          <cell r="F1459" t="str">
            <v>5E_MISC</v>
          </cell>
          <cell r="G1459">
            <v>320000127</v>
          </cell>
          <cell r="H1459" t="str">
            <v xml:space="preserve"> Modem </v>
          </cell>
        </row>
        <row r="1460">
          <cell r="A1460" t="str">
            <v>MMSUCOM</v>
          </cell>
          <cell r="B1460" t="str">
            <v>5EINT</v>
          </cell>
          <cell r="C1460" t="str">
            <v>5ESS</v>
          </cell>
          <cell r="D1460" t="str">
            <v>5ESS</v>
          </cell>
          <cell r="E1460" t="str">
            <v>5E_Periph</v>
          </cell>
          <cell r="F1460" t="str">
            <v>5E_PERIPH</v>
          </cell>
          <cell r="G1460">
            <v>320000110</v>
          </cell>
          <cell r="H1460" t="str">
            <v xml:space="preserve"> Modular Metallic Service Group </v>
          </cell>
        </row>
        <row r="1461">
          <cell r="A1461" t="str">
            <v>MMSU-E</v>
          </cell>
          <cell r="B1461" t="str">
            <v>5EINT</v>
          </cell>
          <cell r="C1461" t="str">
            <v>5ESS</v>
          </cell>
          <cell r="D1461" t="str">
            <v>5ESS</v>
          </cell>
          <cell r="E1461" t="str">
            <v>5E_Periph</v>
          </cell>
          <cell r="F1461" t="str">
            <v>5E_PERIPH</v>
          </cell>
          <cell r="G1461">
            <v>320000109</v>
          </cell>
          <cell r="H1461" t="str">
            <v xml:space="preserve"> Modular Metallic Service Unit (mmsu) Shelf </v>
          </cell>
        </row>
        <row r="1462">
          <cell r="A1462" t="str">
            <v>GLPSC</v>
          </cell>
          <cell r="B1462" t="str">
            <v>5EINT</v>
          </cell>
          <cell r="C1462" t="str">
            <v>5ESS</v>
          </cell>
          <cell r="D1462" t="str">
            <v>5ESS</v>
          </cell>
          <cell r="E1462" t="str">
            <v>5E_Periph</v>
          </cell>
          <cell r="F1462" t="str">
            <v>5E_PERIPH</v>
          </cell>
          <cell r="G1462">
            <v>320000246</v>
          </cell>
          <cell r="H1462" t="str">
            <v xml:space="preserve"> Modular Metallic Service Unit Scan Points Circuit Pack </v>
          </cell>
        </row>
        <row r="1463">
          <cell r="A1463" t="str">
            <v>MMSUSC</v>
          </cell>
          <cell r="B1463" t="str">
            <v>5EINT</v>
          </cell>
          <cell r="C1463" t="str">
            <v>5ESS</v>
          </cell>
          <cell r="D1463" t="str">
            <v>5ESS</v>
          </cell>
          <cell r="E1463" t="str">
            <v>5E_Periph</v>
          </cell>
          <cell r="F1463" t="str">
            <v>5E_PERIPH</v>
          </cell>
          <cell r="G1463">
            <v>320000111</v>
          </cell>
          <cell r="H1463" t="str">
            <v xml:space="preserve"> Modular Metallic Service Unit Scan Points Circuit Pack </v>
          </cell>
        </row>
        <row r="1464">
          <cell r="A1464" t="str">
            <v>GLPSD</v>
          </cell>
          <cell r="B1464" t="str">
            <v>5EINT</v>
          </cell>
          <cell r="C1464" t="str">
            <v>5ESS</v>
          </cell>
          <cell r="D1464" t="str">
            <v>5ESS</v>
          </cell>
          <cell r="E1464" t="str">
            <v>5E_Periph</v>
          </cell>
          <cell r="F1464" t="str">
            <v>5E_PERIPH</v>
          </cell>
          <cell r="G1464">
            <v>320000247</v>
          </cell>
          <cell r="H1464" t="str">
            <v xml:space="preserve"> Modular Metallic Service Unit Signal Distributor Circuit Pack </v>
          </cell>
        </row>
        <row r="1465">
          <cell r="A1465" t="str">
            <v>MMSUDS</v>
          </cell>
          <cell r="B1465" t="str">
            <v>5EINT</v>
          </cell>
          <cell r="C1465" t="str">
            <v>5ESS</v>
          </cell>
          <cell r="D1465" t="str">
            <v>5ESS</v>
          </cell>
          <cell r="E1465" t="str">
            <v>5E_Periph</v>
          </cell>
          <cell r="F1465" t="str">
            <v>5E_PERIPH</v>
          </cell>
          <cell r="G1465">
            <v>320000112</v>
          </cell>
          <cell r="H1465" t="str">
            <v xml:space="preserve"> Modular Metallic Service Unit Signal Distributor Circuit Pack </v>
          </cell>
        </row>
        <row r="1466">
          <cell r="A1466" t="str">
            <v>103654414</v>
          </cell>
          <cell r="B1466" t="str">
            <v>5EINT</v>
          </cell>
          <cell r="C1466" t="str">
            <v>5ESS</v>
          </cell>
          <cell r="D1466" t="str">
            <v>5ESS</v>
          </cell>
          <cell r="E1466" t="str">
            <v>5E_SP</v>
          </cell>
          <cell r="F1466" t="str">
            <v>5E_SPARES</v>
          </cell>
          <cell r="G1466">
            <v>320000319</v>
          </cell>
          <cell r="H1466" t="str">
            <v xml:space="preserve"> Module Message Processor 2 </v>
          </cell>
        </row>
        <row r="1467">
          <cell r="A1467" t="str">
            <v>106075401</v>
          </cell>
          <cell r="B1467" t="str">
            <v>5EINT</v>
          </cell>
          <cell r="C1467" t="str">
            <v>5ESS</v>
          </cell>
          <cell r="D1467" t="str">
            <v>5ESS</v>
          </cell>
          <cell r="E1467" t="str">
            <v>5E_SP</v>
          </cell>
          <cell r="F1467" t="str">
            <v>5E_SPARES</v>
          </cell>
          <cell r="G1467">
            <v>320000318</v>
          </cell>
          <cell r="H1467" t="str">
            <v xml:space="preserve"> Msg Peripheral Processor </v>
          </cell>
        </row>
        <row r="1468">
          <cell r="A1468" t="str">
            <v>MAMPERCTL</v>
          </cell>
          <cell r="B1468" t="str">
            <v>5EINT</v>
          </cell>
          <cell r="C1468" t="str">
            <v>5ESS</v>
          </cell>
          <cell r="D1468" t="str">
            <v>5ESS</v>
          </cell>
          <cell r="E1468" t="str">
            <v>5E_AM</v>
          </cell>
          <cell r="F1468" t="str">
            <v>5E_AM</v>
          </cell>
          <cell r="G1468">
            <v>320000009</v>
          </cell>
          <cell r="H1468" t="str">
            <v xml:space="preserve"> Multiple Perpherial Controller </v>
          </cell>
        </row>
        <row r="1469">
          <cell r="A1469" t="str">
            <v>107952558</v>
          </cell>
          <cell r="B1469" t="str">
            <v>5EINT</v>
          </cell>
          <cell r="C1469" t="str">
            <v>5ESS</v>
          </cell>
          <cell r="D1469" t="str">
            <v>5ESS</v>
          </cell>
          <cell r="E1469" t="str">
            <v>5E_SP</v>
          </cell>
          <cell r="F1469" t="str">
            <v>5E_SPARES</v>
          </cell>
          <cell r="H1469" t="str">
            <v xml:space="preserve"> Multi-Purpose Peripheral Controller Ckt Pack </v>
          </cell>
        </row>
        <row r="1470">
          <cell r="A1470" t="str">
            <v>103812244</v>
          </cell>
          <cell r="B1470" t="str">
            <v>5EINT</v>
          </cell>
          <cell r="C1470" t="str">
            <v>5ESS</v>
          </cell>
          <cell r="D1470" t="str">
            <v>5ESS</v>
          </cell>
          <cell r="E1470" t="str">
            <v>5E_SP</v>
          </cell>
          <cell r="F1470" t="str">
            <v>5E_SPARES</v>
          </cell>
          <cell r="H1470" t="str">
            <v xml:space="preserve"> Mux Control Board </v>
          </cell>
        </row>
        <row r="1471">
          <cell r="A1471" t="str">
            <v>108827718</v>
          </cell>
          <cell r="B1471" t="str">
            <v>5EINT</v>
          </cell>
          <cell r="C1471" t="str">
            <v>5ESS</v>
          </cell>
          <cell r="D1471" t="str">
            <v>5ESS</v>
          </cell>
          <cell r="E1471" t="str">
            <v>5E_SP</v>
          </cell>
          <cell r="F1471" t="str">
            <v>5E_SPARES</v>
          </cell>
          <cell r="G1471">
            <v>320000390</v>
          </cell>
          <cell r="H1471" t="str">
            <v xml:space="preserve"> NCC </v>
          </cell>
        </row>
        <row r="1472">
          <cell r="A1472" t="str">
            <v>106715154</v>
          </cell>
          <cell r="B1472" t="str">
            <v>5EINT</v>
          </cell>
          <cell r="C1472" t="str">
            <v>5ESS</v>
          </cell>
          <cell r="D1472" t="str">
            <v>5ESS</v>
          </cell>
          <cell r="E1472" t="str">
            <v>5E_SP</v>
          </cell>
          <cell r="F1472" t="str">
            <v>5E_SPARES</v>
          </cell>
          <cell r="H1472" t="str">
            <v xml:space="preserve"> NCLK Digital Pll Controller (MC5D222A2) </v>
          </cell>
        </row>
        <row r="1473">
          <cell r="A1473" t="str">
            <v>104395694</v>
          </cell>
          <cell r="B1473" t="str">
            <v>5EINT</v>
          </cell>
          <cell r="C1473" t="str">
            <v>5ESS</v>
          </cell>
          <cell r="D1473" t="str">
            <v>5ESS</v>
          </cell>
          <cell r="E1473" t="str">
            <v>5E_SP</v>
          </cell>
          <cell r="F1473" t="str">
            <v>5E_SPARES</v>
          </cell>
          <cell r="H1473" t="str">
            <v xml:space="preserve"> NCLK2 - 30 Channel Synchronization </v>
          </cell>
        </row>
        <row r="1474">
          <cell r="A1474" t="str">
            <v>106042773</v>
          </cell>
          <cell r="B1474" t="str">
            <v>5EINT</v>
          </cell>
          <cell r="C1474" t="str">
            <v>5ESS</v>
          </cell>
          <cell r="D1474" t="str">
            <v>5ESS</v>
          </cell>
          <cell r="E1474" t="str">
            <v>5E_SP</v>
          </cell>
          <cell r="F1474" t="str">
            <v>5E_SPARES</v>
          </cell>
          <cell r="H1474" t="str">
            <v xml:space="preserve"> NCLK2 30 Channel High Stability </v>
          </cell>
        </row>
        <row r="1475">
          <cell r="A1475" t="str">
            <v>GCSOAU</v>
          </cell>
          <cell r="B1475" t="str">
            <v>5EINT</v>
          </cell>
          <cell r="C1475" t="str">
            <v>5ESS</v>
          </cell>
          <cell r="D1475" t="str">
            <v>5ESS</v>
          </cell>
          <cell r="E1475" t="str">
            <v>5E_Misc</v>
          </cell>
          <cell r="F1475" t="str">
            <v>5E_MISC</v>
          </cell>
          <cell r="H1475" t="str">
            <v xml:space="preserve"> Office Alarm For Main Exchange </v>
          </cell>
        </row>
        <row r="1476">
          <cell r="A1476" t="str">
            <v>OAUMAIN</v>
          </cell>
          <cell r="B1476" t="str">
            <v>5EINT</v>
          </cell>
          <cell r="C1476" t="str">
            <v>5ESS</v>
          </cell>
          <cell r="D1476" t="str">
            <v>5ESS</v>
          </cell>
          <cell r="E1476" t="str">
            <v>5E_Misc</v>
          </cell>
          <cell r="F1476" t="str">
            <v>5E_MISC</v>
          </cell>
          <cell r="G1476">
            <v>320000120</v>
          </cell>
          <cell r="H1476" t="str">
            <v xml:space="preserve"> Office Alarm For Main Exchange </v>
          </cell>
        </row>
        <row r="1477">
          <cell r="A1477" t="str">
            <v>108695685</v>
          </cell>
          <cell r="B1477" t="str">
            <v>5EINT</v>
          </cell>
          <cell r="C1477" t="str">
            <v>5ESS</v>
          </cell>
          <cell r="D1477" t="str">
            <v>5ESS</v>
          </cell>
          <cell r="E1477" t="str">
            <v>5E_SP</v>
          </cell>
          <cell r="F1477" t="str">
            <v>5E_SPARES</v>
          </cell>
          <cell r="G1477">
            <v>320000312</v>
          </cell>
          <cell r="H1477" t="str">
            <v xml:space="preserve"> Optical Facility Interface </v>
          </cell>
        </row>
        <row r="1478">
          <cell r="A1478" t="str">
            <v>106412927</v>
          </cell>
          <cell r="B1478" t="str">
            <v>5EINT</v>
          </cell>
          <cell r="C1478" t="str">
            <v>5ESS</v>
          </cell>
          <cell r="D1478" t="str">
            <v>5ESS</v>
          </cell>
          <cell r="E1478" t="str">
            <v>X_Conn</v>
          </cell>
          <cell r="F1478" t="str">
            <v>DSX</v>
          </cell>
          <cell r="H1478" t="str">
            <v xml:space="preserve"> Orange Cord </v>
          </cell>
        </row>
        <row r="1479">
          <cell r="A1479" t="str">
            <v>ED6C331-70G-90</v>
          </cell>
          <cell r="B1479" t="str">
            <v>5EINT</v>
          </cell>
          <cell r="C1479" t="str">
            <v>5ESS</v>
          </cell>
          <cell r="D1479" t="str">
            <v>5ESS</v>
          </cell>
          <cell r="E1479" t="str">
            <v>X_Conn</v>
          </cell>
          <cell r="F1479" t="str">
            <v>MDF</v>
          </cell>
          <cell r="H1479" t="str">
            <v xml:space="preserve"> Originating Ground Bar </v>
          </cell>
        </row>
        <row r="1480">
          <cell r="A1480" t="str">
            <v>108843319</v>
          </cell>
          <cell r="B1480" t="str">
            <v>5EINT</v>
          </cell>
          <cell r="C1480" t="str">
            <v>5ESS</v>
          </cell>
          <cell r="D1480" t="str">
            <v>5ESS</v>
          </cell>
          <cell r="E1480" t="str">
            <v>5E_SP</v>
          </cell>
          <cell r="F1480" t="str">
            <v>5E_SPARES</v>
          </cell>
          <cell r="G1480">
            <v>320000386</v>
          </cell>
          <cell r="H1480" t="str">
            <v xml:space="preserve"> Oscillator </v>
          </cell>
        </row>
        <row r="1481">
          <cell r="A1481" t="str">
            <v>103643987</v>
          </cell>
          <cell r="B1481" t="str">
            <v>5EINT</v>
          </cell>
          <cell r="C1481" t="str">
            <v>5ESS</v>
          </cell>
          <cell r="D1481" t="str">
            <v>5ESS</v>
          </cell>
          <cell r="E1481" t="str">
            <v>X_Conn</v>
          </cell>
          <cell r="F1481" t="str">
            <v>MDF</v>
          </cell>
          <cell r="H1481" t="str">
            <v xml:space="preserve"> P2FM Test Cord </v>
          </cell>
        </row>
        <row r="1482">
          <cell r="A1482" t="str">
            <v>GLPSMMEM64MB</v>
          </cell>
          <cell r="B1482" t="str">
            <v>5EINT</v>
          </cell>
          <cell r="C1482" t="str">
            <v>5ESS</v>
          </cell>
          <cell r="D1482" t="str">
            <v>5ESS</v>
          </cell>
          <cell r="E1482" t="str">
            <v>5E_SM2000</v>
          </cell>
          <cell r="F1482" t="str">
            <v>5E_SM2000</v>
          </cell>
          <cell r="H1482" t="str">
            <v xml:space="preserve"> Pack  Duplicated 64MB Memory </v>
          </cell>
        </row>
        <row r="1483">
          <cell r="A1483" t="str">
            <v>106950991</v>
          </cell>
          <cell r="B1483" t="str">
            <v>5EINT</v>
          </cell>
          <cell r="C1483" t="str">
            <v>5ESS</v>
          </cell>
          <cell r="D1483" t="str">
            <v>5ESS</v>
          </cell>
          <cell r="E1483" t="str">
            <v>5E_SP</v>
          </cell>
          <cell r="F1483" t="str">
            <v>5E_SPARES</v>
          </cell>
          <cell r="H1483" t="str">
            <v xml:space="preserve"> Packet Fan Out </v>
          </cell>
        </row>
        <row r="1484">
          <cell r="A1484" t="str">
            <v>107678559</v>
          </cell>
          <cell r="B1484" t="str">
            <v>5EINT</v>
          </cell>
          <cell r="C1484" t="str">
            <v>5ESS</v>
          </cell>
          <cell r="D1484" t="str">
            <v>5ESS</v>
          </cell>
          <cell r="E1484" t="str">
            <v>5E_SP</v>
          </cell>
          <cell r="F1484" t="str">
            <v>5E_SPARES</v>
          </cell>
          <cell r="H1484" t="str">
            <v xml:space="preserve"> Packet Interface Model 2 </v>
          </cell>
        </row>
        <row r="1485">
          <cell r="A1485" t="str">
            <v>GCLPSUU1</v>
          </cell>
          <cell r="B1485" t="str">
            <v>5EINT</v>
          </cell>
          <cell r="C1485" t="str">
            <v>5ESS</v>
          </cell>
          <cell r="D1485" t="str">
            <v>5ESS</v>
          </cell>
          <cell r="E1485" t="str">
            <v>5E_SM2000</v>
          </cell>
          <cell r="F1485" t="str">
            <v>5E_SM2000</v>
          </cell>
          <cell r="H1485" t="str">
            <v xml:space="preserve"> Packet Switch Unit </v>
          </cell>
        </row>
        <row r="1486">
          <cell r="A1486" t="str">
            <v>PSUBAS</v>
          </cell>
          <cell r="B1486" t="str">
            <v>5EINT</v>
          </cell>
          <cell r="C1486" t="str">
            <v>5ESS</v>
          </cell>
          <cell r="D1486" t="str">
            <v>5ESS</v>
          </cell>
          <cell r="E1486" t="str">
            <v>5E_SM2000</v>
          </cell>
          <cell r="F1486" t="str">
            <v>5E_SM2000</v>
          </cell>
          <cell r="G1486">
            <v>320000064</v>
          </cell>
          <cell r="H1486" t="str">
            <v xml:space="preserve"> Packet Switch Unit </v>
          </cell>
        </row>
        <row r="1487">
          <cell r="A1487" t="str">
            <v>PSU2BAS</v>
          </cell>
          <cell r="B1487" t="str">
            <v>5EINT</v>
          </cell>
          <cell r="C1487" t="str">
            <v>5ESS</v>
          </cell>
          <cell r="D1487" t="str">
            <v>5ESS</v>
          </cell>
          <cell r="E1487" t="str">
            <v>5E_Packet</v>
          </cell>
          <cell r="F1487" t="str">
            <v>5E_PACKET</v>
          </cell>
          <cell r="G1487">
            <v>320000069</v>
          </cell>
          <cell r="H1487" t="str">
            <v xml:space="preserve"> Packet Switch Unit 2 </v>
          </cell>
        </row>
        <row r="1488">
          <cell r="A1488" t="str">
            <v>PSU2SUPL</v>
          </cell>
          <cell r="B1488" t="str">
            <v>5EINT</v>
          </cell>
          <cell r="C1488" t="str">
            <v>5ESS</v>
          </cell>
          <cell r="D1488" t="str">
            <v>5ESS</v>
          </cell>
          <cell r="E1488" t="str">
            <v>5E_Packet</v>
          </cell>
          <cell r="F1488" t="str">
            <v>5E_PACKET</v>
          </cell>
          <cell r="G1488">
            <v>320000071</v>
          </cell>
          <cell r="H1488" t="str">
            <v xml:space="preserve"> Packet Switch Unit Supplementary Shelf </v>
          </cell>
        </row>
        <row r="1489">
          <cell r="A1489" t="str">
            <v>107538571</v>
          </cell>
          <cell r="B1489" t="str">
            <v>5EINT</v>
          </cell>
          <cell r="C1489" t="str">
            <v>5ESS</v>
          </cell>
          <cell r="D1489" t="str">
            <v>5ESS</v>
          </cell>
          <cell r="E1489" t="str">
            <v>X_Conn</v>
          </cell>
          <cell r="F1489" t="str">
            <v>DDF</v>
          </cell>
          <cell r="G1489">
            <v>320000417</v>
          </cell>
          <cell r="H1489" t="str">
            <v xml:space="preserve"> Panel (32 Ckt) </v>
          </cell>
        </row>
        <row r="1490">
          <cell r="A1490" t="str">
            <v>104434071</v>
          </cell>
          <cell r="B1490" t="str">
            <v>5EINT</v>
          </cell>
          <cell r="C1490" t="str">
            <v>5ESS</v>
          </cell>
          <cell r="D1490" t="str">
            <v>5ESS</v>
          </cell>
          <cell r="E1490" t="str">
            <v>X_Conn</v>
          </cell>
          <cell r="F1490" t="str">
            <v>DSX</v>
          </cell>
          <cell r="G1490">
            <v>320000451</v>
          </cell>
          <cell r="H1490" t="str">
            <v xml:space="preserve"> Panel (90 Ckt) </v>
          </cell>
        </row>
        <row r="1491">
          <cell r="A1491" t="str">
            <v>GCLCM3</v>
          </cell>
          <cell r="B1491" t="str">
            <v>5EINT</v>
          </cell>
          <cell r="C1491" t="str">
            <v>5ESS</v>
          </cell>
          <cell r="D1491" t="str">
            <v>5ESS</v>
          </cell>
          <cell r="E1491" t="str">
            <v>5E_CM</v>
          </cell>
          <cell r="F1491" t="str">
            <v>5E_CM</v>
          </cell>
          <cell r="G1491">
            <v>320000170</v>
          </cell>
          <cell r="H1491" t="str">
            <v xml:space="preserve"> Partially Equipped CM3 Cabinet </v>
          </cell>
        </row>
        <row r="1492">
          <cell r="A1492" t="str">
            <v>J98793C-1L-24</v>
          </cell>
          <cell r="B1492" t="str">
            <v>5EINT</v>
          </cell>
          <cell r="C1492" t="str">
            <v>5ESS</v>
          </cell>
          <cell r="D1492" t="str">
            <v>5ESS</v>
          </cell>
          <cell r="E1492" t="str">
            <v>5E_Echo</v>
          </cell>
          <cell r="F1492" t="str">
            <v>5E_ECHO</v>
          </cell>
          <cell r="G1492">
            <v>320000092</v>
          </cell>
          <cell r="H1492" t="str">
            <v xml:space="preserve"> Pc Connection Cable &amp; Adapters </v>
          </cell>
        </row>
        <row r="1493">
          <cell r="A1493" t="str">
            <v>PHE2PCF</v>
          </cell>
          <cell r="B1493" t="str">
            <v>5EINT</v>
          </cell>
          <cell r="C1493" t="str">
            <v>5ESS</v>
          </cell>
          <cell r="D1493" t="str">
            <v>5ESS</v>
          </cell>
          <cell r="E1493" t="str">
            <v>5E_SW</v>
          </cell>
          <cell r="F1493" t="str">
            <v>5E_SW</v>
          </cell>
          <cell r="G1493">
            <v>325000285</v>
          </cell>
          <cell r="H1493" t="str">
            <v xml:space="preserve"> Pcf FuNCTion On Phe2 RTU </v>
          </cell>
        </row>
        <row r="1494">
          <cell r="A1494" t="str">
            <v>108399254</v>
          </cell>
          <cell r="B1494" t="str">
            <v>5EINT</v>
          </cell>
          <cell r="C1494" t="str">
            <v>5ESS</v>
          </cell>
          <cell r="D1494" t="str">
            <v>5ESS</v>
          </cell>
          <cell r="E1494" t="str">
            <v>5E_SP</v>
          </cell>
          <cell r="F1494" t="str">
            <v>5E_SPARES</v>
          </cell>
          <cell r="G1494">
            <v>320000303</v>
          </cell>
          <cell r="H1494" t="str">
            <v xml:space="preserve"> Peripheral Link Interface (Pli) </v>
          </cell>
        </row>
        <row r="1495">
          <cell r="A1495" t="str">
            <v>GLPOIUPLI</v>
          </cell>
          <cell r="B1495" t="str">
            <v>5EINT</v>
          </cell>
          <cell r="C1495" t="str">
            <v>5ESS</v>
          </cell>
          <cell r="D1495" t="str">
            <v>5ESS</v>
          </cell>
          <cell r="E1495" t="str">
            <v>5E_Periph</v>
          </cell>
          <cell r="F1495" t="str">
            <v>5E_PERIPH</v>
          </cell>
          <cell r="G1495">
            <v>320000118</v>
          </cell>
          <cell r="H1495" t="str">
            <v xml:space="preserve"> Pli Board Pair In Oiu </v>
          </cell>
        </row>
        <row r="1496">
          <cell r="A1496" t="str">
            <v>106656887</v>
          </cell>
          <cell r="B1496" t="str">
            <v>5EINT</v>
          </cell>
          <cell r="C1496" t="str">
            <v>5ESS</v>
          </cell>
          <cell r="D1496" t="str">
            <v>5ESS</v>
          </cell>
          <cell r="E1496" t="str">
            <v>5E_SP</v>
          </cell>
          <cell r="F1496" t="str">
            <v>5E_SPARES</v>
          </cell>
          <cell r="H1496" t="str">
            <v xml:space="preserve"> Port Sw/Dist. Buffer Ckt Pack </v>
          </cell>
        </row>
        <row r="1497">
          <cell r="A1497" t="str">
            <v>108133232</v>
          </cell>
          <cell r="B1497" t="str">
            <v>5EINT</v>
          </cell>
          <cell r="C1497" t="str">
            <v>5ESS</v>
          </cell>
          <cell r="D1497" t="str">
            <v>5ESS</v>
          </cell>
          <cell r="E1497" t="str">
            <v>5E_SP</v>
          </cell>
          <cell r="F1497" t="str">
            <v>5E_SPARES</v>
          </cell>
          <cell r="G1497">
            <v>320000290</v>
          </cell>
          <cell r="H1497" t="str">
            <v xml:space="preserve"> Power Converter Ckt Pack </v>
          </cell>
        </row>
        <row r="1498">
          <cell r="A1498" t="str">
            <v>MPDFD48</v>
          </cell>
          <cell r="B1498" t="str">
            <v>5EINT</v>
          </cell>
          <cell r="C1498" t="str">
            <v>5ESS</v>
          </cell>
          <cell r="D1498" t="str">
            <v>5ESS</v>
          </cell>
          <cell r="E1498" t="str">
            <v>5E_Misc</v>
          </cell>
          <cell r="F1498" t="str">
            <v>5E_MISC</v>
          </cell>
          <cell r="G1498">
            <v>320000123</v>
          </cell>
          <cell r="H1498" t="str">
            <v xml:space="preserve"> Power Distribution Panel </v>
          </cell>
        </row>
        <row r="1499">
          <cell r="A1499" t="str">
            <v>106389224</v>
          </cell>
          <cell r="B1499" t="str">
            <v>5EINT</v>
          </cell>
          <cell r="C1499" t="str">
            <v>5ESS</v>
          </cell>
          <cell r="D1499" t="str">
            <v>5ESS</v>
          </cell>
          <cell r="E1499" t="str">
            <v>5E_SP</v>
          </cell>
          <cell r="F1499" t="str">
            <v>5E_SPARES</v>
          </cell>
          <cell r="H1499" t="str">
            <v xml:space="preserve"> Power Start </v>
          </cell>
        </row>
        <row r="1500">
          <cell r="A1500" t="str">
            <v>104196407</v>
          </cell>
          <cell r="B1500" t="str">
            <v>5EINT</v>
          </cell>
          <cell r="C1500" t="str">
            <v>5ESS</v>
          </cell>
          <cell r="D1500" t="str">
            <v>5ESS</v>
          </cell>
          <cell r="E1500" t="str">
            <v>5ESS</v>
          </cell>
          <cell r="F1500" t="str">
            <v>5E_SPARES</v>
          </cell>
          <cell r="G1500">
            <v>320000291</v>
          </cell>
          <cell r="H1500" t="str">
            <v xml:space="preserve"> Power Unit (410CA) </v>
          </cell>
        </row>
        <row r="1501">
          <cell r="A1501" t="str">
            <v>104399589</v>
          </cell>
          <cell r="B1501" t="str">
            <v>5EINT</v>
          </cell>
          <cell r="C1501" t="str">
            <v>5ESS</v>
          </cell>
          <cell r="D1501" t="str">
            <v>5ESS</v>
          </cell>
          <cell r="E1501" t="str">
            <v>5E_SP</v>
          </cell>
          <cell r="F1501" t="str">
            <v>5E_SPARES</v>
          </cell>
          <cell r="G1501">
            <v>320000292</v>
          </cell>
          <cell r="H1501" t="str">
            <v xml:space="preserve"> Power Unit (414AA) </v>
          </cell>
        </row>
        <row r="1502">
          <cell r="A1502" t="str">
            <v>106560154</v>
          </cell>
          <cell r="B1502" t="str">
            <v>5EINT</v>
          </cell>
          <cell r="C1502" t="str">
            <v>5ESS</v>
          </cell>
          <cell r="D1502" t="str">
            <v>5ESS</v>
          </cell>
          <cell r="E1502" t="str">
            <v>5E_SP</v>
          </cell>
          <cell r="F1502" t="str">
            <v>5E_SPARES</v>
          </cell>
          <cell r="G1502">
            <v>320000293</v>
          </cell>
          <cell r="H1502" t="str">
            <v xml:space="preserve"> Power Unit (486AA) </v>
          </cell>
        </row>
        <row r="1503">
          <cell r="A1503" t="str">
            <v>103803607</v>
          </cell>
          <cell r="B1503" t="str">
            <v>5EINT</v>
          </cell>
          <cell r="C1503" t="str">
            <v>5ESS</v>
          </cell>
          <cell r="D1503" t="str">
            <v>5ESS</v>
          </cell>
          <cell r="E1503" t="str">
            <v>5E_SP</v>
          </cell>
          <cell r="F1503" t="str">
            <v>5E_SPARES</v>
          </cell>
          <cell r="G1503">
            <v>320000294</v>
          </cell>
          <cell r="H1503" t="str">
            <v xml:space="preserve"> Power Unit (494LA) </v>
          </cell>
        </row>
        <row r="1504">
          <cell r="A1504" t="str">
            <v>103803656</v>
          </cell>
          <cell r="B1504" t="str">
            <v>5EINT</v>
          </cell>
          <cell r="C1504" t="str">
            <v>5ESS</v>
          </cell>
          <cell r="D1504" t="str">
            <v>5ESS</v>
          </cell>
          <cell r="E1504" t="str">
            <v>5E_SP</v>
          </cell>
          <cell r="F1504" t="str">
            <v>5E_SPARES</v>
          </cell>
          <cell r="G1504">
            <v>320000295</v>
          </cell>
          <cell r="H1504" t="str">
            <v xml:space="preserve"> Power Unit (495FB) </v>
          </cell>
        </row>
        <row r="1505">
          <cell r="A1505" t="str">
            <v>103803672</v>
          </cell>
          <cell r="B1505" t="str">
            <v>5EINT</v>
          </cell>
          <cell r="C1505" t="str">
            <v>5ESS</v>
          </cell>
          <cell r="D1505" t="str">
            <v>5ESS</v>
          </cell>
          <cell r="E1505" t="str">
            <v>5E_SP</v>
          </cell>
          <cell r="F1505" t="str">
            <v>5E_SPARES</v>
          </cell>
          <cell r="G1505">
            <v>320000296</v>
          </cell>
          <cell r="H1505" t="str">
            <v xml:space="preserve"> Power Unit (495KA) </v>
          </cell>
        </row>
        <row r="1506">
          <cell r="A1506" t="str">
            <v>103812376</v>
          </cell>
          <cell r="B1506" t="str">
            <v>5EINT</v>
          </cell>
          <cell r="C1506" t="str">
            <v>5ESS</v>
          </cell>
          <cell r="D1506" t="str">
            <v>5ESS</v>
          </cell>
          <cell r="E1506" t="str">
            <v>5E_SP</v>
          </cell>
          <cell r="F1506" t="str">
            <v>5E_SPARES</v>
          </cell>
          <cell r="G1506">
            <v>320000297</v>
          </cell>
          <cell r="H1506" t="str">
            <v xml:space="preserve"> Power Unit (495MA) </v>
          </cell>
        </row>
        <row r="1507">
          <cell r="A1507" t="str">
            <v>J98793C-1L-13</v>
          </cell>
          <cell r="B1507" t="str">
            <v>5EINT</v>
          </cell>
          <cell r="C1507" t="str">
            <v>5ESS</v>
          </cell>
          <cell r="D1507" t="str">
            <v>5ESS</v>
          </cell>
          <cell r="E1507" t="str">
            <v>5E_Echo</v>
          </cell>
          <cell r="F1507" t="str">
            <v>5E_ECHO</v>
          </cell>
          <cell r="G1507">
            <v>320000088</v>
          </cell>
          <cell r="H1507" t="str">
            <v xml:space="preserve"> Power Unit (Bek24) </v>
          </cell>
        </row>
        <row r="1508">
          <cell r="A1508" t="str">
            <v>ED5D764-30G-42</v>
          </cell>
          <cell r="B1508" t="str">
            <v>5EINT</v>
          </cell>
          <cell r="C1508" t="str">
            <v>5ESS</v>
          </cell>
          <cell r="D1508" t="str">
            <v>5ESS</v>
          </cell>
          <cell r="E1508" t="str">
            <v>5E_SP</v>
          </cell>
          <cell r="F1508" t="str">
            <v>5E_SPARES</v>
          </cell>
          <cell r="H1508" t="str">
            <v xml:space="preserve"> Printer High Resolution 120V </v>
          </cell>
        </row>
        <row r="1509">
          <cell r="A1509" t="str">
            <v>ED5D764-30G-43</v>
          </cell>
          <cell r="B1509" t="str">
            <v>5EINT</v>
          </cell>
          <cell r="C1509" t="str">
            <v>5ESS</v>
          </cell>
          <cell r="D1509" t="str">
            <v>5ESS</v>
          </cell>
          <cell r="E1509" t="str">
            <v>5E_SP</v>
          </cell>
          <cell r="F1509" t="str">
            <v>5E_SPARES</v>
          </cell>
          <cell r="H1509" t="str">
            <v xml:space="preserve"> Printer High Resolution 220V </v>
          </cell>
        </row>
        <row r="1510">
          <cell r="A1510" t="str">
            <v>406817155</v>
          </cell>
          <cell r="B1510" t="str">
            <v>5EINT</v>
          </cell>
          <cell r="C1510" t="str">
            <v>5ESS</v>
          </cell>
          <cell r="D1510" t="str">
            <v>5ESS</v>
          </cell>
          <cell r="E1510" t="str">
            <v>5E_SP</v>
          </cell>
          <cell r="F1510" t="str">
            <v>5E_SPARES</v>
          </cell>
          <cell r="H1510" t="str">
            <v xml:space="preserve"> Printer Ribbon (Package Of 6) </v>
          </cell>
        </row>
        <row r="1511">
          <cell r="A1511" t="str">
            <v>T00000090</v>
          </cell>
          <cell r="B1511" t="str">
            <v>5EINT</v>
          </cell>
          <cell r="C1511" t="str">
            <v>5ESS</v>
          </cell>
          <cell r="D1511" t="str">
            <v>5ESS</v>
          </cell>
          <cell r="E1511" t="str">
            <v>5E_SP</v>
          </cell>
          <cell r="F1511" t="str">
            <v>5E_SPARES</v>
          </cell>
          <cell r="G1511">
            <v>320000347</v>
          </cell>
          <cell r="H1511" t="str">
            <v xml:space="preserve"> Protocol Handler 22 (Ph22) </v>
          </cell>
        </row>
        <row r="1512">
          <cell r="A1512" t="str">
            <v>PH-22</v>
          </cell>
          <cell r="B1512" t="str">
            <v>5EINT</v>
          </cell>
          <cell r="C1512" t="str">
            <v>5ESS</v>
          </cell>
          <cell r="D1512" t="str">
            <v>5ESS</v>
          </cell>
          <cell r="E1512" t="str">
            <v>5E_Packet</v>
          </cell>
          <cell r="F1512" t="str">
            <v>5E_PACKET</v>
          </cell>
          <cell r="G1512">
            <v>320000075</v>
          </cell>
          <cell r="H1512" t="str">
            <v xml:space="preserve"> Protocol Handler 22 Board (Ph22) (FRPH  IFRPH ISDNPH) </v>
          </cell>
        </row>
        <row r="1513">
          <cell r="A1513" t="str">
            <v>GLPPH22</v>
          </cell>
          <cell r="B1513" t="str">
            <v>5EINT</v>
          </cell>
          <cell r="C1513" t="str">
            <v>5ESS</v>
          </cell>
          <cell r="D1513" t="str">
            <v>5ESS</v>
          </cell>
          <cell r="E1513" t="str">
            <v>5E_Packet</v>
          </cell>
          <cell r="F1513" t="str">
            <v>5E_PACKET</v>
          </cell>
          <cell r="G1513">
            <v>320000207</v>
          </cell>
          <cell r="H1513" t="str">
            <v xml:space="preserve"> Protocol Handler 22 Board (PH22}(FRPH) (IFRPH) </v>
          </cell>
        </row>
        <row r="1514">
          <cell r="A1514" t="str">
            <v>107194821</v>
          </cell>
          <cell r="B1514" t="str">
            <v>5EINT</v>
          </cell>
          <cell r="C1514" t="str">
            <v>5ESS</v>
          </cell>
          <cell r="D1514" t="str">
            <v>5ESS</v>
          </cell>
          <cell r="E1514" t="str">
            <v>5E_SP</v>
          </cell>
          <cell r="F1514" t="str">
            <v>5E_SPARES</v>
          </cell>
          <cell r="H1514" t="str">
            <v xml:space="preserve"> Protocol Handler 3 (PH3) </v>
          </cell>
        </row>
        <row r="1515">
          <cell r="A1515" t="str">
            <v>GLPPH4</v>
          </cell>
          <cell r="B1515" t="str">
            <v>5EINT</v>
          </cell>
          <cell r="C1515" t="str">
            <v>5ESS</v>
          </cell>
          <cell r="D1515" t="str">
            <v>5ESS</v>
          </cell>
          <cell r="E1515" t="str">
            <v>5E_Packet</v>
          </cell>
          <cell r="F1515" t="str">
            <v>5E_PACKET</v>
          </cell>
          <cell r="G1515">
            <v>320000206</v>
          </cell>
          <cell r="H1515" t="str">
            <v xml:space="preserve"> Protocol Handler 4 Board (PH4} </v>
          </cell>
        </row>
        <row r="1516">
          <cell r="A1516" t="str">
            <v>PH-FR</v>
          </cell>
          <cell r="B1516" t="str">
            <v>5EINT</v>
          </cell>
          <cell r="C1516" t="str">
            <v>5ESS</v>
          </cell>
          <cell r="D1516" t="str">
            <v>5ESS</v>
          </cell>
          <cell r="E1516" t="str">
            <v>5E_Packet</v>
          </cell>
          <cell r="F1516" t="str">
            <v>5E_PACKET</v>
          </cell>
          <cell r="G1516">
            <v>320000074</v>
          </cell>
          <cell r="H1516" t="str">
            <v xml:space="preserve"> Protocol Handler 4 Board (PH4} (FRPH IFRPH ISDNPH) </v>
          </cell>
        </row>
        <row r="1517">
          <cell r="A1517" t="str">
            <v>GLPMPHA2</v>
          </cell>
          <cell r="B1517" t="str">
            <v>5EINT</v>
          </cell>
          <cell r="C1517" t="str">
            <v>5ESS</v>
          </cell>
          <cell r="D1517" t="str">
            <v>5ESS</v>
          </cell>
          <cell r="E1517" t="str">
            <v>5E_Packet</v>
          </cell>
          <cell r="F1517" t="str">
            <v>5E_PACKET</v>
          </cell>
          <cell r="G1517">
            <v>320000210</v>
          </cell>
          <cell r="H1517" t="str">
            <v xml:space="preserve"> Protocol Handler A2 Board (PHA2) (Atm Backhaul) </v>
          </cell>
        </row>
        <row r="1518">
          <cell r="A1518" t="str">
            <v>PH-A2</v>
          </cell>
          <cell r="B1518" t="str">
            <v>5EINT</v>
          </cell>
          <cell r="C1518" t="str">
            <v>5ESS</v>
          </cell>
          <cell r="D1518" t="str">
            <v>5ESS</v>
          </cell>
          <cell r="E1518" t="str">
            <v>5E_Packet</v>
          </cell>
          <cell r="F1518" t="str">
            <v>5E_PACKET</v>
          </cell>
          <cell r="G1518">
            <v>320000082</v>
          </cell>
          <cell r="H1518" t="str">
            <v xml:space="preserve"> Protocol Handler A2 Board (PHA2) (ATM Backhaul) </v>
          </cell>
        </row>
        <row r="1519">
          <cell r="A1519" t="str">
            <v>GLPMPHE2</v>
          </cell>
          <cell r="B1519" t="str">
            <v>5EINT</v>
          </cell>
          <cell r="C1519" t="str">
            <v>5ESS</v>
          </cell>
          <cell r="D1519" t="str">
            <v>5ESS</v>
          </cell>
          <cell r="E1519" t="str">
            <v>5E_Packet</v>
          </cell>
          <cell r="F1519" t="str">
            <v>5E_PACKET</v>
          </cell>
          <cell r="G1519">
            <v>320000211</v>
          </cell>
          <cell r="H1519" t="str">
            <v xml:space="preserve"> Protocol Handler E2 Board (PHE2) (Pcf Functionality) </v>
          </cell>
        </row>
        <row r="1520">
          <cell r="A1520" t="str">
            <v>PH-E2</v>
          </cell>
          <cell r="B1520" t="str">
            <v>5EINT</v>
          </cell>
          <cell r="C1520" t="str">
            <v>5ESS</v>
          </cell>
          <cell r="D1520" t="str">
            <v>5ESS</v>
          </cell>
          <cell r="E1520" t="str">
            <v>5E_Packet</v>
          </cell>
          <cell r="F1520" t="str">
            <v>5E_PACKET</v>
          </cell>
          <cell r="G1520">
            <v>320000083</v>
          </cell>
          <cell r="H1520" t="str">
            <v xml:space="preserve"> Protocol Handler E2 Board (PHE2) (PCF Functionality) </v>
          </cell>
        </row>
        <row r="1521">
          <cell r="A1521" t="str">
            <v>GLPMPHA</v>
          </cell>
          <cell r="B1521" t="str">
            <v>5EINT</v>
          </cell>
          <cell r="C1521" t="str">
            <v>5ESS</v>
          </cell>
          <cell r="D1521" t="str">
            <v>5ESS</v>
          </cell>
          <cell r="E1521" t="str">
            <v>5E_Packet</v>
          </cell>
          <cell r="F1521" t="str">
            <v>5E_PACKET</v>
          </cell>
          <cell r="G1521">
            <v>320000205</v>
          </cell>
          <cell r="H1521" t="str">
            <v xml:space="preserve"> Protocol Handler For Access (PHA) </v>
          </cell>
        </row>
        <row r="1522">
          <cell r="A1522" t="str">
            <v>PH-A</v>
          </cell>
          <cell r="B1522" t="str">
            <v>5EINT</v>
          </cell>
          <cell r="C1522" t="str">
            <v>5ESS</v>
          </cell>
          <cell r="D1522" t="str">
            <v>5ESS</v>
          </cell>
          <cell r="E1522" t="str">
            <v>5E_Packet</v>
          </cell>
          <cell r="F1522" t="str">
            <v>5E_PACKET</v>
          </cell>
          <cell r="G1522">
            <v>320000076</v>
          </cell>
          <cell r="H1522" t="str">
            <v xml:space="preserve"> Protocol Handler For Access (PHA) </v>
          </cell>
        </row>
        <row r="1523">
          <cell r="A1523" t="str">
            <v>PH-V2</v>
          </cell>
          <cell r="B1523" t="str">
            <v>5EINT</v>
          </cell>
          <cell r="C1523" t="str">
            <v>5ESS</v>
          </cell>
          <cell r="D1523" t="str">
            <v>5ESS</v>
          </cell>
          <cell r="E1523" t="str">
            <v>5E_Packet</v>
          </cell>
          <cell r="F1523" t="str">
            <v>5E_PACKET</v>
          </cell>
          <cell r="G1523">
            <v>320000078</v>
          </cell>
          <cell r="H1523" t="str">
            <v xml:space="preserve"> Protocol Handler For Voice - 13Kbps (12Ch) (PHV2) </v>
          </cell>
        </row>
        <row r="1524">
          <cell r="A1524" t="str">
            <v>PH-V3</v>
          </cell>
          <cell r="B1524" t="str">
            <v>5EINT</v>
          </cell>
          <cell r="C1524" t="str">
            <v>5ESS</v>
          </cell>
          <cell r="D1524" t="str">
            <v>5ESS</v>
          </cell>
          <cell r="E1524" t="str">
            <v>5E_Packet</v>
          </cell>
          <cell r="F1524" t="str">
            <v>5E_PACKET</v>
          </cell>
          <cell r="G1524">
            <v>320000079</v>
          </cell>
          <cell r="H1524" t="str">
            <v xml:space="preserve"> Protocol Handler For Voice - 8/13Kbs (PHV3) </v>
          </cell>
        </row>
        <row r="1525">
          <cell r="A1525" t="str">
            <v>PH-V1</v>
          </cell>
          <cell r="B1525" t="str">
            <v>5EINT</v>
          </cell>
          <cell r="C1525" t="str">
            <v>5ESS</v>
          </cell>
          <cell r="D1525" t="str">
            <v>5ESS</v>
          </cell>
          <cell r="E1525" t="str">
            <v>5E_Packet</v>
          </cell>
          <cell r="F1525" t="str">
            <v>5E_PACKET</v>
          </cell>
          <cell r="G1525">
            <v>320000077</v>
          </cell>
          <cell r="H1525" t="str">
            <v xml:space="preserve"> Protocol Handler For Voice - 8Kbps (12Ch) (PHV1) </v>
          </cell>
        </row>
        <row r="1526">
          <cell r="A1526" t="str">
            <v>PH-V4</v>
          </cell>
          <cell r="B1526" t="str">
            <v>5EINT</v>
          </cell>
          <cell r="C1526" t="str">
            <v>5ESS</v>
          </cell>
          <cell r="D1526" t="str">
            <v>5ESS</v>
          </cell>
          <cell r="E1526" t="str">
            <v>5E_Packet</v>
          </cell>
          <cell r="F1526" t="str">
            <v>5E_PACKET</v>
          </cell>
          <cell r="G1526">
            <v>320000080</v>
          </cell>
          <cell r="H1526" t="str">
            <v xml:space="preserve"> Protocol Handler For Voice /Data - 8/13Kbs (PHV4) </v>
          </cell>
        </row>
        <row r="1527">
          <cell r="A1527" t="str">
            <v>PH-V5</v>
          </cell>
          <cell r="B1527" t="str">
            <v>5EINT</v>
          </cell>
          <cell r="C1527" t="str">
            <v>5ESS</v>
          </cell>
          <cell r="D1527" t="str">
            <v>5ESS</v>
          </cell>
          <cell r="E1527" t="str">
            <v>5E_Packet</v>
          </cell>
          <cell r="F1527" t="str">
            <v>5E_PACKET</v>
          </cell>
          <cell r="G1527">
            <v>320000081</v>
          </cell>
          <cell r="H1527" t="str">
            <v xml:space="preserve"> Protocol Handler For Voice /Data - 8/13Kbs (PHV5) </v>
          </cell>
        </row>
        <row r="1528">
          <cell r="A1528" t="str">
            <v>107488736</v>
          </cell>
          <cell r="B1528" t="str">
            <v>5EINT</v>
          </cell>
          <cell r="C1528" t="str">
            <v>5ESS</v>
          </cell>
          <cell r="D1528" t="str">
            <v>5ESS</v>
          </cell>
          <cell r="E1528" t="str">
            <v>5E_SP</v>
          </cell>
          <cell r="F1528" t="str">
            <v>5E_SPARES</v>
          </cell>
          <cell r="H1528" t="str">
            <v xml:space="preserve"> Protocol Handler FRPH </v>
          </cell>
        </row>
        <row r="1529">
          <cell r="A1529" t="str">
            <v>107824542</v>
          </cell>
          <cell r="B1529" t="str">
            <v>5EINT</v>
          </cell>
          <cell r="C1529" t="str">
            <v>5ESS</v>
          </cell>
          <cell r="D1529" t="str">
            <v>5ESS</v>
          </cell>
          <cell r="E1529" t="str">
            <v>5E_SP</v>
          </cell>
          <cell r="F1529" t="str">
            <v>5E_SPARES</v>
          </cell>
          <cell r="H1529" t="str">
            <v xml:space="preserve"> Protocol Handler PHA </v>
          </cell>
        </row>
        <row r="1530">
          <cell r="A1530" t="str">
            <v>T00000091</v>
          </cell>
          <cell r="B1530" t="str">
            <v>5EINT</v>
          </cell>
          <cell r="C1530" t="str">
            <v>5ESS</v>
          </cell>
          <cell r="D1530" t="str">
            <v>5ESS</v>
          </cell>
          <cell r="E1530" t="str">
            <v>5E_SP</v>
          </cell>
          <cell r="F1530" t="str">
            <v>5E_SPARES</v>
          </cell>
          <cell r="G1530">
            <v>320000349</v>
          </cell>
          <cell r="H1530" t="str">
            <v xml:space="preserve"> Protocol Handler Pha2 </v>
          </cell>
        </row>
        <row r="1531">
          <cell r="A1531" t="str">
            <v>T00000092</v>
          </cell>
          <cell r="B1531" t="str">
            <v>5EINT</v>
          </cell>
          <cell r="C1531" t="str">
            <v>5ESS</v>
          </cell>
          <cell r="D1531" t="str">
            <v>5ESS</v>
          </cell>
          <cell r="E1531" t="str">
            <v>5E_SP</v>
          </cell>
          <cell r="F1531" t="str">
            <v>5E_SPARES</v>
          </cell>
          <cell r="G1531">
            <v>320000350</v>
          </cell>
          <cell r="H1531" t="str">
            <v xml:space="preserve"> Protocol Handler Phe2 </v>
          </cell>
        </row>
        <row r="1532">
          <cell r="A1532" t="str">
            <v>107787749</v>
          </cell>
          <cell r="B1532" t="str">
            <v>5EINT</v>
          </cell>
          <cell r="C1532" t="str">
            <v>5ESS</v>
          </cell>
          <cell r="D1532" t="str">
            <v>5ESS</v>
          </cell>
          <cell r="E1532" t="str">
            <v>5E_SP</v>
          </cell>
          <cell r="F1532" t="str">
            <v>5E_SPARES</v>
          </cell>
          <cell r="H1532" t="str">
            <v xml:space="preserve"> Protocol Handler PHV4 8Kb Or 13Kb EVRC </v>
          </cell>
        </row>
        <row r="1533">
          <cell r="A1533" t="str">
            <v>108747064</v>
          </cell>
          <cell r="B1533" t="str">
            <v>5EINT</v>
          </cell>
          <cell r="C1533" t="str">
            <v>5ESS</v>
          </cell>
          <cell r="D1533" t="str">
            <v>5ESS</v>
          </cell>
          <cell r="E1533" t="str">
            <v>5E_SP</v>
          </cell>
          <cell r="F1533" t="str">
            <v>5E_SPARES</v>
          </cell>
          <cell r="G1533">
            <v>320000348</v>
          </cell>
          <cell r="H1533" t="str">
            <v xml:space="preserve"> Protocol Handler PHV5 8Kb Or 13Kb EVRC </v>
          </cell>
        </row>
        <row r="1534">
          <cell r="A1534" t="str">
            <v>106951007</v>
          </cell>
          <cell r="B1534" t="str">
            <v>5EINT</v>
          </cell>
          <cell r="C1534" t="str">
            <v>5ESS</v>
          </cell>
          <cell r="D1534" t="str">
            <v>5ESS</v>
          </cell>
          <cell r="E1534" t="str">
            <v>5E_SP</v>
          </cell>
          <cell r="F1534" t="str">
            <v>5E_SPARES</v>
          </cell>
          <cell r="H1534" t="str">
            <v xml:space="preserve"> PSU2 Control Fanout </v>
          </cell>
        </row>
        <row r="1535">
          <cell r="A1535" t="str">
            <v>108226796</v>
          </cell>
          <cell r="B1535" t="str">
            <v>5EINT</v>
          </cell>
          <cell r="C1535" t="str">
            <v>5ESS</v>
          </cell>
          <cell r="D1535" t="str">
            <v>5ESS</v>
          </cell>
          <cell r="E1535" t="str">
            <v>5E_SP</v>
          </cell>
          <cell r="F1535" t="str">
            <v>5E_SPARES</v>
          </cell>
          <cell r="H1535" t="str">
            <v xml:space="preserve"> PSU2 Data Fan Out 2 (Df2) </v>
          </cell>
        </row>
        <row r="1536">
          <cell r="A1536" t="str">
            <v>GCSPSU2</v>
          </cell>
          <cell r="B1536" t="str">
            <v>5EINT</v>
          </cell>
          <cell r="C1536" t="str">
            <v>5ESS</v>
          </cell>
          <cell r="D1536" t="str">
            <v>5ESS</v>
          </cell>
          <cell r="E1536" t="str">
            <v>5E_Packet</v>
          </cell>
          <cell r="F1536" t="str">
            <v>5E_PACKET</v>
          </cell>
          <cell r="G1536">
            <v>320000203</v>
          </cell>
          <cell r="H1536" t="str">
            <v xml:space="preserve"> PSU2 Incremental From 4 To 5 Shelves </v>
          </cell>
        </row>
        <row r="1537">
          <cell r="A1537" t="str">
            <v>106613110</v>
          </cell>
          <cell r="B1537" t="str">
            <v>5EINT</v>
          </cell>
          <cell r="C1537" t="str">
            <v>5ESS</v>
          </cell>
          <cell r="D1537" t="str">
            <v>5ESS</v>
          </cell>
          <cell r="E1537" t="str">
            <v>5E_SP</v>
          </cell>
          <cell r="F1537" t="str">
            <v>5E_SPARES</v>
          </cell>
          <cell r="G1537">
            <v>320000300</v>
          </cell>
          <cell r="H1537" t="str">
            <v xml:space="preserve"> PSU2 Network Link Interface </v>
          </cell>
        </row>
        <row r="1538">
          <cell r="A1538" t="str">
            <v>107313728</v>
          </cell>
          <cell r="B1538" t="str">
            <v>5EINT</v>
          </cell>
          <cell r="C1538" t="str">
            <v>5ESS</v>
          </cell>
          <cell r="D1538" t="str">
            <v>5ESS</v>
          </cell>
          <cell r="E1538" t="str">
            <v>5E_SP</v>
          </cell>
          <cell r="F1538" t="str">
            <v>5E_SPARES</v>
          </cell>
          <cell r="G1538">
            <v>320000302</v>
          </cell>
          <cell r="H1538" t="str">
            <v xml:space="preserve"> PSU2 PHA Optical Interface </v>
          </cell>
        </row>
        <row r="1539">
          <cell r="A1539" t="str">
            <v>QPH</v>
          </cell>
          <cell r="B1539" t="str">
            <v>5EINT</v>
          </cell>
          <cell r="C1539" t="str">
            <v>5ESS</v>
          </cell>
          <cell r="D1539" t="str">
            <v>5ESS</v>
          </cell>
          <cell r="E1539" t="str">
            <v>5E_SM2000</v>
          </cell>
          <cell r="F1539" t="str">
            <v>5E_SM2000</v>
          </cell>
          <cell r="G1539">
            <v>320000063</v>
          </cell>
          <cell r="H1539" t="str">
            <v xml:space="preserve"> Qlps Packet Handler </v>
          </cell>
        </row>
        <row r="1540">
          <cell r="A1540" t="str">
            <v>GLPQPHI</v>
          </cell>
          <cell r="B1540" t="str">
            <v>5EINT</v>
          </cell>
          <cell r="C1540" t="str">
            <v>5ESS</v>
          </cell>
          <cell r="D1540" t="str">
            <v>5ESS</v>
          </cell>
          <cell r="E1540" t="str">
            <v>5E_SM2000</v>
          </cell>
          <cell r="F1540" t="str">
            <v>5E_SM2000</v>
          </cell>
          <cell r="H1540" t="str">
            <v xml:space="preserve"> Qlps Protocol Handler </v>
          </cell>
        </row>
        <row r="1541">
          <cell r="A1541" t="str">
            <v>106441587</v>
          </cell>
          <cell r="B1541" t="str">
            <v>5EINT</v>
          </cell>
          <cell r="C1541" t="str">
            <v>5ESS</v>
          </cell>
          <cell r="D1541" t="str">
            <v>5ESS</v>
          </cell>
          <cell r="E1541" t="str">
            <v>5E_SP</v>
          </cell>
          <cell r="F1541" t="str">
            <v>5E_SPARES</v>
          </cell>
          <cell r="H1541" t="str">
            <v xml:space="preserve"> Quad Link Interface 2 </v>
          </cell>
        </row>
        <row r="1542">
          <cell r="A1542" t="str">
            <v>107085896</v>
          </cell>
          <cell r="B1542" t="str">
            <v>5EINT</v>
          </cell>
          <cell r="C1542" t="str">
            <v>5ESS</v>
          </cell>
          <cell r="D1542" t="str">
            <v>5ESS</v>
          </cell>
          <cell r="E1542" t="str">
            <v>5E_SP</v>
          </cell>
          <cell r="F1542" t="str">
            <v>5E_SPARES</v>
          </cell>
          <cell r="H1542" t="str">
            <v xml:space="preserve"> Quad Link Packet Switch </v>
          </cell>
        </row>
        <row r="1543">
          <cell r="A1543" t="str">
            <v>GCSROPH</v>
          </cell>
          <cell r="B1543" t="str">
            <v>5EINT</v>
          </cell>
          <cell r="C1543" t="str">
            <v>5ESS</v>
          </cell>
          <cell r="D1543" t="str">
            <v>5ESS</v>
          </cell>
          <cell r="E1543" t="str">
            <v>5E_Misc</v>
          </cell>
          <cell r="F1543" t="str">
            <v>5E_MISC</v>
          </cell>
          <cell r="G1543">
            <v>320000263</v>
          </cell>
          <cell r="H1543" t="str">
            <v xml:space="preserve"> Read Only Printer </v>
          </cell>
        </row>
        <row r="1544">
          <cell r="A1544" t="str">
            <v>106945116</v>
          </cell>
          <cell r="B1544" t="str">
            <v>5EINT</v>
          </cell>
          <cell r="C1544" t="str">
            <v>5ESS</v>
          </cell>
          <cell r="D1544" t="str">
            <v>5ESS</v>
          </cell>
          <cell r="E1544" t="str">
            <v>5E_SP</v>
          </cell>
          <cell r="F1544" t="str">
            <v>5E_SPARES</v>
          </cell>
          <cell r="H1544" t="str">
            <v xml:space="preserve"> SAS Digital Service Circuit Controller </v>
          </cell>
        </row>
        <row r="1545">
          <cell r="A1545" t="str">
            <v>106945124</v>
          </cell>
          <cell r="B1545" t="str">
            <v>5EINT</v>
          </cell>
          <cell r="C1545" t="str">
            <v>5ESS</v>
          </cell>
          <cell r="D1545" t="str">
            <v>5ESS</v>
          </cell>
          <cell r="E1545" t="str">
            <v>5E_SP</v>
          </cell>
          <cell r="F1545" t="str">
            <v>5E_SPARES</v>
          </cell>
          <cell r="H1545" t="str">
            <v xml:space="preserve"> SAS Memory Board </v>
          </cell>
        </row>
        <row r="1546">
          <cell r="A1546" t="str">
            <v>107728545</v>
          </cell>
          <cell r="B1546" t="str">
            <v>5EINT</v>
          </cell>
          <cell r="C1546" t="str">
            <v>5ESS</v>
          </cell>
          <cell r="D1546" t="str">
            <v>5ESS</v>
          </cell>
          <cell r="E1546" t="str">
            <v>5E_Misc</v>
          </cell>
          <cell r="F1546" t="str">
            <v>5E_MISC</v>
          </cell>
          <cell r="G1546">
            <v>320000128</v>
          </cell>
          <cell r="H1546" t="str">
            <v xml:space="preserve"> SAS Workstation </v>
          </cell>
        </row>
        <row r="1547">
          <cell r="A1547" t="str">
            <v>GCLSASWS</v>
          </cell>
          <cell r="B1547" t="str">
            <v>5EINT</v>
          </cell>
          <cell r="C1547" t="str">
            <v>5ESS</v>
          </cell>
          <cell r="D1547" t="str">
            <v>5ESS</v>
          </cell>
          <cell r="E1547" t="str">
            <v>5E_Misc</v>
          </cell>
          <cell r="F1547" t="str">
            <v>5E_MISC</v>
          </cell>
          <cell r="H1547" t="str">
            <v xml:space="preserve"> SAS Workstation </v>
          </cell>
        </row>
        <row r="1548">
          <cell r="A1548" t="str">
            <v>103654505</v>
          </cell>
          <cell r="B1548" t="str">
            <v>5EINT</v>
          </cell>
          <cell r="C1548" t="str">
            <v>5ESS</v>
          </cell>
          <cell r="D1548" t="str">
            <v>5ESS</v>
          </cell>
          <cell r="E1548" t="str">
            <v>5E_SP</v>
          </cell>
          <cell r="F1548" t="str">
            <v>5E_SPARES</v>
          </cell>
          <cell r="H1548" t="str">
            <v xml:space="preserve"> Scan Applique </v>
          </cell>
        </row>
        <row r="1549">
          <cell r="A1549" t="str">
            <v>103925319</v>
          </cell>
          <cell r="B1549" t="str">
            <v>5EINT</v>
          </cell>
          <cell r="C1549" t="str">
            <v>5ESS</v>
          </cell>
          <cell r="D1549" t="str">
            <v>5ESS</v>
          </cell>
          <cell r="E1549" t="str">
            <v>5E_SP</v>
          </cell>
          <cell r="F1549" t="str">
            <v>5E_SPARES</v>
          </cell>
          <cell r="H1549" t="str">
            <v xml:space="preserve"> Scan Point Circuit </v>
          </cell>
        </row>
        <row r="1550">
          <cell r="A1550" t="str">
            <v>SCSD</v>
          </cell>
          <cell r="B1550" t="str">
            <v>5EINT</v>
          </cell>
          <cell r="C1550" t="str">
            <v>5ESS</v>
          </cell>
          <cell r="D1550" t="str">
            <v>5ESS</v>
          </cell>
          <cell r="E1550" t="str">
            <v>5E_AM</v>
          </cell>
          <cell r="F1550" t="str">
            <v>5E_AM</v>
          </cell>
          <cell r="G1550">
            <v>320000008</v>
          </cell>
          <cell r="H1550" t="str">
            <v xml:space="preserve"> Scan/Distribution Controller </v>
          </cell>
        </row>
        <row r="1551">
          <cell r="A1551" t="str">
            <v>107153389</v>
          </cell>
          <cell r="B1551" t="str">
            <v>5EINT</v>
          </cell>
          <cell r="C1551" t="str">
            <v>5ESS</v>
          </cell>
          <cell r="D1551" t="str">
            <v>5ESS</v>
          </cell>
          <cell r="E1551" t="str">
            <v>5E_SP</v>
          </cell>
          <cell r="F1551" t="str">
            <v>5E_SPARES</v>
          </cell>
          <cell r="H1551" t="str">
            <v xml:space="preserve"> Scanner/Signal Distributor Controller </v>
          </cell>
        </row>
        <row r="1552">
          <cell r="A1552" t="str">
            <v>GLPSCSD</v>
          </cell>
          <cell r="B1552" t="str">
            <v>5EINT</v>
          </cell>
          <cell r="C1552" t="str">
            <v>5ESS</v>
          </cell>
          <cell r="D1552" t="str">
            <v>5ESS</v>
          </cell>
          <cell r="E1552" t="str">
            <v>5E_VCDX</v>
          </cell>
          <cell r="F1552" t="str">
            <v>5E_VCDX</v>
          </cell>
          <cell r="G1552">
            <v>320000178</v>
          </cell>
          <cell r="H1552" t="str">
            <v xml:space="preserve"> Scsd </v>
          </cell>
        </row>
        <row r="1553">
          <cell r="A1553" t="str">
            <v>AMSCSICTL</v>
          </cell>
          <cell r="B1553" t="str">
            <v>5EINT</v>
          </cell>
          <cell r="C1553" t="str">
            <v>5ESS</v>
          </cell>
          <cell r="D1553" t="str">
            <v>5ESS</v>
          </cell>
          <cell r="E1553" t="str">
            <v>5E_AM</v>
          </cell>
          <cell r="F1553" t="str">
            <v>5E_AM</v>
          </cell>
          <cell r="G1553">
            <v>320000004</v>
          </cell>
          <cell r="H1553" t="str">
            <v xml:space="preserve"> SCSI Controller </v>
          </cell>
        </row>
        <row r="1554">
          <cell r="A1554" t="str">
            <v>108399866</v>
          </cell>
          <cell r="B1554" t="str">
            <v>5EINT</v>
          </cell>
          <cell r="C1554" t="str">
            <v>5ESS</v>
          </cell>
          <cell r="D1554" t="str">
            <v>5ESS</v>
          </cell>
          <cell r="E1554" t="str">
            <v>5E_SP</v>
          </cell>
          <cell r="F1554" t="str">
            <v>5E_SPARES</v>
          </cell>
          <cell r="G1554">
            <v>320000366</v>
          </cell>
          <cell r="H1554" t="str">
            <v xml:space="preserve"> SCSI Disk Circuit Pack </v>
          </cell>
        </row>
        <row r="1555">
          <cell r="A1555" t="str">
            <v>107831737</v>
          </cell>
          <cell r="B1555" t="str">
            <v>5EINT</v>
          </cell>
          <cell r="C1555" t="str">
            <v>5ESS</v>
          </cell>
          <cell r="D1555" t="str">
            <v>5ESS</v>
          </cell>
          <cell r="E1555" t="str">
            <v>5E_SP</v>
          </cell>
          <cell r="F1555" t="str">
            <v>5E_SPARES</v>
          </cell>
          <cell r="H1555" t="str">
            <v xml:space="preserve"> SCSI Host Adapter Controller Ckt Pack </v>
          </cell>
        </row>
        <row r="1556">
          <cell r="A1556" t="str">
            <v>GLPSASDSC</v>
          </cell>
          <cell r="B1556" t="str">
            <v>5EINT</v>
          </cell>
          <cell r="C1556" t="str">
            <v>5ESS</v>
          </cell>
          <cell r="D1556" t="str">
            <v>5ESS</v>
          </cell>
          <cell r="E1556" t="str">
            <v>5E_SM2000</v>
          </cell>
          <cell r="F1556" t="str">
            <v>5E_SM2000</v>
          </cell>
          <cell r="H1556" t="str">
            <v xml:space="preserve"> Service Announcement Service Digital Service Circuit </v>
          </cell>
        </row>
        <row r="1557">
          <cell r="A1557" t="str">
            <v>MSAS</v>
          </cell>
          <cell r="B1557" t="str">
            <v>5EINT</v>
          </cell>
          <cell r="C1557" t="str">
            <v>5ESS</v>
          </cell>
          <cell r="D1557" t="str">
            <v>5ESS</v>
          </cell>
          <cell r="E1557" t="str">
            <v>5E_SM2000</v>
          </cell>
          <cell r="F1557" t="str">
            <v>5E_SM2000</v>
          </cell>
          <cell r="G1557">
            <v>320000060</v>
          </cell>
          <cell r="H1557" t="str">
            <v xml:space="preserve"> Service Announcement Service Digital Service Circuit </v>
          </cell>
        </row>
        <row r="1558">
          <cell r="A1558" t="str">
            <v>MSAS4FC</v>
          </cell>
          <cell r="B1558" t="str">
            <v>5EINT</v>
          </cell>
          <cell r="C1558" t="str">
            <v>5ESS</v>
          </cell>
          <cell r="D1558" t="str">
            <v>5ESS</v>
          </cell>
          <cell r="E1558" t="str">
            <v>5E_SM2000</v>
          </cell>
          <cell r="F1558" t="str">
            <v>5E_SM2000</v>
          </cell>
          <cell r="G1558">
            <v>320000061</v>
          </cell>
          <cell r="H1558" t="str">
            <v xml:space="preserve"> Service Announcement Service Memory Flash Card </v>
          </cell>
        </row>
        <row r="1559">
          <cell r="A1559" t="str">
            <v>GLPFLASH250P</v>
          </cell>
          <cell r="B1559" t="str">
            <v>5EINT</v>
          </cell>
          <cell r="C1559" t="str">
            <v>5ESS</v>
          </cell>
          <cell r="D1559" t="str">
            <v>5ESS</v>
          </cell>
          <cell r="E1559" t="str">
            <v>5E_SM2000</v>
          </cell>
          <cell r="F1559" t="str">
            <v>5E_SM2000</v>
          </cell>
          <cell r="H1559" t="str">
            <v xml:space="preserve"> Service Announcement Service Memory Flash Card - 2500 Sec. </v>
          </cell>
        </row>
        <row r="1560">
          <cell r="A1560" t="str">
            <v>GLPSASMEM</v>
          </cell>
          <cell r="B1560" t="str">
            <v>5EINT</v>
          </cell>
          <cell r="C1560" t="str">
            <v>5ESS</v>
          </cell>
          <cell r="D1560" t="str">
            <v>5ESS</v>
          </cell>
          <cell r="E1560" t="str">
            <v>5E_SM2000</v>
          </cell>
          <cell r="F1560" t="str">
            <v>5E_SM2000</v>
          </cell>
          <cell r="H1560" t="str">
            <v xml:space="preserve"> Service Announcement Service System Memory Circuit </v>
          </cell>
        </row>
        <row r="1561">
          <cell r="A1561" t="str">
            <v>MSASMEM</v>
          </cell>
          <cell r="B1561" t="str">
            <v>5EINT</v>
          </cell>
          <cell r="C1561" t="str">
            <v>5ESS</v>
          </cell>
          <cell r="D1561" t="str">
            <v>5ESS</v>
          </cell>
          <cell r="E1561" t="str">
            <v>5E_SM2000</v>
          </cell>
          <cell r="F1561" t="str">
            <v>5E_SM2000</v>
          </cell>
          <cell r="G1561">
            <v>320000059</v>
          </cell>
          <cell r="H1561" t="str">
            <v xml:space="preserve"> Service Announcement Service System Memory Circuit </v>
          </cell>
        </row>
        <row r="1562">
          <cell r="A1562" t="str">
            <v>105001754</v>
          </cell>
          <cell r="B1562" t="str">
            <v>5EINT</v>
          </cell>
          <cell r="C1562" t="str">
            <v>5ESS</v>
          </cell>
          <cell r="D1562" t="str">
            <v>5ESS</v>
          </cell>
          <cell r="E1562" t="str">
            <v>5E_SP</v>
          </cell>
          <cell r="F1562" t="str">
            <v>5E_SPARES</v>
          </cell>
          <cell r="H1562" t="str">
            <v xml:space="preserve"> Shelf Utility </v>
          </cell>
        </row>
        <row r="1563">
          <cell r="A1563" t="str">
            <v>MSMP4MHEIAWS</v>
          </cell>
          <cell r="B1563" t="str">
            <v>5EINT</v>
          </cell>
          <cell r="C1563" t="str">
            <v>5ESS</v>
          </cell>
          <cell r="D1563" t="str">
            <v>5ESS</v>
          </cell>
          <cell r="E1563" t="str">
            <v>5E_VCDX</v>
          </cell>
          <cell r="F1563" t="str">
            <v>5E_VCDX</v>
          </cell>
          <cell r="G1563">
            <v>320000044</v>
          </cell>
          <cell r="H1563" t="str">
            <v xml:space="preserve"> Sm Controller 4 E/W Administrative Workstation Application </v>
          </cell>
        </row>
        <row r="1564">
          <cell r="A1564" t="str">
            <v>601219421</v>
          </cell>
          <cell r="B1564" t="str">
            <v>5EINT</v>
          </cell>
          <cell r="C1564" t="str">
            <v>5ESS</v>
          </cell>
          <cell r="D1564" t="str">
            <v>5ESS</v>
          </cell>
          <cell r="E1564" t="str">
            <v>X_Conn</v>
          </cell>
          <cell r="F1564" t="str">
            <v>DSX</v>
          </cell>
          <cell r="H1564" t="str">
            <v xml:space="preserve"> Small Express Through Bridging Kit </v>
          </cell>
        </row>
        <row r="1565">
          <cell r="A1565" t="str">
            <v>MSGPD</v>
          </cell>
          <cell r="B1565" t="str">
            <v>5EINT</v>
          </cell>
          <cell r="C1565" t="str">
            <v>5ESS</v>
          </cell>
          <cell r="D1565" t="str">
            <v>5ESS</v>
          </cell>
          <cell r="E1565" t="str">
            <v>5E_VCDX</v>
          </cell>
          <cell r="F1565" t="str">
            <v>5E_VCDX</v>
          </cell>
          <cell r="G1565">
            <v>320000041</v>
          </cell>
          <cell r="H1565" t="str">
            <v xml:space="preserve"> Small Global Power Distribution For 48 Fuses </v>
          </cell>
        </row>
        <row r="1566">
          <cell r="A1566" t="str">
            <v>GCSSGPDF</v>
          </cell>
          <cell r="B1566" t="str">
            <v>5EINT</v>
          </cell>
          <cell r="C1566" t="str">
            <v>5ESS</v>
          </cell>
          <cell r="D1566" t="str">
            <v>5ESS</v>
          </cell>
          <cell r="E1566" t="str">
            <v>5E_VCDX</v>
          </cell>
          <cell r="F1566" t="str">
            <v>5E_VCDX</v>
          </cell>
          <cell r="G1566">
            <v>320000179</v>
          </cell>
          <cell r="H1566" t="str">
            <v xml:space="preserve"> Small Global Power Distribution Panel For 48 Fuses For Remote Sites </v>
          </cell>
        </row>
        <row r="1567">
          <cell r="A1567" t="str">
            <v>J98793C-1L-203</v>
          </cell>
          <cell r="B1567" t="str">
            <v>5EINT</v>
          </cell>
          <cell r="C1567" t="str">
            <v>5ESS</v>
          </cell>
          <cell r="D1567" t="str">
            <v>5ESS</v>
          </cell>
          <cell r="E1567" t="str">
            <v>5E_Echo</v>
          </cell>
          <cell r="F1567" t="str">
            <v>5E_ECHO</v>
          </cell>
          <cell r="G1567">
            <v>320000223</v>
          </cell>
          <cell r="H1567" t="str">
            <v xml:space="preserve"> Software For Bek22/23 With Or Without Studio Sound </v>
          </cell>
        </row>
        <row r="1568">
          <cell r="A1568" t="str">
            <v>ED5D764-30G-1E</v>
          </cell>
          <cell r="B1568" t="str">
            <v>5EINT</v>
          </cell>
          <cell r="C1568" t="str">
            <v>5ESS</v>
          </cell>
          <cell r="D1568" t="str">
            <v>5ESS</v>
          </cell>
          <cell r="E1568" t="str">
            <v>5E_SP</v>
          </cell>
          <cell r="F1568" t="str">
            <v>5E_SPARES</v>
          </cell>
          <cell r="H1568" t="str">
            <v xml:space="preserve"> Sparcserver 5 </v>
          </cell>
        </row>
        <row r="1569">
          <cell r="A1569" t="str">
            <v>VCDX7PSU</v>
          </cell>
          <cell r="B1569" t="str">
            <v>5EINT</v>
          </cell>
          <cell r="C1569" t="str">
            <v>5ESS</v>
          </cell>
          <cell r="D1569" t="str">
            <v>5ESS</v>
          </cell>
          <cell r="E1569" t="str">
            <v>5E_SW</v>
          </cell>
          <cell r="F1569" t="str">
            <v>5E_SW</v>
          </cell>
          <cell r="H1569" t="str">
            <v xml:space="preserve"> Ss7-Psu For VCDX </v>
          </cell>
        </row>
        <row r="1570">
          <cell r="A1570" t="str">
            <v>GCLVCDX2</v>
          </cell>
          <cell r="B1570" t="str">
            <v>5EINT</v>
          </cell>
          <cell r="C1570" t="str">
            <v>5ESS</v>
          </cell>
          <cell r="D1570" t="str">
            <v>5ESS</v>
          </cell>
          <cell r="E1570" t="str">
            <v>5E_VCDX</v>
          </cell>
          <cell r="F1570" t="str">
            <v>5E_VCDX</v>
          </cell>
          <cell r="G1570">
            <v>320000175</v>
          </cell>
          <cell r="H1570" t="str">
            <v xml:space="preserve"> Sun Sparc-5 Server Workstation E/W </v>
          </cell>
        </row>
        <row r="1571">
          <cell r="A1571" t="str">
            <v>SMC2000CAB</v>
          </cell>
          <cell r="B1571" t="str">
            <v>5EINT</v>
          </cell>
          <cell r="C1571" t="str">
            <v>5ESS</v>
          </cell>
          <cell r="D1571" t="str">
            <v>5ESS</v>
          </cell>
          <cell r="E1571" t="str">
            <v>5E_SM2000</v>
          </cell>
          <cell r="F1571" t="str">
            <v>5E_SM2000</v>
          </cell>
          <cell r="G1571">
            <v>320000045</v>
          </cell>
          <cell r="H1571" t="str">
            <v xml:space="preserve"> Switching Module Control Cabinet </v>
          </cell>
        </row>
        <row r="1572">
          <cell r="A1572" t="str">
            <v>108409020</v>
          </cell>
          <cell r="B1572" t="str">
            <v>5EINT</v>
          </cell>
          <cell r="C1572" t="str">
            <v>5ESS</v>
          </cell>
          <cell r="D1572" t="str">
            <v>5ESS</v>
          </cell>
          <cell r="E1572" t="str">
            <v>5E_SP</v>
          </cell>
          <cell r="F1572" t="str">
            <v>5E_SPARES</v>
          </cell>
          <cell r="G1572">
            <v>320000380</v>
          </cell>
          <cell r="H1572" t="str">
            <v xml:space="preserve"> Switching Module Controller Unit 5 </v>
          </cell>
        </row>
        <row r="1573">
          <cell r="A1573" t="str">
            <v>MSMPU5</v>
          </cell>
          <cell r="B1573" t="str">
            <v>5EINT</v>
          </cell>
          <cell r="C1573" t="str">
            <v>5ESS</v>
          </cell>
          <cell r="D1573" t="str">
            <v>5ESS</v>
          </cell>
          <cell r="E1573" t="str">
            <v>5E_SM2000</v>
          </cell>
          <cell r="F1573" t="str">
            <v>5E_SM2000</v>
          </cell>
          <cell r="G1573">
            <v>320000047</v>
          </cell>
          <cell r="H1573" t="str">
            <v xml:space="preserve"> Switching Module Controller Unit 5 </v>
          </cell>
        </row>
        <row r="1574">
          <cell r="A1574" t="str">
            <v>402796841</v>
          </cell>
          <cell r="B1574" t="str">
            <v>5EINT</v>
          </cell>
          <cell r="C1574" t="str">
            <v>5ESS</v>
          </cell>
          <cell r="D1574" t="str">
            <v>5ESS</v>
          </cell>
          <cell r="E1574" t="str">
            <v>X_Conn</v>
          </cell>
          <cell r="F1574" t="str">
            <v>MDF</v>
          </cell>
          <cell r="H1574" t="str">
            <v xml:space="preserve"> T Test Connect </v>
          </cell>
        </row>
        <row r="1575">
          <cell r="A1575" t="str">
            <v>MTDMA2RT</v>
          </cell>
          <cell r="B1575" t="str">
            <v>5EINT</v>
          </cell>
          <cell r="C1575" t="str">
            <v>5ESS</v>
          </cell>
          <cell r="D1575" t="str">
            <v>5ESS</v>
          </cell>
          <cell r="E1575" t="str">
            <v>5E_SW</v>
          </cell>
          <cell r="F1575" t="str">
            <v>5E_SW</v>
          </cell>
          <cell r="G1575">
            <v>325000277</v>
          </cell>
          <cell r="H1575" t="str">
            <v xml:space="preserve"> TDMA RTU </v>
          </cell>
        </row>
        <row r="1576">
          <cell r="A1576" t="str">
            <v>107200552</v>
          </cell>
          <cell r="B1576" t="str">
            <v>5EINT</v>
          </cell>
          <cell r="C1576" t="str">
            <v>5ESS</v>
          </cell>
          <cell r="D1576" t="str">
            <v>5ESS</v>
          </cell>
          <cell r="E1576" t="str">
            <v>X_Conn</v>
          </cell>
          <cell r="F1576" t="str">
            <v>DDF</v>
          </cell>
          <cell r="H1576" t="str">
            <v xml:space="preserve"> Test Cord DDF-TWCA1-03 </v>
          </cell>
        </row>
        <row r="1577">
          <cell r="A1577" t="str">
            <v>108167974</v>
          </cell>
          <cell r="B1577" t="str">
            <v>5EINT</v>
          </cell>
          <cell r="C1577" t="str">
            <v>5ESS</v>
          </cell>
          <cell r="D1577" t="str">
            <v>5ESS</v>
          </cell>
          <cell r="E1577" t="str">
            <v>5E_SP</v>
          </cell>
          <cell r="F1577" t="str">
            <v>5E_SPARES</v>
          </cell>
          <cell r="G1577">
            <v>320000387</v>
          </cell>
          <cell r="H1577" t="str">
            <v xml:space="preserve"> TMS Foundation </v>
          </cell>
        </row>
        <row r="1578">
          <cell r="A1578" t="str">
            <v>107283657</v>
          </cell>
          <cell r="B1578" t="str">
            <v>5EINT</v>
          </cell>
          <cell r="C1578" t="str">
            <v>5ESS</v>
          </cell>
          <cell r="D1578" t="str">
            <v>5ESS</v>
          </cell>
          <cell r="E1578" t="str">
            <v>5E_SP</v>
          </cell>
          <cell r="F1578" t="str">
            <v>5E_SPARES</v>
          </cell>
          <cell r="H1578" t="str">
            <v xml:space="preserve"> TMS2 Control </v>
          </cell>
        </row>
        <row r="1579">
          <cell r="A1579" t="str">
            <v>104293618</v>
          </cell>
          <cell r="B1579" t="str">
            <v>5EINT</v>
          </cell>
          <cell r="C1579" t="str">
            <v>5ESS</v>
          </cell>
          <cell r="D1579" t="str">
            <v>5ESS</v>
          </cell>
          <cell r="E1579" t="str">
            <v>5E_SP</v>
          </cell>
          <cell r="F1579" t="str">
            <v>5E_SPARES</v>
          </cell>
          <cell r="H1579" t="str">
            <v xml:space="preserve"> TMS2 Interface </v>
          </cell>
        </row>
        <row r="1580">
          <cell r="A1580" t="str">
            <v>108229162</v>
          </cell>
          <cell r="B1580" t="str">
            <v>5EINT</v>
          </cell>
          <cell r="C1580" t="str">
            <v>5ESS</v>
          </cell>
          <cell r="D1580" t="str">
            <v>5ESS</v>
          </cell>
          <cell r="E1580" t="str">
            <v>5E_SP</v>
          </cell>
          <cell r="F1580" t="str">
            <v>5E_SPARES</v>
          </cell>
          <cell r="G1580">
            <v>320000351</v>
          </cell>
          <cell r="H1580" t="str">
            <v xml:space="preserve"> Tsicom Pack In TSIU4 </v>
          </cell>
        </row>
        <row r="1581">
          <cell r="A1581" t="str">
            <v>107850232</v>
          </cell>
          <cell r="B1581" t="str">
            <v>5EINT</v>
          </cell>
          <cell r="C1581" t="str">
            <v>5ESS</v>
          </cell>
          <cell r="D1581" t="str">
            <v>5ESS</v>
          </cell>
          <cell r="E1581" t="str">
            <v>5E_SP</v>
          </cell>
          <cell r="F1581" t="str">
            <v>5E_SPARES</v>
          </cell>
          <cell r="H1581" t="str">
            <v xml:space="preserve"> Tsis TSIU4 </v>
          </cell>
        </row>
        <row r="1582">
          <cell r="A1582" t="str">
            <v>106619125</v>
          </cell>
          <cell r="B1582" t="str">
            <v>5EINT</v>
          </cell>
          <cell r="C1582" t="str">
            <v>5ESS</v>
          </cell>
          <cell r="D1582" t="str">
            <v>5ESS</v>
          </cell>
          <cell r="E1582" t="str">
            <v>5E_SP</v>
          </cell>
          <cell r="F1582" t="str">
            <v>5E_SPARES</v>
          </cell>
          <cell r="G1582">
            <v>320000301</v>
          </cell>
          <cell r="H1582" t="str">
            <v xml:space="preserve"> TSIU 4 Control Time Slot And Number Selection (CTSNS) </v>
          </cell>
        </row>
        <row r="1583">
          <cell r="A1583" t="str">
            <v>106613102</v>
          </cell>
          <cell r="B1583" t="str">
            <v>5EINT</v>
          </cell>
          <cell r="C1583" t="str">
            <v>5ESS</v>
          </cell>
          <cell r="D1583" t="str">
            <v>5ESS</v>
          </cell>
          <cell r="E1583" t="str">
            <v>5E_SP</v>
          </cell>
          <cell r="F1583" t="str">
            <v>5E_SPARES</v>
          </cell>
          <cell r="G1583">
            <v>320000299</v>
          </cell>
          <cell r="H1583" t="str">
            <v xml:space="preserve"> TSIU4 Network Link Interface </v>
          </cell>
        </row>
        <row r="1584">
          <cell r="A1584" t="str">
            <v>403977234</v>
          </cell>
          <cell r="B1584" t="str">
            <v>5EINT</v>
          </cell>
          <cell r="C1584" t="str">
            <v>5ESS</v>
          </cell>
          <cell r="D1584" t="str">
            <v>5ESS</v>
          </cell>
          <cell r="E1584" t="str">
            <v>5E_SP</v>
          </cell>
          <cell r="F1584" t="str">
            <v>5E_SPARES</v>
          </cell>
          <cell r="H1584" t="str">
            <v xml:space="preserve"> Uaf233 Filter </v>
          </cell>
        </row>
        <row r="1585">
          <cell r="A1585" t="str">
            <v>407277193</v>
          </cell>
          <cell r="B1585" t="str">
            <v>5EINT</v>
          </cell>
          <cell r="C1585" t="str">
            <v>5ESS</v>
          </cell>
          <cell r="D1585" t="str">
            <v>5ESS</v>
          </cell>
          <cell r="E1585" t="str">
            <v>5E_SP</v>
          </cell>
          <cell r="F1585" t="str">
            <v>5E_SPARES</v>
          </cell>
          <cell r="H1585" t="str">
            <v xml:space="preserve"> Uaf252A1 Filter </v>
          </cell>
        </row>
        <row r="1586">
          <cell r="A1586" t="str">
            <v>GCSVCDXSYN</v>
          </cell>
          <cell r="B1586" t="str">
            <v>5EINT</v>
          </cell>
          <cell r="C1586" t="str">
            <v>5ESS</v>
          </cell>
          <cell r="D1586" t="str">
            <v>5ESS</v>
          </cell>
          <cell r="E1586" t="str">
            <v>5E_VCDX</v>
          </cell>
          <cell r="F1586" t="str">
            <v>5E_VCDX</v>
          </cell>
          <cell r="G1586">
            <v>320000177</v>
          </cell>
          <cell r="H1586" t="str">
            <v xml:space="preserve"> Unit 4 Synchronous Io Ports For VCDX </v>
          </cell>
        </row>
        <row r="1587">
          <cell r="A1587" t="str">
            <v>J98793C-1L-101</v>
          </cell>
          <cell r="B1587" t="str">
            <v>5EINT</v>
          </cell>
          <cell r="C1587" t="str">
            <v>5ESS</v>
          </cell>
          <cell r="D1587" t="str">
            <v>5ESS</v>
          </cell>
          <cell r="E1587" t="str">
            <v>5E_Echo</v>
          </cell>
          <cell r="F1587" t="str">
            <v>5E_ECHO</v>
          </cell>
          <cell r="G1587">
            <v>320000093</v>
          </cell>
          <cell r="H1587" t="str">
            <v xml:space="preserve"> User Guide- English </v>
          </cell>
        </row>
        <row r="1588">
          <cell r="A1588" t="str">
            <v>601219579</v>
          </cell>
          <cell r="B1588" t="str">
            <v>5EINT</v>
          </cell>
          <cell r="C1588" t="str">
            <v>5ESS</v>
          </cell>
          <cell r="D1588" t="str">
            <v>5ESS</v>
          </cell>
          <cell r="E1588" t="str">
            <v>X_Conn</v>
          </cell>
          <cell r="F1588" t="str">
            <v>DSX</v>
          </cell>
          <cell r="H1588" t="str">
            <v xml:space="preserve"> Vert Jumper Retainer </v>
          </cell>
        </row>
        <row r="1589">
          <cell r="A1589" t="str">
            <v>ED6C331-70G-60</v>
          </cell>
          <cell r="B1589" t="str">
            <v>5EINT</v>
          </cell>
          <cell r="C1589" t="str">
            <v>5ESS</v>
          </cell>
          <cell r="D1589" t="str">
            <v>5ESS</v>
          </cell>
          <cell r="E1589" t="str">
            <v>X_Conn</v>
          </cell>
          <cell r="F1589" t="str">
            <v>MDF</v>
          </cell>
          <cell r="H1589" t="str">
            <v xml:space="preserve"> Vertical Wireway </v>
          </cell>
        </row>
        <row r="1590">
          <cell r="A1590" t="str">
            <v>407552488</v>
          </cell>
          <cell r="B1590" t="str">
            <v>5EINT</v>
          </cell>
          <cell r="C1590" t="str">
            <v>5ESS</v>
          </cell>
          <cell r="D1590" t="str">
            <v>5ESS</v>
          </cell>
          <cell r="E1590" t="str">
            <v>5E_SP</v>
          </cell>
          <cell r="F1590" t="str">
            <v>5E_SPARES</v>
          </cell>
          <cell r="H1590" t="str">
            <v xml:space="preserve"> Work Station 60 Hertz </v>
          </cell>
        </row>
        <row r="1591">
          <cell r="A1591" t="str">
            <v>J98793C-1L-5</v>
          </cell>
          <cell r="B1591" t="str">
            <v>5EINT</v>
          </cell>
          <cell r="C1591" t="str">
            <v>5ESS</v>
          </cell>
          <cell r="D1591" t="str">
            <v>5ESS</v>
          </cell>
          <cell r="E1591" t="str">
            <v>5E_Echo</v>
          </cell>
          <cell r="F1591" t="str">
            <v>5E_ECHO</v>
          </cell>
          <cell r="G1591">
            <v>320000086</v>
          </cell>
          <cell r="H1591" t="str">
            <v>" Additional Etsi 23"" Shelf Ordered With L1 Or L2 "</v>
          </cell>
        </row>
        <row r="1592">
          <cell r="A1592" t="str">
            <v>J98793C-1L-35</v>
          </cell>
          <cell r="B1592" t="str">
            <v>5EINT</v>
          </cell>
          <cell r="C1592" t="str">
            <v>5ESS</v>
          </cell>
          <cell r="D1592" t="str">
            <v>5ESS</v>
          </cell>
          <cell r="E1592" t="str">
            <v>5E_Echo</v>
          </cell>
          <cell r="F1592" t="str">
            <v>5E_ECHO</v>
          </cell>
          <cell r="G1592">
            <v>320000087</v>
          </cell>
          <cell r="H1592" t="str">
            <v>" Misc. Mounted Shelf-Etsi 23"" "</v>
          </cell>
        </row>
        <row r="1593">
          <cell r="A1593" t="str">
            <v>GCLCM2CAB011</v>
          </cell>
          <cell r="B1593" t="str">
            <v>5EINT</v>
          </cell>
          <cell r="C1593" t="str">
            <v>5ESS</v>
          </cell>
          <cell r="D1593" t="str">
            <v>5ESS</v>
          </cell>
          <cell r="E1593" t="str">
            <v>5E_CM</v>
          </cell>
          <cell r="F1593" t="str">
            <v>5E_CM</v>
          </cell>
          <cell r="H1593" t="str">
            <v>Communications Module (CM2) 12 Cabinet Configuration (Base 6)</v>
          </cell>
        </row>
        <row r="1594">
          <cell r="A1594" t="str">
            <v>GCLCM2EXT011</v>
          </cell>
          <cell r="B1594" t="str">
            <v>5EINT</v>
          </cell>
          <cell r="C1594" t="str">
            <v>5ESS</v>
          </cell>
          <cell r="D1594" t="str">
            <v>5ESS</v>
          </cell>
          <cell r="E1594" t="str">
            <v>5E_CM</v>
          </cell>
          <cell r="F1594" t="str">
            <v>5E_CM</v>
          </cell>
          <cell r="H1594" t="str">
            <v>Communications Module (CM2) Incremental from  10 to 12 Cabinets (Base 5&gt;6)</v>
          </cell>
        </row>
        <row r="1595">
          <cell r="A1595" t="str">
            <v>300416666</v>
          </cell>
          <cell r="B1595" t="str">
            <v>5EINT</v>
          </cell>
          <cell r="C1595" t="str">
            <v>5ESS</v>
          </cell>
          <cell r="D1595" t="str">
            <v>5ESS</v>
          </cell>
          <cell r="E1595" t="str">
            <v>5E_SW</v>
          </cell>
          <cell r="F1595" t="str">
            <v>5E_SW</v>
          </cell>
          <cell r="H1595" t="str">
            <v>Data per Channel RTU</v>
          </cell>
        </row>
        <row r="1596">
          <cell r="A1596" t="str">
            <v>325000155</v>
          </cell>
          <cell r="B1596" t="str">
            <v>5EINT</v>
          </cell>
          <cell r="C1596" t="str">
            <v>5ESS</v>
          </cell>
          <cell r="D1596" t="str">
            <v>5ESS</v>
          </cell>
          <cell r="E1596" t="str">
            <v>5E_SW</v>
          </cell>
          <cell r="F1596" t="str">
            <v>5E_SW</v>
          </cell>
          <cell r="H1596" t="str">
            <v>Data per Channel RTU Fee</v>
          </cell>
        </row>
        <row r="1597">
          <cell r="A1597" t="str">
            <v>DPSU2BAS</v>
          </cell>
          <cell r="B1597" t="str">
            <v>5EINT</v>
          </cell>
          <cell r="C1597" t="str">
            <v>5ESS</v>
          </cell>
          <cell r="D1597" t="str">
            <v>5ESS</v>
          </cell>
          <cell r="E1597" t="str">
            <v>5E_Packet</v>
          </cell>
          <cell r="F1597" t="str">
            <v>5E_PACKET</v>
          </cell>
          <cell r="H1597" t="str">
            <v xml:space="preserve">Dual Packet Switch Unit 2 </v>
          </cell>
        </row>
        <row r="1598">
          <cell r="A1598" t="str">
            <v>300416229</v>
          </cell>
          <cell r="B1598" t="str">
            <v>5EINT</v>
          </cell>
          <cell r="C1598" t="str">
            <v>5ESS</v>
          </cell>
          <cell r="D1598" t="str">
            <v>5ESS</v>
          </cell>
          <cell r="E1598" t="str">
            <v>5E_SW</v>
          </cell>
          <cell r="F1598" t="str">
            <v>5E_SW</v>
          </cell>
          <cell r="H1598" t="str">
            <v>Echo Canc - Electrical and Acoustic on PHV5</v>
          </cell>
        </row>
        <row r="1599">
          <cell r="A1599" t="str">
            <v>300416674</v>
          </cell>
          <cell r="B1599" t="str">
            <v>5EINT</v>
          </cell>
          <cell r="C1599" t="str">
            <v>5ESS</v>
          </cell>
          <cell r="D1599" t="str">
            <v>5ESS</v>
          </cell>
          <cell r="E1599" t="str">
            <v>5E_SW</v>
          </cell>
          <cell r="F1599" t="str">
            <v>5E_SW</v>
          </cell>
          <cell r="H1599" t="str">
            <v>Echo Canc - Electrical on PHV4/PHV5 RTU</v>
          </cell>
        </row>
        <row r="1600">
          <cell r="A1600" t="str">
            <v>GCLGOIU1</v>
          </cell>
          <cell r="B1600" t="str">
            <v>5EINT</v>
          </cell>
          <cell r="C1600" t="str">
            <v>5ESS</v>
          </cell>
          <cell r="D1600" t="str">
            <v>5ESS</v>
          </cell>
          <cell r="E1600" t="str">
            <v>5E_HW</v>
          </cell>
          <cell r="F1600" t="str">
            <v>OIU</v>
          </cell>
          <cell r="H1600" t="str">
            <v>Facilities Cabinet e/w 1 OIU Shelf</v>
          </cell>
        </row>
        <row r="1601">
          <cell r="A1601" t="str">
            <v>GLPOFIITU</v>
          </cell>
          <cell r="B1601" t="str">
            <v>5EINT</v>
          </cell>
          <cell r="C1601" t="str">
            <v>5ESS</v>
          </cell>
          <cell r="D1601" t="str">
            <v>5ESS</v>
          </cell>
          <cell r="E1601" t="str">
            <v>5E_HW</v>
          </cell>
          <cell r="F1601" t="str">
            <v>MISC</v>
          </cell>
          <cell r="H1601" t="str">
            <v>Pair of LPA930 (OIU)</v>
          </cell>
        </row>
        <row r="1602">
          <cell r="A1602" t="str">
            <v>PHA2BKHL</v>
          </cell>
          <cell r="B1602" t="str">
            <v>5EINT</v>
          </cell>
          <cell r="C1602" t="str">
            <v>5ESS</v>
          </cell>
          <cell r="D1602" t="str">
            <v>5ESS</v>
          </cell>
          <cell r="E1602" t="str">
            <v>5E_Packet</v>
          </cell>
          <cell r="F1602" t="str">
            <v>5E_PACKET</v>
          </cell>
          <cell r="H1602" t="str">
            <v>PHA2 ATM Backhaul</v>
          </cell>
        </row>
        <row r="1603">
          <cell r="A1603" t="str">
            <v>T00001267</v>
          </cell>
          <cell r="B1603" t="str">
            <v>5EINT</v>
          </cell>
          <cell r="C1603" t="str">
            <v>5ESS</v>
          </cell>
          <cell r="D1603" t="str">
            <v>5ESS</v>
          </cell>
          <cell r="E1603" t="str">
            <v>5E_SP</v>
          </cell>
          <cell r="F1603" t="str">
            <v>5E_SPARES</v>
          </cell>
          <cell r="H1603" t="str">
            <v>PLI Board in OIU</v>
          </cell>
        </row>
        <row r="1604">
          <cell r="A1604" t="str">
            <v>T00001258</v>
          </cell>
          <cell r="B1604" t="str">
            <v>5EINT</v>
          </cell>
          <cell r="C1604" t="str">
            <v>5ESS</v>
          </cell>
          <cell r="D1604" t="str">
            <v>5ESS</v>
          </cell>
          <cell r="E1604" t="str">
            <v>5E_CM</v>
          </cell>
          <cell r="F1604" t="str">
            <v>5E_CM2</v>
          </cell>
          <cell r="H1604" t="str">
            <v>UPGRADE CABINET, CM3 FROM PARTIAL TO FULL</v>
          </cell>
        </row>
        <row r="1605">
          <cell r="A1605" t="str">
            <v>108209172</v>
          </cell>
          <cell r="B1605" t="str">
            <v>850CM</v>
          </cell>
          <cell r="C1605" t="str">
            <v>850CM</v>
          </cell>
          <cell r="D1605" t="str">
            <v>Energy</v>
          </cell>
          <cell r="E1605" t="str">
            <v>850CM</v>
          </cell>
          <cell r="F1605" t="str">
            <v>POWER</v>
          </cell>
          <cell r="G1605">
            <v>219500001</v>
          </cell>
          <cell r="H1605" t="str">
            <v xml:space="preserve"> 60Ec Battery Backup Outdoor Power Cabinet With Enchanced Cooling. </v>
          </cell>
        </row>
        <row r="1606">
          <cell r="A1606" t="str">
            <v>108168873</v>
          </cell>
          <cell r="B1606" t="str">
            <v>850CM</v>
          </cell>
          <cell r="C1606" t="str">
            <v>850CM</v>
          </cell>
          <cell r="D1606" t="str">
            <v>Energy</v>
          </cell>
          <cell r="E1606" t="str">
            <v>850CM</v>
          </cell>
          <cell r="F1606" t="str">
            <v>POWER</v>
          </cell>
          <cell r="G1606">
            <v>219500000</v>
          </cell>
          <cell r="H1606" t="str">
            <v xml:space="preserve"> 66EC Primary Outdoor Power Cabinet With Enhanced Cooling. </v>
          </cell>
        </row>
        <row r="1607">
          <cell r="A1607" t="str">
            <v>300019080</v>
          </cell>
          <cell r="B1607" t="str">
            <v>850CM</v>
          </cell>
          <cell r="C1607" t="str">
            <v>CDMA</v>
          </cell>
          <cell r="D1607" t="str">
            <v>CDMA</v>
          </cell>
          <cell r="E1607" t="str">
            <v>850CM</v>
          </cell>
          <cell r="F1607" t="str">
            <v>MISC</v>
          </cell>
          <cell r="G1607">
            <v>210000039</v>
          </cell>
          <cell r="H1607" t="str">
            <v xml:space="preserve"> 9¡¦8.5¡¨ Horizontal Cable Rack  12¡¨ Width </v>
          </cell>
        </row>
        <row r="1608">
          <cell r="A1608" t="str">
            <v>300019106</v>
          </cell>
          <cell r="B1608" t="str">
            <v>850CM</v>
          </cell>
          <cell r="C1608" t="str">
            <v>CDMA</v>
          </cell>
          <cell r="D1608" t="str">
            <v>CDMA</v>
          </cell>
          <cell r="E1608" t="str">
            <v>850CM</v>
          </cell>
          <cell r="F1608" t="str">
            <v>MISC</v>
          </cell>
          <cell r="G1608">
            <v>210000040</v>
          </cell>
          <cell r="H1608" t="str">
            <v xml:space="preserve"> 9¡¦8.5¡¨ Vertical Cable Rack  12¡¨ Width </v>
          </cell>
        </row>
        <row r="1609">
          <cell r="A1609" t="str">
            <v>107593956</v>
          </cell>
          <cell r="B1609" t="str">
            <v>850CM</v>
          </cell>
          <cell r="C1609" t="str">
            <v>CDMA</v>
          </cell>
          <cell r="D1609" t="str">
            <v>CDMA</v>
          </cell>
          <cell r="E1609" t="str">
            <v>850CM</v>
          </cell>
          <cell r="F1609" t="str">
            <v>MISC</v>
          </cell>
          <cell r="G1609">
            <v>210000041</v>
          </cell>
          <cell r="H1609" t="str">
            <v xml:space="preserve"> Above Grnd Ant. Cble Jumper Kit  15 Ft Heliax </v>
          </cell>
        </row>
        <row r="1610">
          <cell r="A1610" t="str">
            <v>108220427</v>
          </cell>
          <cell r="B1610" t="str">
            <v>850CM</v>
          </cell>
          <cell r="C1610" t="str">
            <v>CDMA</v>
          </cell>
          <cell r="D1610" t="str">
            <v>CDMA</v>
          </cell>
          <cell r="E1610" t="str">
            <v>850CM</v>
          </cell>
          <cell r="F1610" t="str">
            <v>MISC</v>
          </cell>
          <cell r="G1610">
            <v>210000035</v>
          </cell>
          <cell r="H1610" t="str">
            <v xml:space="preserve"> Alarm Interface Module - Indoor </v>
          </cell>
        </row>
        <row r="1611">
          <cell r="A1611" t="str">
            <v>300008802</v>
          </cell>
          <cell r="B1611" t="str">
            <v>850CM</v>
          </cell>
          <cell r="C1611" t="str">
            <v>CDMA</v>
          </cell>
          <cell r="D1611" t="str">
            <v>CDMA</v>
          </cell>
          <cell r="E1611" t="str">
            <v>850CM</v>
          </cell>
          <cell r="F1611" t="str">
            <v>RF</v>
          </cell>
          <cell r="G1611">
            <v>210000006</v>
          </cell>
          <cell r="H1611" t="str">
            <v xml:space="preserve"> Amplifier For 850 CDMA Compact Minicell </v>
          </cell>
        </row>
        <row r="1612">
          <cell r="A1612" t="str">
            <v>107636797</v>
          </cell>
          <cell r="B1612" t="str">
            <v>850CM</v>
          </cell>
          <cell r="C1612" t="str">
            <v>CDMA</v>
          </cell>
          <cell r="D1612" t="str">
            <v>CDMA</v>
          </cell>
          <cell r="E1612" t="str">
            <v>850CM</v>
          </cell>
          <cell r="F1612" t="str">
            <v>MISC</v>
          </cell>
          <cell r="G1612">
            <v>210000042</v>
          </cell>
          <cell r="H1612" t="str">
            <v xml:space="preserve"> Antenna Jumper Cables  32 Ft. </v>
          </cell>
        </row>
        <row r="1613">
          <cell r="A1613" t="str">
            <v>300013661</v>
          </cell>
          <cell r="B1613" t="str">
            <v>850CM</v>
          </cell>
          <cell r="C1613" t="str">
            <v>CDMA</v>
          </cell>
          <cell r="D1613" t="str">
            <v>CDMA</v>
          </cell>
          <cell r="E1613" t="str">
            <v>850CM</v>
          </cell>
          <cell r="F1613" t="str">
            <v>MISC</v>
          </cell>
          <cell r="G1613">
            <v>210000070</v>
          </cell>
          <cell r="H1613" t="str">
            <v xml:space="preserve"> Cable  Coaxial For Alarms And Facilities Interface  Compact Minicell </v>
          </cell>
        </row>
        <row r="1614">
          <cell r="A1614" t="str">
            <v>300017993</v>
          </cell>
          <cell r="B1614" t="str">
            <v>850CM</v>
          </cell>
          <cell r="C1614" t="str">
            <v>CDMA</v>
          </cell>
          <cell r="D1614" t="str">
            <v>CDMA</v>
          </cell>
          <cell r="E1614" t="str">
            <v>850CM</v>
          </cell>
          <cell r="F1614" t="str">
            <v>MISC</v>
          </cell>
          <cell r="G1614">
            <v>210000050</v>
          </cell>
          <cell r="H1614" t="str">
            <v xml:space="preserve"> Cable  Copper &amp; Coaxial For Indoor 3 Or 6 Sector  1 Carrier </v>
          </cell>
        </row>
        <row r="1615">
          <cell r="A1615" t="str">
            <v>300029642</v>
          </cell>
          <cell r="B1615" t="str">
            <v>850CM</v>
          </cell>
          <cell r="C1615" t="str">
            <v>CDMA</v>
          </cell>
          <cell r="D1615" t="str">
            <v>CDMA</v>
          </cell>
          <cell r="E1615" t="str">
            <v>850CM</v>
          </cell>
          <cell r="F1615" t="str">
            <v>MISC</v>
          </cell>
          <cell r="G1615">
            <v>210000062</v>
          </cell>
          <cell r="H1615" t="str">
            <v xml:space="preserve"> Cable  Copper And Coaxial  2 Sector  2 Carrier  For Compact Minicell Growth </v>
          </cell>
        </row>
        <row r="1616">
          <cell r="A1616" t="str">
            <v>300029659</v>
          </cell>
          <cell r="B1616" t="str">
            <v>850CM</v>
          </cell>
          <cell r="C1616" t="str">
            <v>CDMA</v>
          </cell>
          <cell r="D1616" t="str">
            <v>CDMA</v>
          </cell>
          <cell r="E1616" t="str">
            <v>850CM</v>
          </cell>
          <cell r="F1616" t="str">
            <v>MISC</v>
          </cell>
          <cell r="G1616">
            <v>210000063</v>
          </cell>
          <cell r="H1616" t="str">
            <v xml:space="preserve"> Cable  Copper And Coaxial  2 Sector  3 Carrier  For Compact Minicell Growth </v>
          </cell>
        </row>
        <row r="1617">
          <cell r="A1617" t="str">
            <v>300029667</v>
          </cell>
          <cell r="B1617" t="str">
            <v>850CM</v>
          </cell>
          <cell r="C1617" t="str">
            <v>CDMA</v>
          </cell>
          <cell r="D1617" t="str">
            <v>CDMA</v>
          </cell>
          <cell r="E1617" t="str">
            <v>850CM</v>
          </cell>
          <cell r="F1617" t="str">
            <v>MISC</v>
          </cell>
          <cell r="G1617">
            <v>210000064</v>
          </cell>
          <cell r="H1617" t="str">
            <v xml:space="preserve"> Cable  Copper And Coaxial  3 Sector  2 Carrier  For Compact Minicell Growth </v>
          </cell>
        </row>
        <row r="1618">
          <cell r="A1618" t="str">
            <v>300029675</v>
          </cell>
          <cell r="B1618" t="str">
            <v>850CM</v>
          </cell>
          <cell r="C1618" t="str">
            <v>CDMA</v>
          </cell>
          <cell r="D1618" t="str">
            <v>CDMA</v>
          </cell>
          <cell r="E1618" t="str">
            <v>850CM</v>
          </cell>
          <cell r="F1618" t="str">
            <v>MISC</v>
          </cell>
          <cell r="G1618">
            <v>210000065</v>
          </cell>
          <cell r="H1618" t="str">
            <v xml:space="preserve"> Cable  Copper And Coaxial  3 Sector  3 Carrier  For Compact Minicell Growth </v>
          </cell>
        </row>
        <row r="1619">
          <cell r="A1619" t="str">
            <v>300029683</v>
          </cell>
          <cell r="B1619" t="str">
            <v>850CM</v>
          </cell>
          <cell r="C1619" t="str">
            <v>CDMA</v>
          </cell>
          <cell r="D1619" t="str">
            <v>CDMA</v>
          </cell>
          <cell r="E1619" t="str">
            <v>850CM</v>
          </cell>
          <cell r="F1619" t="str">
            <v>MISC</v>
          </cell>
          <cell r="G1619">
            <v>210000066</v>
          </cell>
          <cell r="H1619" t="str">
            <v xml:space="preserve"> Cable  Copper And Coaxial  Indoor  6 Sector  1 Carrier  Compact Minicell Growth </v>
          </cell>
        </row>
        <row r="1620">
          <cell r="A1620" t="str">
            <v>300029691</v>
          </cell>
          <cell r="B1620" t="str">
            <v>850CM</v>
          </cell>
          <cell r="C1620" t="str">
            <v>CDMA</v>
          </cell>
          <cell r="D1620" t="str">
            <v>CDMA</v>
          </cell>
          <cell r="E1620" t="str">
            <v>850CM</v>
          </cell>
          <cell r="F1620" t="str">
            <v>MISC</v>
          </cell>
          <cell r="G1620">
            <v>210000067</v>
          </cell>
          <cell r="H1620" t="str">
            <v xml:space="preserve"> Cable  Copper And Coaxial  Outdoor  6 Sector  1 Carrier  Compact Minicell Growth </v>
          </cell>
        </row>
        <row r="1621">
          <cell r="A1621" t="str">
            <v>300017936</v>
          </cell>
          <cell r="B1621" t="str">
            <v>850CM</v>
          </cell>
          <cell r="C1621" t="str">
            <v>CDMA</v>
          </cell>
          <cell r="D1621" t="str">
            <v>CDMA</v>
          </cell>
          <cell r="E1621" t="str">
            <v>850CM</v>
          </cell>
          <cell r="F1621" t="str">
            <v>MISC</v>
          </cell>
          <cell r="G1621">
            <v>210000044</v>
          </cell>
          <cell r="H1621" t="str">
            <v xml:space="preserve"> Cable  Copper And Coaxial For Indoor  1 Sector  1 Carrier </v>
          </cell>
        </row>
        <row r="1622">
          <cell r="A1622" t="str">
            <v>300017944</v>
          </cell>
          <cell r="B1622" t="str">
            <v>850CM</v>
          </cell>
          <cell r="C1622" t="str">
            <v>CDMA</v>
          </cell>
          <cell r="D1622" t="str">
            <v>CDMA</v>
          </cell>
          <cell r="E1622" t="str">
            <v>850CM</v>
          </cell>
          <cell r="F1622" t="str">
            <v>MISC</v>
          </cell>
          <cell r="G1622">
            <v>210000045</v>
          </cell>
          <cell r="H1622" t="str">
            <v xml:space="preserve"> Cable  Copper And Coaxial For Indoor  1 Sector  2 Carrier </v>
          </cell>
        </row>
        <row r="1623">
          <cell r="A1623" t="str">
            <v>300017951</v>
          </cell>
          <cell r="B1623" t="str">
            <v>850CM</v>
          </cell>
          <cell r="C1623" t="str">
            <v>CDMA</v>
          </cell>
          <cell r="D1623" t="str">
            <v>CDMA</v>
          </cell>
          <cell r="E1623" t="str">
            <v>850CM</v>
          </cell>
          <cell r="F1623" t="str">
            <v>MISC</v>
          </cell>
          <cell r="G1623">
            <v>210000046</v>
          </cell>
          <cell r="H1623" t="str">
            <v xml:space="preserve"> Cable  Copper And Coaxial For Indoor  1 Sector  3 Carrier </v>
          </cell>
        </row>
        <row r="1624">
          <cell r="A1624" t="str">
            <v>300017969</v>
          </cell>
          <cell r="B1624" t="str">
            <v>850CM</v>
          </cell>
          <cell r="C1624" t="str">
            <v>CDMA</v>
          </cell>
          <cell r="D1624" t="str">
            <v>CDMA</v>
          </cell>
          <cell r="E1624" t="str">
            <v>850CM</v>
          </cell>
          <cell r="F1624" t="str">
            <v>MISC</v>
          </cell>
          <cell r="G1624">
            <v>210000047</v>
          </cell>
          <cell r="H1624" t="str">
            <v xml:space="preserve"> Cable  Copper And Coaxial For Indoor  2 Sector  1 Carrier </v>
          </cell>
        </row>
        <row r="1625">
          <cell r="A1625" t="str">
            <v>300017977</v>
          </cell>
          <cell r="B1625" t="str">
            <v>850CM</v>
          </cell>
          <cell r="C1625" t="str">
            <v>CDMA</v>
          </cell>
          <cell r="D1625" t="str">
            <v>CDMA</v>
          </cell>
          <cell r="E1625" t="str">
            <v>850CM</v>
          </cell>
          <cell r="F1625" t="str">
            <v>MISC</v>
          </cell>
          <cell r="G1625">
            <v>210000048</v>
          </cell>
          <cell r="H1625" t="str">
            <v xml:space="preserve"> Cable  Copper And Coaxial For Indoor  2 Sector  2 Carrier </v>
          </cell>
        </row>
        <row r="1626">
          <cell r="A1626" t="str">
            <v>300017985</v>
          </cell>
          <cell r="B1626" t="str">
            <v>850CM</v>
          </cell>
          <cell r="C1626" t="str">
            <v>CDMA</v>
          </cell>
          <cell r="D1626" t="str">
            <v>CDMA</v>
          </cell>
          <cell r="E1626" t="str">
            <v>850CM</v>
          </cell>
          <cell r="F1626" t="str">
            <v>MISC</v>
          </cell>
          <cell r="G1626">
            <v>210000049</v>
          </cell>
          <cell r="H1626" t="str">
            <v xml:space="preserve"> Cable  Copper And Coaxial For Indoor  2 Sector  3 Carrier </v>
          </cell>
        </row>
        <row r="1627">
          <cell r="A1627" t="str">
            <v>300018009</v>
          </cell>
          <cell r="B1627" t="str">
            <v>850CM</v>
          </cell>
          <cell r="C1627" t="str">
            <v>CDMA</v>
          </cell>
          <cell r="D1627" t="str">
            <v>CDMA</v>
          </cell>
          <cell r="E1627" t="str">
            <v>850CM</v>
          </cell>
          <cell r="F1627" t="str">
            <v>MISC</v>
          </cell>
          <cell r="G1627">
            <v>210000051</v>
          </cell>
          <cell r="H1627" t="str">
            <v xml:space="preserve"> Cable  Copper And Coaxial For Indoor  3 Sector  2 Carrier </v>
          </cell>
        </row>
        <row r="1628">
          <cell r="A1628" t="str">
            <v>300018017</v>
          </cell>
          <cell r="B1628" t="str">
            <v>850CM</v>
          </cell>
          <cell r="C1628" t="str">
            <v>CDMA</v>
          </cell>
          <cell r="D1628" t="str">
            <v>CDMA</v>
          </cell>
          <cell r="E1628" t="str">
            <v>850CM</v>
          </cell>
          <cell r="F1628" t="str">
            <v>MISC</v>
          </cell>
          <cell r="G1628">
            <v>210000052</v>
          </cell>
          <cell r="H1628" t="str">
            <v xml:space="preserve"> Cable  Copper And Coaxial For Indoor  3 Sector  3 Carrier </v>
          </cell>
        </row>
        <row r="1629">
          <cell r="A1629" t="str">
            <v>300027984</v>
          </cell>
          <cell r="B1629" t="str">
            <v>850CM</v>
          </cell>
          <cell r="C1629" t="str">
            <v>CDMA</v>
          </cell>
          <cell r="D1629" t="str">
            <v>CDMA</v>
          </cell>
          <cell r="E1629" t="str">
            <v>850CM</v>
          </cell>
          <cell r="F1629" t="str">
            <v>MISC</v>
          </cell>
          <cell r="G1629">
            <v>210000053</v>
          </cell>
          <cell r="H1629" t="str">
            <v xml:space="preserve"> Cable  Copper And Coaxial For Outdoor  1 Sector  1 Carrier </v>
          </cell>
        </row>
        <row r="1630">
          <cell r="A1630" t="str">
            <v>300027992</v>
          </cell>
          <cell r="B1630" t="str">
            <v>850CM</v>
          </cell>
          <cell r="C1630" t="str">
            <v>CDMA</v>
          </cell>
          <cell r="D1630" t="str">
            <v>CDMA</v>
          </cell>
          <cell r="E1630" t="str">
            <v>850CM</v>
          </cell>
          <cell r="F1630" t="str">
            <v>MISC</v>
          </cell>
          <cell r="G1630">
            <v>210000054</v>
          </cell>
          <cell r="H1630" t="str">
            <v xml:space="preserve"> Cable  Copper And Coaxial For Outdoor  1 Sector  2 Carrier </v>
          </cell>
        </row>
        <row r="1631">
          <cell r="A1631" t="str">
            <v>300028008</v>
          </cell>
          <cell r="B1631" t="str">
            <v>850CM</v>
          </cell>
          <cell r="C1631" t="str">
            <v>CDMA</v>
          </cell>
          <cell r="D1631" t="str">
            <v>CDMA</v>
          </cell>
          <cell r="E1631" t="str">
            <v>850CM</v>
          </cell>
          <cell r="F1631" t="str">
            <v>MISC</v>
          </cell>
          <cell r="G1631">
            <v>210000055</v>
          </cell>
          <cell r="H1631" t="str">
            <v xml:space="preserve"> Cable  Copper And Coaxial For Outdoor  1 Sector  3 Carrier </v>
          </cell>
        </row>
        <row r="1632">
          <cell r="A1632" t="str">
            <v>300028016</v>
          </cell>
          <cell r="B1632" t="str">
            <v>850CM</v>
          </cell>
          <cell r="C1632" t="str">
            <v>CDMA</v>
          </cell>
          <cell r="D1632" t="str">
            <v>CDMA</v>
          </cell>
          <cell r="E1632" t="str">
            <v>850CM</v>
          </cell>
          <cell r="F1632" t="str">
            <v>MISC</v>
          </cell>
          <cell r="G1632">
            <v>210000056</v>
          </cell>
          <cell r="H1632" t="str">
            <v xml:space="preserve"> Cable  Copper And Coaxial For Outdoor  2 Sector  1 Carrier </v>
          </cell>
        </row>
        <row r="1633">
          <cell r="A1633" t="str">
            <v>300028024</v>
          </cell>
          <cell r="B1633" t="str">
            <v>850CM</v>
          </cell>
          <cell r="C1633" t="str">
            <v>CDMA</v>
          </cell>
          <cell r="D1633" t="str">
            <v>CDMA</v>
          </cell>
          <cell r="E1633" t="str">
            <v>850CM</v>
          </cell>
          <cell r="F1633" t="str">
            <v>MISC</v>
          </cell>
          <cell r="G1633">
            <v>210000057</v>
          </cell>
          <cell r="H1633" t="str">
            <v xml:space="preserve"> Cable  Copper And Coaxial For Outdoor  2 Sector  2 Carrier </v>
          </cell>
        </row>
        <row r="1634">
          <cell r="A1634" t="str">
            <v>300028032</v>
          </cell>
          <cell r="B1634" t="str">
            <v>850CM</v>
          </cell>
          <cell r="C1634" t="str">
            <v>CDMA</v>
          </cell>
          <cell r="D1634" t="str">
            <v>CDMA</v>
          </cell>
          <cell r="E1634" t="str">
            <v>850CM</v>
          </cell>
          <cell r="F1634" t="str">
            <v>MISC</v>
          </cell>
          <cell r="G1634">
            <v>210000058</v>
          </cell>
          <cell r="H1634" t="str">
            <v xml:space="preserve"> Cable  Copper And Coaxial For Outdoor  2 Sector  3 Carrier </v>
          </cell>
        </row>
        <row r="1635">
          <cell r="A1635" t="str">
            <v>300028040</v>
          </cell>
          <cell r="B1635" t="str">
            <v>850CM</v>
          </cell>
          <cell r="C1635" t="str">
            <v>CDMA</v>
          </cell>
          <cell r="D1635" t="str">
            <v>CDMA</v>
          </cell>
          <cell r="E1635" t="str">
            <v>850CM</v>
          </cell>
          <cell r="F1635" t="str">
            <v>MISC</v>
          </cell>
          <cell r="G1635">
            <v>210000059</v>
          </cell>
          <cell r="H1635" t="str">
            <v xml:space="preserve"> Cable  Copper And Coaxial For Outdoor  3 Or 6 Sector  1 Carrier </v>
          </cell>
        </row>
        <row r="1636">
          <cell r="A1636" t="str">
            <v>300028057</v>
          </cell>
          <cell r="B1636" t="str">
            <v>850CM</v>
          </cell>
          <cell r="C1636" t="str">
            <v>CDMA</v>
          </cell>
          <cell r="D1636" t="str">
            <v>CDMA</v>
          </cell>
          <cell r="E1636" t="str">
            <v>850CM</v>
          </cell>
          <cell r="F1636" t="str">
            <v>MISC</v>
          </cell>
          <cell r="G1636">
            <v>210000060</v>
          </cell>
          <cell r="H1636" t="str">
            <v xml:space="preserve"> Cable  Copper And Coaxial For Outdoor  3 Sector  2 Carrier </v>
          </cell>
        </row>
        <row r="1637">
          <cell r="A1637" t="str">
            <v>300028065</v>
          </cell>
          <cell r="B1637" t="str">
            <v>850CM</v>
          </cell>
          <cell r="C1637" t="str">
            <v>CDMA</v>
          </cell>
          <cell r="D1637" t="str">
            <v>CDMA</v>
          </cell>
          <cell r="E1637" t="str">
            <v>850CM</v>
          </cell>
          <cell r="F1637" t="str">
            <v>MISC</v>
          </cell>
          <cell r="G1637">
            <v>210000061</v>
          </cell>
          <cell r="H1637" t="str">
            <v xml:space="preserve"> Cable  Copper And Coaxial For Outdoor  3 Sector  3 Carrier </v>
          </cell>
        </row>
        <row r="1638">
          <cell r="A1638" t="str">
            <v>300029717</v>
          </cell>
          <cell r="B1638" t="str">
            <v>850CM</v>
          </cell>
          <cell r="C1638" t="str">
            <v>CDMA</v>
          </cell>
          <cell r="D1638" t="str">
            <v>CDMA</v>
          </cell>
          <cell r="E1638" t="str">
            <v>850CM</v>
          </cell>
          <cell r="F1638" t="str">
            <v>BASEBAND</v>
          </cell>
          <cell r="G1638">
            <v>210000069</v>
          </cell>
          <cell r="H1638" t="str">
            <v xml:space="preserve"> Cable  Copper For CSU Option  Indoor/Outdoor  Compact Minicell Growth </v>
          </cell>
        </row>
        <row r="1639">
          <cell r="A1639" t="str">
            <v>300029709</v>
          </cell>
          <cell r="B1639" t="str">
            <v>850CM</v>
          </cell>
          <cell r="C1639" t="str">
            <v>CDMA</v>
          </cell>
          <cell r="D1639" t="str">
            <v>CDMA</v>
          </cell>
          <cell r="E1639" t="str">
            <v>850CM</v>
          </cell>
          <cell r="F1639" t="str">
            <v>MISC</v>
          </cell>
          <cell r="G1639">
            <v>210000068</v>
          </cell>
          <cell r="H1639" t="str">
            <v xml:space="preserve"> Cable  Copper For No CSU Option  Outdoor  Compact Minicell Growth </v>
          </cell>
        </row>
        <row r="1640">
          <cell r="A1640" t="str">
            <v>300010766</v>
          </cell>
          <cell r="B1640" t="str">
            <v>850CM</v>
          </cell>
          <cell r="C1640" t="str">
            <v>CDMA</v>
          </cell>
          <cell r="D1640" t="str">
            <v>CDMA</v>
          </cell>
          <cell r="E1640" t="str">
            <v>850CM</v>
          </cell>
          <cell r="F1640" t="str">
            <v>MISC</v>
          </cell>
          <cell r="G1640">
            <v>210000019</v>
          </cell>
          <cell r="H1640" t="str">
            <v xml:space="preserve"> Cable Assembly  Copper W/Connectors  For CSU Option </v>
          </cell>
        </row>
        <row r="1641">
          <cell r="A1641" t="str">
            <v>300034113</v>
          </cell>
          <cell r="B1641" t="str">
            <v>850CM</v>
          </cell>
          <cell r="C1641" t="str">
            <v>CDMA</v>
          </cell>
          <cell r="D1641" t="str">
            <v>CDMA</v>
          </cell>
          <cell r="E1641" t="str">
            <v>850CM</v>
          </cell>
          <cell r="F1641" t="str">
            <v>CHANNEL_CARD</v>
          </cell>
          <cell r="G1641">
            <v>210000032</v>
          </cell>
          <cell r="H1641" t="str">
            <v xml:space="preserve"> CDMA Channel Element Unit - 10 Ch (ECU-10) </v>
          </cell>
        </row>
        <row r="1642">
          <cell r="A1642" t="str">
            <v>300008877</v>
          </cell>
          <cell r="B1642" t="str">
            <v>850CM</v>
          </cell>
          <cell r="C1642" t="str">
            <v>CDMA</v>
          </cell>
          <cell r="D1642" t="str">
            <v>CDMA</v>
          </cell>
          <cell r="E1642" t="str">
            <v>850CM</v>
          </cell>
          <cell r="F1642" t="str">
            <v>BASEBAND</v>
          </cell>
          <cell r="G1642">
            <v>210000005</v>
          </cell>
          <cell r="H1642" t="str">
            <v xml:space="preserve"> CDMA Minicell CRTU  Factory Install </v>
          </cell>
        </row>
        <row r="1643">
          <cell r="A1643" t="str">
            <v>107771727</v>
          </cell>
          <cell r="B1643" t="str">
            <v>850CM</v>
          </cell>
          <cell r="C1643" t="str">
            <v>CDMA</v>
          </cell>
          <cell r="D1643" t="str">
            <v>CDMA</v>
          </cell>
          <cell r="E1643" t="str">
            <v>850CM</v>
          </cell>
          <cell r="F1643" t="str">
            <v>SOFTWARE</v>
          </cell>
          <cell r="G1643">
            <v>219000000</v>
          </cell>
          <cell r="H1643" t="str">
            <v xml:space="preserve"> Cellular CDMA Application Initial Syst. Oper. Fee Per Cell </v>
          </cell>
        </row>
        <row r="1644">
          <cell r="A1644" t="str">
            <v>300029725</v>
          </cell>
          <cell r="B1644" t="str">
            <v>850CM</v>
          </cell>
          <cell r="C1644" t="str">
            <v>CDMA</v>
          </cell>
          <cell r="D1644" t="str">
            <v>CDMA</v>
          </cell>
          <cell r="E1644" t="str">
            <v>850CM</v>
          </cell>
          <cell r="F1644" t="str">
            <v>RF</v>
          </cell>
          <cell r="G1644">
            <v>210000007</v>
          </cell>
          <cell r="H1644" t="str">
            <v xml:space="preserve"> Circuit Pack  CDMA Ampllfier Module Alarm Board </v>
          </cell>
        </row>
        <row r="1645">
          <cell r="A1645" t="str">
            <v>300021409</v>
          </cell>
          <cell r="B1645" t="str">
            <v>850CM</v>
          </cell>
          <cell r="C1645" t="str">
            <v>CDMA</v>
          </cell>
          <cell r="D1645" t="str">
            <v>CDMA</v>
          </cell>
          <cell r="E1645" t="str">
            <v>850CM</v>
          </cell>
          <cell r="F1645" t="str">
            <v>RADIO</v>
          </cell>
          <cell r="G1645">
            <v>210000009</v>
          </cell>
          <cell r="H1645" t="str">
            <v xml:space="preserve"> Circuit Pack  CDMA Cluster Controller  (Tn1852B) </v>
          </cell>
        </row>
        <row r="1646">
          <cell r="A1646" t="str">
            <v>300029741</v>
          </cell>
          <cell r="B1646" t="str">
            <v>850CM</v>
          </cell>
          <cell r="C1646" t="str">
            <v>CDMA</v>
          </cell>
          <cell r="D1646" t="str">
            <v>CDMA</v>
          </cell>
          <cell r="E1646" t="str">
            <v>850CM</v>
          </cell>
          <cell r="F1646" t="str">
            <v>BASEBAND</v>
          </cell>
          <cell r="G1646">
            <v>210000026</v>
          </cell>
          <cell r="H1646" t="str">
            <v xml:space="preserve"> Circuit Pack  Channel Service Unit  E1 </v>
          </cell>
        </row>
        <row r="1647">
          <cell r="A1647" t="str">
            <v>300029733</v>
          </cell>
          <cell r="B1647" t="str">
            <v>850CM</v>
          </cell>
          <cell r="C1647" t="str">
            <v>CDMA</v>
          </cell>
          <cell r="D1647" t="str">
            <v>CDMA</v>
          </cell>
          <cell r="E1647" t="str">
            <v>850CM</v>
          </cell>
          <cell r="F1647" t="str">
            <v>BASEBAND</v>
          </cell>
          <cell r="G1647">
            <v>210000025</v>
          </cell>
          <cell r="H1647" t="str">
            <v xml:space="preserve"> Circuit Pack  Channel Service Unit  T1 </v>
          </cell>
        </row>
        <row r="1648">
          <cell r="A1648" t="str">
            <v>300028073</v>
          </cell>
          <cell r="B1648" t="str">
            <v>850CM</v>
          </cell>
          <cell r="C1648" t="str">
            <v>CDMA</v>
          </cell>
          <cell r="D1648" t="str">
            <v>CDMA</v>
          </cell>
          <cell r="E1648" t="str">
            <v>850CM</v>
          </cell>
          <cell r="F1648" t="str">
            <v>BASEBAND</v>
          </cell>
          <cell r="G1648">
            <v>210000004</v>
          </cell>
          <cell r="H1648" t="str">
            <v xml:space="preserve"> Circuit Pack  Digiital Facilities Interface  Plug_In  For 850 CDMA </v>
          </cell>
        </row>
        <row r="1649">
          <cell r="A1649" t="str">
            <v>300029758</v>
          </cell>
          <cell r="B1649" t="str">
            <v>850CM</v>
          </cell>
          <cell r="C1649" t="str">
            <v>CDMA</v>
          </cell>
          <cell r="D1649" t="str">
            <v>CDMA</v>
          </cell>
          <cell r="E1649" t="str">
            <v>850CM</v>
          </cell>
          <cell r="F1649" t="str">
            <v>POWER</v>
          </cell>
          <cell r="G1649">
            <v>210000010</v>
          </cell>
          <cell r="H1649" t="str">
            <v xml:space="preserve"> Circuit Pack  Power Conversion Unit </v>
          </cell>
        </row>
        <row r="1650">
          <cell r="A1650" t="str">
            <v>108220419</v>
          </cell>
          <cell r="B1650" t="str">
            <v>850CM</v>
          </cell>
          <cell r="C1650" t="str">
            <v>CDMA</v>
          </cell>
          <cell r="D1650" t="str">
            <v>CDMA</v>
          </cell>
          <cell r="E1650" t="str">
            <v>850CM</v>
          </cell>
          <cell r="F1650" t="str">
            <v>RADIO</v>
          </cell>
          <cell r="G1650">
            <v>210000008</v>
          </cell>
          <cell r="H1650" t="str">
            <v xml:space="preserve"> Circuit Packs For Crc; BCR BIU Acu Circuit Packs </v>
          </cell>
        </row>
        <row r="1651">
          <cell r="A1651" t="str">
            <v>107399826</v>
          </cell>
          <cell r="B1651" t="str">
            <v>850CM</v>
          </cell>
          <cell r="C1651" t="str">
            <v>850CM</v>
          </cell>
          <cell r="D1651" t="str">
            <v>Energy</v>
          </cell>
          <cell r="E1651" t="str">
            <v>850CM</v>
          </cell>
          <cell r="F1651" t="str">
            <v>MISC</v>
          </cell>
          <cell r="G1651">
            <v>219500002</v>
          </cell>
          <cell r="H1651" t="str">
            <v xml:space="preserve"> DC Power Cable Kit  </v>
          </cell>
        </row>
        <row r="1652">
          <cell r="A1652" t="str">
            <v>108429705</v>
          </cell>
          <cell r="B1652" t="str">
            <v>850CM</v>
          </cell>
          <cell r="C1652" t="str">
            <v>850CM</v>
          </cell>
          <cell r="D1652" t="str">
            <v>Energy</v>
          </cell>
          <cell r="E1652" t="str">
            <v>850CM</v>
          </cell>
          <cell r="F1652" t="str">
            <v>MISC</v>
          </cell>
          <cell r="G1652">
            <v>219500003</v>
          </cell>
          <cell r="H1652" t="str">
            <v xml:space="preserve"> DC Power Cable Kit  For Outdoor Power Cabinets(25 Ft Red &amp; 25 Ft Black) </v>
          </cell>
        </row>
        <row r="1653">
          <cell r="A1653" t="str">
            <v>107888687</v>
          </cell>
          <cell r="B1653" t="str">
            <v>850CM</v>
          </cell>
          <cell r="C1653" t="str">
            <v>CDMA</v>
          </cell>
          <cell r="D1653" t="str">
            <v>CDMA</v>
          </cell>
          <cell r="E1653" t="str">
            <v>850CM</v>
          </cell>
          <cell r="F1653" t="str">
            <v>MISC</v>
          </cell>
          <cell r="G1653">
            <v>210000012</v>
          </cell>
          <cell r="H1653" t="str">
            <v xml:space="preserve"> E1 Outdoor Balun Kit For 75 Ohm </v>
          </cell>
        </row>
        <row r="1654">
          <cell r="A1654" t="str">
            <v>T00000007</v>
          </cell>
          <cell r="B1654" t="str">
            <v>850CM</v>
          </cell>
          <cell r="C1654" t="str">
            <v>CDMA</v>
          </cell>
          <cell r="D1654" t="str">
            <v>CDMA</v>
          </cell>
          <cell r="E1654" t="str">
            <v>850CM</v>
          </cell>
          <cell r="F1654" t="str">
            <v>SOFTWARE</v>
          </cell>
          <cell r="G1654">
            <v>219000002</v>
          </cell>
          <cell r="H1654" t="str">
            <v xml:space="preserve"> Enhanced Variable Rate Coding (EVRC) </v>
          </cell>
        </row>
        <row r="1655">
          <cell r="A1655" t="str">
            <v>300028107</v>
          </cell>
          <cell r="B1655" t="str">
            <v>850CM</v>
          </cell>
          <cell r="C1655" t="str">
            <v>CDMA</v>
          </cell>
          <cell r="D1655" t="str">
            <v>CDMA</v>
          </cell>
          <cell r="E1655" t="str">
            <v>850CM</v>
          </cell>
          <cell r="F1655" t="str">
            <v>MISC</v>
          </cell>
          <cell r="G1655">
            <v>210000020</v>
          </cell>
          <cell r="H1655" t="str">
            <v xml:space="preserve"> Equipment Required For Outdoor  No CSU Option  Compact Minicell </v>
          </cell>
        </row>
        <row r="1656">
          <cell r="A1656" t="str">
            <v>300028156</v>
          </cell>
          <cell r="B1656" t="str">
            <v>850CM</v>
          </cell>
          <cell r="C1656" t="str">
            <v>CDMA</v>
          </cell>
          <cell r="D1656" t="str">
            <v>CDMA</v>
          </cell>
          <cell r="E1656" t="str">
            <v>850CM</v>
          </cell>
          <cell r="F1656" t="str">
            <v>RF</v>
          </cell>
          <cell r="G1656">
            <v>210000016</v>
          </cell>
          <cell r="H1656" t="str">
            <v xml:space="preserve"> Filter  A-Band  Transmit  3Rd Carrier </v>
          </cell>
        </row>
        <row r="1657">
          <cell r="A1657" t="str">
            <v>300028164</v>
          </cell>
          <cell r="B1657" t="str">
            <v>850CM</v>
          </cell>
          <cell r="C1657" t="str">
            <v>CDMA</v>
          </cell>
          <cell r="D1657" t="str">
            <v>CDMA</v>
          </cell>
          <cell r="E1657" t="str">
            <v>850CM</v>
          </cell>
          <cell r="F1657" t="str">
            <v>RF</v>
          </cell>
          <cell r="G1657">
            <v>210000018</v>
          </cell>
          <cell r="H1657" t="str">
            <v xml:space="preserve"> Filter  B-Band  Transmit  3Rd Carrier </v>
          </cell>
        </row>
        <row r="1658">
          <cell r="A1658" t="str">
            <v>300028131</v>
          </cell>
          <cell r="B1658" t="str">
            <v>850CM</v>
          </cell>
          <cell r="C1658" t="str">
            <v>CDMA</v>
          </cell>
          <cell r="D1658" t="str">
            <v>CDMA</v>
          </cell>
          <cell r="E1658" t="str">
            <v>850CM</v>
          </cell>
          <cell r="F1658" t="str">
            <v>RF</v>
          </cell>
          <cell r="G1658">
            <v>210000015</v>
          </cell>
          <cell r="H1658" t="str">
            <v xml:space="preserve"> Filter Kit  A-Band Duplex + Duplex  E/W Termination For 1 Carrier </v>
          </cell>
        </row>
        <row r="1659">
          <cell r="A1659" t="str">
            <v>300028149</v>
          </cell>
          <cell r="B1659" t="str">
            <v>850CM</v>
          </cell>
          <cell r="C1659" t="str">
            <v>CDMA</v>
          </cell>
          <cell r="D1659" t="str">
            <v>CDMA</v>
          </cell>
          <cell r="E1659" t="str">
            <v>850CM</v>
          </cell>
          <cell r="F1659" t="str">
            <v>RF</v>
          </cell>
          <cell r="G1659">
            <v>210000017</v>
          </cell>
          <cell r="H1659" t="str">
            <v xml:space="preserve"> Filter Kit  B-Band Duplex + Duplex  E/W Termination For 1 Carrier. </v>
          </cell>
        </row>
        <row r="1660">
          <cell r="A1660" t="str">
            <v>300029626</v>
          </cell>
          <cell r="B1660" t="str">
            <v>850CM</v>
          </cell>
          <cell r="C1660" t="str">
            <v>CDMA</v>
          </cell>
          <cell r="D1660" t="str">
            <v>CDMA</v>
          </cell>
          <cell r="E1660" t="str">
            <v>850CM</v>
          </cell>
          <cell r="F1660" t="str">
            <v>CABINET</v>
          </cell>
          <cell r="G1660">
            <v>210000002</v>
          </cell>
          <cell r="H1660" t="str">
            <v xml:space="preserve"> Frame  Wired &amp; E/W Circuit Packs  Indoor  For 850 CDMA Compact Growth </v>
          </cell>
        </row>
        <row r="1661">
          <cell r="A1661" t="str">
            <v>300029634</v>
          </cell>
          <cell r="B1661" t="str">
            <v>850CM</v>
          </cell>
          <cell r="C1661" t="str">
            <v>CDMA</v>
          </cell>
          <cell r="D1661" t="str">
            <v>CDMA</v>
          </cell>
          <cell r="E1661" t="str">
            <v>850CM</v>
          </cell>
          <cell r="F1661" t="str">
            <v>CABINET</v>
          </cell>
          <cell r="G1661">
            <v>210000003</v>
          </cell>
          <cell r="H1661" t="str">
            <v xml:space="preserve"> Frame  Wired &amp; E/W Circuit Packs  Outdoor  For 850 CDMA Compact Growth </v>
          </cell>
        </row>
        <row r="1662">
          <cell r="A1662" t="str">
            <v>300008786</v>
          </cell>
          <cell r="B1662" t="str">
            <v>850CM</v>
          </cell>
          <cell r="C1662" t="str">
            <v>CDMA</v>
          </cell>
          <cell r="D1662" t="str">
            <v>CDMA</v>
          </cell>
          <cell r="E1662" t="str">
            <v>850CM</v>
          </cell>
          <cell r="F1662" t="str">
            <v>CABINET</v>
          </cell>
          <cell r="G1662">
            <v>210000000</v>
          </cell>
          <cell r="H1662" t="str">
            <v xml:space="preserve"> Frame Wired E/W Circuit Packs For 850 CDMA Compact Minicell  Indoor </v>
          </cell>
        </row>
        <row r="1663">
          <cell r="A1663" t="str">
            <v>108197070</v>
          </cell>
          <cell r="B1663" t="str">
            <v>850CM</v>
          </cell>
          <cell r="C1663" t="str">
            <v>CDMA</v>
          </cell>
          <cell r="D1663" t="str">
            <v>CDMA</v>
          </cell>
          <cell r="E1663" t="str">
            <v>850CM</v>
          </cell>
          <cell r="F1663" t="str">
            <v>MISC</v>
          </cell>
          <cell r="G1663">
            <v>217000000</v>
          </cell>
          <cell r="H1663" t="str">
            <v xml:space="preserve"> GPS Antenna Ancillary Hw Installation Kit </v>
          </cell>
        </row>
        <row r="1664">
          <cell r="A1664" t="str">
            <v>300012937</v>
          </cell>
          <cell r="B1664" t="str">
            <v>850CM</v>
          </cell>
          <cell r="C1664" t="str">
            <v>CDMA</v>
          </cell>
          <cell r="D1664" t="str">
            <v>CDMA</v>
          </cell>
          <cell r="E1664" t="str">
            <v>850CM</v>
          </cell>
          <cell r="F1664" t="str">
            <v>MISC</v>
          </cell>
          <cell r="G1664">
            <v>210000036</v>
          </cell>
          <cell r="H1664" t="str">
            <v xml:space="preserve"> Grounding Kit  E/W Copper Cable &amp; Hardware For An Indoor Single Frame </v>
          </cell>
        </row>
        <row r="1665">
          <cell r="A1665" t="str">
            <v>300012945</v>
          </cell>
          <cell r="B1665" t="str">
            <v>850CM</v>
          </cell>
          <cell r="C1665" t="str">
            <v>CDMA</v>
          </cell>
          <cell r="D1665" t="str">
            <v>CDMA</v>
          </cell>
          <cell r="E1665" t="str">
            <v>850CM</v>
          </cell>
          <cell r="F1665" t="str">
            <v>MISC</v>
          </cell>
          <cell r="G1665">
            <v>210000038</v>
          </cell>
          <cell r="H1665" t="str">
            <v xml:space="preserve"> Grounding Kit E/W Copper Cable For Halo-Inter Ring 26Ftx11Ft 8 In Room </v>
          </cell>
        </row>
        <row r="1666">
          <cell r="A1666" t="str">
            <v>107771776</v>
          </cell>
          <cell r="B1666" t="str">
            <v>850CM</v>
          </cell>
          <cell r="C1666" t="str">
            <v>CDMA</v>
          </cell>
          <cell r="D1666" t="str">
            <v>CDMA</v>
          </cell>
          <cell r="E1666" t="str">
            <v>850CM</v>
          </cell>
          <cell r="F1666" t="str">
            <v>MISC</v>
          </cell>
          <cell r="G1666">
            <v>210000043</v>
          </cell>
          <cell r="H1666" t="str">
            <v xml:space="preserve"> Heliax Jumper Cable  42Inch - Outdoor (Incl GPS) </v>
          </cell>
        </row>
        <row r="1667">
          <cell r="A1667" t="str">
            <v>300010790</v>
          </cell>
          <cell r="B1667" t="str">
            <v>850CM</v>
          </cell>
          <cell r="C1667" t="str">
            <v>CDMA</v>
          </cell>
          <cell r="D1667" t="str">
            <v>CDMA</v>
          </cell>
          <cell r="E1667" t="str">
            <v>850CM</v>
          </cell>
          <cell r="F1667" t="str">
            <v>MISC</v>
          </cell>
          <cell r="G1667">
            <v>210000011</v>
          </cell>
          <cell r="H1667" t="str">
            <v xml:space="preserve"> Indoor (E1) Balun Kit For 75 Ohm  Compact Minicell. </v>
          </cell>
        </row>
        <row r="1668">
          <cell r="A1668" t="str">
            <v>107771743</v>
          </cell>
          <cell r="B1668" t="str">
            <v>850CM</v>
          </cell>
          <cell r="C1668" t="str">
            <v>CDMA</v>
          </cell>
          <cell r="D1668" t="str">
            <v>CDMA</v>
          </cell>
          <cell r="E1668" t="str">
            <v>850CM</v>
          </cell>
          <cell r="F1668" t="str">
            <v>MISC</v>
          </cell>
          <cell r="G1668">
            <v>210000028</v>
          </cell>
          <cell r="H1668" t="str">
            <v xml:space="preserve"> Mounting Kit - Cabinet </v>
          </cell>
        </row>
        <row r="1669">
          <cell r="A1669" t="str">
            <v>T00000008</v>
          </cell>
          <cell r="B1669" t="str">
            <v>850CM</v>
          </cell>
          <cell r="C1669" t="str">
            <v>CDMA</v>
          </cell>
          <cell r="D1669" t="str">
            <v>CDMA</v>
          </cell>
          <cell r="E1669" t="str">
            <v>850CM</v>
          </cell>
          <cell r="F1669" t="str">
            <v>SOFTWARE</v>
          </cell>
          <cell r="G1669">
            <v>210000072</v>
          </cell>
          <cell r="H1669" t="str">
            <v xml:space="preserve"> Multiple Vocoding - 4.0 </v>
          </cell>
        </row>
        <row r="1670">
          <cell r="A1670" t="str">
            <v>300333580</v>
          </cell>
          <cell r="B1670" t="str">
            <v>850CM</v>
          </cell>
          <cell r="C1670" t="str">
            <v>CDMA</v>
          </cell>
          <cell r="D1670" t="str">
            <v>CDMA</v>
          </cell>
          <cell r="E1670" t="str">
            <v>850CM</v>
          </cell>
          <cell r="F1670" t="str">
            <v>MISC</v>
          </cell>
          <cell r="G1670">
            <v>210000034</v>
          </cell>
          <cell r="H1670" t="str">
            <v xml:space="preserve"> Nci Upgrade Kit </v>
          </cell>
        </row>
        <row r="1671">
          <cell r="A1671" t="str">
            <v>107853640</v>
          </cell>
          <cell r="B1671" t="str">
            <v>850CM</v>
          </cell>
          <cell r="C1671" t="str">
            <v>CDMA</v>
          </cell>
          <cell r="D1671" t="str">
            <v>CDMA</v>
          </cell>
          <cell r="E1671" t="str">
            <v>850CM</v>
          </cell>
          <cell r="F1671" t="str">
            <v>MISC</v>
          </cell>
          <cell r="G1671">
            <v>210000031</v>
          </cell>
          <cell r="H1671" t="str">
            <v xml:space="preserve"> Non-Penetrating Roof Top Pad </v>
          </cell>
        </row>
        <row r="1672">
          <cell r="A1672" t="str">
            <v>107853632</v>
          </cell>
          <cell r="B1672" t="str">
            <v>850CM</v>
          </cell>
          <cell r="C1672" t="str">
            <v>CDMA</v>
          </cell>
          <cell r="D1672" t="str">
            <v>CDMA</v>
          </cell>
          <cell r="E1672" t="str">
            <v>850CM</v>
          </cell>
          <cell r="F1672" t="str">
            <v>MISC</v>
          </cell>
          <cell r="G1672">
            <v>210000030</v>
          </cell>
          <cell r="H1672" t="str">
            <v xml:space="preserve"> Non-Penetrating Roof Top Support Kit </v>
          </cell>
        </row>
        <row r="1673">
          <cell r="A1673" t="str">
            <v>300028214</v>
          </cell>
          <cell r="B1673" t="str">
            <v>850CM</v>
          </cell>
          <cell r="C1673" t="str">
            <v>CDMA</v>
          </cell>
          <cell r="D1673" t="str">
            <v>CDMA</v>
          </cell>
          <cell r="E1673" t="str">
            <v>850CM</v>
          </cell>
          <cell r="F1673" t="str">
            <v>CABINET</v>
          </cell>
          <cell r="G1673">
            <v>210000001</v>
          </cell>
          <cell r="H1673" t="str">
            <v xml:space="preserve"> Outdoor Primary Cabinet- Frame Wired E/W Circuit Packs </v>
          </cell>
        </row>
        <row r="1674">
          <cell r="A1674" t="str">
            <v>300012952</v>
          </cell>
          <cell r="B1674" t="str">
            <v>850CM</v>
          </cell>
          <cell r="C1674" t="str">
            <v>CDMA</v>
          </cell>
          <cell r="D1674" t="str">
            <v>CDMA</v>
          </cell>
          <cell r="E1674" t="str">
            <v>850CM</v>
          </cell>
          <cell r="F1674" t="str">
            <v>MISC</v>
          </cell>
          <cell r="G1674">
            <v>210000037</v>
          </cell>
          <cell r="H1674" t="str">
            <v xml:space="preserve"> Outdoor Single Cabinet Ground </v>
          </cell>
        </row>
        <row r="1675">
          <cell r="A1675" t="str">
            <v>107771735</v>
          </cell>
          <cell r="B1675" t="str">
            <v>850CM</v>
          </cell>
          <cell r="C1675" t="str">
            <v>CDMA</v>
          </cell>
          <cell r="D1675" t="str">
            <v>CDMA</v>
          </cell>
          <cell r="E1675" t="str">
            <v>850CM</v>
          </cell>
          <cell r="F1675" t="str">
            <v>MISC</v>
          </cell>
          <cell r="G1675">
            <v>210000029</v>
          </cell>
          <cell r="H1675" t="str">
            <v xml:space="preserve"> Radio Outdoor Concrete Pad/Rooftop Foundation Pad Mounting Bracket Assy </v>
          </cell>
        </row>
        <row r="1676">
          <cell r="A1676" t="str">
            <v>300018025</v>
          </cell>
          <cell r="B1676" t="str">
            <v>850CM</v>
          </cell>
          <cell r="C1676" t="str">
            <v>CDMA</v>
          </cell>
          <cell r="D1676" t="str">
            <v>CDMA</v>
          </cell>
          <cell r="E1676" t="str">
            <v>850CM</v>
          </cell>
          <cell r="F1676" t="str">
            <v>MISC</v>
          </cell>
          <cell r="G1676">
            <v>210000071</v>
          </cell>
          <cell r="H1676" t="str">
            <v xml:space="preserve"> Radio Test Unit CRTU E/W Circuit Pack And Hardware  Multi-Carrier </v>
          </cell>
        </row>
        <row r="1677">
          <cell r="A1677" t="str">
            <v>300028081</v>
          </cell>
          <cell r="B1677" t="str">
            <v>850CM</v>
          </cell>
          <cell r="C1677" t="str">
            <v>CDMA</v>
          </cell>
          <cell r="D1677" t="str">
            <v>CDMA</v>
          </cell>
          <cell r="E1677" t="str">
            <v>850CM</v>
          </cell>
          <cell r="F1677" t="str">
            <v>SHELF</v>
          </cell>
          <cell r="G1677">
            <v>210000024</v>
          </cell>
          <cell r="H1677" t="str">
            <v xml:space="preserve"> Shelf Assembly  Outdoor E1  E/W Circuit Packs &amp; Cable </v>
          </cell>
        </row>
        <row r="1678">
          <cell r="A1678" t="str">
            <v>300028099</v>
          </cell>
          <cell r="B1678" t="str">
            <v>850CM</v>
          </cell>
          <cell r="C1678" t="str">
            <v>CDMA</v>
          </cell>
          <cell r="D1678" t="str">
            <v>CDMA</v>
          </cell>
          <cell r="E1678" t="str">
            <v>850CM</v>
          </cell>
          <cell r="F1678" t="str">
            <v>SHELF</v>
          </cell>
          <cell r="G1678">
            <v>210000022</v>
          </cell>
          <cell r="H1678" t="str">
            <v xml:space="preserve"> Shelf Assembly  Outdoor T1  E/W Circuit Packs &amp; Cable </v>
          </cell>
        </row>
        <row r="1679">
          <cell r="A1679" t="str">
            <v>300008810</v>
          </cell>
          <cell r="B1679" t="str">
            <v>850CM</v>
          </cell>
          <cell r="C1679" t="str">
            <v>CDMA</v>
          </cell>
          <cell r="D1679" t="str">
            <v>CDMA</v>
          </cell>
          <cell r="E1679" t="str">
            <v>850CM</v>
          </cell>
          <cell r="F1679" t="str">
            <v>SHELF</v>
          </cell>
          <cell r="G1679">
            <v>210000023</v>
          </cell>
          <cell r="H1679" t="str">
            <v xml:space="preserve"> Shelf Assembly Indoor E1  E/W Circuit Packs &amp; Cable </v>
          </cell>
        </row>
        <row r="1680">
          <cell r="A1680" t="str">
            <v>300008828</v>
          </cell>
          <cell r="B1680" t="str">
            <v>850CM</v>
          </cell>
          <cell r="C1680" t="str">
            <v>CDMA</v>
          </cell>
          <cell r="D1680" t="str">
            <v>CDMA</v>
          </cell>
          <cell r="E1680" t="str">
            <v>850CM</v>
          </cell>
          <cell r="F1680" t="str">
            <v>CSU</v>
          </cell>
          <cell r="G1680">
            <v>210000021</v>
          </cell>
          <cell r="H1680" t="str">
            <v xml:space="preserve"> T1 Indoor 4 Slot CSU Shelf Assy W/Siu And 1 CSU T-Smart Plug-In </v>
          </cell>
        </row>
        <row r="1681">
          <cell r="A1681" t="str">
            <v>300012986</v>
          </cell>
          <cell r="B1681" t="str">
            <v>850CM</v>
          </cell>
          <cell r="C1681" t="str">
            <v>CDMA</v>
          </cell>
          <cell r="D1681" t="str">
            <v>CDMA</v>
          </cell>
          <cell r="E1681" t="str">
            <v>850CM</v>
          </cell>
          <cell r="F1681" t="str">
            <v>MISC</v>
          </cell>
          <cell r="G1681">
            <v>210000027</v>
          </cell>
          <cell r="H1681" t="str">
            <v>Anchoring Kit, E/W 1/2" Hardware</v>
          </cell>
        </row>
        <row r="1682">
          <cell r="A1682" t="str">
            <v>107710717</v>
          </cell>
          <cell r="B1682" t="str">
            <v>850CM</v>
          </cell>
          <cell r="C1682" t="str">
            <v>CDMA</v>
          </cell>
          <cell r="D1682" t="str">
            <v>CDMA</v>
          </cell>
          <cell r="E1682" t="str">
            <v>850CM</v>
          </cell>
          <cell r="F1682" t="str">
            <v>GPS</v>
          </cell>
          <cell r="G1682">
            <v>210000013</v>
          </cell>
          <cell r="H1682" t="str">
            <v>Antenna Kit, GPS Antenna  Hdwe - High Gain</v>
          </cell>
        </row>
        <row r="1683">
          <cell r="A1683" t="str">
            <v>107732356</v>
          </cell>
          <cell r="B1683" t="str">
            <v>850CM</v>
          </cell>
          <cell r="C1683" t="str">
            <v>CDMA</v>
          </cell>
          <cell r="D1683" t="str">
            <v>CDMA</v>
          </cell>
          <cell r="E1683" t="str">
            <v>850CM</v>
          </cell>
          <cell r="F1683" t="str">
            <v>MISC</v>
          </cell>
          <cell r="G1683">
            <v>210000014</v>
          </cell>
          <cell r="H1683" t="str">
            <v>Antenna Kit, GPS Antenna  Hdwe - Low Gain</v>
          </cell>
        </row>
        <row r="1684">
          <cell r="A1684" t="str">
            <v>300300118</v>
          </cell>
          <cell r="B1684" t="str">
            <v>850CM</v>
          </cell>
          <cell r="C1684" t="str">
            <v>CDMA</v>
          </cell>
          <cell r="D1684" t="str">
            <v>CDMA</v>
          </cell>
          <cell r="E1684" t="str">
            <v>850CM</v>
          </cell>
          <cell r="F1684" t="str">
            <v>SPARES</v>
          </cell>
          <cell r="G1684">
            <v>210000033</v>
          </cell>
          <cell r="H1684" t="str">
            <v xml:space="preserve">Channel Unit (ECU-32) </v>
          </cell>
        </row>
        <row r="1685">
          <cell r="A1685" t="str">
            <v>300030186</v>
          </cell>
          <cell r="B1685" t="str">
            <v>850CM</v>
          </cell>
          <cell r="C1685" t="str">
            <v>CDMA</v>
          </cell>
          <cell r="D1685" t="str">
            <v>CDMA</v>
          </cell>
          <cell r="E1685" t="str">
            <v>850CM</v>
          </cell>
          <cell r="F1685" t="str">
            <v>HARDWARE</v>
          </cell>
          <cell r="G1685">
            <v>215000000</v>
          </cell>
          <cell r="H1685" t="str">
            <v>Plate  Sheet Metal  Required For "No CRTU" Option</v>
          </cell>
        </row>
        <row r="1686">
          <cell r="A1686" t="str">
            <v>MMCMC-TCU</v>
          </cell>
          <cell r="B1686" t="str">
            <v>850H</v>
          </cell>
          <cell r="C1686" t="str">
            <v>CDMA</v>
          </cell>
          <cell r="D1686" t="str">
            <v>CDMA</v>
          </cell>
          <cell r="E1686" t="str">
            <v>850H</v>
          </cell>
          <cell r="F1686" t="str">
            <v>CHANNEL_CARD</v>
          </cell>
          <cell r="G1686">
            <v>200000033</v>
          </cell>
          <cell r="H1686" t="str">
            <v xml:space="preserve"> 2 Channel CDMA Channel Unit (Tcu) </v>
          </cell>
        </row>
        <row r="1687">
          <cell r="A1687" t="str">
            <v>CPWR-BK6BATT</v>
          </cell>
          <cell r="B1687" t="str">
            <v>850H</v>
          </cell>
          <cell r="C1687" t="str">
            <v>CDMA</v>
          </cell>
          <cell r="D1687" t="str">
            <v>CDMA</v>
          </cell>
          <cell r="E1687" t="str">
            <v>850H</v>
          </cell>
          <cell r="F1687" t="str">
            <v>MISC</v>
          </cell>
          <cell r="G1687">
            <v>200000037</v>
          </cell>
          <cell r="H1687" t="str">
            <v xml:space="preserve"> 8 Hour Battery Backup Cabinet (8 Hour Holdover @ 2Kw Draw) </v>
          </cell>
        </row>
        <row r="1688">
          <cell r="A1688" t="str">
            <v>300019080</v>
          </cell>
          <cell r="B1688" t="str">
            <v>850H</v>
          </cell>
          <cell r="C1688" t="str">
            <v>CDMA</v>
          </cell>
          <cell r="D1688" t="str">
            <v>CDMA</v>
          </cell>
          <cell r="E1688" t="str">
            <v>850H</v>
          </cell>
          <cell r="F1688" t="str">
            <v>MISC</v>
          </cell>
          <cell r="G1688">
            <v>200000042</v>
          </cell>
          <cell r="H1688" t="str">
            <v xml:space="preserve"> 9¡¦8.5¡¨ Horizontal Cable Rack  12¡¨ Width </v>
          </cell>
        </row>
        <row r="1689">
          <cell r="A1689" t="str">
            <v>MCCMC-ADNN</v>
          </cell>
          <cell r="B1689" t="str">
            <v>850H</v>
          </cell>
          <cell r="C1689" t="str">
            <v>CDMA</v>
          </cell>
          <cell r="D1689" t="str">
            <v>CDMA</v>
          </cell>
          <cell r="E1689" t="str">
            <v>850H</v>
          </cell>
          <cell r="F1689" t="str">
            <v>RF</v>
          </cell>
          <cell r="G1689">
            <v>200000015</v>
          </cell>
          <cell r="H1689" t="str">
            <v xml:space="preserve"> A Band Duplex Tx/Rx Filter Assy </v>
          </cell>
        </row>
        <row r="1690">
          <cell r="A1690" t="str">
            <v>MCCMC-ANRN</v>
          </cell>
          <cell r="B1690" t="str">
            <v>850H</v>
          </cell>
          <cell r="C1690" t="str">
            <v>CDMA</v>
          </cell>
          <cell r="D1690" t="str">
            <v>CDMA</v>
          </cell>
          <cell r="E1690" t="str">
            <v>850H</v>
          </cell>
          <cell r="F1690" t="str">
            <v>RF</v>
          </cell>
          <cell r="G1690">
            <v>200000011</v>
          </cell>
          <cell r="H1690" t="str">
            <v xml:space="preserve"> A Band Simplex Rx Filter Assy </v>
          </cell>
        </row>
        <row r="1691">
          <cell r="A1691" t="str">
            <v>MCCMC-ATNN</v>
          </cell>
          <cell r="B1691" t="str">
            <v>850H</v>
          </cell>
          <cell r="C1691" t="str">
            <v>CDMA</v>
          </cell>
          <cell r="D1691" t="str">
            <v>CDMA</v>
          </cell>
          <cell r="E1691" t="str">
            <v>850H</v>
          </cell>
          <cell r="F1691" t="str">
            <v>RF</v>
          </cell>
          <cell r="G1691">
            <v>200000013</v>
          </cell>
          <cell r="H1691" t="str">
            <v xml:space="preserve"> A Band Simplex Tx Filter Assy </v>
          </cell>
        </row>
        <row r="1692">
          <cell r="A1692" t="str">
            <v>300003373</v>
          </cell>
          <cell r="B1692" t="str">
            <v>850H</v>
          </cell>
          <cell r="C1692" t="str">
            <v>CDMA</v>
          </cell>
          <cell r="D1692" t="str">
            <v>CDMA</v>
          </cell>
          <cell r="E1692" t="str">
            <v>850H</v>
          </cell>
          <cell r="F1692">
            <v>21100</v>
          </cell>
          <cell r="G1692">
            <v>200000049</v>
          </cell>
          <cell r="H1692" t="str">
            <v xml:space="preserve"> Add'L 5V Shelf Power Board (Set Of 3) </v>
          </cell>
        </row>
        <row r="1693">
          <cell r="A1693" t="str">
            <v>300003381</v>
          </cell>
          <cell r="B1693" t="str">
            <v>850H</v>
          </cell>
          <cell r="C1693" t="str">
            <v>CDMA</v>
          </cell>
          <cell r="D1693" t="str">
            <v>CDMA</v>
          </cell>
          <cell r="E1693" t="str">
            <v>850H</v>
          </cell>
          <cell r="F1693">
            <v>3500</v>
          </cell>
          <cell r="G1693">
            <v>200000048</v>
          </cell>
          <cell r="H1693" t="str">
            <v xml:space="preserve"> Add'L. 4:1 Combiner/Divider (Set Of 3) </v>
          </cell>
        </row>
        <row r="1694">
          <cell r="A1694" t="str">
            <v>300006129</v>
          </cell>
          <cell r="B1694" t="str">
            <v>850H</v>
          </cell>
          <cell r="C1694" t="str">
            <v>CDMA</v>
          </cell>
          <cell r="D1694" t="str">
            <v>CDMA</v>
          </cell>
          <cell r="E1694" t="str">
            <v>850H</v>
          </cell>
          <cell r="G1694">
            <v>200000050</v>
          </cell>
          <cell r="H1694" t="str">
            <v xml:space="preserve"> Addl. Digital Facilities Interface (DFI) </v>
          </cell>
        </row>
        <row r="1695">
          <cell r="A1695" t="str">
            <v>MS2-AIM</v>
          </cell>
          <cell r="B1695" t="str">
            <v>850H</v>
          </cell>
          <cell r="C1695" t="str">
            <v>CDMA</v>
          </cell>
          <cell r="D1695" t="str">
            <v>CDMA</v>
          </cell>
          <cell r="E1695" t="str">
            <v>850H</v>
          </cell>
          <cell r="F1695">
            <v>404</v>
          </cell>
          <cell r="G1695">
            <v>200000039</v>
          </cell>
          <cell r="H1695" t="str">
            <v xml:space="preserve"> Alarm Interface Module - Indoor </v>
          </cell>
        </row>
        <row r="1696">
          <cell r="A1696" t="str">
            <v>MTPCS-NPROOF</v>
          </cell>
          <cell r="B1696" t="str">
            <v>850H</v>
          </cell>
          <cell r="C1696" t="str">
            <v>CDMA</v>
          </cell>
          <cell r="D1696" t="str">
            <v>CDMA</v>
          </cell>
          <cell r="E1696" t="str">
            <v>850H</v>
          </cell>
          <cell r="F1696" t="str">
            <v>MISC</v>
          </cell>
          <cell r="G1696">
            <v>200000029</v>
          </cell>
          <cell r="H1696" t="str">
            <v xml:space="preserve"> Anchor Kit For Non-Penetrating Roof Top Bracket &amp; Hardware </v>
          </cell>
        </row>
        <row r="1697">
          <cell r="A1697" t="str">
            <v>300012978</v>
          </cell>
          <cell r="B1697" t="str">
            <v>850H</v>
          </cell>
          <cell r="C1697" t="str">
            <v>CDMA</v>
          </cell>
          <cell r="D1697" t="str">
            <v>CDMA</v>
          </cell>
          <cell r="E1697" t="str">
            <v>850H</v>
          </cell>
          <cell r="F1697" t="str">
            <v>MISC</v>
          </cell>
          <cell r="G1697">
            <v>200000026</v>
          </cell>
          <cell r="H1697" t="str">
            <v xml:space="preserve"> Anchoring Kit  E/W 3/8 Inch Hardware </v>
          </cell>
        </row>
        <row r="1698">
          <cell r="A1698" t="str">
            <v>MCPCS-GPSANTL</v>
          </cell>
          <cell r="B1698" t="str">
            <v>850H</v>
          </cell>
          <cell r="C1698" t="str">
            <v>CDMA</v>
          </cell>
          <cell r="D1698" t="str">
            <v>CDMA</v>
          </cell>
          <cell r="E1698" t="str">
            <v>850H</v>
          </cell>
          <cell r="F1698" t="str">
            <v>MISC</v>
          </cell>
          <cell r="G1698">
            <v>200000010</v>
          </cell>
          <cell r="H1698" t="str">
            <v xml:space="preserve"> Antenna Kit GPS An &amp; Mtg Hdwe 26DB Gain Low Gain </v>
          </cell>
        </row>
        <row r="1699">
          <cell r="A1699" t="str">
            <v>MCCMC-BTCASC</v>
          </cell>
          <cell r="B1699" t="str">
            <v>850H</v>
          </cell>
          <cell r="C1699" t="str">
            <v>CDMA</v>
          </cell>
          <cell r="D1699" t="str">
            <v>CDMA</v>
          </cell>
          <cell r="E1699" t="str">
            <v>850H</v>
          </cell>
          <cell r="F1699" t="str">
            <v>RF</v>
          </cell>
          <cell r="G1699">
            <v>200000019</v>
          </cell>
          <cell r="H1699" t="str">
            <v xml:space="preserve"> B Band Cascade Filter Assy </v>
          </cell>
        </row>
        <row r="1700">
          <cell r="A1700" t="str">
            <v>MCCMC-NOCHCASE</v>
          </cell>
          <cell r="B1700" t="str">
            <v>850H</v>
          </cell>
          <cell r="C1700" t="str">
            <v>CDMA</v>
          </cell>
          <cell r="D1700" t="str">
            <v>CDMA</v>
          </cell>
          <cell r="E1700" t="str">
            <v>850H</v>
          </cell>
          <cell r="F1700" t="str">
            <v>RF</v>
          </cell>
          <cell r="G1700">
            <v>200000018</v>
          </cell>
          <cell r="H1700" t="str">
            <v xml:space="preserve"> B Band Duplex Combined Notch And Cascade Filter </v>
          </cell>
        </row>
        <row r="1701">
          <cell r="A1701" t="str">
            <v>MCCMC-BDNN</v>
          </cell>
          <cell r="B1701" t="str">
            <v>850H</v>
          </cell>
          <cell r="C1701" t="str">
            <v>CDMA</v>
          </cell>
          <cell r="D1701" t="str">
            <v>CDMA</v>
          </cell>
          <cell r="E1701" t="str">
            <v>850H</v>
          </cell>
          <cell r="F1701" t="str">
            <v>RF</v>
          </cell>
          <cell r="G1701">
            <v>200000016</v>
          </cell>
          <cell r="H1701" t="str">
            <v xml:space="preserve"> B Band Duplex Tx/Rx Filter Assy </v>
          </cell>
        </row>
        <row r="1702">
          <cell r="A1702" t="str">
            <v>MCCMC-BNRN</v>
          </cell>
          <cell r="B1702" t="str">
            <v>850H</v>
          </cell>
          <cell r="C1702" t="str">
            <v>CDMA</v>
          </cell>
          <cell r="D1702" t="str">
            <v>CDMA</v>
          </cell>
          <cell r="E1702" t="str">
            <v>850H</v>
          </cell>
          <cell r="F1702" t="str">
            <v>RF</v>
          </cell>
          <cell r="G1702">
            <v>200000012</v>
          </cell>
          <cell r="H1702" t="str">
            <v xml:space="preserve"> B Band Simplex Rx Filter Assy </v>
          </cell>
        </row>
        <row r="1703">
          <cell r="A1703" t="str">
            <v>MCCMC-BTNN</v>
          </cell>
          <cell r="B1703" t="str">
            <v>850H</v>
          </cell>
          <cell r="C1703" t="str">
            <v>CDMA</v>
          </cell>
          <cell r="D1703" t="str">
            <v>CDMA</v>
          </cell>
          <cell r="E1703" t="str">
            <v>850H</v>
          </cell>
          <cell r="F1703" t="str">
            <v>RF</v>
          </cell>
          <cell r="G1703">
            <v>200000014</v>
          </cell>
          <cell r="H1703" t="str">
            <v xml:space="preserve"> B Band Simplex Tx Filter Assy </v>
          </cell>
        </row>
        <row r="1704">
          <cell r="A1704" t="str">
            <v>MCDD-BALUNKIT</v>
          </cell>
          <cell r="B1704" t="str">
            <v>850H</v>
          </cell>
          <cell r="C1704" t="str">
            <v>CDMA</v>
          </cell>
          <cell r="D1704" t="str">
            <v>CDMA</v>
          </cell>
          <cell r="E1704" t="str">
            <v>850H</v>
          </cell>
          <cell r="F1704" t="str">
            <v>MISC</v>
          </cell>
          <cell r="G1704">
            <v>200000062</v>
          </cell>
          <cell r="H1704" t="str">
            <v xml:space="preserve"> Balun Kit </v>
          </cell>
        </row>
        <row r="1705">
          <cell r="A1705" t="str">
            <v>ED2R876-30G-10</v>
          </cell>
          <cell r="B1705" t="str">
            <v>850H</v>
          </cell>
          <cell r="C1705" t="str">
            <v>CDMA</v>
          </cell>
          <cell r="D1705" t="str">
            <v>CDMA</v>
          </cell>
          <cell r="E1705" t="str">
            <v>850H</v>
          </cell>
          <cell r="F1705" t="str">
            <v>MISC</v>
          </cell>
          <cell r="H1705" t="str">
            <v xml:space="preserve"> Cable Assembly G-10 </v>
          </cell>
        </row>
        <row r="1706">
          <cell r="A1706" t="str">
            <v>ED2R876-30G-11</v>
          </cell>
          <cell r="B1706" t="str">
            <v>850H</v>
          </cell>
          <cell r="C1706" t="str">
            <v>CDMA</v>
          </cell>
          <cell r="D1706" t="str">
            <v>CDMA</v>
          </cell>
          <cell r="E1706" t="str">
            <v>850H</v>
          </cell>
          <cell r="F1706" t="str">
            <v>MISC</v>
          </cell>
          <cell r="H1706" t="str">
            <v xml:space="preserve"> Cable Assembly G-11 </v>
          </cell>
        </row>
        <row r="1707">
          <cell r="A1707" t="str">
            <v>ED2R876-32G-3</v>
          </cell>
          <cell r="B1707" t="str">
            <v>850H</v>
          </cell>
          <cell r="C1707" t="str">
            <v>CDMA</v>
          </cell>
          <cell r="D1707" t="str">
            <v>CDMA</v>
          </cell>
          <cell r="E1707" t="str">
            <v>850H</v>
          </cell>
          <cell r="F1707" t="str">
            <v>MISC</v>
          </cell>
          <cell r="H1707" t="str">
            <v xml:space="preserve"> Cable Assembly G-3 </v>
          </cell>
        </row>
        <row r="1708">
          <cell r="A1708" t="str">
            <v>ED2R876-32G-31</v>
          </cell>
          <cell r="B1708" t="str">
            <v>850H</v>
          </cell>
          <cell r="C1708" t="str">
            <v>CDMA</v>
          </cell>
          <cell r="D1708" t="str">
            <v>CDMA</v>
          </cell>
          <cell r="E1708" t="str">
            <v>850H</v>
          </cell>
          <cell r="F1708" t="str">
            <v>MISC</v>
          </cell>
          <cell r="H1708" t="str">
            <v xml:space="preserve"> Cable Assembly G-31 </v>
          </cell>
        </row>
        <row r="1709">
          <cell r="A1709" t="str">
            <v>ED2R876-32G-7</v>
          </cell>
          <cell r="B1709" t="str">
            <v>850H</v>
          </cell>
          <cell r="C1709" t="str">
            <v>CDMA</v>
          </cell>
          <cell r="D1709" t="str">
            <v>CDMA</v>
          </cell>
          <cell r="E1709" t="str">
            <v>850H</v>
          </cell>
          <cell r="F1709" t="str">
            <v>MISC</v>
          </cell>
          <cell r="H1709" t="str">
            <v xml:space="preserve"> Cable Assembly G-7 </v>
          </cell>
        </row>
        <row r="1710">
          <cell r="A1710" t="str">
            <v>MCDD-IFCABKIT</v>
          </cell>
          <cell r="B1710" t="str">
            <v>850H</v>
          </cell>
          <cell r="C1710" t="str">
            <v>CDMA</v>
          </cell>
          <cell r="D1710" t="str">
            <v>CDMA</v>
          </cell>
          <cell r="E1710" t="str">
            <v>850H</v>
          </cell>
          <cell r="F1710" t="str">
            <v>MISC</v>
          </cell>
          <cell r="G1710">
            <v>200000066</v>
          </cell>
          <cell r="H1710" t="str">
            <v xml:space="preserve"> Cable For Inter-Frame Ddgf To Hybrid Minicell Primary </v>
          </cell>
        </row>
        <row r="1711">
          <cell r="A1711" t="str">
            <v>MCCMC-MLAC1</v>
          </cell>
          <cell r="B1711" t="str">
            <v>850H</v>
          </cell>
          <cell r="C1711" t="str">
            <v>CDMA</v>
          </cell>
          <cell r="D1711" t="str">
            <v>CDMA</v>
          </cell>
          <cell r="E1711" t="str">
            <v>850H</v>
          </cell>
          <cell r="F1711" t="str">
            <v>MISC</v>
          </cell>
          <cell r="G1711">
            <v>200000071</v>
          </cell>
          <cell r="H1711" t="str">
            <v xml:space="preserve"> Cable Per Lac </v>
          </cell>
        </row>
        <row r="1712">
          <cell r="A1712" t="str">
            <v>MCCMC-MLAC2</v>
          </cell>
          <cell r="B1712" t="str">
            <v>850H</v>
          </cell>
          <cell r="C1712" t="str">
            <v>CDMA</v>
          </cell>
          <cell r="D1712" t="str">
            <v>CDMA</v>
          </cell>
          <cell r="E1712" t="str">
            <v>850H</v>
          </cell>
          <cell r="F1712" t="str">
            <v>MISC</v>
          </cell>
          <cell r="G1712">
            <v>200000072</v>
          </cell>
          <cell r="H1712" t="str">
            <v xml:space="preserve"> Cable Per Laf </v>
          </cell>
        </row>
        <row r="1713">
          <cell r="A1713" t="str">
            <v>J41660C-2L-103</v>
          </cell>
          <cell r="B1713" t="str">
            <v>850H</v>
          </cell>
          <cell r="C1713" t="str">
            <v>CDMA</v>
          </cell>
          <cell r="D1713" t="str">
            <v>CDMA</v>
          </cell>
          <cell r="E1713" t="str">
            <v>850H</v>
          </cell>
          <cell r="F1713" t="str">
            <v>RF</v>
          </cell>
          <cell r="H1713" t="str">
            <v xml:space="preserve"> Cascade Filter Panel Mtg. </v>
          </cell>
        </row>
        <row r="1714">
          <cell r="A1714" t="str">
            <v>MCCMC-ECU</v>
          </cell>
          <cell r="B1714" t="str">
            <v>850H</v>
          </cell>
          <cell r="C1714" t="str">
            <v>CDMA</v>
          </cell>
          <cell r="D1714" t="str">
            <v>CDMA</v>
          </cell>
          <cell r="E1714" t="str">
            <v>850H</v>
          </cell>
          <cell r="F1714" t="str">
            <v>CHANNEL_CARD</v>
          </cell>
          <cell r="G1714">
            <v>200000034</v>
          </cell>
          <cell r="H1714" t="str">
            <v xml:space="preserve"> CDMA Channel Element Unit - 10 Ch (ECU-10) </v>
          </cell>
        </row>
        <row r="1715">
          <cell r="A1715" t="str">
            <v>MCDD-CCC</v>
          </cell>
          <cell r="B1715" t="str">
            <v>850H</v>
          </cell>
          <cell r="C1715" t="str">
            <v>CDMA</v>
          </cell>
          <cell r="D1715" t="str">
            <v>CDMA</v>
          </cell>
          <cell r="E1715" t="str">
            <v>850H</v>
          </cell>
          <cell r="F1715">
            <v>39</v>
          </cell>
          <cell r="G1715">
            <v>200000006</v>
          </cell>
          <cell r="H1715" t="str">
            <v xml:space="preserve"> CDMA Cluster Controller (Ccc) On Ddgfs </v>
          </cell>
        </row>
        <row r="1716">
          <cell r="A1716" t="str">
            <v>300003365</v>
          </cell>
          <cell r="B1716" t="str">
            <v>850H</v>
          </cell>
          <cell r="C1716" t="str">
            <v>CDMA</v>
          </cell>
          <cell r="D1716" t="str">
            <v>CDMA</v>
          </cell>
          <cell r="E1716" t="str">
            <v>850H</v>
          </cell>
          <cell r="F1716" t="str">
            <v>CABINET</v>
          </cell>
          <cell r="G1716">
            <v>200000047</v>
          </cell>
          <cell r="H1716" t="str">
            <v xml:space="preserve"> CDMA Double Density Growth Frame </v>
          </cell>
        </row>
        <row r="1717">
          <cell r="A1717" t="str">
            <v>MCCMC-BBA</v>
          </cell>
          <cell r="B1717" t="str">
            <v>850H</v>
          </cell>
          <cell r="C1717" t="str">
            <v>CDMA</v>
          </cell>
          <cell r="D1717" t="str">
            <v>CDMA</v>
          </cell>
          <cell r="E1717" t="str">
            <v>850H</v>
          </cell>
          <cell r="F1717">
            <v>615</v>
          </cell>
          <cell r="G1717">
            <v>200000051</v>
          </cell>
          <cell r="H1717" t="str">
            <v xml:space="preserve"> CDMA Radio Set(BIU+Acu+BCR) On Ddgfs </v>
          </cell>
        </row>
        <row r="1718">
          <cell r="A1718" t="str">
            <v>MCCMC-CRTU</v>
          </cell>
          <cell r="B1718" t="str">
            <v>850H</v>
          </cell>
          <cell r="C1718" t="str">
            <v>CDMA</v>
          </cell>
          <cell r="D1718" t="str">
            <v>CDMA</v>
          </cell>
          <cell r="E1718" t="str">
            <v>850H</v>
          </cell>
          <cell r="F1718" t="str">
            <v>BASEBAND</v>
          </cell>
          <cell r="G1718">
            <v>200000004</v>
          </cell>
          <cell r="H1718" t="str">
            <v xml:space="preserve"> CDMA Radio Test Unit </v>
          </cell>
        </row>
        <row r="1719">
          <cell r="A1719" t="str">
            <v>MCCMC-ISOF</v>
          </cell>
          <cell r="B1719" t="str">
            <v>850H</v>
          </cell>
          <cell r="C1719" t="str">
            <v>CDMA</v>
          </cell>
          <cell r="D1719" t="str">
            <v>CDMA</v>
          </cell>
          <cell r="E1719" t="str">
            <v>850H</v>
          </cell>
          <cell r="F1719">
            <v>12000</v>
          </cell>
          <cell r="G1719">
            <v>200000073</v>
          </cell>
          <cell r="H1719" t="str">
            <v xml:space="preserve"> Cellular CDMA Minicell  Initial Syst Oper Fee Per Cell </v>
          </cell>
        </row>
        <row r="1720">
          <cell r="A1720" t="str">
            <v>MCCMC-IAIF</v>
          </cell>
          <cell r="B1720" t="str">
            <v>850H</v>
          </cell>
          <cell r="C1720" t="str">
            <v>CDMA</v>
          </cell>
          <cell r="D1720" t="str">
            <v>CDMA</v>
          </cell>
          <cell r="E1720" t="str">
            <v>850H</v>
          </cell>
          <cell r="F1720" t="str">
            <v>MISC</v>
          </cell>
          <cell r="G1720">
            <v>200000002</v>
          </cell>
          <cell r="H1720" t="str">
            <v xml:space="preserve"> Cellular CDMA Minicell Indoor Antenna Interface Frame </v>
          </cell>
        </row>
        <row r="1721">
          <cell r="A1721" t="str">
            <v>MCCMC-IP</v>
          </cell>
          <cell r="B1721" t="str">
            <v>850H</v>
          </cell>
          <cell r="C1721" t="str">
            <v>CDMA</v>
          </cell>
          <cell r="D1721" t="str">
            <v>CDMA</v>
          </cell>
          <cell r="E1721" t="str">
            <v>850H</v>
          </cell>
          <cell r="F1721">
            <v>24057</v>
          </cell>
          <cell r="G1721">
            <v>200000000</v>
          </cell>
          <cell r="H1721" t="str">
            <v xml:space="preserve"> Cellular CDMA Minicell Indoor Primary Cabinet </v>
          </cell>
        </row>
        <row r="1722">
          <cell r="A1722" t="str">
            <v>MCCMC-OAIF</v>
          </cell>
          <cell r="B1722" t="str">
            <v>850H</v>
          </cell>
          <cell r="C1722" t="str">
            <v>CDMA</v>
          </cell>
          <cell r="D1722" t="str">
            <v>CDMA</v>
          </cell>
          <cell r="E1722" t="str">
            <v>850H</v>
          </cell>
          <cell r="F1722" t="str">
            <v>MISC</v>
          </cell>
          <cell r="G1722">
            <v>200000003</v>
          </cell>
          <cell r="H1722" t="str">
            <v xml:space="preserve"> Cellular CDMA Minicell Outdoor Antenna Interface Frame </v>
          </cell>
        </row>
        <row r="1723">
          <cell r="A1723" t="str">
            <v>MCCMC-OP</v>
          </cell>
          <cell r="B1723" t="str">
            <v>850H</v>
          </cell>
          <cell r="C1723" t="str">
            <v>CDMA</v>
          </cell>
          <cell r="D1723" t="str">
            <v>CDMA</v>
          </cell>
          <cell r="E1723" t="str">
            <v>850H</v>
          </cell>
          <cell r="F1723" t="str">
            <v>CABINET</v>
          </cell>
          <cell r="G1723">
            <v>200000001</v>
          </cell>
          <cell r="H1723" t="str">
            <v xml:space="preserve"> Cellular CDMA Minicell Outdoor Primary Cabinet </v>
          </cell>
        </row>
        <row r="1724">
          <cell r="A1724" t="str">
            <v>MCCELL-BBA</v>
          </cell>
          <cell r="B1724" t="str">
            <v>850H</v>
          </cell>
          <cell r="C1724" t="str">
            <v>CDMA</v>
          </cell>
          <cell r="D1724" t="str">
            <v>CDMA</v>
          </cell>
          <cell r="E1724" t="str">
            <v>850H</v>
          </cell>
          <cell r="F1724" t="str">
            <v>BASEBAND</v>
          </cell>
          <cell r="G1724">
            <v>200000005</v>
          </cell>
          <cell r="H1724" t="str">
            <v xml:space="preserve"> Circuit Packs For Crc Cluster(BCR BIU Acu) (Primary) </v>
          </cell>
        </row>
        <row r="1725">
          <cell r="A1725" t="str">
            <v>MCDD-CASEPMNT</v>
          </cell>
          <cell r="B1725" t="str">
            <v>850H</v>
          </cell>
          <cell r="C1725" t="str">
            <v>CDMA</v>
          </cell>
          <cell r="D1725" t="str">
            <v>CDMA</v>
          </cell>
          <cell r="E1725" t="str">
            <v>850H</v>
          </cell>
          <cell r="F1725" t="str">
            <v>MISC</v>
          </cell>
          <cell r="G1725">
            <v>200000064</v>
          </cell>
          <cell r="H1725" t="str">
            <v xml:space="preserve"> Coax &amp; Hardware For Hybrid Minicell Growth- Separated </v>
          </cell>
        </row>
        <row r="1726">
          <cell r="A1726" t="str">
            <v>MCDD-IFCABLE</v>
          </cell>
          <cell r="B1726" t="str">
            <v>850H</v>
          </cell>
          <cell r="C1726" t="str">
            <v>CDMA</v>
          </cell>
          <cell r="D1726" t="str">
            <v>CDMA</v>
          </cell>
          <cell r="E1726" t="str">
            <v>850H</v>
          </cell>
          <cell r="F1726" t="str">
            <v>MISC</v>
          </cell>
          <cell r="G1726">
            <v>200000065</v>
          </cell>
          <cell r="H1726" t="str">
            <v xml:space="preserve"> Coax For Indoor/Outdoor Hybrid Minicell </v>
          </cell>
        </row>
        <row r="1727">
          <cell r="A1727" t="str">
            <v>MCCMC-IE1CONN</v>
          </cell>
          <cell r="B1727" t="str">
            <v>850H</v>
          </cell>
          <cell r="C1727" t="str">
            <v>CDMA</v>
          </cell>
          <cell r="D1727" t="str">
            <v>CDMA</v>
          </cell>
          <cell r="E1727" t="str">
            <v>850H</v>
          </cell>
          <cell r="F1727">
            <v>325</v>
          </cell>
          <cell r="G1727">
            <v>200000024</v>
          </cell>
          <cell r="H1727" t="str">
            <v xml:space="preserve"> E1 Indoor CSU Shelf W/ 1-Siu 1-CSU And Plug-In </v>
          </cell>
        </row>
        <row r="1728">
          <cell r="A1728" t="str">
            <v>MCCMC-OE1CONN</v>
          </cell>
          <cell r="B1728" t="str">
            <v>850H</v>
          </cell>
          <cell r="C1728" t="str">
            <v>CDMA</v>
          </cell>
          <cell r="D1728" t="str">
            <v>CDMA</v>
          </cell>
          <cell r="E1728" t="str">
            <v>850H</v>
          </cell>
          <cell r="F1728">
            <v>5000</v>
          </cell>
          <cell r="G1728">
            <v>200000025</v>
          </cell>
          <cell r="H1728" t="str">
            <v xml:space="preserve"> E1 Outdoor CSU Shelf W/ 1-Siu 1-CSU And Plug-In </v>
          </cell>
        </row>
        <row r="1729">
          <cell r="A1729" t="str">
            <v>EVRC-850H</v>
          </cell>
          <cell r="B1729" t="str">
            <v>850H</v>
          </cell>
          <cell r="C1729" t="str">
            <v>CDMA</v>
          </cell>
          <cell r="D1729" t="str">
            <v>CDMA</v>
          </cell>
          <cell r="E1729" t="str">
            <v>850H</v>
          </cell>
          <cell r="F1729">
            <v>16000</v>
          </cell>
          <cell r="G1729">
            <v>205000000</v>
          </cell>
          <cell r="H1729" t="str">
            <v xml:space="preserve"> Enhanced Variable Rate Coding (EVRC) </v>
          </cell>
        </row>
        <row r="1730">
          <cell r="A1730" t="str">
            <v>MCCMC-INOCSU</v>
          </cell>
          <cell r="B1730" t="str">
            <v>850H</v>
          </cell>
          <cell r="C1730" t="str">
            <v>CDMA</v>
          </cell>
          <cell r="D1730" t="str">
            <v>CDMA</v>
          </cell>
          <cell r="E1730" t="str">
            <v>850H</v>
          </cell>
          <cell r="F1730">
            <v>4740</v>
          </cell>
          <cell r="G1730">
            <v>200000020</v>
          </cell>
          <cell r="H1730" t="str">
            <v xml:space="preserve"> Equipment For External CSU (No CSU Option) - Indoor </v>
          </cell>
        </row>
        <row r="1731">
          <cell r="A1731" t="str">
            <v>MCCMC-ONOCSU</v>
          </cell>
          <cell r="B1731" t="str">
            <v>850H</v>
          </cell>
          <cell r="C1731" t="str">
            <v>CDMA</v>
          </cell>
          <cell r="D1731" t="str">
            <v>CDMA</v>
          </cell>
          <cell r="E1731" t="str">
            <v>850H</v>
          </cell>
          <cell r="F1731">
            <v>16000</v>
          </cell>
          <cell r="G1731">
            <v>200000021</v>
          </cell>
          <cell r="H1731" t="str">
            <v xml:space="preserve"> Equipment For External CSU (No CSU Option) - Outdoor </v>
          </cell>
        </row>
        <row r="1732">
          <cell r="A1732" t="str">
            <v>MCCMC-RFDBR</v>
          </cell>
          <cell r="B1732" t="str">
            <v>850H</v>
          </cell>
          <cell r="C1732" t="str">
            <v>CDMA</v>
          </cell>
          <cell r="D1732" t="str">
            <v>CDMA</v>
          </cell>
          <cell r="E1732" t="str">
            <v>850H</v>
          </cell>
          <cell r="F1732" t="str">
            <v>MISC</v>
          </cell>
          <cell r="G1732">
            <v>200000028</v>
          </cell>
          <cell r="H1732" t="str">
            <v xml:space="preserve"> Frame Outdoor Concrete Pad/Rooftop Foundation Pad Mtg Bracket Assy </v>
          </cell>
        </row>
        <row r="1733">
          <cell r="A1733" t="str">
            <v>300003423</v>
          </cell>
          <cell r="B1733" t="str">
            <v>850H</v>
          </cell>
          <cell r="C1733" t="str">
            <v>CDMA</v>
          </cell>
          <cell r="D1733" t="str">
            <v>CDMA</v>
          </cell>
          <cell r="E1733" t="str">
            <v>850H</v>
          </cell>
          <cell r="F1733" t="str">
            <v>MISC</v>
          </cell>
          <cell r="G1733">
            <v>200000053</v>
          </cell>
          <cell r="H1733" t="str">
            <v xml:space="preserve"> Gf1 Cables </v>
          </cell>
        </row>
        <row r="1734">
          <cell r="A1734" t="str">
            <v>300003431</v>
          </cell>
          <cell r="B1734" t="str">
            <v>850H</v>
          </cell>
          <cell r="C1734" t="str">
            <v>CDMA</v>
          </cell>
          <cell r="D1734" t="str">
            <v>CDMA</v>
          </cell>
          <cell r="E1734" t="str">
            <v>850H</v>
          </cell>
          <cell r="F1734" t="str">
            <v>MISC</v>
          </cell>
          <cell r="G1734">
            <v>200000054</v>
          </cell>
          <cell r="H1734" t="str">
            <v xml:space="preserve"> Gf2 Cables </v>
          </cell>
        </row>
        <row r="1735">
          <cell r="A1735" t="str">
            <v>300012937</v>
          </cell>
          <cell r="B1735" t="str">
            <v>850H</v>
          </cell>
          <cell r="C1735" t="str">
            <v>CDMA</v>
          </cell>
          <cell r="D1735" t="str">
            <v>CDMA</v>
          </cell>
          <cell r="E1735" t="str">
            <v>850H</v>
          </cell>
          <cell r="F1735" t="str">
            <v>MISC</v>
          </cell>
          <cell r="G1735">
            <v>200000061</v>
          </cell>
          <cell r="H1735" t="str">
            <v xml:space="preserve"> Grounding Kit  E/W Copper Cable &amp; Hardware For An Indoor Single Frame </v>
          </cell>
        </row>
        <row r="1736">
          <cell r="A1736" t="str">
            <v>300012945</v>
          </cell>
          <cell r="B1736" t="str">
            <v>850H</v>
          </cell>
          <cell r="C1736" t="str">
            <v>CDMA</v>
          </cell>
          <cell r="D1736" t="str">
            <v>CDMA</v>
          </cell>
          <cell r="E1736" t="str">
            <v>850H</v>
          </cell>
          <cell r="F1736" t="str">
            <v>MISC</v>
          </cell>
          <cell r="G1736">
            <v>200000041</v>
          </cell>
          <cell r="H1736" t="str">
            <v xml:space="preserve"> Grounding Kit E/W Copper Cable For Halo-Inter Ring 26Ftx11Ft 8 In Room </v>
          </cell>
        </row>
        <row r="1737">
          <cell r="A1737" t="str">
            <v>MCPCS-GPSANTH</v>
          </cell>
          <cell r="B1737" t="str">
            <v>850H</v>
          </cell>
          <cell r="C1737" t="str">
            <v>CDMA</v>
          </cell>
          <cell r="D1737" t="str">
            <v>CDMA</v>
          </cell>
          <cell r="E1737" t="str">
            <v>850H</v>
          </cell>
          <cell r="F1737" t="str">
            <v>MISC</v>
          </cell>
          <cell r="G1737">
            <v>200000009</v>
          </cell>
          <cell r="H1737" t="str">
            <v xml:space="preserve"> Hardware Kit  GPS Ant &amp; Mtg Hdwe  40DB Gain  High Gain </v>
          </cell>
        </row>
        <row r="1738">
          <cell r="A1738" t="str">
            <v>MS2-HELIAX15</v>
          </cell>
          <cell r="B1738" t="str">
            <v>850H</v>
          </cell>
          <cell r="C1738" t="str">
            <v>CDMA</v>
          </cell>
          <cell r="D1738" t="str">
            <v>CDMA</v>
          </cell>
          <cell r="E1738" t="str">
            <v>850H</v>
          </cell>
          <cell r="F1738" t="str">
            <v>MISC</v>
          </cell>
          <cell r="G1738">
            <v>200000044</v>
          </cell>
          <cell r="H1738" t="str">
            <v xml:space="preserve"> Heliax - TPA To Hatchplate - 15Ft. Max -Indoor </v>
          </cell>
        </row>
        <row r="1739">
          <cell r="A1739" t="str">
            <v>MS2-DHEL32</v>
          </cell>
          <cell r="B1739" t="str">
            <v>850H</v>
          </cell>
          <cell r="C1739" t="str">
            <v>CDMA</v>
          </cell>
          <cell r="D1739" t="str">
            <v>CDMA</v>
          </cell>
          <cell r="E1739" t="str">
            <v>850H</v>
          </cell>
          <cell r="F1739" t="str">
            <v>MISC</v>
          </cell>
          <cell r="G1739">
            <v>200000045</v>
          </cell>
          <cell r="H1739" t="str">
            <v xml:space="preserve"> Heliax - TPA To Hatchplate - 32Ft. Max - Indoor </v>
          </cell>
        </row>
        <row r="1740">
          <cell r="A1740" t="str">
            <v>MCCMC-CAGRANTJ</v>
          </cell>
          <cell r="B1740" t="str">
            <v>850H</v>
          </cell>
          <cell r="C1740" t="str">
            <v>CDMA</v>
          </cell>
          <cell r="D1740" t="str">
            <v>CDMA</v>
          </cell>
          <cell r="E1740" t="str">
            <v>850H</v>
          </cell>
          <cell r="F1740" t="str">
            <v>MISC</v>
          </cell>
          <cell r="G1740">
            <v>200000046</v>
          </cell>
          <cell r="H1740" t="str">
            <v xml:space="preserve"> Heliax Jumper Cable  42In. Length - Outdoor </v>
          </cell>
        </row>
        <row r="1741">
          <cell r="A1741" t="str">
            <v>MCCMC-IBALUN</v>
          </cell>
          <cell r="B1741" t="str">
            <v>850H</v>
          </cell>
          <cell r="C1741" t="str">
            <v>CDMA</v>
          </cell>
          <cell r="D1741" t="str">
            <v>CDMA</v>
          </cell>
          <cell r="E1741" t="str">
            <v>850H</v>
          </cell>
          <cell r="F1741" t="str">
            <v>MISC</v>
          </cell>
          <cell r="G1741">
            <v>200000007</v>
          </cell>
          <cell r="H1741" t="str">
            <v xml:space="preserve"> Indoor Balun Kit (75 Ohm Applications) </v>
          </cell>
        </row>
        <row r="1742">
          <cell r="A1742" t="str">
            <v>J41660C-2L-1</v>
          </cell>
          <cell r="B1742" t="str">
            <v>850H</v>
          </cell>
          <cell r="C1742" t="str">
            <v>CDMA</v>
          </cell>
          <cell r="D1742" t="str">
            <v>CDMA</v>
          </cell>
          <cell r="E1742" t="str">
            <v>850H</v>
          </cell>
          <cell r="F1742" t="str">
            <v>RF</v>
          </cell>
          <cell r="H1742" t="str">
            <v xml:space="preserve"> Linear Amplifier Frame </v>
          </cell>
        </row>
        <row r="1743">
          <cell r="A1743" t="str">
            <v>J41660C-2L-5C1</v>
          </cell>
          <cell r="B1743" t="str">
            <v>850H</v>
          </cell>
          <cell r="C1743" t="str">
            <v>CDMA</v>
          </cell>
          <cell r="D1743" t="str">
            <v>CDMA</v>
          </cell>
          <cell r="E1743" t="str">
            <v>850H</v>
          </cell>
          <cell r="F1743" t="str">
            <v>RF</v>
          </cell>
          <cell r="H1743" t="str">
            <v xml:space="preserve"> Mlac With 10 Modules (100W) </v>
          </cell>
        </row>
        <row r="1744">
          <cell r="A1744" t="str">
            <v>J41660C-2L-4C1</v>
          </cell>
          <cell r="B1744" t="str">
            <v>850H</v>
          </cell>
          <cell r="C1744" t="str">
            <v>CDMA</v>
          </cell>
          <cell r="D1744" t="str">
            <v>CDMA</v>
          </cell>
          <cell r="E1744" t="str">
            <v>850H</v>
          </cell>
          <cell r="F1744" t="str">
            <v>RF</v>
          </cell>
          <cell r="H1744" t="str">
            <v xml:space="preserve"> Mlac With 20 Modules (240W) </v>
          </cell>
        </row>
        <row r="1745">
          <cell r="A1745" t="str">
            <v>MCCMC-PWRTEMPL</v>
          </cell>
          <cell r="B1745" t="str">
            <v>850H</v>
          </cell>
          <cell r="C1745" t="str">
            <v>CDMA</v>
          </cell>
          <cell r="D1745" t="str">
            <v>CDMA</v>
          </cell>
          <cell r="E1745" t="str">
            <v>850H</v>
          </cell>
          <cell r="F1745" t="str">
            <v>MISC</v>
          </cell>
          <cell r="G1745">
            <v>200000032</v>
          </cell>
          <cell r="H1745" t="str">
            <v xml:space="preserve"> Mylar Template For Mounting Power Cabinet </v>
          </cell>
        </row>
        <row r="1746">
          <cell r="A1746" t="str">
            <v>MTPCS-TEMPPG</v>
          </cell>
          <cell r="B1746" t="str">
            <v>850H</v>
          </cell>
          <cell r="C1746" t="str">
            <v>CDMA</v>
          </cell>
          <cell r="D1746" t="str">
            <v>CDMA</v>
          </cell>
          <cell r="E1746" t="str">
            <v>850H</v>
          </cell>
          <cell r="F1746" t="str">
            <v>MISC</v>
          </cell>
          <cell r="G1746">
            <v>200000031</v>
          </cell>
          <cell r="H1746" t="str">
            <v xml:space="preserve"> Mylar Template For Mounting Primary And AIF Cabinets </v>
          </cell>
        </row>
        <row r="1747">
          <cell r="A1747" t="str">
            <v>MCCMC-NOTCH</v>
          </cell>
          <cell r="B1747" t="str">
            <v>850H</v>
          </cell>
          <cell r="C1747" t="str">
            <v>CDMA</v>
          </cell>
          <cell r="D1747" t="str">
            <v>CDMA</v>
          </cell>
          <cell r="E1747" t="str">
            <v>850H</v>
          </cell>
          <cell r="F1747" t="str">
            <v>RF</v>
          </cell>
          <cell r="G1747">
            <v>200000017</v>
          </cell>
          <cell r="H1747" t="str">
            <v xml:space="preserve"> Notch Filter For Both A Band And B Band </v>
          </cell>
        </row>
        <row r="1748">
          <cell r="A1748" t="str">
            <v>MCCMC-OBALUN</v>
          </cell>
          <cell r="B1748" t="str">
            <v>850H</v>
          </cell>
          <cell r="C1748" t="str">
            <v>CDMA</v>
          </cell>
          <cell r="D1748" t="str">
            <v>CDMA</v>
          </cell>
          <cell r="E1748" t="str">
            <v>850H</v>
          </cell>
          <cell r="F1748" t="str">
            <v>MISC</v>
          </cell>
          <cell r="G1748">
            <v>200000008</v>
          </cell>
          <cell r="H1748" t="str">
            <v xml:space="preserve"> Outdoor Balun Kit (75 Ohm Applications) </v>
          </cell>
        </row>
        <row r="1749">
          <cell r="A1749" t="str">
            <v>CPWR-P2KWCMC</v>
          </cell>
          <cell r="B1749" t="str">
            <v>850H</v>
          </cell>
          <cell r="C1749" t="str">
            <v>CDMA</v>
          </cell>
          <cell r="D1749" t="str">
            <v>CDMA</v>
          </cell>
          <cell r="E1749" t="str">
            <v>850H</v>
          </cell>
          <cell r="F1749" t="str">
            <v>MISC</v>
          </cell>
          <cell r="G1749">
            <v>200000036</v>
          </cell>
          <cell r="H1749" t="str">
            <v xml:space="preserve"> Power Cabinet For Cmc  2Kw Rectifiers &amp; 1.5 Holdover @ 2Kw Draw </v>
          </cell>
        </row>
        <row r="1750">
          <cell r="A1750" t="str">
            <v>MS2-PDCKAWG6</v>
          </cell>
          <cell r="B1750" t="str">
            <v>850H</v>
          </cell>
          <cell r="C1750" t="str">
            <v>CDMA</v>
          </cell>
          <cell r="D1750" t="str">
            <v>CDMA</v>
          </cell>
          <cell r="E1750" t="str">
            <v>850H</v>
          </cell>
          <cell r="F1750" t="str">
            <v>MISC</v>
          </cell>
          <cell r="G1750">
            <v>200000038</v>
          </cell>
          <cell r="H1750" t="str">
            <v xml:space="preserve"> Power Cables </v>
          </cell>
        </row>
        <row r="1751">
          <cell r="A1751" t="str">
            <v>MCCMC-PFDBR</v>
          </cell>
          <cell r="B1751" t="str">
            <v>850H</v>
          </cell>
          <cell r="C1751" t="str">
            <v>CDMA</v>
          </cell>
          <cell r="D1751" t="str">
            <v>CDMA</v>
          </cell>
          <cell r="E1751" t="str">
            <v>850H</v>
          </cell>
          <cell r="F1751" t="str">
            <v>MISC</v>
          </cell>
          <cell r="G1751">
            <v>200000027</v>
          </cell>
          <cell r="H1751" t="str">
            <v xml:space="preserve"> Power Outdoor Concrete Pad/Rooftop Foundation Pad Mtg Bracket Assy </v>
          </cell>
        </row>
        <row r="1752">
          <cell r="A1752" t="str">
            <v>MCCMC-IT1CONN</v>
          </cell>
          <cell r="B1752" t="str">
            <v>850H</v>
          </cell>
          <cell r="C1752" t="str">
            <v>CDMA</v>
          </cell>
          <cell r="D1752" t="str">
            <v>CDMA</v>
          </cell>
          <cell r="E1752" t="str">
            <v>850H</v>
          </cell>
          <cell r="F1752">
            <v>71</v>
          </cell>
          <cell r="G1752">
            <v>200000022</v>
          </cell>
          <cell r="H1752" t="str">
            <v xml:space="preserve"> T1 Outdoor CSU Shelf W/ 1-Siu 1-CSU &amp; 1-Tsmart Plug-In </v>
          </cell>
        </row>
        <row r="1753">
          <cell r="A1753" t="str">
            <v>MCDD-TDMBUSKT</v>
          </cell>
          <cell r="B1753" t="str">
            <v>850H</v>
          </cell>
          <cell r="C1753" t="str">
            <v>CDMA</v>
          </cell>
          <cell r="D1753" t="str">
            <v>CDMA</v>
          </cell>
          <cell r="E1753" t="str">
            <v>850H</v>
          </cell>
          <cell r="F1753" t="str">
            <v>MISC</v>
          </cell>
          <cell r="G1753">
            <v>200000063</v>
          </cell>
          <cell r="H1753" t="str">
            <v xml:space="preserve"> Tdm Bus Kit For Hybrid Minicell Growth </v>
          </cell>
        </row>
        <row r="1754">
          <cell r="A1754" t="str">
            <v>MWG-WLMT</v>
          </cell>
          <cell r="B1754" t="str">
            <v>850H</v>
          </cell>
          <cell r="C1754" t="str">
            <v>CDMA</v>
          </cell>
          <cell r="D1754" t="str">
            <v>CDMA</v>
          </cell>
          <cell r="E1754" t="str">
            <v>850H</v>
          </cell>
          <cell r="F1754" t="str">
            <v>MISC</v>
          </cell>
          <cell r="G1754">
            <v>200000043</v>
          </cell>
          <cell r="H1754" t="str">
            <v xml:space="preserve"> Wall Mount Ladder Rack - Indoor </v>
          </cell>
        </row>
        <row r="1755">
          <cell r="A1755" t="str">
            <v>300022043</v>
          </cell>
          <cell r="B1755" t="str">
            <v>850H</v>
          </cell>
          <cell r="C1755" t="str">
            <v>CDMA</v>
          </cell>
          <cell r="D1755" t="str">
            <v>CDMA</v>
          </cell>
          <cell r="E1755" t="str">
            <v>850H</v>
          </cell>
          <cell r="F1755" t="str">
            <v>MISC</v>
          </cell>
          <cell r="G1755">
            <v>200000060</v>
          </cell>
          <cell r="H1755" t="str">
            <v>" Support Rod Threaded W/Hardware For Cabinet To Cable Rack  7/16"" "</v>
          </cell>
        </row>
        <row r="1756">
          <cell r="A1756" t="str">
            <v>300012986</v>
          </cell>
          <cell r="B1756" t="str">
            <v>850H</v>
          </cell>
          <cell r="C1756" t="str">
            <v>CDMA</v>
          </cell>
          <cell r="D1756" t="str">
            <v>CDMA</v>
          </cell>
          <cell r="E1756" t="str">
            <v>850H</v>
          </cell>
          <cell r="F1756" t="str">
            <v>MISC</v>
          </cell>
          <cell r="G1756">
            <v>200000040</v>
          </cell>
          <cell r="H1756" t="str">
            <v>Anchoring Kit, E/W 1/2" Hardware</v>
          </cell>
        </row>
        <row r="1757">
          <cell r="A1757" t="str">
            <v>300300118</v>
          </cell>
          <cell r="B1757" t="str">
            <v>850H</v>
          </cell>
          <cell r="C1757" t="str">
            <v>CDMA</v>
          </cell>
          <cell r="D1757" t="str">
            <v>CDMA</v>
          </cell>
          <cell r="E1757" t="str">
            <v>850H</v>
          </cell>
          <cell r="F1757" t="str">
            <v>SPARES</v>
          </cell>
          <cell r="G1757">
            <v>200000035</v>
          </cell>
          <cell r="H1757" t="str">
            <v xml:space="preserve">Channel Unit (ECU-32) </v>
          </cell>
        </row>
        <row r="1758">
          <cell r="A1758" t="str">
            <v>MTPCS-NPROOFD</v>
          </cell>
          <cell r="B1758" t="str">
            <v>850H</v>
          </cell>
          <cell r="C1758" t="str">
            <v>CDMA</v>
          </cell>
          <cell r="D1758" t="str">
            <v>CDMA</v>
          </cell>
          <cell r="E1758" t="str">
            <v>850H</v>
          </cell>
          <cell r="F1758" t="str">
            <v>MISC</v>
          </cell>
          <cell r="H1758" t="str">
            <v>Non-Penetrating Roof Top Mount Pad</v>
          </cell>
        </row>
        <row r="1759">
          <cell r="A1759" t="str">
            <v>300019270</v>
          </cell>
          <cell r="B1759" t="str">
            <v>850MicroC</v>
          </cell>
          <cell r="C1759" t="str">
            <v>FlexMic_C</v>
          </cell>
          <cell r="D1759" t="str">
            <v>FlexMic_C</v>
          </cell>
          <cell r="E1759" t="str">
            <v>FlexMic_C</v>
          </cell>
          <cell r="F1759" t="str">
            <v>MISC</v>
          </cell>
          <cell r="G1759">
            <v>440000036</v>
          </cell>
          <cell r="H1759" t="str">
            <v xml:space="preserve"> Adapter Mounting Kit  Pole With Hardware For MpDC/Pbc  Flexent </v>
          </cell>
        </row>
        <row r="1760">
          <cell r="A1760" t="str">
            <v>300014420</v>
          </cell>
          <cell r="B1760" t="str">
            <v>850MicroC</v>
          </cell>
          <cell r="C1760" t="str">
            <v>FlexMic_C</v>
          </cell>
          <cell r="D1760" t="str">
            <v>FlexMic_C</v>
          </cell>
          <cell r="E1760" t="str">
            <v>FlexMic_C</v>
          </cell>
          <cell r="F1760" t="str">
            <v>MISC</v>
          </cell>
          <cell r="G1760">
            <v>440000032</v>
          </cell>
          <cell r="H1760" t="str">
            <v xml:space="preserve"> Air Plenum Assembly And Hardware </v>
          </cell>
        </row>
        <row r="1761">
          <cell r="A1761" t="str">
            <v>300164712</v>
          </cell>
          <cell r="B1761" t="str">
            <v>850MicroC</v>
          </cell>
          <cell r="C1761" t="str">
            <v>FlexMic_C</v>
          </cell>
          <cell r="D1761" t="str">
            <v>FlexMic_C</v>
          </cell>
          <cell r="E1761" t="str">
            <v>FlexMic_C</v>
          </cell>
          <cell r="F1761" t="str">
            <v>RF</v>
          </cell>
          <cell r="G1761">
            <v>440000023</v>
          </cell>
          <cell r="H1761" t="str">
            <v xml:space="preserve"> Amplifier  Low Noise (Lna)  16.5 DB Low Gain </v>
          </cell>
        </row>
        <row r="1762">
          <cell r="A1762" t="str">
            <v>300164738</v>
          </cell>
          <cell r="B1762" t="str">
            <v>850MicroC</v>
          </cell>
          <cell r="C1762" t="str">
            <v>FlexMic_C</v>
          </cell>
          <cell r="D1762" t="str">
            <v>FlexMic_C</v>
          </cell>
          <cell r="E1762" t="str">
            <v>FlexMic_C</v>
          </cell>
          <cell r="F1762" t="str">
            <v>RF</v>
          </cell>
          <cell r="G1762">
            <v>440000025</v>
          </cell>
          <cell r="H1762" t="str">
            <v xml:space="preserve"> Amplifier  Low Noise (Lna)  16.5 DB Low Gain  20W </v>
          </cell>
        </row>
        <row r="1763">
          <cell r="A1763" t="str">
            <v>300164704</v>
          </cell>
          <cell r="B1763" t="str">
            <v>850MicroC</v>
          </cell>
          <cell r="C1763" t="str">
            <v>FlexMic_C</v>
          </cell>
          <cell r="D1763" t="str">
            <v>FlexMic_C</v>
          </cell>
          <cell r="E1763" t="str">
            <v>FlexMic_C</v>
          </cell>
          <cell r="F1763" t="str">
            <v>RF</v>
          </cell>
          <cell r="G1763">
            <v>440000022</v>
          </cell>
          <cell r="H1763" t="str">
            <v xml:space="preserve"> Amplifier  Low Noise (Lna)  27 DB High Gain </v>
          </cell>
        </row>
        <row r="1764">
          <cell r="A1764" t="str">
            <v>300164720</v>
          </cell>
          <cell r="B1764" t="str">
            <v>850MicroC</v>
          </cell>
          <cell r="C1764" t="str">
            <v>FlexMic_C</v>
          </cell>
          <cell r="D1764" t="str">
            <v>FlexMic_C</v>
          </cell>
          <cell r="E1764" t="str">
            <v>FlexMic_C</v>
          </cell>
          <cell r="F1764" t="str">
            <v>RF</v>
          </cell>
          <cell r="G1764">
            <v>440000024</v>
          </cell>
          <cell r="H1764" t="str">
            <v xml:space="preserve"> Amplifier  Low Noise (Lna)  27 DB High Gain  20W </v>
          </cell>
        </row>
        <row r="1765">
          <cell r="A1765" t="str">
            <v>300005352</v>
          </cell>
          <cell r="B1765" t="str">
            <v>850MicroC</v>
          </cell>
          <cell r="C1765" t="str">
            <v>FlexMic_C</v>
          </cell>
          <cell r="D1765" t="str">
            <v>FlexMic_C</v>
          </cell>
          <cell r="E1765" t="str">
            <v>FlexMic_C</v>
          </cell>
          <cell r="F1765" t="str">
            <v>RF</v>
          </cell>
          <cell r="G1765">
            <v>440000026</v>
          </cell>
          <cell r="H1765" t="str">
            <v xml:space="preserve"> Amplifier Low Noise (Lna) 16.5 DB Low Gain </v>
          </cell>
        </row>
        <row r="1766">
          <cell r="A1766" t="str">
            <v>300005360</v>
          </cell>
          <cell r="B1766" t="str">
            <v>850MicroC</v>
          </cell>
          <cell r="C1766" t="str">
            <v>FlexMic_C</v>
          </cell>
          <cell r="D1766" t="str">
            <v>FlexMic_C</v>
          </cell>
          <cell r="E1766" t="str">
            <v>FlexMic_C</v>
          </cell>
          <cell r="F1766" t="str">
            <v>RF</v>
          </cell>
          <cell r="G1766">
            <v>440000027</v>
          </cell>
          <cell r="H1766" t="str">
            <v xml:space="preserve"> Amplifier Low Noise (Lna) 27 DB High Gain </v>
          </cell>
        </row>
        <row r="1767">
          <cell r="A1767" t="str">
            <v>MTPCS-NPROOF</v>
          </cell>
          <cell r="B1767" t="str">
            <v>850MicroC</v>
          </cell>
          <cell r="C1767" t="str">
            <v>FlexMic_C</v>
          </cell>
          <cell r="D1767" t="str">
            <v>FlexMic_C</v>
          </cell>
          <cell r="E1767" t="str">
            <v>FlexMic_C</v>
          </cell>
          <cell r="F1767" t="str">
            <v>MISC</v>
          </cell>
          <cell r="G1767">
            <v>440000109</v>
          </cell>
          <cell r="H1767" t="str">
            <v xml:space="preserve"> Anchor Kit For Non-Penetrating Roof Top Bracket &amp; Hardware </v>
          </cell>
        </row>
        <row r="1768">
          <cell r="A1768" t="str">
            <v>MCPCS-GPSANTL</v>
          </cell>
          <cell r="B1768" t="str">
            <v>850MicroC</v>
          </cell>
          <cell r="C1768" t="str">
            <v>FlexMic_C</v>
          </cell>
          <cell r="D1768" t="str">
            <v>FlexMic_C</v>
          </cell>
          <cell r="E1768" t="str">
            <v>FlexMic_C</v>
          </cell>
          <cell r="F1768" t="str">
            <v>MISC</v>
          </cell>
          <cell r="G1768">
            <v>440000056</v>
          </cell>
          <cell r="H1768" t="str">
            <v xml:space="preserve"> Antenna Kit GPS An &amp; Mtg Hdwe 26DB Gain Low Gain </v>
          </cell>
        </row>
        <row r="1769">
          <cell r="A1769" t="str">
            <v>300109436</v>
          </cell>
          <cell r="B1769" t="str">
            <v>850MicroC</v>
          </cell>
          <cell r="C1769" t="str">
            <v>FlexMic_C</v>
          </cell>
          <cell r="D1769" t="str">
            <v>FlexMic_C</v>
          </cell>
          <cell r="E1769" t="str">
            <v>FlexMic_C</v>
          </cell>
          <cell r="F1769" t="str">
            <v>MISC</v>
          </cell>
          <cell r="G1769">
            <v>440000085</v>
          </cell>
          <cell r="H1769" t="str">
            <v xml:space="preserve"> Balun Kit  Network Interface Unit For 2 E1 Lines </v>
          </cell>
        </row>
        <row r="1770">
          <cell r="A1770" t="str">
            <v>300013265</v>
          </cell>
          <cell r="B1770" t="str">
            <v>850MicroC</v>
          </cell>
          <cell r="C1770" t="str">
            <v>FlexMic_C</v>
          </cell>
          <cell r="D1770" t="str">
            <v>FlexMic_C</v>
          </cell>
          <cell r="E1770" t="str">
            <v>FlexMic_C</v>
          </cell>
          <cell r="F1770" t="str">
            <v>POWER</v>
          </cell>
          <cell r="H1770" t="str">
            <v xml:space="preserve"> Battery  Short Term </v>
          </cell>
        </row>
        <row r="1771">
          <cell r="A1771" t="str">
            <v>300153079</v>
          </cell>
          <cell r="B1771" t="str">
            <v>850MicroC</v>
          </cell>
          <cell r="C1771" t="str">
            <v>FlexMic_C</v>
          </cell>
          <cell r="D1771" t="str">
            <v>FlexMic_C</v>
          </cell>
          <cell r="E1771" t="str">
            <v>FlexMic_C</v>
          </cell>
          <cell r="F1771" t="str">
            <v>MISC</v>
          </cell>
          <cell r="G1771">
            <v>440000106</v>
          </cell>
          <cell r="H1771" t="str">
            <v xml:space="preserve"> Cabinet  Pad/Roof Mtg  Wired For Pwr Bu  650W Ups  230V  50Hz </v>
          </cell>
        </row>
        <row r="1772">
          <cell r="A1772" t="str">
            <v>300153095</v>
          </cell>
          <cell r="B1772" t="str">
            <v>850MicroC</v>
          </cell>
          <cell r="C1772" t="str">
            <v>FlexMic_C</v>
          </cell>
          <cell r="D1772" t="str">
            <v>FlexMic_C</v>
          </cell>
          <cell r="E1772" t="str">
            <v>FlexMic_C</v>
          </cell>
          <cell r="F1772" t="str">
            <v>MISC</v>
          </cell>
          <cell r="G1772">
            <v>440000093</v>
          </cell>
          <cell r="H1772" t="str">
            <v xml:space="preserve"> Cabinet  Pad/Roof Mtg  Wired For Pwr Bu  650W Ups  240/120V </v>
          </cell>
        </row>
        <row r="1773">
          <cell r="A1773" t="str">
            <v>300153087</v>
          </cell>
          <cell r="B1773" t="str">
            <v>850MicroC</v>
          </cell>
          <cell r="C1773" t="str">
            <v>FlexMic_C</v>
          </cell>
          <cell r="D1773" t="str">
            <v>FlexMic_C</v>
          </cell>
          <cell r="E1773" t="str">
            <v>FlexMic_C</v>
          </cell>
          <cell r="F1773" t="str">
            <v>MISC</v>
          </cell>
          <cell r="G1773">
            <v>440000092</v>
          </cell>
          <cell r="H1773" t="str">
            <v xml:space="preserve"> Cabinet  Pole/Wall Mount  Wired For Pwr Bu  650W Ups  230V </v>
          </cell>
        </row>
        <row r="1774">
          <cell r="A1774" t="str">
            <v>300153103</v>
          </cell>
          <cell r="B1774" t="str">
            <v>850MicroC</v>
          </cell>
          <cell r="C1774" t="str">
            <v>FlexMic_C</v>
          </cell>
          <cell r="D1774" t="str">
            <v>FlexMic_C</v>
          </cell>
          <cell r="E1774" t="str">
            <v>FlexMic_C</v>
          </cell>
          <cell r="F1774" t="str">
            <v>MISC</v>
          </cell>
          <cell r="G1774">
            <v>440000094</v>
          </cell>
          <cell r="H1774" t="str">
            <v xml:space="preserve"> Cabinet  Pole/Wall Mtg  Wired For Pwr Bu  650W Ups  240/120V </v>
          </cell>
        </row>
        <row r="1775">
          <cell r="A1775" t="str">
            <v>300153186</v>
          </cell>
          <cell r="B1775" t="str">
            <v>850MicroC</v>
          </cell>
          <cell r="C1775" t="str">
            <v>FlexMic_C</v>
          </cell>
          <cell r="D1775" t="str">
            <v>FlexMic_C</v>
          </cell>
          <cell r="E1775" t="str">
            <v>FlexMic_C</v>
          </cell>
          <cell r="F1775" t="str">
            <v>MISC</v>
          </cell>
          <cell r="G1775">
            <v>440000102</v>
          </cell>
          <cell r="H1775" t="str">
            <v xml:space="preserve"> Cabinet  Pole/Wall Mtg Wired For Pwr Bu E/W Htr 1300W Ups 240/120V </v>
          </cell>
        </row>
        <row r="1776">
          <cell r="A1776" t="str">
            <v>300110475</v>
          </cell>
          <cell r="B1776" t="str">
            <v>850MicroC</v>
          </cell>
          <cell r="C1776" t="str">
            <v>FlexMic_C</v>
          </cell>
          <cell r="D1776" t="str">
            <v>FlexMic_C</v>
          </cell>
          <cell r="E1776" t="str">
            <v>FlexMic_C</v>
          </cell>
          <cell r="F1776" t="str">
            <v>POWER</v>
          </cell>
          <cell r="G1776">
            <v>440000091</v>
          </cell>
          <cell r="H1776" t="str">
            <v xml:space="preserve"> Cabinet  Wired For International Primary Distribution-Mult </v>
          </cell>
        </row>
        <row r="1777">
          <cell r="A1777" t="str">
            <v>300109444</v>
          </cell>
          <cell r="B1777" t="str">
            <v>850MicroC</v>
          </cell>
          <cell r="C1777" t="str">
            <v>FlexMic_C</v>
          </cell>
          <cell r="D1777" t="str">
            <v>FlexMic_C</v>
          </cell>
          <cell r="E1777" t="str">
            <v>FlexMic_C</v>
          </cell>
          <cell r="F1777" t="str">
            <v>MISC</v>
          </cell>
          <cell r="G1777">
            <v>440000059</v>
          </cell>
          <cell r="H1777" t="str">
            <v xml:space="preserve"> Cabinet Base  Wired And E/W Circuit Packs </v>
          </cell>
        </row>
        <row r="1778">
          <cell r="A1778" t="str">
            <v>300005261</v>
          </cell>
          <cell r="B1778" t="str">
            <v>850MicroC</v>
          </cell>
          <cell r="C1778" t="str">
            <v>FlexMic_C</v>
          </cell>
          <cell r="D1778" t="str">
            <v>FlexMic_C</v>
          </cell>
          <cell r="E1778" t="str">
            <v>FlexMic_C</v>
          </cell>
          <cell r="F1778" t="str">
            <v>CABINET</v>
          </cell>
          <cell r="G1778">
            <v>440000000</v>
          </cell>
          <cell r="H1778" t="str">
            <v xml:space="preserve"> Cabinet Base  Wired And E/W Ckt Packs (CCU-20 ) - Cellular </v>
          </cell>
        </row>
        <row r="1779">
          <cell r="A1779" t="str">
            <v>T00000333</v>
          </cell>
          <cell r="B1779" t="str">
            <v>850MicroC</v>
          </cell>
          <cell r="C1779" t="str">
            <v>FlexMic_C</v>
          </cell>
          <cell r="D1779" t="str">
            <v>FlexMic_C</v>
          </cell>
          <cell r="E1779" t="str">
            <v>FlexMic_C</v>
          </cell>
          <cell r="F1779" t="str">
            <v>CABINET</v>
          </cell>
          <cell r="G1779">
            <v>440000001</v>
          </cell>
          <cell r="H1779" t="str">
            <v xml:space="preserve"> Cabinet Base  Wired And E/W Ckt Packs (CCU-32 ) - Cellular </v>
          </cell>
        </row>
        <row r="1780">
          <cell r="A1780" t="str">
            <v>300164597</v>
          </cell>
          <cell r="B1780" t="str">
            <v>850MicroC</v>
          </cell>
          <cell r="C1780" t="str">
            <v>FlexMic_C</v>
          </cell>
          <cell r="D1780" t="str">
            <v>FlexMic_C</v>
          </cell>
          <cell r="E1780" t="str">
            <v>FlexMic_C</v>
          </cell>
          <cell r="F1780" t="str">
            <v>CABINET</v>
          </cell>
          <cell r="G1780">
            <v>440000003</v>
          </cell>
          <cell r="H1780" t="str">
            <v xml:space="preserve"> Cabinet Base Wired E/W Circuit Packs  Indoor 20W +24V (Tnz) </v>
          </cell>
        </row>
        <row r="1781">
          <cell r="A1781" t="str">
            <v>300164589</v>
          </cell>
          <cell r="B1781" t="str">
            <v>850MicroC</v>
          </cell>
          <cell r="C1781" t="str">
            <v>FlexMic_C</v>
          </cell>
          <cell r="D1781" t="str">
            <v>FlexMic_C</v>
          </cell>
          <cell r="E1781" t="str">
            <v>FlexMic_C</v>
          </cell>
          <cell r="F1781" t="str">
            <v>CABINET</v>
          </cell>
          <cell r="G1781">
            <v>440000002</v>
          </cell>
          <cell r="H1781" t="str">
            <v xml:space="preserve"> Cabinet Base Wired E/W Circuit Packs  Indoor 20W -48V  (China) </v>
          </cell>
        </row>
        <row r="1782">
          <cell r="A1782" t="str">
            <v>300153178</v>
          </cell>
          <cell r="B1782" t="str">
            <v>850MicroC</v>
          </cell>
          <cell r="C1782" t="str">
            <v>FlexMic_C</v>
          </cell>
          <cell r="D1782" t="str">
            <v>FlexMic_C</v>
          </cell>
          <cell r="E1782" t="str">
            <v>FlexMic_C</v>
          </cell>
          <cell r="F1782" t="str">
            <v>MISC</v>
          </cell>
          <cell r="G1782">
            <v>440000101</v>
          </cell>
          <cell r="H1782" t="str">
            <v xml:space="preserve"> Cabinet Pad/Roof Mtg Wired For Pwr Bu E/W Htr 1300W Ups  240/120V </v>
          </cell>
        </row>
        <row r="1783">
          <cell r="A1783" t="str">
            <v>300153111</v>
          </cell>
          <cell r="B1783" t="str">
            <v>850MicroC</v>
          </cell>
          <cell r="C1783" t="str">
            <v>FlexMic_C</v>
          </cell>
          <cell r="D1783" t="str">
            <v>FlexMic_C</v>
          </cell>
          <cell r="E1783" t="str">
            <v>FlexMic_C</v>
          </cell>
          <cell r="F1783" t="str">
            <v>MISC</v>
          </cell>
          <cell r="G1783">
            <v>440000095</v>
          </cell>
          <cell r="H1783" t="str">
            <v xml:space="preserve"> Cabinet Pad/Roof Mtg Wired For Pwr Bu No Htr 1300W Ups 230V </v>
          </cell>
        </row>
        <row r="1784">
          <cell r="A1784" t="str">
            <v>300153152</v>
          </cell>
          <cell r="B1784" t="str">
            <v>850MicroC</v>
          </cell>
          <cell r="C1784" t="str">
            <v>FlexMic_C</v>
          </cell>
          <cell r="D1784" t="str">
            <v>FlexMic_C</v>
          </cell>
          <cell r="E1784" t="str">
            <v>FlexMic_C</v>
          </cell>
          <cell r="F1784" t="str">
            <v>MISC</v>
          </cell>
          <cell r="G1784">
            <v>440000099</v>
          </cell>
          <cell r="H1784" t="str">
            <v xml:space="preserve"> Cabinet Pad/Roof Mtg Wired For Pwr Bu No Htr 1300W Ups 240/120V </v>
          </cell>
        </row>
        <row r="1785">
          <cell r="A1785" t="str">
            <v>300153137</v>
          </cell>
          <cell r="B1785" t="str">
            <v>850MicroC</v>
          </cell>
          <cell r="C1785" t="str">
            <v>FlexMic_C</v>
          </cell>
          <cell r="D1785" t="str">
            <v>FlexMic_C</v>
          </cell>
          <cell r="E1785" t="str">
            <v>FlexMic_C</v>
          </cell>
          <cell r="F1785" t="str">
            <v>MISC</v>
          </cell>
          <cell r="G1785">
            <v>440000097</v>
          </cell>
          <cell r="H1785" t="str">
            <v xml:space="preserve"> Cabinet Pad/Roof Mtg Wired For Pwr Bu With Htr 1300W Ups 230V </v>
          </cell>
        </row>
        <row r="1786">
          <cell r="A1786" t="str">
            <v>300153129</v>
          </cell>
          <cell r="B1786" t="str">
            <v>850MicroC</v>
          </cell>
          <cell r="C1786" t="str">
            <v>FlexMic_C</v>
          </cell>
          <cell r="D1786" t="str">
            <v>FlexMic_C</v>
          </cell>
          <cell r="E1786" t="str">
            <v>FlexMic_C</v>
          </cell>
          <cell r="F1786" t="str">
            <v>MISC</v>
          </cell>
          <cell r="G1786">
            <v>440000096</v>
          </cell>
          <cell r="H1786" t="str">
            <v xml:space="preserve"> Cabinet Pole/Wall Mtg Wired For Pwr Bu No Htr 1300W Ups 230V </v>
          </cell>
        </row>
        <row r="1787">
          <cell r="A1787" t="str">
            <v>300153160</v>
          </cell>
          <cell r="B1787" t="str">
            <v>850MicroC</v>
          </cell>
          <cell r="C1787" t="str">
            <v>FlexMic_C</v>
          </cell>
          <cell r="D1787" t="str">
            <v>FlexMic_C</v>
          </cell>
          <cell r="E1787" t="str">
            <v>FlexMic_C</v>
          </cell>
          <cell r="F1787" t="str">
            <v>MISC</v>
          </cell>
          <cell r="G1787">
            <v>440000100</v>
          </cell>
          <cell r="H1787" t="str">
            <v xml:space="preserve"> Cabinet Pole/Wall Mtg Wired For Pwr Bu No Htr 1300W Ups 240/120V </v>
          </cell>
        </row>
        <row r="1788">
          <cell r="A1788" t="str">
            <v>300153145</v>
          </cell>
          <cell r="B1788" t="str">
            <v>850MicroC</v>
          </cell>
          <cell r="C1788" t="str">
            <v>FlexMic_C</v>
          </cell>
          <cell r="D1788" t="str">
            <v>FlexMic_C</v>
          </cell>
          <cell r="E1788" t="str">
            <v>FlexMic_C</v>
          </cell>
          <cell r="F1788" t="str">
            <v>MISC</v>
          </cell>
          <cell r="G1788">
            <v>440000098</v>
          </cell>
          <cell r="H1788" t="str">
            <v xml:space="preserve"> Cabinet Pole/Wall Mtg Wired For Pwr Bu With Htr 1300W Ups 230V </v>
          </cell>
        </row>
        <row r="1789">
          <cell r="A1789" t="str">
            <v>300005444</v>
          </cell>
          <cell r="B1789" t="str">
            <v>850MicroC</v>
          </cell>
          <cell r="C1789" t="str">
            <v>FlexMic_C</v>
          </cell>
          <cell r="D1789" t="str">
            <v>FlexMic_C</v>
          </cell>
          <cell r="E1789" t="str">
            <v>FlexMic_C</v>
          </cell>
          <cell r="F1789" t="str">
            <v>POWER</v>
          </cell>
          <cell r="G1789">
            <v>440000090</v>
          </cell>
          <cell r="H1789" t="str">
            <v xml:space="preserve"> Cabinet Wired CDMA/TDMA Primary Mult Dist Flexent PDC </v>
          </cell>
        </row>
        <row r="1790">
          <cell r="A1790" t="str">
            <v>300005436</v>
          </cell>
          <cell r="B1790" t="str">
            <v>850MicroC</v>
          </cell>
          <cell r="C1790" t="str">
            <v>FlexMic_C</v>
          </cell>
          <cell r="D1790" t="str">
            <v>FlexMic_C</v>
          </cell>
          <cell r="E1790" t="str">
            <v>FlexMic_C</v>
          </cell>
          <cell r="F1790" t="str">
            <v>POWER</v>
          </cell>
          <cell r="G1790">
            <v>440000089</v>
          </cell>
          <cell r="H1790" t="str">
            <v xml:space="preserve"> Cabinet Wired CDMA/TDMA Primary Sgl Dist Flexent PDC </v>
          </cell>
        </row>
        <row r="1791">
          <cell r="A1791" t="str">
            <v>MCPCS-F30DMNM</v>
          </cell>
          <cell r="B1791" t="str">
            <v>850MicroC</v>
          </cell>
          <cell r="C1791" t="str">
            <v>FlexMic_C</v>
          </cell>
          <cell r="D1791" t="str">
            <v>FlexMic_C</v>
          </cell>
          <cell r="E1791" t="str">
            <v>FlexMic_C</v>
          </cell>
          <cell r="F1791" t="str">
            <v>MISC</v>
          </cell>
          <cell r="G1791">
            <v>440000053</v>
          </cell>
          <cell r="H1791" t="str">
            <v xml:space="preserve"> Cable Coaxial Din-Male To N-Male 30 Inches Antenna Jumper </v>
          </cell>
        </row>
        <row r="1792">
          <cell r="A1792" t="str">
            <v>300164670</v>
          </cell>
          <cell r="B1792" t="str">
            <v>850MicroC</v>
          </cell>
          <cell r="C1792" t="str">
            <v>FlexMic_C</v>
          </cell>
          <cell r="D1792" t="str">
            <v>FlexMic_C</v>
          </cell>
          <cell r="E1792" t="str">
            <v>FlexMic_C</v>
          </cell>
          <cell r="F1792" t="str">
            <v>MISC</v>
          </cell>
          <cell r="G1792">
            <v>440000063</v>
          </cell>
          <cell r="H1792" t="str">
            <v xml:space="preserve"> Cable Kit  20W  Coaxial Ctrm  Duplex </v>
          </cell>
        </row>
        <row r="1793">
          <cell r="A1793" t="str">
            <v>300164688</v>
          </cell>
          <cell r="B1793" t="str">
            <v>850MicroC</v>
          </cell>
          <cell r="C1793" t="str">
            <v>FlexMic_C</v>
          </cell>
          <cell r="D1793" t="str">
            <v>FlexMic_C</v>
          </cell>
          <cell r="E1793" t="str">
            <v>FlexMic_C</v>
          </cell>
          <cell r="F1793" t="str">
            <v>MISC</v>
          </cell>
          <cell r="G1793">
            <v>440000064</v>
          </cell>
          <cell r="H1793" t="str">
            <v xml:space="preserve"> Cable Kit  20W  Coaxial Ctrm - Simplex </v>
          </cell>
        </row>
        <row r="1794">
          <cell r="A1794" t="str">
            <v>300020823</v>
          </cell>
          <cell r="B1794" t="str">
            <v>850MicroC</v>
          </cell>
          <cell r="C1794" t="str">
            <v>FlexMic_C</v>
          </cell>
          <cell r="D1794" t="str">
            <v>FlexMic_C</v>
          </cell>
          <cell r="E1794" t="str">
            <v>FlexMic_C</v>
          </cell>
          <cell r="F1794" t="str">
            <v>MISC</v>
          </cell>
          <cell r="G1794">
            <v>440000061</v>
          </cell>
          <cell r="H1794" t="str">
            <v xml:space="preserve"> Cable Kit  Coax Ctrm - Duplex </v>
          </cell>
        </row>
        <row r="1795">
          <cell r="A1795" t="str">
            <v>300109683</v>
          </cell>
          <cell r="B1795" t="str">
            <v>850MicroC</v>
          </cell>
          <cell r="C1795" t="str">
            <v>FlexMic_C</v>
          </cell>
          <cell r="D1795" t="str">
            <v>FlexMic_C</v>
          </cell>
          <cell r="E1795" t="str">
            <v>FlexMic_C</v>
          </cell>
          <cell r="F1795" t="str">
            <v>MISC</v>
          </cell>
          <cell r="G1795">
            <v>440000062</v>
          </cell>
          <cell r="H1795" t="str">
            <v xml:space="preserve"> Cable Kit  Coax Ctrm - Duplex </v>
          </cell>
        </row>
        <row r="1796">
          <cell r="A1796" t="str">
            <v>300020831</v>
          </cell>
          <cell r="B1796" t="str">
            <v>850MicroC</v>
          </cell>
          <cell r="C1796" t="str">
            <v>FlexMic_C</v>
          </cell>
          <cell r="D1796" t="str">
            <v>FlexMic_C</v>
          </cell>
          <cell r="E1796" t="str">
            <v>FlexMic_C</v>
          </cell>
          <cell r="F1796" t="str">
            <v>MISC</v>
          </cell>
          <cell r="G1796">
            <v>440000060</v>
          </cell>
          <cell r="H1796" t="str">
            <v xml:space="preserve"> Cable Kit  Coaxial Ctrm  Simplex </v>
          </cell>
        </row>
        <row r="1797">
          <cell r="A1797" t="str">
            <v>300109691</v>
          </cell>
          <cell r="B1797" t="str">
            <v>850MicroC</v>
          </cell>
          <cell r="C1797" t="str">
            <v>FlexMic_C</v>
          </cell>
          <cell r="D1797" t="str">
            <v>FlexMic_C</v>
          </cell>
          <cell r="E1797" t="str">
            <v>FlexMic_C</v>
          </cell>
          <cell r="F1797" t="str">
            <v>MISC</v>
          </cell>
          <cell r="G1797">
            <v>440000105</v>
          </cell>
          <cell r="H1797" t="str">
            <v xml:space="preserve"> Cable Kit - Coaxial Ctrm - Simplex </v>
          </cell>
        </row>
        <row r="1798">
          <cell r="A1798" t="str">
            <v>300110442</v>
          </cell>
          <cell r="B1798" t="str">
            <v>850MicroC</v>
          </cell>
          <cell r="C1798" t="str">
            <v>FlexMic_C</v>
          </cell>
          <cell r="D1798" t="str">
            <v>FlexMic_C</v>
          </cell>
          <cell r="E1798" t="str">
            <v>FlexMic_C</v>
          </cell>
          <cell r="F1798" t="str">
            <v>MISC</v>
          </cell>
          <cell r="G1798">
            <v>440000066</v>
          </cell>
          <cell r="H1798" t="str">
            <v xml:space="preserve"> Cable Kit  Copper With Hardware  International Interface  1.22M (4 Ft) </v>
          </cell>
        </row>
        <row r="1799">
          <cell r="A1799" t="str">
            <v>300110459</v>
          </cell>
          <cell r="B1799" t="str">
            <v>850MicroC</v>
          </cell>
          <cell r="C1799" t="str">
            <v>FlexMic_C</v>
          </cell>
          <cell r="D1799" t="str">
            <v>FlexMic_C</v>
          </cell>
          <cell r="E1799" t="str">
            <v>FlexMic_C</v>
          </cell>
          <cell r="F1799" t="str">
            <v>MISC</v>
          </cell>
          <cell r="G1799">
            <v>440000067</v>
          </cell>
          <cell r="H1799" t="str">
            <v xml:space="preserve"> Cable Kit  Copper With Hardware  International Interface  15.2M (50 Ft) </v>
          </cell>
        </row>
        <row r="1800">
          <cell r="A1800" t="str">
            <v>300110467</v>
          </cell>
          <cell r="B1800" t="str">
            <v>850MicroC</v>
          </cell>
          <cell r="C1800" t="str">
            <v>FlexMic_C</v>
          </cell>
          <cell r="D1800" t="str">
            <v>FlexMic_C</v>
          </cell>
          <cell r="E1800" t="str">
            <v>FlexMic_C</v>
          </cell>
          <cell r="F1800" t="str">
            <v>MISC</v>
          </cell>
          <cell r="G1800">
            <v>440000068</v>
          </cell>
          <cell r="H1800" t="str">
            <v xml:space="preserve"> Cable Kit  Copper With Hardware  International Interface  7.62M (25 Ft) </v>
          </cell>
        </row>
        <row r="1801">
          <cell r="A1801" t="str">
            <v>300015849</v>
          </cell>
          <cell r="B1801" t="str">
            <v>850MicroC</v>
          </cell>
          <cell r="C1801" t="str">
            <v>FlexMic_C</v>
          </cell>
          <cell r="D1801" t="str">
            <v>FlexMic_C</v>
          </cell>
          <cell r="E1801" t="str">
            <v>FlexMic_C</v>
          </cell>
          <cell r="F1801" t="str">
            <v>MISC</v>
          </cell>
          <cell r="G1801">
            <v>440000034</v>
          </cell>
          <cell r="H1801" t="str">
            <v xml:space="preserve"> Cable Kit  Interface  Copper With Hardware  4-Feet Flexent PDC </v>
          </cell>
        </row>
        <row r="1802">
          <cell r="A1802" t="str">
            <v>300078748</v>
          </cell>
          <cell r="B1802" t="str">
            <v>850MicroC</v>
          </cell>
          <cell r="C1802" t="str">
            <v>FlexMic_C</v>
          </cell>
          <cell r="D1802" t="str">
            <v>FlexMic_C</v>
          </cell>
          <cell r="E1802" t="str">
            <v>FlexMic_C</v>
          </cell>
          <cell r="F1802" t="str">
            <v>MISC</v>
          </cell>
          <cell r="G1802">
            <v>440000065</v>
          </cell>
          <cell r="H1802" t="str">
            <v xml:space="preserve"> Cable Kit  Interface  Copper With Hardware-7.62M (25 Feet) </v>
          </cell>
        </row>
        <row r="1803">
          <cell r="A1803" t="str">
            <v>300020856</v>
          </cell>
          <cell r="B1803" t="str">
            <v>850MicroC</v>
          </cell>
          <cell r="C1803" t="str">
            <v>FlexMic_C</v>
          </cell>
          <cell r="D1803" t="str">
            <v>FlexMic_C</v>
          </cell>
          <cell r="E1803" t="str">
            <v>FlexMic_C</v>
          </cell>
          <cell r="F1803" t="str">
            <v>CHANNEL_CARD</v>
          </cell>
          <cell r="G1803">
            <v>440000077</v>
          </cell>
          <cell r="H1803" t="str">
            <v xml:space="preserve"> CDMA Channel Element Unit - 20 Ch (CCU-20 ) w/ Heat Spreader</v>
          </cell>
        </row>
        <row r="1804">
          <cell r="A1804" t="str">
            <v>300338639</v>
          </cell>
          <cell r="B1804" t="str">
            <v>850MicroC</v>
          </cell>
          <cell r="C1804" t="str">
            <v>FlexMic_C</v>
          </cell>
          <cell r="D1804" t="str">
            <v>FlexMic_C</v>
          </cell>
          <cell r="E1804" t="str">
            <v>FlexMic_C</v>
          </cell>
          <cell r="F1804" t="str">
            <v>CHANNEL_CARD</v>
          </cell>
          <cell r="G1804">
            <v>440000078</v>
          </cell>
          <cell r="H1804" t="str">
            <v xml:space="preserve"> CDMA Channel Element Unit - 32 Ch (CCU-32 A) w/ Heat Spreader </v>
          </cell>
        </row>
        <row r="1805">
          <cell r="A1805" t="str">
            <v>300019494</v>
          </cell>
          <cell r="B1805" t="str">
            <v>850MicroC</v>
          </cell>
          <cell r="C1805" t="str">
            <v>FlexMic_C</v>
          </cell>
          <cell r="D1805" t="str">
            <v>FlexMic_C</v>
          </cell>
          <cell r="E1805" t="str">
            <v>FlexMic_C</v>
          </cell>
          <cell r="F1805" t="str">
            <v>MISC</v>
          </cell>
          <cell r="G1805">
            <v>440000042</v>
          </cell>
          <cell r="H1805" t="str">
            <v xml:space="preserve"> Circuit Breaker Kit  120 Vac PDC </v>
          </cell>
        </row>
        <row r="1806">
          <cell r="A1806" t="str">
            <v>300005501</v>
          </cell>
          <cell r="B1806" t="str">
            <v>850MicroC</v>
          </cell>
          <cell r="C1806" t="str">
            <v>FlexMic_C</v>
          </cell>
          <cell r="D1806" t="str">
            <v>FlexMic_C</v>
          </cell>
          <cell r="E1806" t="str">
            <v>FlexMic_C</v>
          </cell>
          <cell r="F1806" t="str">
            <v>MISC</v>
          </cell>
          <cell r="G1806">
            <v>440000072</v>
          </cell>
          <cell r="H1806" t="str">
            <v xml:space="preserve"> Connector  GPS Antenna Splitter Kit </v>
          </cell>
        </row>
        <row r="1807">
          <cell r="A1807" t="str">
            <v>300019296</v>
          </cell>
          <cell r="B1807" t="str">
            <v>850MicroC</v>
          </cell>
          <cell r="C1807" t="str">
            <v>FlexMic_C</v>
          </cell>
          <cell r="D1807" t="str">
            <v>FlexMic_C</v>
          </cell>
          <cell r="E1807" t="str">
            <v>FlexMic_C</v>
          </cell>
          <cell r="F1807" t="str">
            <v>MISC</v>
          </cell>
          <cell r="G1807">
            <v>440000075</v>
          </cell>
          <cell r="H1807" t="str">
            <v xml:space="preserve"> Connector  GPS Antenna Splitter Kit(Under 30 Feet- 9.14M) </v>
          </cell>
        </row>
        <row r="1808">
          <cell r="A1808" t="str">
            <v>300005428</v>
          </cell>
          <cell r="B1808" t="str">
            <v>850MicroC</v>
          </cell>
          <cell r="C1808" t="str">
            <v>FlexMic_C</v>
          </cell>
          <cell r="D1808" t="str">
            <v>FlexMic_C</v>
          </cell>
          <cell r="E1808" t="str">
            <v>FlexMic_C</v>
          </cell>
          <cell r="F1808" t="str">
            <v>MISC</v>
          </cell>
          <cell r="G1808">
            <v>440000051</v>
          </cell>
          <cell r="H1808" t="str">
            <v xml:space="preserve"> Fan Unit Assembly </v>
          </cell>
        </row>
        <row r="1809">
          <cell r="A1809" t="str">
            <v>300164787</v>
          </cell>
          <cell r="B1809" t="str">
            <v>850MicroC</v>
          </cell>
          <cell r="C1809" t="str">
            <v>FlexMic_C</v>
          </cell>
          <cell r="D1809" t="str">
            <v>FlexMic_C</v>
          </cell>
          <cell r="E1809" t="str">
            <v>FlexMic_C</v>
          </cell>
          <cell r="F1809" t="str">
            <v>MISC</v>
          </cell>
          <cell r="G1809">
            <v>440000050</v>
          </cell>
          <cell r="H1809" t="str">
            <v xml:space="preserve"> Fan Unit Assembly  20W </v>
          </cell>
        </row>
        <row r="1810">
          <cell r="A1810" t="str">
            <v>300109493</v>
          </cell>
          <cell r="B1810" t="str">
            <v>850MicroC</v>
          </cell>
          <cell r="C1810" t="str">
            <v>FlexMic_C</v>
          </cell>
          <cell r="D1810" t="str">
            <v>FlexMic_C</v>
          </cell>
          <cell r="E1810" t="str">
            <v>FlexMic_C</v>
          </cell>
          <cell r="F1810" t="str">
            <v>RF</v>
          </cell>
          <cell r="G1810">
            <v>440000018</v>
          </cell>
          <cell r="H1810" t="str">
            <v xml:space="preserve"> Filter  A Band - Duplex </v>
          </cell>
        </row>
        <row r="1811">
          <cell r="A1811" t="str">
            <v>300005311</v>
          </cell>
          <cell r="B1811" t="str">
            <v>850MicroC</v>
          </cell>
          <cell r="C1811" t="str">
            <v>FlexMic_C</v>
          </cell>
          <cell r="D1811" t="str">
            <v>FlexMic_C</v>
          </cell>
          <cell r="E1811" t="str">
            <v>FlexMic_C</v>
          </cell>
          <cell r="F1811" t="str">
            <v>RF</v>
          </cell>
          <cell r="G1811">
            <v>440000012</v>
          </cell>
          <cell r="H1811" t="str">
            <v xml:space="preserve"> Filter  A Band - Simplex Cellular CDMA </v>
          </cell>
        </row>
        <row r="1812">
          <cell r="A1812" t="str">
            <v>300164621</v>
          </cell>
          <cell r="B1812" t="str">
            <v>850MicroC</v>
          </cell>
          <cell r="C1812" t="str">
            <v>FlexMic_C</v>
          </cell>
          <cell r="D1812" t="str">
            <v>FlexMic_C</v>
          </cell>
          <cell r="E1812" t="str">
            <v>FlexMic_C</v>
          </cell>
          <cell r="F1812" t="str">
            <v>RF</v>
          </cell>
          <cell r="G1812">
            <v>440000013</v>
          </cell>
          <cell r="H1812" t="str">
            <v xml:space="preserve"> Filter  A-Band  Simplex </v>
          </cell>
        </row>
        <row r="1813">
          <cell r="A1813" t="str">
            <v>T00000329</v>
          </cell>
          <cell r="B1813" t="str">
            <v>850MicroC</v>
          </cell>
          <cell r="C1813" t="str">
            <v>FlexMic_C</v>
          </cell>
          <cell r="D1813" t="str">
            <v>FlexMic_C</v>
          </cell>
          <cell r="E1813" t="str">
            <v>FlexMic_C</v>
          </cell>
          <cell r="F1813" t="str">
            <v>RF</v>
          </cell>
          <cell r="G1813">
            <v>440000014</v>
          </cell>
          <cell r="H1813" t="str">
            <v xml:space="preserve"> Filter  A-Band  Simplex Low Transmit Power - E1 </v>
          </cell>
        </row>
        <row r="1814">
          <cell r="A1814" t="str">
            <v>300109501</v>
          </cell>
          <cell r="B1814" t="str">
            <v>850MicroC</v>
          </cell>
          <cell r="C1814" t="str">
            <v>FlexMic_C</v>
          </cell>
          <cell r="D1814" t="str">
            <v>FlexMic_C</v>
          </cell>
          <cell r="E1814" t="str">
            <v>FlexMic_C</v>
          </cell>
          <cell r="F1814" t="str">
            <v>RF</v>
          </cell>
          <cell r="G1814">
            <v>440000020</v>
          </cell>
          <cell r="H1814" t="str">
            <v xml:space="preserve"> Filter  B Band - Duplex </v>
          </cell>
        </row>
        <row r="1815">
          <cell r="A1815" t="str">
            <v>300005345</v>
          </cell>
          <cell r="B1815" t="str">
            <v>850MicroC</v>
          </cell>
          <cell r="C1815" t="str">
            <v>FlexMic_C</v>
          </cell>
          <cell r="D1815" t="str">
            <v>FlexMic_C</v>
          </cell>
          <cell r="E1815" t="str">
            <v>FlexMic_C</v>
          </cell>
          <cell r="F1815" t="str">
            <v>RF</v>
          </cell>
          <cell r="G1815">
            <v>440000019</v>
          </cell>
          <cell r="H1815" t="str">
            <v xml:space="preserve"> Filter  B Band - Duplex Cellular CDMA </v>
          </cell>
        </row>
        <row r="1816">
          <cell r="A1816" t="str">
            <v>300005329</v>
          </cell>
          <cell r="B1816" t="str">
            <v>850MicroC</v>
          </cell>
          <cell r="C1816" t="str">
            <v>FlexMic_C</v>
          </cell>
          <cell r="D1816" t="str">
            <v>FlexMic_C</v>
          </cell>
          <cell r="E1816" t="str">
            <v>FlexMic_C</v>
          </cell>
          <cell r="F1816" t="str">
            <v>RF</v>
          </cell>
          <cell r="G1816">
            <v>440000015</v>
          </cell>
          <cell r="H1816" t="str">
            <v xml:space="preserve"> Filter  B Band - Simplex Cellular CDMA </v>
          </cell>
        </row>
        <row r="1817">
          <cell r="A1817" t="str">
            <v>300164639</v>
          </cell>
          <cell r="B1817" t="str">
            <v>850MicroC</v>
          </cell>
          <cell r="C1817" t="str">
            <v>FlexMic_C</v>
          </cell>
          <cell r="D1817" t="str">
            <v>FlexMic_C</v>
          </cell>
          <cell r="E1817" t="str">
            <v>FlexMic_C</v>
          </cell>
          <cell r="F1817" t="str">
            <v>RF</v>
          </cell>
          <cell r="G1817">
            <v>440000021</v>
          </cell>
          <cell r="H1817" t="str">
            <v xml:space="preserve"> Filter  B-Band - Duplex -China </v>
          </cell>
        </row>
        <row r="1818">
          <cell r="A1818" t="str">
            <v>T00000330</v>
          </cell>
          <cell r="B1818" t="str">
            <v>850MicroC</v>
          </cell>
          <cell r="C1818" t="str">
            <v>FlexMic_C</v>
          </cell>
          <cell r="D1818" t="str">
            <v>FlexMic_C</v>
          </cell>
          <cell r="E1818" t="str">
            <v>FlexMic_C</v>
          </cell>
          <cell r="F1818" t="str">
            <v>RF</v>
          </cell>
          <cell r="G1818">
            <v>440000016</v>
          </cell>
          <cell r="H1818" t="str">
            <v xml:space="preserve"> Filter  B-Band  Simplex Low Transmit Power - E1 </v>
          </cell>
        </row>
        <row r="1819">
          <cell r="A1819" t="str">
            <v>300005337</v>
          </cell>
          <cell r="B1819" t="str">
            <v>850MicroC</v>
          </cell>
          <cell r="C1819" t="str">
            <v>FlexMic_C</v>
          </cell>
          <cell r="D1819" t="str">
            <v>FlexMic_C</v>
          </cell>
          <cell r="E1819" t="str">
            <v>FlexMic_C</v>
          </cell>
          <cell r="F1819" t="str">
            <v>RF</v>
          </cell>
          <cell r="G1819">
            <v>440000017</v>
          </cell>
          <cell r="H1819" t="str">
            <v xml:space="preserve"> Filter A-Band Duplex </v>
          </cell>
        </row>
        <row r="1820">
          <cell r="A1820" t="str">
            <v>T00000331</v>
          </cell>
          <cell r="B1820" t="str">
            <v>850MicroC</v>
          </cell>
          <cell r="C1820" t="str">
            <v>FlexMic_C</v>
          </cell>
          <cell r="D1820" t="str">
            <v>FlexMic_C</v>
          </cell>
          <cell r="E1820" t="str">
            <v>FlexMic_C</v>
          </cell>
          <cell r="F1820" t="str">
            <v>SOFTWARE</v>
          </cell>
          <cell r="G1820">
            <v>445000001</v>
          </cell>
          <cell r="H1820" t="str">
            <v xml:space="preserve"> Flexent Microcell EVRC 5.0 Vocoding </v>
          </cell>
        </row>
        <row r="1821">
          <cell r="A1821" t="str">
            <v>T00000332</v>
          </cell>
          <cell r="B1821" t="str">
            <v>850MicroC</v>
          </cell>
          <cell r="C1821" t="str">
            <v>FlexMic_C</v>
          </cell>
          <cell r="D1821" t="str">
            <v>FlexMic_C</v>
          </cell>
          <cell r="E1821" t="str">
            <v>FlexMic_C</v>
          </cell>
          <cell r="F1821" t="str">
            <v>SOFTWARE</v>
          </cell>
          <cell r="G1821">
            <v>445000002</v>
          </cell>
          <cell r="H1821" t="str">
            <v xml:space="preserve"> Flexent Microcell Multiple Vocoding </v>
          </cell>
        </row>
        <row r="1822">
          <cell r="A1822" t="str">
            <v>300013273</v>
          </cell>
          <cell r="B1822" t="str">
            <v>850MicroC</v>
          </cell>
          <cell r="C1822" t="str">
            <v>FlexMic_C</v>
          </cell>
          <cell r="D1822" t="str">
            <v>FlexMic_C</v>
          </cell>
          <cell r="E1822" t="str">
            <v>FlexMic_C</v>
          </cell>
          <cell r="F1822" t="str">
            <v>MISC</v>
          </cell>
          <cell r="G1822">
            <v>440000028</v>
          </cell>
          <cell r="H1822" t="str">
            <v xml:space="preserve"> GPS Cable  30 Ft </v>
          </cell>
        </row>
        <row r="1823">
          <cell r="A1823" t="str">
            <v>300014438</v>
          </cell>
          <cell r="B1823" t="str">
            <v>850MicroC</v>
          </cell>
          <cell r="C1823" t="str">
            <v>FlexMic_C</v>
          </cell>
          <cell r="D1823" t="str">
            <v>FlexMic_C</v>
          </cell>
          <cell r="E1823" t="str">
            <v>FlexMic_C</v>
          </cell>
          <cell r="F1823" t="str">
            <v>MISC</v>
          </cell>
          <cell r="G1823">
            <v>440000069</v>
          </cell>
          <cell r="H1823" t="str">
            <v xml:space="preserve"> GPS Cable  60 Ft </v>
          </cell>
        </row>
        <row r="1824">
          <cell r="A1824" t="str">
            <v>300019304</v>
          </cell>
          <cell r="B1824" t="str">
            <v>850MicroC</v>
          </cell>
          <cell r="C1824" t="str">
            <v>FlexMic_C</v>
          </cell>
          <cell r="D1824" t="str">
            <v>FlexMic_C</v>
          </cell>
          <cell r="E1824" t="str">
            <v>FlexMic_C</v>
          </cell>
          <cell r="F1824" t="str">
            <v>MISC</v>
          </cell>
          <cell r="G1824">
            <v>440000037</v>
          </cell>
          <cell r="H1824" t="str">
            <v xml:space="preserve"> Grounding Kit  Ca With Hdwe For 3 Sector Microcell/PDC </v>
          </cell>
        </row>
        <row r="1825">
          <cell r="A1825" t="str">
            <v>300013281</v>
          </cell>
          <cell r="B1825" t="str">
            <v>850MicroC</v>
          </cell>
          <cell r="C1825" t="str">
            <v>FlexMic_C</v>
          </cell>
          <cell r="D1825" t="str">
            <v>FlexMic_C</v>
          </cell>
          <cell r="E1825" t="str">
            <v>FlexMic_C</v>
          </cell>
          <cell r="F1825" t="str">
            <v>MISC</v>
          </cell>
          <cell r="G1825">
            <v>440000029</v>
          </cell>
          <cell r="H1825" t="str">
            <v xml:space="preserve"> Grounding Kit Copper Ca And Hdwe For 1-Sect Mcell/PDC </v>
          </cell>
        </row>
        <row r="1826">
          <cell r="A1826" t="str">
            <v>300164613</v>
          </cell>
          <cell r="B1826" t="str">
            <v>850MicroC</v>
          </cell>
          <cell r="C1826" t="str">
            <v>FlexMic_C</v>
          </cell>
          <cell r="D1826" t="str">
            <v>FlexMic_C</v>
          </cell>
          <cell r="E1826" t="str">
            <v>FlexMic_C</v>
          </cell>
          <cell r="F1826" t="str">
            <v>MISC</v>
          </cell>
          <cell r="G1826">
            <v>440000009</v>
          </cell>
          <cell r="H1826" t="str">
            <v xml:space="preserve"> Hardware  20 Watt Hatch Plate - Simplex </v>
          </cell>
        </row>
        <row r="1827">
          <cell r="A1827" t="str">
            <v>300164605</v>
          </cell>
          <cell r="B1827" t="str">
            <v>850MicroC</v>
          </cell>
          <cell r="C1827" t="str">
            <v>FlexMic_C</v>
          </cell>
          <cell r="D1827" t="str">
            <v>FlexMic_C</v>
          </cell>
          <cell r="E1827" t="str">
            <v>FlexMic_C</v>
          </cell>
          <cell r="F1827" t="str">
            <v>MISC</v>
          </cell>
          <cell r="G1827">
            <v>440000008</v>
          </cell>
          <cell r="H1827" t="str">
            <v xml:space="preserve"> Hardware  20 Watt Hatch Plate ¡V Duplex </v>
          </cell>
        </row>
        <row r="1828">
          <cell r="A1828" t="str">
            <v>300164654</v>
          </cell>
          <cell r="B1828" t="str">
            <v>850MicroC</v>
          </cell>
          <cell r="C1828" t="str">
            <v>FlexMic_C</v>
          </cell>
          <cell r="D1828" t="str">
            <v>FlexMic_C</v>
          </cell>
          <cell r="E1828" t="str">
            <v>FlexMic_C</v>
          </cell>
          <cell r="F1828" t="str">
            <v>MISC</v>
          </cell>
          <cell r="G1828">
            <v>440000047</v>
          </cell>
          <cell r="H1828" t="str">
            <v xml:space="preserve"> Hardware  Filter Termination  Duplex  No Ctrm  20W (Option C) </v>
          </cell>
        </row>
        <row r="1829">
          <cell r="A1829" t="str">
            <v>300020815</v>
          </cell>
          <cell r="B1829" t="str">
            <v>850MicroC</v>
          </cell>
          <cell r="C1829" t="str">
            <v>FlexMic_C</v>
          </cell>
          <cell r="D1829" t="str">
            <v>FlexMic_C</v>
          </cell>
          <cell r="E1829" t="str">
            <v>FlexMic_C</v>
          </cell>
          <cell r="F1829" t="str">
            <v>MISC</v>
          </cell>
          <cell r="G1829">
            <v>440000043</v>
          </cell>
          <cell r="H1829" t="str">
            <v xml:space="preserve"> Hardware  Filter Termination - No Ctrm - Duplex </v>
          </cell>
        </row>
        <row r="1830">
          <cell r="A1830" t="str">
            <v>300109675</v>
          </cell>
          <cell r="B1830" t="str">
            <v>850MicroC</v>
          </cell>
          <cell r="C1830" t="str">
            <v>FlexMic_C</v>
          </cell>
          <cell r="D1830" t="str">
            <v>FlexMic_C</v>
          </cell>
          <cell r="E1830" t="str">
            <v>FlexMic_C</v>
          </cell>
          <cell r="F1830" t="str">
            <v>MISC</v>
          </cell>
          <cell r="G1830">
            <v>440000088</v>
          </cell>
          <cell r="H1830" t="str">
            <v xml:space="preserve"> Hardware  Filter Termination - No Ctrm - Duplex </v>
          </cell>
        </row>
        <row r="1831">
          <cell r="A1831" t="str">
            <v>300020864</v>
          </cell>
          <cell r="B1831" t="str">
            <v>850MicroC</v>
          </cell>
          <cell r="C1831" t="str">
            <v>FlexMic_C</v>
          </cell>
          <cell r="D1831" t="str">
            <v>FlexMic_C</v>
          </cell>
          <cell r="E1831" t="str">
            <v>FlexMic_C</v>
          </cell>
          <cell r="F1831" t="str">
            <v>MISC</v>
          </cell>
          <cell r="G1831">
            <v>440000044</v>
          </cell>
          <cell r="H1831" t="str">
            <v xml:space="preserve"> Hardware  Filter Termination - No Ctrm - Simplex </v>
          </cell>
        </row>
        <row r="1832">
          <cell r="A1832" t="str">
            <v>300164662</v>
          </cell>
          <cell r="B1832" t="str">
            <v>850MicroC</v>
          </cell>
          <cell r="C1832" t="str">
            <v>FlexMic_C</v>
          </cell>
          <cell r="D1832" t="str">
            <v>FlexMic_C</v>
          </cell>
          <cell r="E1832" t="str">
            <v>FlexMic_C</v>
          </cell>
          <cell r="F1832" t="str">
            <v>MISC</v>
          </cell>
          <cell r="G1832">
            <v>440000048</v>
          </cell>
          <cell r="H1832" t="str">
            <v xml:space="preserve"> Hardware  Filter Termination Simplex  No Ctrm 20W (Option B) </v>
          </cell>
        </row>
        <row r="1833">
          <cell r="A1833" t="str">
            <v>300109485</v>
          </cell>
          <cell r="B1833" t="str">
            <v>850MicroC</v>
          </cell>
          <cell r="C1833" t="str">
            <v>FlexMic_C</v>
          </cell>
          <cell r="D1833" t="str">
            <v>FlexMic_C</v>
          </cell>
          <cell r="E1833" t="str">
            <v>FlexMic_C</v>
          </cell>
          <cell r="F1833" t="str">
            <v>MISC</v>
          </cell>
          <cell r="G1833">
            <v>440000087</v>
          </cell>
          <cell r="H1833" t="str">
            <v xml:space="preserve"> Hardware  Indoor Hatch Plate - Duplex </v>
          </cell>
        </row>
        <row r="1834">
          <cell r="A1834" t="str">
            <v>300005303</v>
          </cell>
          <cell r="B1834" t="str">
            <v>850MicroC</v>
          </cell>
          <cell r="C1834" t="str">
            <v>FlexMic_C</v>
          </cell>
          <cell r="D1834" t="str">
            <v>FlexMic_C</v>
          </cell>
          <cell r="E1834" t="str">
            <v>FlexMic_C</v>
          </cell>
          <cell r="F1834" t="str">
            <v>MISC</v>
          </cell>
          <cell r="G1834">
            <v>440000007</v>
          </cell>
          <cell r="H1834" t="str">
            <v xml:space="preserve"> Hardware  Indoor Hatch Plate - Duplex Cellular CDMA </v>
          </cell>
        </row>
        <row r="1835">
          <cell r="A1835" t="str">
            <v>300109477</v>
          </cell>
          <cell r="B1835" t="str">
            <v>850MicroC</v>
          </cell>
          <cell r="C1835" t="str">
            <v>FlexMic_C</v>
          </cell>
          <cell r="D1835" t="str">
            <v>FlexMic_C</v>
          </cell>
          <cell r="E1835" t="str">
            <v>FlexMic_C</v>
          </cell>
          <cell r="F1835" t="str">
            <v>MISC</v>
          </cell>
          <cell r="G1835">
            <v>440000011</v>
          </cell>
          <cell r="H1835" t="str">
            <v xml:space="preserve"> Hardware  Indoor Hatch Plate - Simplex </v>
          </cell>
        </row>
        <row r="1836">
          <cell r="A1836" t="str">
            <v>300005295</v>
          </cell>
          <cell r="B1836" t="str">
            <v>850MicroC</v>
          </cell>
          <cell r="C1836" t="str">
            <v>FlexMic_C</v>
          </cell>
          <cell r="D1836" t="str">
            <v>FlexMic_C</v>
          </cell>
          <cell r="E1836" t="str">
            <v>FlexMic_C</v>
          </cell>
          <cell r="F1836" t="str">
            <v>MISC</v>
          </cell>
          <cell r="G1836">
            <v>440000006</v>
          </cell>
          <cell r="H1836" t="str">
            <v xml:space="preserve"> Hardware  Indoor Hatch Plate - Simplex Cellular CDMA </v>
          </cell>
        </row>
        <row r="1837">
          <cell r="A1837" t="str">
            <v>300109451</v>
          </cell>
          <cell r="B1837" t="str">
            <v>850MicroC</v>
          </cell>
          <cell r="C1837" t="str">
            <v>FlexMic_C</v>
          </cell>
          <cell r="D1837" t="str">
            <v>FlexMic_C</v>
          </cell>
          <cell r="E1837" t="str">
            <v>FlexMic_C</v>
          </cell>
          <cell r="F1837" t="str">
            <v>MISC</v>
          </cell>
          <cell r="G1837">
            <v>440000086</v>
          </cell>
          <cell r="H1837" t="str">
            <v xml:space="preserve"> Hardware  Outdoor Hatch Plate - Duplex </v>
          </cell>
        </row>
        <row r="1838">
          <cell r="A1838" t="str">
            <v>300005279</v>
          </cell>
          <cell r="B1838" t="str">
            <v>850MicroC</v>
          </cell>
          <cell r="C1838" t="str">
            <v>FlexMic_C</v>
          </cell>
          <cell r="D1838" t="str">
            <v>FlexMic_C</v>
          </cell>
          <cell r="E1838" t="str">
            <v>FlexMic_C</v>
          </cell>
          <cell r="F1838" t="str">
            <v>MISC</v>
          </cell>
          <cell r="G1838">
            <v>440000004</v>
          </cell>
          <cell r="H1838" t="str">
            <v xml:space="preserve"> Hardware  Outdoor Hatch Plate - Duplex Cellular CDMA </v>
          </cell>
        </row>
        <row r="1839">
          <cell r="A1839" t="str">
            <v>300109469</v>
          </cell>
          <cell r="B1839" t="str">
            <v>850MicroC</v>
          </cell>
          <cell r="C1839" t="str">
            <v>FlexMic_C</v>
          </cell>
          <cell r="D1839" t="str">
            <v>FlexMic_C</v>
          </cell>
          <cell r="E1839" t="str">
            <v>FlexMic_C</v>
          </cell>
          <cell r="F1839" t="str">
            <v>MISC</v>
          </cell>
          <cell r="G1839">
            <v>440000010</v>
          </cell>
          <cell r="H1839" t="str">
            <v xml:space="preserve"> Hardware  Outdoor Hatch Plate - Simplex </v>
          </cell>
        </row>
        <row r="1840">
          <cell r="A1840" t="str">
            <v>300005287</v>
          </cell>
          <cell r="B1840" t="str">
            <v>850MicroC</v>
          </cell>
          <cell r="C1840" t="str">
            <v>FlexMic_C</v>
          </cell>
          <cell r="D1840" t="str">
            <v>FlexMic_C</v>
          </cell>
          <cell r="E1840" t="str">
            <v>FlexMic_C</v>
          </cell>
          <cell r="F1840" t="str">
            <v>MISC</v>
          </cell>
          <cell r="G1840">
            <v>440000005</v>
          </cell>
          <cell r="H1840" t="str">
            <v xml:space="preserve"> Hardware  Outdoor Hatch Plate - Simplex Microcell Cellular </v>
          </cell>
        </row>
        <row r="1841">
          <cell r="A1841" t="str">
            <v>300109733</v>
          </cell>
          <cell r="B1841" t="str">
            <v>850MicroC</v>
          </cell>
          <cell r="C1841" t="str">
            <v>FlexMic_C</v>
          </cell>
          <cell r="D1841" t="str">
            <v>FlexMic_C</v>
          </cell>
          <cell r="E1841" t="str">
            <v>FlexMic_C</v>
          </cell>
          <cell r="F1841" t="str">
            <v>MISC</v>
          </cell>
          <cell r="G1841">
            <v>440000104</v>
          </cell>
          <cell r="H1841" t="str">
            <v xml:space="preserve"> Hardware -Filter Termination  No Ctrm - Simplex </v>
          </cell>
        </row>
        <row r="1842">
          <cell r="A1842" t="str">
            <v>MCPCS-GPSANTH</v>
          </cell>
          <cell r="B1842" t="str">
            <v>850MicroC</v>
          </cell>
          <cell r="C1842" t="str">
            <v>FlexMic_C</v>
          </cell>
          <cell r="D1842" t="str">
            <v>FlexMic_C</v>
          </cell>
          <cell r="E1842" t="str">
            <v>FlexMic_C</v>
          </cell>
          <cell r="F1842" t="str">
            <v>MISC</v>
          </cell>
          <cell r="G1842">
            <v>440000055</v>
          </cell>
          <cell r="H1842" t="str">
            <v xml:space="preserve"> Hardware Kit  GPS Ant &amp; Mtg Hdwe  40DB Gain  High Gain </v>
          </cell>
        </row>
        <row r="1843">
          <cell r="A1843" t="str">
            <v>300005451</v>
          </cell>
          <cell r="B1843" t="str">
            <v>850MicroC</v>
          </cell>
          <cell r="C1843" t="str">
            <v>FlexMic_C</v>
          </cell>
          <cell r="D1843" t="str">
            <v>FlexMic_C</v>
          </cell>
          <cell r="E1843" t="str">
            <v>FlexMic_C</v>
          </cell>
          <cell r="F1843" t="str">
            <v>MISC</v>
          </cell>
          <cell r="G1843">
            <v>440000070</v>
          </cell>
          <cell r="H1843" t="str">
            <v xml:space="preserve"> Hardware Kit  Pole Mounting For 1 Or 2 Sector </v>
          </cell>
        </row>
        <row r="1844">
          <cell r="A1844" t="str">
            <v>300005469</v>
          </cell>
          <cell r="B1844" t="str">
            <v>850MicroC</v>
          </cell>
          <cell r="C1844" t="str">
            <v>FlexMic_C</v>
          </cell>
          <cell r="D1844" t="str">
            <v>FlexMic_C</v>
          </cell>
          <cell r="E1844" t="str">
            <v>FlexMic_C</v>
          </cell>
          <cell r="F1844" t="str">
            <v>MISC</v>
          </cell>
          <cell r="G1844">
            <v>440000071</v>
          </cell>
          <cell r="H1844" t="str">
            <v xml:space="preserve"> Hardware Kit  Pole Mounting For 3-Sector </v>
          </cell>
        </row>
        <row r="1845">
          <cell r="A1845" t="str">
            <v>300162419</v>
          </cell>
          <cell r="B1845" t="str">
            <v>850MicroC</v>
          </cell>
          <cell r="C1845" t="str">
            <v>FlexMic_C</v>
          </cell>
          <cell r="D1845" t="str">
            <v>FlexMic_C</v>
          </cell>
          <cell r="E1845" t="str">
            <v>FlexMic_C</v>
          </cell>
          <cell r="F1845" t="str">
            <v>MISC</v>
          </cell>
          <cell r="G1845">
            <v>440000103</v>
          </cell>
          <cell r="H1845" t="str">
            <v xml:space="preserve"> Hardware Kit  Through Pole Mtg For 1-Sector </v>
          </cell>
        </row>
        <row r="1846">
          <cell r="A1846" t="str">
            <v>300020849</v>
          </cell>
          <cell r="B1846" t="str">
            <v>850MicroC</v>
          </cell>
          <cell r="C1846" t="str">
            <v>FlexMic_C</v>
          </cell>
          <cell r="D1846" t="str">
            <v>FlexMic_C</v>
          </cell>
          <cell r="E1846" t="str">
            <v>FlexMic_C</v>
          </cell>
          <cell r="F1846" t="str">
            <v>MISC</v>
          </cell>
          <cell r="G1846">
            <v>440000076</v>
          </cell>
          <cell r="H1846" t="str">
            <v xml:space="preserve"> Heater Assembly </v>
          </cell>
        </row>
        <row r="1847">
          <cell r="A1847" t="str">
            <v>300109709</v>
          </cell>
          <cell r="B1847" t="str">
            <v>850MicroC</v>
          </cell>
          <cell r="C1847" t="str">
            <v>FlexMic_C</v>
          </cell>
          <cell r="D1847" t="str">
            <v>FlexMic_C</v>
          </cell>
          <cell r="E1847" t="str">
            <v>FlexMic_C</v>
          </cell>
          <cell r="F1847" t="str">
            <v>MISC</v>
          </cell>
          <cell r="G1847">
            <v>440000080</v>
          </cell>
          <cell r="H1847" t="str">
            <v xml:space="preserve"> Heater Assembly - 110V </v>
          </cell>
        </row>
        <row r="1848">
          <cell r="A1848" t="str">
            <v>300109717</v>
          </cell>
          <cell r="B1848" t="str">
            <v>850MicroC</v>
          </cell>
          <cell r="C1848" t="str">
            <v>FlexMic_C</v>
          </cell>
          <cell r="D1848" t="str">
            <v>FlexMic_C</v>
          </cell>
          <cell r="E1848" t="str">
            <v>FlexMic_C</v>
          </cell>
          <cell r="F1848" t="str">
            <v>MISC</v>
          </cell>
          <cell r="G1848">
            <v>440000081</v>
          </cell>
          <cell r="H1848" t="str">
            <v xml:space="preserve"> Heater Assembly - 220V </v>
          </cell>
        </row>
        <row r="1849">
          <cell r="A1849" t="str">
            <v>300018868</v>
          </cell>
          <cell r="B1849" t="str">
            <v>850MicroC</v>
          </cell>
          <cell r="C1849" t="str">
            <v>FlexMic_C</v>
          </cell>
          <cell r="D1849" t="str">
            <v>FlexMic_C</v>
          </cell>
          <cell r="E1849" t="str">
            <v>FlexMic_C</v>
          </cell>
          <cell r="F1849" t="str">
            <v>SOFTWARE</v>
          </cell>
          <cell r="G1849">
            <v>445000000</v>
          </cell>
          <cell r="H1849" t="str">
            <v xml:space="preserve"> Initial Operating Software Fee  Cellular CDMA Microcell </v>
          </cell>
        </row>
        <row r="1850">
          <cell r="A1850" t="str">
            <v>MCPCS-L48NMNM</v>
          </cell>
          <cell r="B1850" t="str">
            <v>850MicroC</v>
          </cell>
          <cell r="C1850" t="str">
            <v>FlexMic_C</v>
          </cell>
          <cell r="D1850" t="str">
            <v>FlexMic_C</v>
          </cell>
          <cell r="E1850" t="str">
            <v>FlexMic_C</v>
          </cell>
          <cell r="F1850" t="str">
            <v>MISC</v>
          </cell>
          <cell r="G1850">
            <v>440000058</v>
          </cell>
          <cell r="H1850" t="str">
            <v xml:space="preserve"> Jumper Cable Coaxial Ant N-Type M To N-Type M 48 In </v>
          </cell>
        </row>
        <row r="1851">
          <cell r="A1851" t="str">
            <v>MCPCS-F30NMNM</v>
          </cell>
          <cell r="B1851" t="str">
            <v>850MicroC</v>
          </cell>
          <cell r="C1851" t="str">
            <v>FlexMic_C</v>
          </cell>
          <cell r="D1851" t="str">
            <v>FlexMic_C</v>
          </cell>
          <cell r="E1851" t="str">
            <v>FlexMic_C</v>
          </cell>
          <cell r="F1851" t="str">
            <v>MISC</v>
          </cell>
          <cell r="G1851">
            <v>440000054</v>
          </cell>
          <cell r="H1851" t="str">
            <v xml:space="preserve"> Jumper Cable Coaxial Antenna N-Type M To N-Type M 30 In </v>
          </cell>
        </row>
        <row r="1852">
          <cell r="A1852" t="str">
            <v>300005477</v>
          </cell>
          <cell r="B1852" t="str">
            <v>850MicroC</v>
          </cell>
          <cell r="C1852" t="str">
            <v>FlexMic_C</v>
          </cell>
          <cell r="D1852" t="str">
            <v>FlexMic_C</v>
          </cell>
          <cell r="E1852" t="str">
            <v>FlexMic_C</v>
          </cell>
          <cell r="F1852" t="str">
            <v>MISC</v>
          </cell>
          <cell r="G1852">
            <v>440000082</v>
          </cell>
          <cell r="H1852" t="str">
            <v xml:space="preserve"> Kit Mounting Bracket  Tilt &amp; Swivel </v>
          </cell>
        </row>
        <row r="1853">
          <cell r="A1853" t="str">
            <v>300005519</v>
          </cell>
          <cell r="B1853" t="str">
            <v>850MicroC</v>
          </cell>
          <cell r="C1853" t="str">
            <v>FlexMic_C</v>
          </cell>
          <cell r="D1853" t="str">
            <v>FlexMic_C</v>
          </cell>
          <cell r="E1853" t="str">
            <v>FlexMic_C</v>
          </cell>
          <cell r="F1853" t="str">
            <v>BASEBAND</v>
          </cell>
          <cell r="G1853">
            <v>440000073</v>
          </cell>
          <cell r="H1853" t="str">
            <v xml:space="preserve"> Module CDMA Test Radio </v>
          </cell>
        </row>
        <row r="1854">
          <cell r="A1854" t="str">
            <v>300005485</v>
          </cell>
          <cell r="B1854" t="str">
            <v>850MicroC</v>
          </cell>
          <cell r="C1854" t="str">
            <v>FlexMic_C</v>
          </cell>
          <cell r="D1854" t="str">
            <v>FlexMic_C</v>
          </cell>
          <cell r="E1854" t="str">
            <v>FlexMic_C</v>
          </cell>
          <cell r="F1854" t="str">
            <v>MISC</v>
          </cell>
          <cell r="G1854">
            <v>440000083</v>
          </cell>
          <cell r="H1854" t="str">
            <v xml:space="preserve"> Mounting Bracket  Floor Stand </v>
          </cell>
        </row>
        <row r="1855">
          <cell r="A1855" t="str">
            <v>300014412</v>
          </cell>
          <cell r="B1855" t="str">
            <v>850MicroC</v>
          </cell>
          <cell r="C1855" t="str">
            <v>FlexMic_C</v>
          </cell>
          <cell r="D1855" t="str">
            <v>FlexMic_C</v>
          </cell>
          <cell r="E1855" t="str">
            <v>FlexMic_C</v>
          </cell>
          <cell r="F1855" t="str">
            <v>MISC</v>
          </cell>
          <cell r="G1855">
            <v>440000031</v>
          </cell>
          <cell r="H1855" t="str">
            <v xml:space="preserve"> Mounting Bracket Battery  Short Term </v>
          </cell>
        </row>
        <row r="1856">
          <cell r="A1856" t="str">
            <v>300164795</v>
          </cell>
          <cell r="B1856" t="str">
            <v>850MicroC</v>
          </cell>
          <cell r="C1856" t="str">
            <v>FlexMic_C</v>
          </cell>
          <cell r="D1856" t="str">
            <v>FlexMic_C</v>
          </cell>
          <cell r="E1856" t="str">
            <v>FlexMic_C</v>
          </cell>
          <cell r="F1856" t="str">
            <v>MISC</v>
          </cell>
          <cell r="G1856">
            <v>440000052</v>
          </cell>
          <cell r="H1856" t="str">
            <v xml:space="preserve"> Mounting Bracket For 20W Enclosure </v>
          </cell>
        </row>
        <row r="1857">
          <cell r="A1857" t="str">
            <v>300019346</v>
          </cell>
          <cell r="B1857" t="str">
            <v>850MicroC</v>
          </cell>
          <cell r="C1857" t="str">
            <v>FlexMic_C</v>
          </cell>
          <cell r="D1857" t="str">
            <v>FlexMic_C</v>
          </cell>
          <cell r="E1857" t="str">
            <v>FlexMic_C</v>
          </cell>
          <cell r="F1857" t="str">
            <v>MISC</v>
          </cell>
          <cell r="G1857">
            <v>440000041</v>
          </cell>
          <cell r="H1857" t="str">
            <v xml:space="preserve"> Mounting Kit  Bracket &amp; Hardware </v>
          </cell>
        </row>
        <row r="1858">
          <cell r="A1858" t="str">
            <v>300015856</v>
          </cell>
          <cell r="B1858" t="str">
            <v>850MicroC</v>
          </cell>
          <cell r="C1858" t="str">
            <v>FlexMic_C</v>
          </cell>
          <cell r="D1858" t="str">
            <v>FlexMic_C</v>
          </cell>
          <cell r="E1858" t="str">
            <v>FlexMic_C</v>
          </cell>
          <cell r="F1858" t="str">
            <v>MISC</v>
          </cell>
          <cell r="G1858">
            <v>440000035</v>
          </cell>
          <cell r="H1858" t="str">
            <v xml:space="preserve"> Mounting Kit  Pole And Hardware  50-Feet Flexent PDC </v>
          </cell>
        </row>
        <row r="1859">
          <cell r="A1859" t="str">
            <v>300015831</v>
          </cell>
          <cell r="B1859" t="str">
            <v>850MicroC</v>
          </cell>
          <cell r="C1859" t="str">
            <v>FlexMic_C</v>
          </cell>
          <cell r="D1859" t="str">
            <v>FlexMic_C</v>
          </cell>
          <cell r="E1859" t="str">
            <v>FlexMic_C</v>
          </cell>
          <cell r="F1859" t="str">
            <v>MISC</v>
          </cell>
          <cell r="G1859">
            <v>440000033</v>
          </cell>
          <cell r="H1859" t="str">
            <v xml:space="preserve"> Mounting Kit  Pole And Hardware Flexent PDC </v>
          </cell>
        </row>
        <row r="1860">
          <cell r="A1860" t="str">
            <v>300019338</v>
          </cell>
          <cell r="B1860" t="str">
            <v>850MicroC</v>
          </cell>
          <cell r="C1860" t="str">
            <v>FlexMic_C</v>
          </cell>
          <cell r="D1860" t="str">
            <v>FlexMic_C</v>
          </cell>
          <cell r="E1860" t="str">
            <v>FlexMic_C</v>
          </cell>
          <cell r="F1860" t="str">
            <v>MISC</v>
          </cell>
          <cell r="G1860">
            <v>440000040</v>
          </cell>
          <cell r="H1860" t="str">
            <v xml:space="preserve"> Rod  12 mm S/S Threaded  10 Inches  25 Cm </v>
          </cell>
        </row>
        <row r="1861">
          <cell r="A1861" t="str">
            <v>300019312</v>
          </cell>
          <cell r="B1861" t="str">
            <v>850MicroC</v>
          </cell>
          <cell r="C1861" t="str">
            <v>FlexMic_C</v>
          </cell>
          <cell r="D1861" t="str">
            <v>FlexMic_C</v>
          </cell>
          <cell r="E1861" t="str">
            <v>FlexMic_C</v>
          </cell>
          <cell r="F1861" t="str">
            <v>MISC</v>
          </cell>
          <cell r="G1861">
            <v>440000038</v>
          </cell>
          <cell r="H1861" t="str">
            <v xml:space="preserve"> Rod  12 mm S/S Threaded  6 Inches 15 Cm </v>
          </cell>
        </row>
        <row r="1862">
          <cell r="A1862" t="str">
            <v>300019320</v>
          </cell>
          <cell r="B1862" t="str">
            <v>850MicroC</v>
          </cell>
          <cell r="C1862" t="str">
            <v>FlexMic_C</v>
          </cell>
          <cell r="D1862" t="str">
            <v>FlexMic_C</v>
          </cell>
          <cell r="E1862" t="str">
            <v>FlexMic_C</v>
          </cell>
          <cell r="F1862" t="str">
            <v>MISC</v>
          </cell>
          <cell r="G1862">
            <v>440000039</v>
          </cell>
          <cell r="H1862" t="str">
            <v xml:space="preserve"> Rod  12 mm S/S Threaded  8 Inches  20 Cm </v>
          </cell>
        </row>
        <row r="1863">
          <cell r="A1863" t="str">
            <v>300001062</v>
          </cell>
          <cell r="B1863" t="str">
            <v>850MicroC</v>
          </cell>
          <cell r="C1863" t="str">
            <v>FlexMic_C</v>
          </cell>
          <cell r="D1863" t="str">
            <v>FlexMic_C</v>
          </cell>
          <cell r="E1863" t="str">
            <v>FlexMic_C</v>
          </cell>
          <cell r="F1863" t="str">
            <v>MISC</v>
          </cell>
          <cell r="G1863">
            <v>440000111</v>
          </cell>
          <cell r="H1863" t="str">
            <v xml:space="preserve"> Site Records </v>
          </cell>
        </row>
        <row r="1864">
          <cell r="A1864" t="str">
            <v>300074903</v>
          </cell>
          <cell r="B1864" t="str">
            <v>850MicroC</v>
          </cell>
          <cell r="C1864" t="str">
            <v>FlexMic_C</v>
          </cell>
          <cell r="D1864" t="str">
            <v>FlexMic_C</v>
          </cell>
          <cell r="E1864" t="str">
            <v>FlexMic_C</v>
          </cell>
          <cell r="F1864" t="str">
            <v>MISC</v>
          </cell>
          <cell r="G1864">
            <v>440000084</v>
          </cell>
          <cell r="H1864" t="str">
            <v xml:space="preserve"> Solar Shield  White </v>
          </cell>
        </row>
        <row r="1865">
          <cell r="A1865" t="str">
            <v>300164696</v>
          </cell>
          <cell r="B1865" t="str">
            <v>850MicroC</v>
          </cell>
          <cell r="C1865" t="str">
            <v>FlexMic_C</v>
          </cell>
          <cell r="D1865" t="str">
            <v>FlexMic_C</v>
          </cell>
          <cell r="E1865" t="str">
            <v>FlexMic_C</v>
          </cell>
          <cell r="F1865" t="str">
            <v>MISC</v>
          </cell>
          <cell r="G1865">
            <v>440000049</v>
          </cell>
          <cell r="H1865" t="str">
            <v xml:space="preserve"> Solar Shield  White  20W </v>
          </cell>
        </row>
        <row r="1866">
          <cell r="A1866" t="str">
            <v>300109741</v>
          </cell>
          <cell r="B1866" t="str">
            <v>850MicroC</v>
          </cell>
          <cell r="C1866" t="str">
            <v>FlexMic_C</v>
          </cell>
          <cell r="D1866" t="str">
            <v>FlexMic_C</v>
          </cell>
          <cell r="E1866" t="str">
            <v>FlexMic_C</v>
          </cell>
          <cell r="F1866" t="str">
            <v>MISC</v>
          </cell>
          <cell r="G1866">
            <v>440000045</v>
          </cell>
          <cell r="H1866" t="str">
            <v xml:space="preserve"> Solar Shield  White (Option A) </v>
          </cell>
        </row>
        <row r="1867">
          <cell r="A1867" t="str">
            <v>300005527</v>
          </cell>
          <cell r="B1867" t="str">
            <v>850MicroC</v>
          </cell>
          <cell r="C1867" t="str">
            <v>FlexMic_C</v>
          </cell>
          <cell r="D1867" t="str">
            <v>FlexMic_C</v>
          </cell>
          <cell r="E1867" t="str">
            <v>FlexMic_C</v>
          </cell>
          <cell r="F1867" t="str">
            <v>MISC</v>
          </cell>
          <cell r="G1867">
            <v>440000074</v>
          </cell>
          <cell r="H1867" t="str">
            <v xml:space="preserve"> Solar Shield White E/W (65 X 65) Integrated Antenna </v>
          </cell>
        </row>
        <row r="1868">
          <cell r="A1868" t="str">
            <v>300164647</v>
          </cell>
          <cell r="B1868" t="str">
            <v>850MicroC</v>
          </cell>
          <cell r="C1868" t="str">
            <v>FlexMic_C</v>
          </cell>
          <cell r="D1868" t="str">
            <v>FlexMic_C</v>
          </cell>
          <cell r="E1868" t="str">
            <v>FlexMic_C</v>
          </cell>
          <cell r="F1868" t="str">
            <v>MISC</v>
          </cell>
          <cell r="G1868">
            <v>440000046</v>
          </cell>
          <cell r="H1868" t="str">
            <v xml:space="preserve"> Solar Shield White E/W (65X65) Integ Ant Simplex (Option B) </v>
          </cell>
        </row>
        <row r="1869">
          <cell r="A1869" t="str">
            <v>300013299</v>
          </cell>
          <cell r="B1869" t="str">
            <v>850MicroC</v>
          </cell>
          <cell r="C1869" t="str">
            <v>FlexMic_C</v>
          </cell>
          <cell r="D1869" t="str">
            <v>FlexMic_C</v>
          </cell>
          <cell r="E1869" t="str">
            <v>FlexMic_C</v>
          </cell>
          <cell r="F1869" t="str">
            <v>MISC</v>
          </cell>
          <cell r="G1869">
            <v>440000030</v>
          </cell>
          <cell r="H1869" t="str">
            <v xml:space="preserve"> Tool  Information Outlet Termination </v>
          </cell>
        </row>
        <row r="1870">
          <cell r="A1870" t="str">
            <v>300109667</v>
          </cell>
          <cell r="B1870" t="str">
            <v>850MicroC</v>
          </cell>
          <cell r="C1870" t="str">
            <v>FlexMic_C</v>
          </cell>
          <cell r="D1870" t="str">
            <v>FlexMic_C</v>
          </cell>
          <cell r="E1870" t="str">
            <v>FlexMic_C</v>
          </cell>
          <cell r="F1870" t="str">
            <v>MISC</v>
          </cell>
          <cell r="G1870">
            <v>440000079</v>
          </cell>
          <cell r="H1870" t="str">
            <v xml:space="preserve"> White Solar Shield Assy E/W 65X65 Cellular Ant &amp; Hw </v>
          </cell>
        </row>
        <row r="1871">
          <cell r="A1871" t="str">
            <v>MCPCS-L48DMNM</v>
          </cell>
          <cell r="B1871" t="str">
            <v>850MicroC</v>
          </cell>
          <cell r="C1871" t="str">
            <v>FlexMic_C</v>
          </cell>
          <cell r="D1871" t="str">
            <v>FlexMic_C</v>
          </cell>
          <cell r="E1871" t="str">
            <v>FlexMic_C</v>
          </cell>
          <cell r="F1871" t="str">
            <v>MISC</v>
          </cell>
          <cell r="G1871">
            <v>440000057</v>
          </cell>
          <cell r="H1871" t="str">
            <v>" 48"" Din-M To N-M Ant Jumper Cable  Full Size Cvr "</v>
          </cell>
        </row>
        <row r="1872">
          <cell r="A1872" t="str">
            <v>300012986</v>
          </cell>
          <cell r="B1872" t="str">
            <v>850MicroC</v>
          </cell>
          <cell r="C1872" t="str">
            <v>FlexMic_C</v>
          </cell>
          <cell r="D1872" t="str">
            <v>FlexMic_C</v>
          </cell>
          <cell r="E1872" t="str">
            <v>FlexMic_C</v>
          </cell>
          <cell r="F1872" t="str">
            <v>MISC</v>
          </cell>
          <cell r="G1872">
            <v>440000108</v>
          </cell>
          <cell r="H1872" t="str">
            <v>Anchoring Kit, E/W 1/2" Hardware</v>
          </cell>
        </row>
        <row r="1873">
          <cell r="A1873" t="str">
            <v>300349222</v>
          </cell>
          <cell r="B1873" t="str">
            <v>850MOD</v>
          </cell>
          <cell r="C1873" t="str">
            <v>FlexMod_C</v>
          </cell>
          <cell r="D1873" t="str">
            <v>FlexMod_C</v>
          </cell>
          <cell r="E1873" t="str">
            <v>850MOD</v>
          </cell>
          <cell r="F1873" t="str">
            <v>MISC</v>
          </cell>
          <cell r="G1873">
            <v>410000180</v>
          </cell>
          <cell r="H1873" t="str">
            <v xml:space="preserve"> 46C Solar Shield </v>
          </cell>
        </row>
        <row r="1874">
          <cell r="A1874" t="str">
            <v>300349230</v>
          </cell>
          <cell r="B1874" t="str">
            <v>850MOD</v>
          </cell>
          <cell r="C1874" t="str">
            <v>FlexMod_C</v>
          </cell>
          <cell r="D1874" t="str">
            <v>FlexMod_C</v>
          </cell>
          <cell r="E1874" t="str">
            <v>850MOD</v>
          </cell>
          <cell r="F1874" t="str">
            <v>MISC</v>
          </cell>
          <cell r="G1874">
            <v>410000188</v>
          </cell>
          <cell r="H1874" t="str">
            <v xml:space="preserve"> 5 Amp. Circuit Breaker </v>
          </cell>
        </row>
        <row r="1875">
          <cell r="A1875" t="str">
            <v>300271327</v>
          </cell>
          <cell r="B1875" t="str">
            <v>850MOD</v>
          </cell>
          <cell r="C1875" t="str">
            <v>FlexMod_C</v>
          </cell>
          <cell r="D1875" t="str">
            <v>FlexMod_C</v>
          </cell>
          <cell r="E1875" t="str">
            <v>850MOD</v>
          </cell>
          <cell r="F1875" t="str">
            <v>MISC</v>
          </cell>
          <cell r="G1875">
            <v>410000111</v>
          </cell>
          <cell r="H1875" t="str">
            <v xml:space="preserve"> 60¡¦ GPS Antenna Cable</v>
          </cell>
        </row>
        <row r="1876">
          <cell r="A1876" t="str">
            <v>300121597</v>
          </cell>
          <cell r="B1876" t="str">
            <v>850MOD</v>
          </cell>
          <cell r="C1876" t="str">
            <v>FlexMod_C</v>
          </cell>
          <cell r="D1876" t="str">
            <v>FlexMod_C</v>
          </cell>
          <cell r="E1876" t="str">
            <v>850MOD</v>
          </cell>
          <cell r="F1876" t="str">
            <v>MISC</v>
          </cell>
          <cell r="G1876">
            <v>410000069</v>
          </cell>
          <cell r="H1876" t="str">
            <v xml:space="preserve"> 60¡¦ GPS Antenna Cable - Outdoor </v>
          </cell>
        </row>
        <row r="1877">
          <cell r="A1877" t="str">
            <v>300019080</v>
          </cell>
          <cell r="B1877" t="str">
            <v>850MOD</v>
          </cell>
          <cell r="C1877" t="str">
            <v>FlexMod_C</v>
          </cell>
          <cell r="D1877" t="str">
            <v>FlexMod_C</v>
          </cell>
          <cell r="E1877" t="str">
            <v>850MOD</v>
          </cell>
          <cell r="F1877" t="str">
            <v>MISC</v>
          </cell>
          <cell r="G1877">
            <v>410000070</v>
          </cell>
          <cell r="H1877" t="str">
            <v xml:space="preserve"> 9¡¦8.5¡¨ Horizontal Cable Rack  12¡¨ Width </v>
          </cell>
        </row>
        <row r="1878">
          <cell r="A1878" t="str">
            <v>300019106</v>
          </cell>
          <cell r="B1878" t="str">
            <v>850MOD</v>
          </cell>
          <cell r="C1878" t="str">
            <v>FlexMod_C</v>
          </cell>
          <cell r="D1878" t="str">
            <v>FlexMod_C</v>
          </cell>
          <cell r="E1878" t="str">
            <v>850MOD</v>
          </cell>
          <cell r="F1878" t="str">
            <v>MISC</v>
          </cell>
          <cell r="G1878">
            <v>410000071</v>
          </cell>
          <cell r="H1878" t="str">
            <v xml:space="preserve"> 9¡¦8.5¡¨ Vertical Cable Rack  12¡¨ Width </v>
          </cell>
        </row>
        <row r="1879">
          <cell r="A1879" t="str">
            <v>300275757</v>
          </cell>
          <cell r="B1879" t="str">
            <v>850MOD</v>
          </cell>
          <cell r="C1879" t="str">
            <v>FlexMod_C</v>
          </cell>
          <cell r="D1879" t="str">
            <v>FlexMod_C</v>
          </cell>
          <cell r="E1879" t="str">
            <v>850MOD</v>
          </cell>
          <cell r="F1879" t="str">
            <v>MISC</v>
          </cell>
          <cell r="G1879">
            <v>410000041</v>
          </cell>
          <cell r="H1879" t="str">
            <v xml:space="preserve"> Ac Service Kits  E/W Htw &amp; Cable For Domestic Outdoor </v>
          </cell>
        </row>
        <row r="1880">
          <cell r="A1880" t="str">
            <v>300275765</v>
          </cell>
          <cell r="B1880" t="str">
            <v>850MOD</v>
          </cell>
          <cell r="C1880" t="str">
            <v>FlexMod_C</v>
          </cell>
          <cell r="D1880" t="str">
            <v>FlexMod_C</v>
          </cell>
          <cell r="E1880" t="str">
            <v>850MOD</v>
          </cell>
          <cell r="F1880" t="str">
            <v>MISC</v>
          </cell>
          <cell r="G1880">
            <v>410000042</v>
          </cell>
          <cell r="H1880" t="str">
            <v xml:space="preserve"> Ac Service Kits  E/W Htw &amp; Cable For Non - Domestic Outdoor </v>
          </cell>
        </row>
        <row r="1881">
          <cell r="A1881" t="str">
            <v>300136199</v>
          </cell>
          <cell r="B1881" t="str">
            <v>850MOD</v>
          </cell>
          <cell r="C1881" t="str">
            <v>FlexMod_C</v>
          </cell>
          <cell r="D1881" t="str">
            <v>FlexMod_C</v>
          </cell>
          <cell r="E1881" t="str">
            <v>850MOD</v>
          </cell>
          <cell r="F1881" t="str">
            <v>RF</v>
          </cell>
          <cell r="G1881">
            <v>410000053</v>
          </cell>
          <cell r="H1881" t="str">
            <v xml:space="preserve"> Amplifier Module  Cellular  Ultra-Linear (ULAM) +24V </v>
          </cell>
        </row>
        <row r="1882">
          <cell r="A1882" t="str">
            <v>300272911</v>
          </cell>
          <cell r="B1882" t="str">
            <v>850MOD</v>
          </cell>
          <cell r="C1882" t="str">
            <v>FlexMod_C</v>
          </cell>
          <cell r="D1882" t="str">
            <v>FlexMod_C</v>
          </cell>
          <cell r="E1882" t="str">
            <v>850MOD</v>
          </cell>
          <cell r="F1882" t="str">
            <v>RF</v>
          </cell>
          <cell r="G1882">
            <v>410000054</v>
          </cell>
          <cell r="H1882" t="str">
            <v xml:space="preserve"> Amplifier Module  Cellular  Ultra-Linear (ULAM) -48V </v>
          </cell>
        </row>
        <row r="1883">
          <cell r="A1883" t="str">
            <v>300109436</v>
          </cell>
          <cell r="B1883" t="str">
            <v>850MOD</v>
          </cell>
          <cell r="C1883" t="str">
            <v>FlexMod_C</v>
          </cell>
          <cell r="D1883" t="str">
            <v>FlexMod_C</v>
          </cell>
          <cell r="E1883" t="str">
            <v>850MOD</v>
          </cell>
          <cell r="F1883" t="str">
            <v>MISC</v>
          </cell>
          <cell r="G1883">
            <v>410000175</v>
          </cell>
          <cell r="H1883" t="str">
            <v xml:space="preserve"> Balun Kit  Network Interface Unit For 2 E1 Lines </v>
          </cell>
        </row>
        <row r="1884">
          <cell r="A1884" t="str">
            <v>300281565</v>
          </cell>
          <cell r="B1884" t="str">
            <v>850MOD</v>
          </cell>
          <cell r="C1884" t="str">
            <v>FlexMod_C</v>
          </cell>
          <cell r="D1884" t="str">
            <v>FlexMod_C</v>
          </cell>
          <cell r="E1884" t="str">
            <v>850MOD</v>
          </cell>
          <cell r="F1884" t="str">
            <v>CABINET</v>
          </cell>
          <cell r="G1884">
            <v>410000002</v>
          </cell>
          <cell r="H1884" t="str">
            <v xml:space="preserve"> Cabinet - Growth - Indoor </v>
          </cell>
        </row>
        <row r="1885">
          <cell r="A1885" t="str">
            <v>300281557</v>
          </cell>
          <cell r="B1885" t="str">
            <v>850MOD</v>
          </cell>
          <cell r="C1885" t="str">
            <v>FlexMod_C</v>
          </cell>
          <cell r="D1885" t="str">
            <v>FlexMod_C</v>
          </cell>
          <cell r="E1885" t="str">
            <v>850MOD</v>
          </cell>
          <cell r="F1885" t="str">
            <v>CABINET</v>
          </cell>
          <cell r="G1885">
            <v>410000003</v>
          </cell>
          <cell r="H1885" t="str">
            <v xml:space="preserve"> Cabinet - Growth - Outdoor </v>
          </cell>
        </row>
        <row r="1886">
          <cell r="A1886" t="str">
            <v>300136314</v>
          </cell>
          <cell r="B1886" t="str">
            <v>850MOD</v>
          </cell>
          <cell r="C1886" t="str">
            <v>FlexMod_C</v>
          </cell>
          <cell r="D1886" t="str">
            <v>FlexMod_C</v>
          </cell>
          <cell r="E1886" t="str">
            <v>850MOD</v>
          </cell>
          <cell r="F1886" t="str">
            <v>CABINET</v>
          </cell>
          <cell r="G1886">
            <v>410000119</v>
          </cell>
          <cell r="H1886" t="str">
            <v xml:space="preserve"> Cabinet  Wired For Circuit Packs For Primary  Indoor Cellular 850 MoDCell </v>
          </cell>
        </row>
        <row r="1887">
          <cell r="A1887" t="str">
            <v>300130556</v>
          </cell>
          <cell r="B1887" t="str">
            <v>850MOD</v>
          </cell>
          <cell r="C1887" t="str">
            <v>FlexMod_C</v>
          </cell>
          <cell r="D1887" t="str">
            <v>FlexMod_C</v>
          </cell>
          <cell r="E1887" t="str">
            <v>850MOD</v>
          </cell>
          <cell r="F1887" t="str">
            <v>CABINET</v>
          </cell>
          <cell r="G1887">
            <v>410000118</v>
          </cell>
          <cell r="H1887" t="str">
            <v xml:space="preserve"> Cabinet  Wired For Circuit Packs For Primary  Outdoor Cellular 850 MoDCell </v>
          </cell>
        </row>
        <row r="1888">
          <cell r="A1888" t="str">
            <v>300324241</v>
          </cell>
          <cell r="B1888" t="str">
            <v>850MOD</v>
          </cell>
          <cell r="C1888" t="str">
            <v>FlexMod_C</v>
          </cell>
          <cell r="D1888" t="str">
            <v>FlexMod_C</v>
          </cell>
          <cell r="E1888" t="str">
            <v>850MOD</v>
          </cell>
          <cell r="F1888" t="str">
            <v>MISC</v>
          </cell>
          <cell r="G1888">
            <v>410000163</v>
          </cell>
          <cell r="H1888" t="str">
            <v xml:space="preserve"> Cable Kit  Copper &amp; Coaxial For 1 Carrier  1-Sect  Gwth  Single Block  Cellular </v>
          </cell>
        </row>
        <row r="1889">
          <cell r="A1889" t="str">
            <v>300325537</v>
          </cell>
          <cell r="B1889" t="str">
            <v>850MOD</v>
          </cell>
          <cell r="C1889" t="str">
            <v>FlexMod_C</v>
          </cell>
          <cell r="D1889" t="str">
            <v>FlexMod_C</v>
          </cell>
          <cell r="E1889" t="str">
            <v>850MOD</v>
          </cell>
          <cell r="F1889" t="str">
            <v>MISC</v>
          </cell>
          <cell r="G1889">
            <v>410000166</v>
          </cell>
          <cell r="H1889" t="str">
            <v xml:space="preserve"> Cable Kit  Copper &amp; Coaxial For 1 Carrier  2-Sect  Gwth  Single Block  Cellular </v>
          </cell>
        </row>
        <row r="1890">
          <cell r="A1890" t="str">
            <v>300272952</v>
          </cell>
          <cell r="B1890" t="str">
            <v>850MOD</v>
          </cell>
          <cell r="C1890" t="str">
            <v>FlexMod_C</v>
          </cell>
          <cell r="D1890" t="str">
            <v>FlexMod_C</v>
          </cell>
          <cell r="E1890" t="str">
            <v>850MOD</v>
          </cell>
          <cell r="F1890" t="str">
            <v>MISC</v>
          </cell>
          <cell r="G1890">
            <v>410000029</v>
          </cell>
          <cell r="H1890" t="str">
            <v xml:space="preserve"> Cable Kit  Copper &amp; Coaxial For 1 Carrier  2-Sector </v>
          </cell>
        </row>
        <row r="1891">
          <cell r="A1891" t="str">
            <v>300295086</v>
          </cell>
          <cell r="B1891" t="str">
            <v>850MOD</v>
          </cell>
          <cell r="C1891" t="str">
            <v>FlexMod_C</v>
          </cell>
          <cell r="D1891" t="str">
            <v>FlexMod_C</v>
          </cell>
          <cell r="E1891" t="str">
            <v>850MOD</v>
          </cell>
          <cell r="F1891" t="str">
            <v>MISC</v>
          </cell>
          <cell r="G1891">
            <v>410000169</v>
          </cell>
          <cell r="H1891" t="str">
            <v xml:space="preserve"> Cable Kit  Copper &amp; Coaxial For 1 Carrier  3-Sect  Gwth  Single Block  Indoor  Cellular </v>
          </cell>
        </row>
        <row r="1892">
          <cell r="A1892" t="str">
            <v>300295052</v>
          </cell>
          <cell r="B1892" t="str">
            <v>850MOD</v>
          </cell>
          <cell r="C1892" t="str">
            <v>FlexMod_C</v>
          </cell>
          <cell r="D1892" t="str">
            <v>FlexMod_C</v>
          </cell>
          <cell r="E1892" t="str">
            <v>850MOD</v>
          </cell>
          <cell r="F1892" t="str">
            <v>MISC</v>
          </cell>
          <cell r="G1892">
            <v>410000172</v>
          </cell>
          <cell r="H1892" t="str">
            <v xml:space="preserve"> Cable Kit  Copper &amp; Coaxial For 1 Carrier  3-Sect  Gwth  Single Block  Outdoor  Cellular </v>
          </cell>
        </row>
        <row r="1893">
          <cell r="A1893" t="str">
            <v>300272929</v>
          </cell>
          <cell r="B1893" t="str">
            <v>850MOD</v>
          </cell>
          <cell r="C1893" t="str">
            <v>FlexMod_C</v>
          </cell>
          <cell r="D1893" t="str">
            <v>FlexMod_C</v>
          </cell>
          <cell r="E1893" t="str">
            <v>850MOD</v>
          </cell>
          <cell r="F1893" t="str">
            <v>MISC</v>
          </cell>
          <cell r="G1893">
            <v>410000032</v>
          </cell>
          <cell r="H1893" t="str">
            <v xml:space="preserve"> Cable Kit  Copper &amp; Coaxial For 1 Carrier  3-Sector </v>
          </cell>
        </row>
        <row r="1894">
          <cell r="A1894" t="str">
            <v>300272937</v>
          </cell>
          <cell r="B1894" t="str">
            <v>850MOD</v>
          </cell>
          <cell r="C1894" t="str">
            <v>FlexMod_C</v>
          </cell>
          <cell r="D1894" t="str">
            <v>FlexMod_C</v>
          </cell>
          <cell r="E1894" t="str">
            <v>850MOD</v>
          </cell>
          <cell r="F1894" t="str">
            <v>MISC</v>
          </cell>
          <cell r="G1894">
            <v>410000026</v>
          </cell>
          <cell r="H1894" t="str">
            <v xml:space="preserve"> Cable Kit  Copper &amp; Coaxial For 1 Carrier  Omni </v>
          </cell>
        </row>
        <row r="1895">
          <cell r="A1895" t="str">
            <v>300120854</v>
          </cell>
          <cell r="B1895" t="str">
            <v>850MOD</v>
          </cell>
          <cell r="C1895" t="str">
            <v>FlexMod_C</v>
          </cell>
          <cell r="D1895" t="str">
            <v>FlexMod_C</v>
          </cell>
          <cell r="E1895" t="str">
            <v>850MOD</v>
          </cell>
          <cell r="F1895" t="str">
            <v>MISC</v>
          </cell>
          <cell r="G1895">
            <v>410000066</v>
          </cell>
          <cell r="H1895" t="str">
            <v xml:space="preserve"> Cable Kit  T1 Or Alarm  Copper W/O Connector  20 Pair  24 Ga  75 Feet </v>
          </cell>
        </row>
        <row r="1896">
          <cell r="A1896" t="str">
            <v>300130648</v>
          </cell>
          <cell r="B1896" t="str">
            <v>850MOD</v>
          </cell>
          <cell r="C1896" t="str">
            <v>FlexMod_C</v>
          </cell>
          <cell r="D1896" t="str">
            <v>FlexMod_C</v>
          </cell>
          <cell r="E1896" t="str">
            <v>850MOD</v>
          </cell>
          <cell r="F1896" t="str">
            <v>CHANNEL_CARD</v>
          </cell>
          <cell r="G1896">
            <v>410000050</v>
          </cell>
          <cell r="H1896" t="str">
            <v xml:space="preserve"> CDMA Channel Element Unit - 20 Ch (CCU-20 ) </v>
          </cell>
        </row>
        <row r="1897">
          <cell r="A1897" t="str">
            <v>300352036</v>
          </cell>
          <cell r="B1897" t="str">
            <v>850MOD</v>
          </cell>
          <cell r="C1897" t="str">
            <v>FlexMod_C</v>
          </cell>
          <cell r="D1897" t="str">
            <v>FlexMod_C</v>
          </cell>
          <cell r="E1897" t="str">
            <v>850MOD</v>
          </cell>
          <cell r="F1897" t="str">
            <v>CHANNEL_CARD</v>
          </cell>
          <cell r="G1897">
            <v>410000160</v>
          </cell>
          <cell r="H1897" t="str">
            <v xml:space="preserve"> CDMA Channel Element Unit - 32 Ch (CCU-32 A) </v>
          </cell>
        </row>
        <row r="1898">
          <cell r="A1898" t="str">
            <v>300281649</v>
          </cell>
          <cell r="B1898" t="str">
            <v>850MOD</v>
          </cell>
          <cell r="C1898" t="str">
            <v>FlexMod_C</v>
          </cell>
          <cell r="D1898" t="str">
            <v>FlexMod_C</v>
          </cell>
          <cell r="E1898" t="str">
            <v>850MOD</v>
          </cell>
          <cell r="F1898" t="str">
            <v>BASEBAND</v>
          </cell>
          <cell r="G1898">
            <v>410000159</v>
          </cell>
          <cell r="H1898" t="str">
            <v xml:space="preserve"> Circuit Pack  Timing Frequency Unit For Gwth Redundancy </v>
          </cell>
        </row>
        <row r="1899">
          <cell r="A1899" t="str">
            <v>300272887</v>
          </cell>
          <cell r="B1899" t="str">
            <v>850MOD</v>
          </cell>
          <cell r="C1899" t="str">
            <v>FlexMod_C</v>
          </cell>
          <cell r="D1899" t="str">
            <v>FlexMod_C</v>
          </cell>
          <cell r="E1899" t="str">
            <v>850MOD</v>
          </cell>
          <cell r="F1899" t="str">
            <v>BASEBAND</v>
          </cell>
          <cell r="G1899">
            <v>410000022</v>
          </cell>
          <cell r="H1899" t="str">
            <v xml:space="preserve"> Circuit Pack Kit  E/W Hardware For 1 Carrier  1 Sector Cabinet  Indoor - 48V Operation </v>
          </cell>
        </row>
        <row r="1900">
          <cell r="A1900" t="str">
            <v>300277480</v>
          </cell>
          <cell r="B1900" t="str">
            <v>850MOD</v>
          </cell>
          <cell r="C1900" t="str">
            <v>FlexMod_C</v>
          </cell>
          <cell r="D1900" t="str">
            <v>FlexMod_C</v>
          </cell>
          <cell r="E1900" t="str">
            <v>850MOD</v>
          </cell>
          <cell r="F1900" t="str">
            <v>BASEBAND</v>
          </cell>
          <cell r="G1900">
            <v>410000004</v>
          </cell>
          <cell r="H1900" t="str">
            <v xml:space="preserve"> Circuit Pack Kit  E/W Hardware For 1 Carrier  1 Sector Cabinet  Indoor + 24V Operation </v>
          </cell>
        </row>
        <row r="1901">
          <cell r="A1901" t="str">
            <v>300277498</v>
          </cell>
          <cell r="B1901" t="str">
            <v>850MOD</v>
          </cell>
          <cell r="C1901" t="str">
            <v>FlexMod_C</v>
          </cell>
          <cell r="D1901" t="str">
            <v>FlexMod_C</v>
          </cell>
          <cell r="E1901" t="str">
            <v>850MOD</v>
          </cell>
          <cell r="F1901" t="str">
            <v>BASEBAND</v>
          </cell>
          <cell r="G1901">
            <v>410000013</v>
          </cell>
          <cell r="H1901" t="str">
            <v xml:space="preserve"> Circuit Pack Kit  E/W Hardware For 1 Carrier  1 Sector Cabinet  Outdoor + 24V Operation </v>
          </cell>
        </row>
        <row r="1902">
          <cell r="A1902" t="str">
            <v>300272945</v>
          </cell>
          <cell r="B1902" t="str">
            <v>850MOD</v>
          </cell>
          <cell r="C1902" t="str">
            <v>FlexMod_C</v>
          </cell>
          <cell r="D1902" t="str">
            <v>FlexMod_C</v>
          </cell>
          <cell r="E1902" t="str">
            <v>850MOD</v>
          </cell>
          <cell r="F1902" t="str">
            <v>BASEBAND</v>
          </cell>
          <cell r="G1902">
            <v>410000023</v>
          </cell>
          <cell r="H1902" t="str">
            <v xml:space="preserve"> Circuit Pack Kit  E/W Hardware For 1 Carrier  2 Sector Cabinet  Indoor - 48V Operation </v>
          </cell>
        </row>
        <row r="1903">
          <cell r="A1903" t="str">
            <v>300277589</v>
          </cell>
          <cell r="B1903" t="str">
            <v>850MOD</v>
          </cell>
          <cell r="C1903" t="str">
            <v>FlexMod_C</v>
          </cell>
          <cell r="D1903" t="str">
            <v>FlexMod_C</v>
          </cell>
          <cell r="E1903" t="str">
            <v>850MOD</v>
          </cell>
          <cell r="F1903" t="str">
            <v>BASEBAND</v>
          </cell>
          <cell r="G1903">
            <v>410000007</v>
          </cell>
          <cell r="H1903" t="str">
            <v xml:space="preserve"> Circuit Pack Kit  E/W Hardware For 1 Carrier  2-Sector Cabinet  Indoor + 24V Operation </v>
          </cell>
        </row>
        <row r="1904">
          <cell r="A1904" t="str">
            <v>300277597</v>
          </cell>
          <cell r="B1904" t="str">
            <v>850MOD</v>
          </cell>
          <cell r="C1904" t="str">
            <v>FlexMod_C</v>
          </cell>
          <cell r="D1904" t="str">
            <v>FlexMod_C</v>
          </cell>
          <cell r="E1904" t="str">
            <v>850MOD</v>
          </cell>
          <cell r="F1904" t="str">
            <v>BASEBAND</v>
          </cell>
          <cell r="G1904">
            <v>410000016</v>
          </cell>
          <cell r="H1904" t="str">
            <v xml:space="preserve"> Circuit Pack Kit  E/W Hardware For 1 Carrier  2-Sector Cabinet  Outdoor + 24V Operation </v>
          </cell>
        </row>
        <row r="1905">
          <cell r="A1905" t="str">
            <v>300272879</v>
          </cell>
          <cell r="B1905" t="str">
            <v>850MOD</v>
          </cell>
          <cell r="C1905" t="str">
            <v>FlexMod_C</v>
          </cell>
          <cell r="D1905" t="str">
            <v>FlexMod_C</v>
          </cell>
          <cell r="E1905" t="str">
            <v>850MOD</v>
          </cell>
          <cell r="F1905" t="str">
            <v>BASEBAND</v>
          </cell>
          <cell r="G1905">
            <v>410000024</v>
          </cell>
          <cell r="H1905" t="str">
            <v xml:space="preserve"> Circuit Pack Kit  E/W Hardware For 1 Carrier  3 Sector Cabinet  Indoor - 48V Operation </v>
          </cell>
        </row>
        <row r="1906">
          <cell r="A1906" t="str">
            <v>300272960</v>
          </cell>
          <cell r="B1906" t="str">
            <v>850MOD</v>
          </cell>
          <cell r="C1906" t="str">
            <v>FlexMod_C</v>
          </cell>
          <cell r="D1906" t="str">
            <v>FlexMod_C</v>
          </cell>
          <cell r="E1906" t="str">
            <v>850MOD</v>
          </cell>
          <cell r="F1906" t="str">
            <v>BASEBAND</v>
          </cell>
          <cell r="G1906">
            <v>410000010</v>
          </cell>
          <cell r="H1906" t="str">
            <v xml:space="preserve"> Circuit Pack Kit  E/W Hardware For 1 Carrier  3-Sector Cabinet  Indoor + 24V Operation </v>
          </cell>
        </row>
        <row r="1907">
          <cell r="A1907" t="str">
            <v>300272978</v>
          </cell>
          <cell r="B1907" t="str">
            <v>850MOD</v>
          </cell>
          <cell r="C1907" t="str">
            <v>FlexMod_C</v>
          </cell>
          <cell r="D1907" t="str">
            <v>FlexMod_C</v>
          </cell>
          <cell r="E1907" t="str">
            <v>850MOD</v>
          </cell>
          <cell r="F1907" t="str">
            <v>BASEBAND</v>
          </cell>
          <cell r="G1907">
            <v>410000019</v>
          </cell>
          <cell r="H1907" t="str">
            <v xml:space="preserve"> Circuit Pack Kit  E/W Hardware For 1 Carrier  3-Sector Cabinet  Outdoor + 24V Operation </v>
          </cell>
        </row>
        <row r="1908">
          <cell r="A1908" t="str">
            <v>T00000272</v>
          </cell>
          <cell r="B1908" t="str">
            <v>850MOD</v>
          </cell>
          <cell r="C1908" t="str">
            <v>FlexMod_C</v>
          </cell>
          <cell r="D1908" t="str">
            <v>FlexMod_C</v>
          </cell>
          <cell r="E1908" t="str">
            <v>850MOD</v>
          </cell>
          <cell r="F1908" t="str">
            <v>BASEBAND</v>
          </cell>
          <cell r="G1908">
            <v>410000135</v>
          </cell>
          <cell r="H1908" t="str">
            <v xml:space="preserve"> Ckt Pack Kit  2nd Carrier Upgrade  1-Sect  Gwth Cab  Indoor </v>
          </cell>
        </row>
        <row r="1909">
          <cell r="A1909" t="str">
            <v>T00000266</v>
          </cell>
          <cell r="B1909" t="str">
            <v>850MOD</v>
          </cell>
          <cell r="C1909" t="str">
            <v>FlexMod_C</v>
          </cell>
          <cell r="D1909" t="str">
            <v>FlexMod_C</v>
          </cell>
          <cell r="E1909" t="str">
            <v>850MOD</v>
          </cell>
          <cell r="F1909" t="str">
            <v>BASEBAND</v>
          </cell>
          <cell r="G1909">
            <v>410000129</v>
          </cell>
          <cell r="H1909" t="str">
            <v xml:space="preserve"> Ckt Pack Kit  2nd Carrier Upgrade  1-Sect  Gwth Cab  Outdoor  46C </v>
          </cell>
        </row>
        <row r="1910">
          <cell r="A1910" t="str">
            <v>T00000269</v>
          </cell>
          <cell r="B1910" t="str">
            <v>850MOD</v>
          </cell>
          <cell r="C1910" t="str">
            <v>FlexMod_C</v>
          </cell>
          <cell r="D1910" t="str">
            <v>FlexMod_C</v>
          </cell>
          <cell r="E1910" t="str">
            <v>850MOD</v>
          </cell>
          <cell r="F1910" t="str">
            <v>BASEBAND</v>
          </cell>
          <cell r="G1910">
            <v>410000132</v>
          </cell>
          <cell r="H1910" t="str">
            <v xml:space="preserve"> Ckt Pack Kit  2nd Carrier Upgrade  1-Sect  Gwth Cab  Outdoor  52C </v>
          </cell>
        </row>
        <row r="1911">
          <cell r="A1911" t="str">
            <v>T00000263</v>
          </cell>
          <cell r="B1911" t="str">
            <v>850MOD</v>
          </cell>
          <cell r="C1911" t="str">
            <v>FlexMod_C</v>
          </cell>
          <cell r="D1911" t="str">
            <v>FlexMod_C</v>
          </cell>
          <cell r="E1911" t="str">
            <v>850MOD</v>
          </cell>
          <cell r="F1911" t="str">
            <v>BASEBAND</v>
          </cell>
          <cell r="G1911">
            <v>410000126</v>
          </cell>
          <cell r="H1911" t="str">
            <v xml:space="preserve"> Ckt Pack Kit  2nd Carrier Upgrade  1-Sect  Pri Cab  Indoor </v>
          </cell>
        </row>
        <row r="1912">
          <cell r="A1912" t="str">
            <v>T00000257</v>
          </cell>
          <cell r="B1912" t="str">
            <v>850MOD</v>
          </cell>
          <cell r="C1912" t="str">
            <v>FlexMod_C</v>
          </cell>
          <cell r="D1912" t="str">
            <v>FlexMod_C</v>
          </cell>
          <cell r="E1912" t="str">
            <v>850MOD</v>
          </cell>
          <cell r="F1912" t="str">
            <v>BASEBAND</v>
          </cell>
          <cell r="G1912">
            <v>410000120</v>
          </cell>
          <cell r="H1912" t="str">
            <v xml:space="preserve"> Ckt Pack Kit  2nd Carrier Upgrade  1-Sect  Pri Cab  Outdoor  46C </v>
          </cell>
        </row>
        <row r="1913">
          <cell r="A1913" t="str">
            <v>T00000260</v>
          </cell>
          <cell r="B1913" t="str">
            <v>850MOD</v>
          </cell>
          <cell r="C1913" t="str">
            <v>FlexMod_C</v>
          </cell>
          <cell r="D1913" t="str">
            <v>FlexMod_C</v>
          </cell>
          <cell r="E1913" t="str">
            <v>850MOD</v>
          </cell>
          <cell r="F1913" t="str">
            <v>BASEBAND</v>
          </cell>
          <cell r="G1913">
            <v>410000123</v>
          </cell>
          <cell r="H1913" t="str">
            <v xml:space="preserve"> Ckt Pack Kit  2nd Carrier Upgrade  1-Sect  Pri Cab  Outdoor  52C </v>
          </cell>
        </row>
        <row r="1914">
          <cell r="A1914" t="str">
            <v>T00000273</v>
          </cell>
          <cell r="B1914" t="str">
            <v>850MOD</v>
          </cell>
          <cell r="C1914" t="str">
            <v>FlexMod_C</v>
          </cell>
          <cell r="D1914" t="str">
            <v>FlexMod_C</v>
          </cell>
          <cell r="E1914" t="str">
            <v>850MOD</v>
          </cell>
          <cell r="F1914" t="str">
            <v>BASEBAND</v>
          </cell>
          <cell r="G1914">
            <v>410000136</v>
          </cell>
          <cell r="H1914" t="str">
            <v xml:space="preserve"> Ckt Pack Kit  2nd Carrier Upgrade  2-Sect  Gwth Cab  Indoor </v>
          </cell>
        </row>
        <row r="1915">
          <cell r="A1915" t="str">
            <v>T00000267</v>
          </cell>
          <cell r="B1915" t="str">
            <v>850MOD</v>
          </cell>
          <cell r="C1915" t="str">
            <v>FlexMod_C</v>
          </cell>
          <cell r="D1915" t="str">
            <v>FlexMod_C</v>
          </cell>
          <cell r="E1915" t="str">
            <v>850MOD</v>
          </cell>
          <cell r="F1915" t="str">
            <v>BASEBAND</v>
          </cell>
          <cell r="G1915">
            <v>410000130</v>
          </cell>
          <cell r="H1915" t="str">
            <v xml:space="preserve"> Ckt Pack Kit  2nd Carrier Upgrade  2-Sect  Gwth Cab  Outdoor  46C </v>
          </cell>
        </row>
        <row r="1916">
          <cell r="A1916" t="str">
            <v>T00000270</v>
          </cell>
          <cell r="B1916" t="str">
            <v>850MOD</v>
          </cell>
          <cell r="C1916" t="str">
            <v>FlexMod_C</v>
          </cell>
          <cell r="D1916" t="str">
            <v>FlexMod_C</v>
          </cell>
          <cell r="E1916" t="str">
            <v>850MOD</v>
          </cell>
          <cell r="F1916" t="str">
            <v>BASEBAND</v>
          </cell>
          <cell r="G1916">
            <v>410000133</v>
          </cell>
          <cell r="H1916" t="str">
            <v xml:space="preserve"> Ckt Pack Kit  2nd Carrier Upgrade  2-Sect  Gwth Cab  Outdoor  52C </v>
          </cell>
        </row>
        <row r="1917">
          <cell r="A1917" t="str">
            <v>T00000264</v>
          </cell>
          <cell r="B1917" t="str">
            <v>850MOD</v>
          </cell>
          <cell r="C1917" t="str">
            <v>FlexMod_C</v>
          </cell>
          <cell r="D1917" t="str">
            <v>FlexMod_C</v>
          </cell>
          <cell r="E1917" t="str">
            <v>850MOD</v>
          </cell>
          <cell r="F1917" t="str">
            <v>BASEBAND</v>
          </cell>
          <cell r="G1917">
            <v>410000127</v>
          </cell>
          <cell r="H1917" t="str">
            <v xml:space="preserve"> Ckt Pack Kit  2nd Carrier Upgrade  2-Sect  Pri Cab  Indoor </v>
          </cell>
        </row>
        <row r="1918">
          <cell r="A1918" t="str">
            <v>T00000258</v>
          </cell>
          <cell r="B1918" t="str">
            <v>850MOD</v>
          </cell>
          <cell r="C1918" t="str">
            <v>FlexMod_C</v>
          </cell>
          <cell r="D1918" t="str">
            <v>FlexMod_C</v>
          </cell>
          <cell r="E1918" t="str">
            <v>850MOD</v>
          </cell>
          <cell r="F1918" t="str">
            <v>BASEBAND</v>
          </cell>
          <cell r="G1918">
            <v>410000121</v>
          </cell>
          <cell r="H1918" t="str">
            <v xml:space="preserve"> Ckt Pack Kit  2nd Carrier Upgrade  2-Sect  Pri Cab  Outdoor  46C </v>
          </cell>
        </row>
        <row r="1919">
          <cell r="A1919" t="str">
            <v>T00000261</v>
          </cell>
          <cell r="B1919" t="str">
            <v>850MOD</v>
          </cell>
          <cell r="C1919" t="str">
            <v>FlexMod_C</v>
          </cell>
          <cell r="D1919" t="str">
            <v>FlexMod_C</v>
          </cell>
          <cell r="E1919" t="str">
            <v>850MOD</v>
          </cell>
          <cell r="F1919" t="str">
            <v>BASEBAND</v>
          </cell>
          <cell r="G1919">
            <v>410000124</v>
          </cell>
          <cell r="H1919" t="str">
            <v xml:space="preserve"> Ckt Pack Kit  2nd Carrier Upgrade  2-Sect  Pri Cab  Outdoor  52C </v>
          </cell>
        </row>
        <row r="1920">
          <cell r="A1920" t="str">
            <v>T00000274</v>
          </cell>
          <cell r="B1920" t="str">
            <v>850MOD</v>
          </cell>
          <cell r="C1920" t="str">
            <v>FlexMod_C</v>
          </cell>
          <cell r="D1920" t="str">
            <v>FlexMod_C</v>
          </cell>
          <cell r="E1920" t="str">
            <v>850MOD</v>
          </cell>
          <cell r="F1920" t="str">
            <v>BASEBAND</v>
          </cell>
          <cell r="G1920">
            <v>410000137</v>
          </cell>
          <cell r="H1920" t="str">
            <v xml:space="preserve"> Ckt Pack Kit  2nd Carrier Upgrade  3-Sect  Gwth Cab  Indoor </v>
          </cell>
        </row>
        <row r="1921">
          <cell r="A1921" t="str">
            <v>T00000268</v>
          </cell>
          <cell r="B1921" t="str">
            <v>850MOD</v>
          </cell>
          <cell r="C1921" t="str">
            <v>FlexMod_C</v>
          </cell>
          <cell r="D1921" t="str">
            <v>FlexMod_C</v>
          </cell>
          <cell r="E1921" t="str">
            <v>850MOD</v>
          </cell>
          <cell r="F1921" t="str">
            <v>BASEBAND</v>
          </cell>
          <cell r="G1921">
            <v>410000131</v>
          </cell>
          <cell r="H1921" t="str">
            <v xml:space="preserve"> Ckt Pack Kit  2nd Carrier Upgrade  3-Sect  Gwth Cab  Outdoor  46C </v>
          </cell>
        </row>
        <row r="1922">
          <cell r="A1922" t="str">
            <v>T00000271</v>
          </cell>
          <cell r="B1922" t="str">
            <v>850MOD</v>
          </cell>
          <cell r="C1922" t="str">
            <v>FlexMod_C</v>
          </cell>
          <cell r="D1922" t="str">
            <v>FlexMod_C</v>
          </cell>
          <cell r="E1922" t="str">
            <v>850MOD</v>
          </cell>
          <cell r="F1922" t="str">
            <v>BASEBAND</v>
          </cell>
          <cell r="G1922">
            <v>410000134</v>
          </cell>
          <cell r="H1922" t="str">
            <v xml:space="preserve"> Ckt Pack Kit  2nd Carrier Upgrade  3-Sect  Gwth Cab  Outdoor  52C </v>
          </cell>
        </row>
        <row r="1923">
          <cell r="A1923" t="str">
            <v>T00000265</v>
          </cell>
          <cell r="B1923" t="str">
            <v>850MOD</v>
          </cell>
          <cell r="C1923" t="str">
            <v>FlexMod_C</v>
          </cell>
          <cell r="D1923" t="str">
            <v>FlexMod_C</v>
          </cell>
          <cell r="E1923" t="str">
            <v>850MOD</v>
          </cell>
          <cell r="F1923" t="str">
            <v>BASEBAND</v>
          </cell>
          <cell r="G1923">
            <v>410000128</v>
          </cell>
          <cell r="H1923" t="str">
            <v xml:space="preserve"> Ckt Pack Kit  2nd Carrier Upgrade  3-Sect  Pri Cab  Indoor </v>
          </cell>
        </row>
        <row r="1924">
          <cell r="A1924" t="str">
            <v>T00000288</v>
          </cell>
          <cell r="B1924" t="str">
            <v>850MOD</v>
          </cell>
          <cell r="C1924" t="str">
            <v>FlexMod_C</v>
          </cell>
          <cell r="D1924" t="str">
            <v>FlexMod_C</v>
          </cell>
          <cell r="E1924" t="str">
            <v>850MOD</v>
          </cell>
          <cell r="F1924" t="str">
            <v>BASEBAND</v>
          </cell>
          <cell r="G1924">
            <v>410000191</v>
          </cell>
          <cell r="H1924" t="str">
            <v xml:space="preserve"> Ckt Pack Kit  2nd Carrier Upgrade  3-Sect  Pri Cab  Indoor  Cellular 850  -48V </v>
          </cell>
        </row>
        <row r="1925">
          <cell r="A1925" t="str">
            <v>T00000259</v>
          </cell>
          <cell r="B1925" t="str">
            <v>850MOD</v>
          </cell>
          <cell r="C1925" t="str">
            <v>FlexMod_C</v>
          </cell>
          <cell r="D1925" t="str">
            <v>FlexMod_C</v>
          </cell>
          <cell r="E1925" t="str">
            <v>850MOD</v>
          </cell>
          <cell r="F1925" t="str">
            <v>BASEBAND</v>
          </cell>
          <cell r="G1925">
            <v>410000122</v>
          </cell>
          <cell r="H1925" t="str">
            <v xml:space="preserve"> Ckt Pack Kit  2nd Carrier Upgrade  3-Sect  Pri Cab  Outdoor  46C </v>
          </cell>
        </row>
        <row r="1926">
          <cell r="A1926" t="str">
            <v>T00000262</v>
          </cell>
          <cell r="B1926" t="str">
            <v>850MOD</v>
          </cell>
          <cell r="C1926" t="str">
            <v>FlexMod_C</v>
          </cell>
          <cell r="D1926" t="str">
            <v>FlexMod_C</v>
          </cell>
          <cell r="E1926" t="str">
            <v>850MOD</v>
          </cell>
          <cell r="F1926" t="str">
            <v>BASEBAND</v>
          </cell>
          <cell r="G1926">
            <v>410000125</v>
          </cell>
          <cell r="H1926" t="str">
            <v xml:space="preserve"> Ckt Pack Kit  2nd Carrier Upgrade  3-Sect  Pri Cab  Outdoor  52C </v>
          </cell>
        </row>
        <row r="1927">
          <cell r="A1927" t="str">
            <v>T00000281</v>
          </cell>
          <cell r="B1927" t="str">
            <v>850MOD</v>
          </cell>
          <cell r="C1927" t="str">
            <v>FlexMod_C</v>
          </cell>
          <cell r="D1927" t="str">
            <v>FlexMod_C</v>
          </cell>
          <cell r="E1927" t="str">
            <v>850MOD</v>
          </cell>
          <cell r="F1927" t="str">
            <v>BASEBAND</v>
          </cell>
          <cell r="G1927">
            <v>410000144</v>
          </cell>
          <cell r="H1927" t="str">
            <v xml:space="preserve"> Ckt Pack Kit  3Rd Carrier Upgrade  1-Sect  Gwth Cab  Indoor </v>
          </cell>
        </row>
        <row r="1928">
          <cell r="A1928" t="str">
            <v>T00000275</v>
          </cell>
          <cell r="B1928" t="str">
            <v>850MOD</v>
          </cell>
          <cell r="C1928" t="str">
            <v>FlexMod_C</v>
          </cell>
          <cell r="D1928" t="str">
            <v>FlexMod_C</v>
          </cell>
          <cell r="E1928" t="str">
            <v>850MOD</v>
          </cell>
          <cell r="F1928" t="str">
            <v>BASEBAND</v>
          </cell>
          <cell r="G1928">
            <v>410000138</v>
          </cell>
          <cell r="H1928" t="str">
            <v xml:space="preserve"> Ckt Pack Kit  3Rd Carrier Upgrade  1-Sect  Gwth Cab  Outdoor  46C </v>
          </cell>
        </row>
        <row r="1929">
          <cell r="A1929" t="str">
            <v>T00000278</v>
          </cell>
          <cell r="B1929" t="str">
            <v>850MOD</v>
          </cell>
          <cell r="C1929" t="str">
            <v>FlexMod_C</v>
          </cell>
          <cell r="D1929" t="str">
            <v>FlexMod_C</v>
          </cell>
          <cell r="E1929" t="str">
            <v>850MOD</v>
          </cell>
          <cell r="F1929" t="str">
            <v>BASEBAND</v>
          </cell>
          <cell r="G1929">
            <v>410000141</v>
          </cell>
          <cell r="H1929" t="str">
            <v xml:space="preserve"> Ckt Pack Kit  3Rd Carrier Upgrade  1-Sect  Gwth Cab  Outdoor  52C </v>
          </cell>
        </row>
        <row r="1930">
          <cell r="A1930" t="str">
            <v>T00000295</v>
          </cell>
          <cell r="B1930" t="str">
            <v>850MOD</v>
          </cell>
          <cell r="C1930" t="str">
            <v>FlexMod_C</v>
          </cell>
          <cell r="D1930" t="str">
            <v>FlexMod_C</v>
          </cell>
          <cell r="E1930" t="str">
            <v>850MOD</v>
          </cell>
          <cell r="F1930" t="str">
            <v>BASEBAND</v>
          </cell>
          <cell r="G1930">
            <v>410000198</v>
          </cell>
          <cell r="H1930" t="str">
            <v xml:space="preserve"> Ckt Pack Kit  3Rd Carrier Upgrade  1-Sect  Pri Cab  Indoor </v>
          </cell>
        </row>
        <row r="1931">
          <cell r="A1931" t="str">
            <v>T00000289</v>
          </cell>
          <cell r="B1931" t="str">
            <v>850MOD</v>
          </cell>
          <cell r="C1931" t="str">
            <v>FlexMod_C</v>
          </cell>
          <cell r="D1931" t="str">
            <v>FlexMod_C</v>
          </cell>
          <cell r="E1931" t="str">
            <v>850MOD</v>
          </cell>
          <cell r="F1931" t="str">
            <v>BASEBAND</v>
          </cell>
          <cell r="G1931">
            <v>410000192</v>
          </cell>
          <cell r="H1931" t="str">
            <v xml:space="preserve"> Ckt Pack Kit  3Rd Carrier Upgrade  1-Sect  Pri Cab  Outdoor  46C </v>
          </cell>
        </row>
        <row r="1932">
          <cell r="A1932" t="str">
            <v>T00000292</v>
          </cell>
          <cell r="B1932" t="str">
            <v>850MOD</v>
          </cell>
          <cell r="C1932" t="str">
            <v>FlexMod_C</v>
          </cell>
          <cell r="D1932" t="str">
            <v>FlexMod_C</v>
          </cell>
          <cell r="E1932" t="str">
            <v>850MOD</v>
          </cell>
          <cell r="F1932" t="str">
            <v>BASEBAND</v>
          </cell>
          <cell r="G1932">
            <v>410000195</v>
          </cell>
          <cell r="H1932" t="str">
            <v xml:space="preserve"> Ckt Pack Kit  3Rd Carrier Upgrade  1-Sect  Pri Cab  Outdoor  52C </v>
          </cell>
        </row>
        <row r="1933">
          <cell r="A1933" t="str">
            <v>T00000282</v>
          </cell>
          <cell r="B1933" t="str">
            <v>850MOD</v>
          </cell>
          <cell r="C1933" t="str">
            <v>FlexMod_C</v>
          </cell>
          <cell r="D1933" t="str">
            <v>FlexMod_C</v>
          </cell>
          <cell r="E1933" t="str">
            <v>850MOD</v>
          </cell>
          <cell r="F1933" t="str">
            <v>BASEBAND</v>
          </cell>
          <cell r="G1933">
            <v>410000145</v>
          </cell>
          <cell r="H1933" t="str">
            <v xml:space="preserve"> Ckt Pack Kit  3Rd Carrier Upgrade  2-Sect  Gwth Cab  Indoor </v>
          </cell>
        </row>
        <row r="1934">
          <cell r="A1934" t="str">
            <v>T00000276</v>
          </cell>
          <cell r="B1934" t="str">
            <v>850MOD</v>
          </cell>
          <cell r="C1934" t="str">
            <v>FlexMod_C</v>
          </cell>
          <cell r="D1934" t="str">
            <v>FlexMod_C</v>
          </cell>
          <cell r="E1934" t="str">
            <v>850MOD</v>
          </cell>
          <cell r="F1934" t="str">
            <v>BASEBAND</v>
          </cell>
          <cell r="G1934">
            <v>410000139</v>
          </cell>
          <cell r="H1934" t="str">
            <v xml:space="preserve"> Ckt Pack Kit  3Rd Carrier Upgrade  2-Sect  Gwth Cab  Outdoor  46C </v>
          </cell>
        </row>
        <row r="1935">
          <cell r="A1935" t="str">
            <v>T00000279</v>
          </cell>
          <cell r="B1935" t="str">
            <v>850MOD</v>
          </cell>
          <cell r="C1935" t="str">
            <v>FlexMod_C</v>
          </cell>
          <cell r="D1935" t="str">
            <v>FlexMod_C</v>
          </cell>
          <cell r="E1935" t="str">
            <v>850MOD</v>
          </cell>
          <cell r="F1935" t="str">
            <v>BASEBAND</v>
          </cell>
          <cell r="G1935">
            <v>410000142</v>
          </cell>
          <cell r="H1935" t="str">
            <v xml:space="preserve"> Ckt Pack Kit  3Rd Carrier Upgrade  2-Sect  Gwth Cab  Outdoor  52C </v>
          </cell>
        </row>
        <row r="1936">
          <cell r="A1936" t="str">
            <v>T00000296</v>
          </cell>
          <cell r="B1936" t="str">
            <v>850MOD</v>
          </cell>
          <cell r="C1936" t="str">
            <v>FlexMod_C</v>
          </cell>
          <cell r="D1936" t="str">
            <v>FlexMod_C</v>
          </cell>
          <cell r="E1936" t="str">
            <v>850MOD</v>
          </cell>
          <cell r="F1936" t="str">
            <v>BASEBAND</v>
          </cell>
          <cell r="G1936">
            <v>410000199</v>
          </cell>
          <cell r="H1936" t="str">
            <v xml:space="preserve"> Ckt Pack Kit  3Rd Carrier Upgrade  2-Sect  Pri Cab  Indoor </v>
          </cell>
        </row>
        <row r="1937">
          <cell r="A1937" t="str">
            <v>T00000290</v>
          </cell>
          <cell r="B1937" t="str">
            <v>850MOD</v>
          </cell>
          <cell r="C1937" t="str">
            <v>FlexMod_C</v>
          </cell>
          <cell r="D1937" t="str">
            <v>FlexMod_C</v>
          </cell>
          <cell r="E1937" t="str">
            <v>850MOD</v>
          </cell>
          <cell r="F1937" t="str">
            <v>BASEBAND</v>
          </cell>
          <cell r="G1937">
            <v>410000193</v>
          </cell>
          <cell r="H1937" t="str">
            <v xml:space="preserve"> Ckt Pack Kit  3Rd Carrier Upgrade  2-Sect  Pri Cab  Outdoor  46C </v>
          </cell>
        </row>
        <row r="1938">
          <cell r="A1938" t="str">
            <v>T00000293</v>
          </cell>
          <cell r="B1938" t="str">
            <v>850MOD</v>
          </cell>
          <cell r="C1938" t="str">
            <v>FlexMod_C</v>
          </cell>
          <cell r="D1938" t="str">
            <v>FlexMod_C</v>
          </cell>
          <cell r="E1938" t="str">
            <v>850MOD</v>
          </cell>
          <cell r="F1938" t="str">
            <v>BASEBAND</v>
          </cell>
          <cell r="G1938">
            <v>410000196</v>
          </cell>
          <cell r="H1938" t="str">
            <v xml:space="preserve"> Ckt Pack Kit  3Rd Carrier Upgrade  2-Sect  Pri Cab  Outdoor  52C </v>
          </cell>
        </row>
        <row r="1939">
          <cell r="A1939" t="str">
            <v>T00000283</v>
          </cell>
          <cell r="B1939" t="str">
            <v>850MOD</v>
          </cell>
          <cell r="C1939" t="str">
            <v>FlexMod_C</v>
          </cell>
          <cell r="D1939" t="str">
            <v>FlexMod_C</v>
          </cell>
          <cell r="E1939" t="str">
            <v>850MOD</v>
          </cell>
          <cell r="F1939" t="str">
            <v>BASEBAND</v>
          </cell>
          <cell r="G1939">
            <v>410000146</v>
          </cell>
          <cell r="H1939" t="str">
            <v xml:space="preserve"> Ckt Pack Kit  3Rd Carrier Upgrade  3-Sect  Gwth Cab  Indoor </v>
          </cell>
        </row>
        <row r="1940">
          <cell r="A1940" t="str">
            <v>T00000277</v>
          </cell>
          <cell r="B1940" t="str">
            <v>850MOD</v>
          </cell>
          <cell r="C1940" t="str">
            <v>FlexMod_C</v>
          </cell>
          <cell r="D1940" t="str">
            <v>FlexMod_C</v>
          </cell>
          <cell r="E1940" t="str">
            <v>850MOD</v>
          </cell>
          <cell r="F1940" t="str">
            <v>BASEBAND</v>
          </cell>
          <cell r="G1940">
            <v>410000140</v>
          </cell>
          <cell r="H1940" t="str">
            <v xml:space="preserve"> Ckt Pack Kit  3Rd Carrier Upgrade  3-Sect  Gwth Cab  Outdoor  46C </v>
          </cell>
        </row>
        <row r="1941">
          <cell r="A1941" t="str">
            <v>T00000280</v>
          </cell>
          <cell r="B1941" t="str">
            <v>850MOD</v>
          </cell>
          <cell r="C1941" t="str">
            <v>FlexMod_C</v>
          </cell>
          <cell r="D1941" t="str">
            <v>FlexMod_C</v>
          </cell>
          <cell r="E1941" t="str">
            <v>850MOD</v>
          </cell>
          <cell r="F1941" t="str">
            <v>BASEBAND</v>
          </cell>
          <cell r="G1941">
            <v>410000143</v>
          </cell>
          <cell r="H1941" t="str">
            <v xml:space="preserve"> Ckt Pack Kit  3Rd Carrier Upgrade  3-Sect  Gwth Cab  Outdoor  52C </v>
          </cell>
        </row>
        <row r="1942">
          <cell r="A1942" t="str">
            <v>T00000297</v>
          </cell>
          <cell r="B1942" t="str">
            <v>850MOD</v>
          </cell>
          <cell r="C1942" t="str">
            <v>FlexMod_C</v>
          </cell>
          <cell r="D1942" t="str">
            <v>FlexMod_C</v>
          </cell>
          <cell r="E1942" t="str">
            <v>850MOD</v>
          </cell>
          <cell r="F1942" t="str">
            <v>BASEBAND</v>
          </cell>
          <cell r="G1942">
            <v>410000200</v>
          </cell>
          <cell r="H1942" t="str">
            <v xml:space="preserve"> Ckt Pack Kit  3Rd Carrier Upgrade  3-Sect  Pri Cab  Indoor </v>
          </cell>
        </row>
        <row r="1943">
          <cell r="A1943" t="str">
            <v>T00000300</v>
          </cell>
          <cell r="B1943" t="str">
            <v>850MOD</v>
          </cell>
          <cell r="C1943" t="str">
            <v>FlexMod_C</v>
          </cell>
          <cell r="D1943" t="str">
            <v>FlexMod_C</v>
          </cell>
          <cell r="E1943" t="str">
            <v>850MOD</v>
          </cell>
          <cell r="F1943" t="str">
            <v>BASEBAND</v>
          </cell>
          <cell r="G1943">
            <v>410000203</v>
          </cell>
          <cell r="H1943" t="str">
            <v xml:space="preserve"> Ckt Pack Kit  3Rd Carrier Upgrade  3-Sect  Pri Cab  Indoor  Cellular 850  -48V </v>
          </cell>
        </row>
        <row r="1944">
          <cell r="A1944" t="str">
            <v>T00000291</v>
          </cell>
          <cell r="B1944" t="str">
            <v>850MOD</v>
          </cell>
          <cell r="C1944" t="str">
            <v>FlexMod_C</v>
          </cell>
          <cell r="D1944" t="str">
            <v>FlexMod_C</v>
          </cell>
          <cell r="E1944" t="str">
            <v>850MOD</v>
          </cell>
          <cell r="F1944" t="str">
            <v>BASEBAND</v>
          </cell>
          <cell r="G1944">
            <v>410000194</v>
          </cell>
          <cell r="H1944" t="str">
            <v xml:space="preserve"> Ckt Pack Kit  3Rd Carrier Upgrade  3-Sect  Pri Cab  Outdoor  46C </v>
          </cell>
        </row>
        <row r="1945">
          <cell r="A1945" t="str">
            <v>T00000294</v>
          </cell>
          <cell r="B1945" t="str">
            <v>850MOD</v>
          </cell>
          <cell r="C1945" t="str">
            <v>FlexMod_C</v>
          </cell>
          <cell r="D1945" t="str">
            <v>FlexMod_C</v>
          </cell>
          <cell r="E1945" t="str">
            <v>850MOD</v>
          </cell>
          <cell r="F1945" t="str">
            <v>BASEBAND</v>
          </cell>
          <cell r="G1945">
            <v>410000197</v>
          </cell>
          <cell r="H1945" t="str">
            <v xml:space="preserve"> Ckt Pack Kit  3Rd Carrier Upgrade  3-Sect  Pri Cab  Outdoor  52C </v>
          </cell>
        </row>
        <row r="1946">
          <cell r="A1946" t="str">
            <v>300324183</v>
          </cell>
          <cell r="B1946" t="str">
            <v>850MOD</v>
          </cell>
          <cell r="C1946" t="str">
            <v>FlexMod_C</v>
          </cell>
          <cell r="D1946" t="str">
            <v>FlexMod_C</v>
          </cell>
          <cell r="E1946" t="str">
            <v>850MOD</v>
          </cell>
          <cell r="F1946" t="str">
            <v>BASEBAND</v>
          </cell>
          <cell r="G1946">
            <v>410000156</v>
          </cell>
          <cell r="H1946" t="str">
            <v xml:space="preserve"> Ckt Pack Kit  E/W Hdwe For 1 Carrier  1-Sect Gwth Cab  Indoor  Cellular 850 </v>
          </cell>
        </row>
        <row r="1947">
          <cell r="A1947" t="str">
            <v>300324175</v>
          </cell>
          <cell r="B1947" t="str">
            <v>850MOD</v>
          </cell>
          <cell r="C1947" t="str">
            <v>FlexMod_C</v>
          </cell>
          <cell r="D1947" t="str">
            <v>FlexMod_C</v>
          </cell>
          <cell r="E1947" t="str">
            <v>850MOD</v>
          </cell>
          <cell r="F1947" t="str">
            <v>BASEBAND</v>
          </cell>
          <cell r="G1947">
            <v>410000150</v>
          </cell>
          <cell r="H1947" t="str">
            <v xml:space="preserve"> Ckt Pack Kit  E/W Hdwe For 1 Carrier  1-Sect Gwth Cab  Outdoor  Cellular 850  46C </v>
          </cell>
        </row>
        <row r="1948">
          <cell r="A1948" t="str">
            <v>300325529</v>
          </cell>
          <cell r="B1948" t="str">
            <v>850MOD</v>
          </cell>
          <cell r="C1948" t="str">
            <v>FlexMod_C</v>
          </cell>
          <cell r="D1948" t="str">
            <v>FlexMod_C</v>
          </cell>
          <cell r="E1948" t="str">
            <v>850MOD</v>
          </cell>
          <cell r="F1948" t="str">
            <v>BASEBAND</v>
          </cell>
          <cell r="G1948">
            <v>410000153</v>
          </cell>
          <cell r="H1948" t="str">
            <v xml:space="preserve"> Ckt Pack Kit  E/W Hdwe For 1 Carrier  1-Sect Gwth Cab  Outdoor  Cellular 850  52C </v>
          </cell>
        </row>
        <row r="1949">
          <cell r="A1949" t="str">
            <v>300304060</v>
          </cell>
          <cell r="B1949" t="str">
            <v>850MOD</v>
          </cell>
          <cell r="C1949" t="str">
            <v>FlexMod_C</v>
          </cell>
          <cell r="D1949" t="str">
            <v>FlexMod_C</v>
          </cell>
          <cell r="E1949" t="str">
            <v>850MOD</v>
          </cell>
          <cell r="F1949" t="str">
            <v>BASEBAND</v>
          </cell>
          <cell r="G1949">
            <v>410000147</v>
          </cell>
          <cell r="H1949" t="str">
            <v xml:space="preserve"> Ckt Pack Kit  E/W Hdwe For 1 Carrier  1-Sect Pri Cab  Cellular 850  Outdoor  52C </v>
          </cell>
        </row>
        <row r="1950">
          <cell r="A1950" t="str">
            <v>300325479</v>
          </cell>
          <cell r="B1950" t="str">
            <v>850MOD</v>
          </cell>
          <cell r="C1950" t="str">
            <v>FlexMod_C</v>
          </cell>
          <cell r="D1950" t="str">
            <v>FlexMod_C</v>
          </cell>
          <cell r="E1950" t="str">
            <v>850MOD</v>
          </cell>
          <cell r="F1950" t="str">
            <v>BASEBAND</v>
          </cell>
          <cell r="G1950">
            <v>410000157</v>
          </cell>
          <cell r="H1950" t="str">
            <v xml:space="preserve"> Ckt Pack Kit  E/W Hdwe For 1 Carrier  2-Sect Gwth Cab  Indoor  Cellular 850 </v>
          </cell>
        </row>
        <row r="1951">
          <cell r="A1951" t="str">
            <v>300325461</v>
          </cell>
          <cell r="B1951" t="str">
            <v>850MOD</v>
          </cell>
          <cell r="C1951" t="str">
            <v>FlexMod_C</v>
          </cell>
          <cell r="D1951" t="str">
            <v>FlexMod_C</v>
          </cell>
          <cell r="E1951" t="str">
            <v>850MOD</v>
          </cell>
          <cell r="F1951" t="str">
            <v>BASEBAND</v>
          </cell>
          <cell r="G1951">
            <v>410000151</v>
          </cell>
          <cell r="H1951" t="str">
            <v xml:space="preserve"> Ckt Pack Kit  E/W Hdwe For 1 Carrier  2-Sect Gwth Cab  Outdoor  Cellular 850  46C </v>
          </cell>
        </row>
        <row r="1952">
          <cell r="A1952" t="str">
            <v>300324233</v>
          </cell>
          <cell r="B1952" t="str">
            <v>850MOD</v>
          </cell>
          <cell r="C1952" t="str">
            <v>FlexMod_C</v>
          </cell>
          <cell r="D1952" t="str">
            <v>FlexMod_C</v>
          </cell>
          <cell r="E1952" t="str">
            <v>850MOD</v>
          </cell>
          <cell r="F1952" t="str">
            <v>BASEBAND</v>
          </cell>
          <cell r="G1952">
            <v>410000154</v>
          </cell>
          <cell r="H1952" t="str">
            <v xml:space="preserve"> Ckt Pack Kit  E/W Hdwe For 1 Carrier  2-Sect Gwth Cab  Outdoor  Cellular 850  52C </v>
          </cell>
        </row>
        <row r="1953">
          <cell r="A1953" t="str">
            <v>300304078</v>
          </cell>
          <cell r="B1953" t="str">
            <v>850MOD</v>
          </cell>
          <cell r="C1953" t="str">
            <v>FlexMod_C</v>
          </cell>
          <cell r="D1953" t="str">
            <v>FlexMod_C</v>
          </cell>
          <cell r="E1953" t="str">
            <v>850MOD</v>
          </cell>
          <cell r="F1953" t="str">
            <v>BASEBAND</v>
          </cell>
          <cell r="G1953">
            <v>410000148</v>
          </cell>
          <cell r="H1953" t="str">
            <v xml:space="preserve"> Ckt Pack Kit  E/W Hdwe For 1 Carrier  2-Sect Pri Cab  Cellular 850  Outdoor  52C </v>
          </cell>
        </row>
        <row r="1954">
          <cell r="A1954" t="str">
            <v>300294998</v>
          </cell>
          <cell r="B1954" t="str">
            <v>850MOD</v>
          </cell>
          <cell r="C1954" t="str">
            <v>FlexMod_C</v>
          </cell>
          <cell r="D1954" t="str">
            <v>FlexMod_C</v>
          </cell>
          <cell r="E1954" t="str">
            <v>850MOD</v>
          </cell>
          <cell r="F1954" t="str">
            <v>BASEBAND</v>
          </cell>
          <cell r="G1954">
            <v>410000158</v>
          </cell>
          <cell r="H1954" t="str">
            <v xml:space="preserve"> Ckt Pack Kit  E/W Hdwe For 1 Carrier  3-Sect Gwth Cab  Indoor  Cellular 850 </v>
          </cell>
        </row>
        <row r="1955">
          <cell r="A1955" t="str">
            <v>300294980</v>
          </cell>
          <cell r="B1955" t="str">
            <v>850MOD</v>
          </cell>
          <cell r="C1955" t="str">
            <v>FlexMod_C</v>
          </cell>
          <cell r="D1955" t="str">
            <v>FlexMod_C</v>
          </cell>
          <cell r="E1955" t="str">
            <v>850MOD</v>
          </cell>
          <cell r="F1955" t="str">
            <v>BASEBAND</v>
          </cell>
          <cell r="G1955">
            <v>410000152</v>
          </cell>
          <cell r="H1955" t="str">
            <v xml:space="preserve"> Ckt Pack Kit  E/W Hdwe For 1 Carrier  3-Sect Gwth Cab  Outdoor  Cellular 850  46C </v>
          </cell>
        </row>
        <row r="1956">
          <cell r="A1956" t="str">
            <v>300304094</v>
          </cell>
          <cell r="B1956" t="str">
            <v>850MOD</v>
          </cell>
          <cell r="C1956" t="str">
            <v>FlexMod_C</v>
          </cell>
          <cell r="D1956" t="str">
            <v>FlexMod_C</v>
          </cell>
          <cell r="E1956" t="str">
            <v>850MOD</v>
          </cell>
          <cell r="F1956" t="str">
            <v>BASEBAND</v>
          </cell>
          <cell r="G1956">
            <v>410000155</v>
          </cell>
          <cell r="H1956" t="str">
            <v xml:space="preserve"> Ckt Pack Kit  E/W Hdwe For 1 Carrier  3-Sect Gwth Cab  Outdoor  Cellular 850  52C </v>
          </cell>
        </row>
        <row r="1957">
          <cell r="A1957" t="str">
            <v>300304086</v>
          </cell>
          <cell r="B1957" t="str">
            <v>850MOD</v>
          </cell>
          <cell r="C1957" t="str">
            <v>FlexMod_C</v>
          </cell>
          <cell r="D1957" t="str">
            <v>FlexMod_C</v>
          </cell>
          <cell r="E1957" t="str">
            <v>850MOD</v>
          </cell>
          <cell r="F1957" t="str">
            <v>BASEBAND</v>
          </cell>
          <cell r="G1957">
            <v>410000149</v>
          </cell>
          <cell r="H1957" t="str">
            <v xml:space="preserve"> Ckt Pack Kit  E/W Hdwe For 1 Carrier  3-Sect Pri Cab  Cellular 850  Outdoor  52C </v>
          </cell>
        </row>
        <row r="1958">
          <cell r="A1958" t="str">
            <v>T00000252</v>
          </cell>
          <cell r="B1958" t="str">
            <v>850MOD</v>
          </cell>
          <cell r="C1958" t="str">
            <v>FlexMod_C</v>
          </cell>
          <cell r="D1958" t="str">
            <v>FlexMod_C</v>
          </cell>
          <cell r="E1958" t="str">
            <v>850MOD</v>
          </cell>
          <cell r="F1958" t="str">
            <v>SOFTWARE</v>
          </cell>
          <cell r="G1958">
            <v>417000000</v>
          </cell>
          <cell r="H1958" t="str">
            <v xml:space="preserve"> EVRC Software RTU Fee </v>
          </cell>
        </row>
        <row r="1959">
          <cell r="A1959" t="str">
            <v>T00000322</v>
          </cell>
          <cell r="B1959" t="str">
            <v>850MOD</v>
          </cell>
          <cell r="C1959" t="str">
            <v>FlexMod_C</v>
          </cell>
          <cell r="D1959" t="str">
            <v>FlexMod_C</v>
          </cell>
          <cell r="E1959" t="str">
            <v>850MOD</v>
          </cell>
          <cell r="F1959" t="str">
            <v>RF</v>
          </cell>
          <cell r="G1959">
            <v>410000262</v>
          </cell>
          <cell r="H1959" t="str">
            <v xml:space="preserve"> Filter  Duplex  Cellular 800 </v>
          </cell>
        </row>
        <row r="1960">
          <cell r="A1960" t="str">
            <v>T00000251</v>
          </cell>
          <cell r="B1960" t="str">
            <v>850MOD</v>
          </cell>
          <cell r="C1960" t="str">
            <v>FlexMod_C</v>
          </cell>
          <cell r="D1960" t="str">
            <v>FlexMod_C</v>
          </cell>
          <cell r="E1960" t="str">
            <v>850MOD</v>
          </cell>
          <cell r="F1960" t="str">
            <v>RF</v>
          </cell>
          <cell r="G1960">
            <v>410000036</v>
          </cell>
          <cell r="H1960" t="str">
            <v xml:space="preserve"> Filter  Duplex  Cellular 850 </v>
          </cell>
        </row>
        <row r="1961">
          <cell r="A1961" t="str">
            <v>T00000285</v>
          </cell>
          <cell r="B1961" t="str">
            <v>850MOD</v>
          </cell>
          <cell r="C1961" t="str">
            <v>FlexMod_C</v>
          </cell>
          <cell r="D1961" t="str">
            <v>FlexMod_C</v>
          </cell>
          <cell r="E1961" t="str">
            <v>850MOD</v>
          </cell>
          <cell r="F1961" t="str">
            <v>RF</v>
          </cell>
          <cell r="G1961">
            <v>410000162</v>
          </cell>
          <cell r="H1961" t="str">
            <v xml:space="preserve"> Filter  Triplex  Cellular 850 </v>
          </cell>
        </row>
        <row r="1962">
          <cell r="A1962" t="str">
            <v>300012937</v>
          </cell>
          <cell r="B1962" t="str">
            <v>850MOD</v>
          </cell>
          <cell r="C1962" t="str">
            <v>FlexMod_C</v>
          </cell>
          <cell r="D1962" t="str">
            <v>FlexMod_C</v>
          </cell>
          <cell r="E1962" t="str">
            <v>850MOD</v>
          </cell>
          <cell r="F1962" t="str">
            <v>MISC</v>
          </cell>
          <cell r="G1962">
            <v>410000058</v>
          </cell>
          <cell r="H1962" t="str">
            <v xml:space="preserve"> Grounding Kit  E/W Copper Cable &amp; Hardware For An Indoor Single Frame </v>
          </cell>
        </row>
        <row r="1963">
          <cell r="A1963" t="str">
            <v>300012960</v>
          </cell>
          <cell r="B1963" t="str">
            <v>850MOD</v>
          </cell>
          <cell r="C1963" t="str">
            <v>FlexMod_C</v>
          </cell>
          <cell r="D1963" t="str">
            <v>FlexMod_C</v>
          </cell>
          <cell r="E1963" t="str">
            <v>850MOD</v>
          </cell>
          <cell r="F1963" t="str">
            <v>MISC</v>
          </cell>
          <cell r="G1963">
            <v>410000057</v>
          </cell>
          <cell r="H1963" t="str">
            <v xml:space="preserve"> Grounding Kit E/W Copper Cable And Hw For Misc. Metallic Objects </v>
          </cell>
        </row>
        <row r="1964">
          <cell r="A1964" t="str">
            <v>300012945</v>
          </cell>
          <cell r="B1964" t="str">
            <v>850MOD</v>
          </cell>
          <cell r="C1964" t="str">
            <v>FlexMod_C</v>
          </cell>
          <cell r="D1964" t="str">
            <v>FlexMod_C</v>
          </cell>
          <cell r="E1964" t="str">
            <v>850MOD</v>
          </cell>
          <cell r="F1964" t="str">
            <v>MISC</v>
          </cell>
          <cell r="G1964">
            <v>410000056</v>
          </cell>
          <cell r="H1964" t="str">
            <v xml:space="preserve"> Grounding Kit E/W Copper Cable For Halo-Inter Ring 26Ftx11Ft 8 In Room </v>
          </cell>
        </row>
        <row r="1965">
          <cell r="A1965" t="str">
            <v>300109758</v>
          </cell>
          <cell r="B1965" t="str">
            <v>850MOD</v>
          </cell>
          <cell r="C1965" t="str">
            <v>FlexMod_C</v>
          </cell>
          <cell r="D1965" t="str">
            <v>FlexMod_C</v>
          </cell>
          <cell r="E1965" t="str">
            <v>850MOD</v>
          </cell>
          <cell r="F1965" t="str">
            <v>MISC</v>
          </cell>
          <cell r="G1965">
            <v>410000176</v>
          </cell>
          <cell r="H1965" t="str">
            <v xml:space="preserve"> Growth Balun Kit  Network Interface Unit For One E1 Line </v>
          </cell>
        </row>
        <row r="1966">
          <cell r="A1966" t="str">
            <v>300297041</v>
          </cell>
          <cell r="B1966" t="str">
            <v>850MOD</v>
          </cell>
          <cell r="C1966" t="str">
            <v>FlexMod_C</v>
          </cell>
          <cell r="D1966" t="str">
            <v>FlexMod_C</v>
          </cell>
          <cell r="E1966" t="str">
            <v>850MOD</v>
          </cell>
          <cell r="F1966" t="str">
            <v>MISC</v>
          </cell>
          <cell r="G1966">
            <v>410000115</v>
          </cell>
          <cell r="H1966" t="str">
            <v xml:space="preserve"> Hardware  Anchoring Kit  Earthquake Zone 3-4 </v>
          </cell>
        </row>
        <row r="1967">
          <cell r="A1967" t="str">
            <v>300345147</v>
          </cell>
          <cell r="B1967" t="str">
            <v>850MOD</v>
          </cell>
          <cell r="C1967" t="str">
            <v>FlexMod_C</v>
          </cell>
          <cell r="D1967" t="str">
            <v>FlexMod_C</v>
          </cell>
          <cell r="E1967" t="str">
            <v>850MOD</v>
          </cell>
          <cell r="F1967" t="str">
            <v>MISC</v>
          </cell>
          <cell r="G1967">
            <v>410000185</v>
          </cell>
          <cell r="H1967" t="str">
            <v xml:space="preserve"> Hardware  Cabinet Bolt-Down Kit  Outdoor Raised Platforms </v>
          </cell>
        </row>
        <row r="1968">
          <cell r="A1968" t="str">
            <v>300297058</v>
          </cell>
          <cell r="B1968" t="str">
            <v>850MOD</v>
          </cell>
          <cell r="C1968" t="str">
            <v>FlexMod_C</v>
          </cell>
          <cell r="D1968" t="str">
            <v>FlexMod_C</v>
          </cell>
          <cell r="E1968" t="str">
            <v>850MOD</v>
          </cell>
          <cell r="F1968" t="str">
            <v>MISC</v>
          </cell>
          <cell r="G1968">
            <v>410000112</v>
          </cell>
          <cell r="H1968" t="str">
            <v xml:space="preserve"> Hardware Kit  1/2 Inch Shield Tap </v>
          </cell>
        </row>
        <row r="1969">
          <cell r="A1969" t="str">
            <v>300272861</v>
          </cell>
          <cell r="B1969" t="str">
            <v>850MOD</v>
          </cell>
          <cell r="C1969" t="str">
            <v>FlexMod_C</v>
          </cell>
          <cell r="D1969" t="str">
            <v>FlexMod_C</v>
          </cell>
          <cell r="E1969" t="str">
            <v>850MOD</v>
          </cell>
          <cell r="F1969" t="str">
            <v>MISC</v>
          </cell>
          <cell r="G1969">
            <v>410000044</v>
          </cell>
          <cell r="H1969" t="str">
            <v xml:space="preserve"> Hardware Kit  Cellular  Surge Protector  Rf  Indoor </v>
          </cell>
        </row>
        <row r="1970">
          <cell r="A1970" t="str">
            <v>300157302</v>
          </cell>
          <cell r="B1970" t="str">
            <v>850MOD</v>
          </cell>
          <cell r="C1970" t="str">
            <v>FlexMod_C</v>
          </cell>
          <cell r="D1970" t="str">
            <v>FlexMod_C</v>
          </cell>
          <cell r="E1970" t="str">
            <v>850MOD</v>
          </cell>
          <cell r="F1970" t="str">
            <v>MISC</v>
          </cell>
          <cell r="G1970">
            <v>410000178</v>
          </cell>
          <cell r="H1970" t="str">
            <v xml:space="preserve"> Hardware Kit  Surge Protector  GPS  Indoor </v>
          </cell>
        </row>
        <row r="1971">
          <cell r="A1971" t="str">
            <v>300120847</v>
          </cell>
          <cell r="B1971" t="str">
            <v>850MOD</v>
          </cell>
          <cell r="C1971" t="str">
            <v>FlexMod_C</v>
          </cell>
          <cell r="D1971" t="str">
            <v>FlexMod_C</v>
          </cell>
          <cell r="E1971" t="str">
            <v>850MOD</v>
          </cell>
          <cell r="F1971" t="str">
            <v>MISC</v>
          </cell>
          <cell r="G1971">
            <v>410000177</v>
          </cell>
          <cell r="H1971" t="str">
            <v xml:space="preserve"> Hdwe Kit  Cellular 850  Surge Protector  Indoor </v>
          </cell>
        </row>
        <row r="1972">
          <cell r="A1972" t="str">
            <v>300281540</v>
          </cell>
          <cell r="B1972" t="str">
            <v>850MOD</v>
          </cell>
          <cell r="C1972" t="str">
            <v>FlexMod_C</v>
          </cell>
          <cell r="D1972" t="str">
            <v>FlexMod_C</v>
          </cell>
          <cell r="E1972" t="str">
            <v>850MOD</v>
          </cell>
          <cell r="F1972" t="str">
            <v>MISC</v>
          </cell>
          <cell r="G1972">
            <v>410000187</v>
          </cell>
          <cell r="H1972" t="str">
            <v xml:space="preserve"> Hdwe Kit  Conduit Interface  Gwth Cab  Indoor </v>
          </cell>
        </row>
        <row r="1973">
          <cell r="A1973" t="str">
            <v>300136322</v>
          </cell>
          <cell r="B1973" t="str">
            <v>850MOD</v>
          </cell>
          <cell r="C1973" t="str">
            <v>FlexMod_C</v>
          </cell>
          <cell r="D1973" t="str">
            <v>FlexMod_C</v>
          </cell>
          <cell r="E1973" t="str">
            <v>850MOD</v>
          </cell>
          <cell r="F1973" t="str">
            <v>MISC</v>
          </cell>
          <cell r="G1973">
            <v>410000186</v>
          </cell>
          <cell r="H1973" t="str">
            <v xml:space="preserve"> Hdwe Kit  Outdoor Jumper Cable Boot </v>
          </cell>
        </row>
        <row r="1974">
          <cell r="A1974" t="str">
            <v>300281631</v>
          </cell>
          <cell r="B1974" t="str">
            <v>850MOD</v>
          </cell>
          <cell r="C1974" t="str">
            <v>FlexMod_C</v>
          </cell>
          <cell r="D1974" t="str">
            <v>FlexMod_C</v>
          </cell>
          <cell r="E1974" t="str">
            <v>850MOD</v>
          </cell>
          <cell r="F1974" t="str">
            <v>MISC</v>
          </cell>
          <cell r="G1974">
            <v>410000182</v>
          </cell>
          <cell r="H1974" t="str">
            <v xml:space="preserve"> Hdwe Kit  Rf Splitter For Gwth  Cellular 850 </v>
          </cell>
        </row>
        <row r="1975">
          <cell r="A1975" t="str">
            <v>T00000256</v>
          </cell>
          <cell r="B1975" t="str">
            <v>850MOD</v>
          </cell>
          <cell r="C1975" t="str">
            <v>FlexMod_C</v>
          </cell>
          <cell r="D1975" t="str">
            <v>FlexMod_C</v>
          </cell>
          <cell r="E1975" t="str">
            <v>850MOD</v>
          </cell>
          <cell r="F1975" t="str">
            <v>ATM</v>
          </cell>
          <cell r="G1975">
            <v>410000117</v>
          </cell>
          <cell r="H1975" t="str">
            <v xml:space="preserve"> Incremental Price Adjustment for URC  vs. CRC</v>
          </cell>
        </row>
        <row r="1976">
          <cell r="A1976" t="str">
            <v>300130713</v>
          </cell>
          <cell r="B1976" t="str">
            <v>850MOD</v>
          </cell>
          <cell r="C1976" t="str">
            <v>FlexMod_C</v>
          </cell>
          <cell r="D1976" t="str">
            <v>FlexMod_C</v>
          </cell>
          <cell r="E1976" t="str">
            <v>850MOD</v>
          </cell>
          <cell r="F1976" t="str">
            <v>MISC</v>
          </cell>
          <cell r="G1976">
            <v>410000040</v>
          </cell>
          <cell r="H1976" t="str">
            <v xml:space="preserve"> Light Kit  Convenience </v>
          </cell>
        </row>
        <row r="1977">
          <cell r="A1977" t="str">
            <v>300311537</v>
          </cell>
          <cell r="B1977" t="str">
            <v>850MOD</v>
          </cell>
          <cell r="C1977" t="str">
            <v>FlexMod_C</v>
          </cell>
          <cell r="D1977" t="str">
            <v>FlexMod_C</v>
          </cell>
          <cell r="E1977" t="str">
            <v>850MOD</v>
          </cell>
          <cell r="F1977" t="str">
            <v>MISC</v>
          </cell>
          <cell r="G1977">
            <v>410000184</v>
          </cell>
          <cell r="H1977" t="str">
            <v xml:space="preserve"> Mounting Base Kit  Gwth Cab </v>
          </cell>
        </row>
        <row r="1978">
          <cell r="A1978" t="str">
            <v>300311529</v>
          </cell>
          <cell r="B1978" t="str">
            <v>850MOD</v>
          </cell>
          <cell r="C1978" t="str">
            <v>FlexMod_C</v>
          </cell>
          <cell r="D1978" t="str">
            <v>FlexMod_C</v>
          </cell>
          <cell r="E1978" t="str">
            <v>850MOD</v>
          </cell>
          <cell r="F1978" t="str">
            <v>MISC</v>
          </cell>
          <cell r="G1978">
            <v>410000183</v>
          </cell>
          <cell r="H1978" t="str">
            <v xml:space="preserve"> Mounting Base Kit  Pri Cab </v>
          </cell>
        </row>
        <row r="1979">
          <cell r="A1979" t="str">
            <v>T00000253</v>
          </cell>
          <cell r="B1979" t="str">
            <v>850MOD</v>
          </cell>
          <cell r="C1979" t="str">
            <v>FlexMod_C</v>
          </cell>
          <cell r="D1979" t="str">
            <v>FlexMod_C</v>
          </cell>
          <cell r="E1979" t="str">
            <v>850MOD</v>
          </cell>
          <cell r="F1979" t="str">
            <v>SOFTWARE</v>
          </cell>
          <cell r="G1979">
            <v>417000001</v>
          </cell>
          <cell r="H1979" t="str">
            <v xml:space="preserve"> Multiple Vocoding </v>
          </cell>
        </row>
        <row r="1980">
          <cell r="A1980" t="str">
            <v>300136058</v>
          </cell>
          <cell r="B1980" t="str">
            <v>850MOD</v>
          </cell>
          <cell r="C1980" t="str">
            <v>FlexMod_C</v>
          </cell>
          <cell r="D1980" t="str">
            <v>FlexMod_C</v>
          </cell>
          <cell r="E1980" t="str">
            <v>850MOD</v>
          </cell>
          <cell r="F1980" t="str">
            <v>SOFTWARE</v>
          </cell>
          <cell r="G1980">
            <v>415000000</v>
          </cell>
          <cell r="H1980" t="str">
            <v xml:space="preserve"> Operating Fee  Initial System  For 850 CDMA MoDCell Software </v>
          </cell>
        </row>
        <row r="1981">
          <cell r="A1981" t="str">
            <v>300286598</v>
          </cell>
          <cell r="B1981" t="str">
            <v>850MOD</v>
          </cell>
          <cell r="C1981" t="str">
            <v>FlexMod_C</v>
          </cell>
          <cell r="D1981" t="str">
            <v>FlexMod_C</v>
          </cell>
          <cell r="E1981" t="str">
            <v>850MOD</v>
          </cell>
          <cell r="F1981" t="str">
            <v>BASEBAND</v>
          </cell>
          <cell r="G1981">
            <v>410000106</v>
          </cell>
          <cell r="H1981" t="str">
            <v xml:space="preserve"> Radio Module Kit  CDMA 850 Test  Cellular  E/W Hdw &amp; Coaxial Cable  1 Sector </v>
          </cell>
        </row>
        <row r="1982">
          <cell r="A1982" t="str">
            <v>300286606</v>
          </cell>
          <cell r="B1982" t="str">
            <v>850MOD</v>
          </cell>
          <cell r="C1982" t="str">
            <v>FlexMod_C</v>
          </cell>
          <cell r="D1982" t="str">
            <v>FlexMod_C</v>
          </cell>
          <cell r="E1982" t="str">
            <v>850MOD</v>
          </cell>
          <cell r="F1982" t="str">
            <v>BASEBAND</v>
          </cell>
          <cell r="G1982">
            <v>410000107</v>
          </cell>
          <cell r="H1982" t="str">
            <v xml:space="preserve"> Radio Module Kit  CDMA 850 Test  Cellular  E/W Hdw &amp; Coaxial Cable  2 Sector </v>
          </cell>
        </row>
        <row r="1983">
          <cell r="A1983" t="str">
            <v>300136207</v>
          </cell>
          <cell r="B1983" t="str">
            <v>850MOD</v>
          </cell>
          <cell r="C1983" t="str">
            <v>FlexMod_C</v>
          </cell>
          <cell r="D1983" t="str">
            <v>FlexMod_C</v>
          </cell>
          <cell r="E1983" t="str">
            <v>850MOD</v>
          </cell>
          <cell r="F1983" t="str">
            <v>BASEBAND</v>
          </cell>
          <cell r="G1983">
            <v>410000039</v>
          </cell>
          <cell r="H1983" t="str">
            <v xml:space="preserve"> Radio Module Kit  CDMA Test  Cellular  E/W Hdw &amp; Coaxial Cable  3 Sector </v>
          </cell>
        </row>
        <row r="1984">
          <cell r="A1984" t="str">
            <v>300286739</v>
          </cell>
          <cell r="B1984" t="str">
            <v>850MOD</v>
          </cell>
          <cell r="C1984" t="str">
            <v>FlexMod_C</v>
          </cell>
          <cell r="D1984" t="str">
            <v>FlexMod_C</v>
          </cell>
          <cell r="E1984" t="str">
            <v>850MOD</v>
          </cell>
          <cell r="F1984" t="str">
            <v>BASEBAND</v>
          </cell>
          <cell r="G1984">
            <v>410000108</v>
          </cell>
          <cell r="H1984" t="str">
            <v xml:space="preserve"> Radio Module Kit  No CDMA Test  Cellular  E/W Hdw &amp; Coaxial Cable  1 Sector </v>
          </cell>
        </row>
        <row r="1985">
          <cell r="A1985" t="str">
            <v>300286747</v>
          </cell>
          <cell r="B1985" t="str">
            <v>850MOD</v>
          </cell>
          <cell r="C1985" t="str">
            <v>FlexMod_C</v>
          </cell>
          <cell r="D1985" t="str">
            <v>FlexMod_C</v>
          </cell>
          <cell r="E1985" t="str">
            <v>850MOD</v>
          </cell>
          <cell r="F1985" t="str">
            <v>BASEBAND</v>
          </cell>
          <cell r="G1985">
            <v>410000109</v>
          </cell>
          <cell r="H1985" t="str">
            <v xml:space="preserve"> Radio Module Kit  No CDMA Test  Cellular  E/W Hdw &amp; Coaxial Cable  2 Sector </v>
          </cell>
        </row>
        <row r="1986">
          <cell r="A1986" t="str">
            <v>300286754</v>
          </cell>
          <cell r="B1986" t="str">
            <v>850MOD</v>
          </cell>
          <cell r="C1986" t="str">
            <v>FlexMod_C</v>
          </cell>
          <cell r="D1986" t="str">
            <v>FlexMod_C</v>
          </cell>
          <cell r="E1986" t="str">
            <v>850MOD</v>
          </cell>
          <cell r="F1986" t="str">
            <v>BASEBAND</v>
          </cell>
          <cell r="G1986">
            <v>410000110</v>
          </cell>
          <cell r="H1986" t="str">
            <v xml:space="preserve"> Radio Module Kit  No CDMA Test  Cellular  E/W Hdw &amp; Coaxial Cable  3 Sector </v>
          </cell>
        </row>
        <row r="1987">
          <cell r="A1987" t="str">
            <v>300136173</v>
          </cell>
          <cell r="B1987" t="str">
            <v>850MOD</v>
          </cell>
          <cell r="C1987" t="str">
            <v>FlexMod_C</v>
          </cell>
          <cell r="D1987" t="str">
            <v>FlexMod_C</v>
          </cell>
          <cell r="E1987" t="str">
            <v>850MOD</v>
          </cell>
          <cell r="F1987" t="str">
            <v>BASEBAND</v>
          </cell>
          <cell r="G1987">
            <v>410000048</v>
          </cell>
          <cell r="H1987" t="str">
            <v xml:space="preserve"> Timing Module Kit  E/W Hardware  For No Redundancy  Rubidium </v>
          </cell>
        </row>
        <row r="1988">
          <cell r="A1988" t="str">
            <v>300130622</v>
          </cell>
          <cell r="B1988" t="str">
            <v>850MOD</v>
          </cell>
          <cell r="C1988" t="str">
            <v>FlexMod_C</v>
          </cell>
          <cell r="D1988" t="str">
            <v>FlexMod_C</v>
          </cell>
          <cell r="E1988" t="str">
            <v>850MOD</v>
          </cell>
          <cell r="F1988" t="str">
            <v>BASEBAND</v>
          </cell>
          <cell r="G1988">
            <v>410000046</v>
          </cell>
          <cell r="H1988" t="str">
            <v xml:space="preserve"> Timing Module Kit  E/W Hardware  For Redundancy  Crystal &amp; Rubidium </v>
          </cell>
        </row>
        <row r="1989">
          <cell r="A1989" t="str">
            <v>300136181</v>
          </cell>
          <cell r="B1989" t="str">
            <v>850MOD</v>
          </cell>
          <cell r="C1989" t="str">
            <v>FlexMod_C</v>
          </cell>
          <cell r="D1989" t="str">
            <v>FlexMod_C</v>
          </cell>
          <cell r="E1989" t="str">
            <v>850MOD</v>
          </cell>
          <cell r="F1989" t="str">
            <v>BASEBAND</v>
          </cell>
          <cell r="G1989">
            <v>410000049</v>
          </cell>
          <cell r="H1989" t="str">
            <v xml:space="preserve"> Timing Module Kit  For No Redundancy  Crystal </v>
          </cell>
        </row>
        <row r="1990">
          <cell r="A1990" t="str">
            <v>300130630</v>
          </cell>
          <cell r="B1990" t="str">
            <v>850MOD</v>
          </cell>
          <cell r="C1990" t="str">
            <v>FlexMod_C</v>
          </cell>
          <cell r="D1990" t="str">
            <v>FlexMod_C</v>
          </cell>
          <cell r="E1990" t="str">
            <v>850MOD</v>
          </cell>
          <cell r="F1990" t="str">
            <v>BASEBAND</v>
          </cell>
          <cell r="G1990">
            <v>410000047</v>
          </cell>
          <cell r="H1990" t="str">
            <v xml:space="preserve"> Timing Module Kit  For Redundancy  Dual Crystal </v>
          </cell>
        </row>
        <row r="1991">
          <cell r="A1991" t="str">
            <v>300136330</v>
          </cell>
          <cell r="B1991" t="str">
            <v>850MOD</v>
          </cell>
          <cell r="C1991" t="str">
            <v>FlexMod_C</v>
          </cell>
          <cell r="D1991" t="str">
            <v>FlexMod_C</v>
          </cell>
          <cell r="E1991" t="str">
            <v>850MOD</v>
          </cell>
          <cell r="F1991" t="str">
            <v>MISC</v>
          </cell>
          <cell r="G1991">
            <v>410000179</v>
          </cell>
          <cell r="H1991" t="str">
            <v xml:space="preserve"> Upgrade Kit Solar Shield </v>
          </cell>
        </row>
        <row r="1992">
          <cell r="A1992" t="str">
            <v>T00000321</v>
          </cell>
          <cell r="B1992" t="str">
            <v>850MOD</v>
          </cell>
          <cell r="C1992" t="str">
            <v>FlexMod_C</v>
          </cell>
          <cell r="D1992" t="str">
            <v>FlexMod_C</v>
          </cell>
          <cell r="E1992" t="str">
            <v>850MOD</v>
          </cell>
          <cell r="F1992" t="str">
            <v>RF</v>
          </cell>
          <cell r="G1992">
            <v>410000261</v>
          </cell>
          <cell r="H1992" t="str">
            <v>AMPLIFIER, +24VDC - Cellular (mLAM)</v>
          </cell>
        </row>
        <row r="1993">
          <cell r="A1993" t="str">
            <v>300012986</v>
          </cell>
          <cell r="B1993" t="str">
            <v>850MOD</v>
          </cell>
          <cell r="C1993" t="str">
            <v>FlexMod_C</v>
          </cell>
          <cell r="D1993" t="str">
            <v>FlexMod_C</v>
          </cell>
          <cell r="E1993" t="str">
            <v>850MOD</v>
          </cell>
          <cell r="F1993" t="str">
            <v>MISC</v>
          </cell>
          <cell r="G1993">
            <v>410000055</v>
          </cell>
          <cell r="H1993" t="str">
            <v>Anchoring Kit, E/W 1/2" Hardware</v>
          </cell>
        </row>
        <row r="1994">
          <cell r="A1994" t="str">
            <v>107710717</v>
          </cell>
          <cell r="B1994" t="str">
            <v>850MOD</v>
          </cell>
          <cell r="C1994" t="str">
            <v>FlexMod_C</v>
          </cell>
          <cell r="D1994" t="str">
            <v>FlexMod_C</v>
          </cell>
          <cell r="E1994" t="str">
            <v>850MOD</v>
          </cell>
          <cell r="F1994" t="str">
            <v>MISC</v>
          </cell>
          <cell r="G1994">
            <v>410000067</v>
          </cell>
          <cell r="H1994" t="str">
            <v>Antenna Kit, GPS Antenna  Hdwe - High Gain</v>
          </cell>
        </row>
        <row r="1995">
          <cell r="A1995" t="str">
            <v>107732356</v>
          </cell>
          <cell r="B1995" t="str">
            <v>850MOD</v>
          </cell>
          <cell r="C1995" t="str">
            <v>FlexMod_C</v>
          </cell>
          <cell r="D1995" t="str">
            <v>FlexMod_C</v>
          </cell>
          <cell r="E1995" t="str">
            <v>850MOD</v>
          </cell>
          <cell r="F1995" t="str">
            <v>MISC</v>
          </cell>
          <cell r="G1995">
            <v>410000068</v>
          </cell>
          <cell r="H1995" t="str">
            <v>Antenna Kit, GPS Antenna  Hdwe - Low Gain</v>
          </cell>
        </row>
        <row r="1996">
          <cell r="A1996" t="str">
            <v>T00001283</v>
          </cell>
          <cell r="B1996" t="str">
            <v>850MOD</v>
          </cell>
          <cell r="C1996" t="str">
            <v>FlexMod_C</v>
          </cell>
          <cell r="D1996" t="str">
            <v>FlexMod_C</v>
          </cell>
          <cell r="E1996" t="str">
            <v>850MOD</v>
          </cell>
          <cell r="F1996" t="str">
            <v>SW_RTU_FEE</v>
          </cell>
          <cell r="H1996" t="str">
            <v>ATM Software Fee</v>
          </cell>
        </row>
        <row r="1997">
          <cell r="A1997" t="str">
            <v>300442233</v>
          </cell>
          <cell r="B1997" t="str">
            <v>850MOD</v>
          </cell>
          <cell r="C1997" t="str">
            <v>FlexMod_C</v>
          </cell>
          <cell r="D1997" t="str">
            <v>FlexMod_C</v>
          </cell>
          <cell r="E1997" t="str">
            <v>850MOD</v>
          </cell>
          <cell r="F1997" t="str">
            <v>SOFTWARE</v>
          </cell>
          <cell r="H1997" t="str">
            <v>BASE OPERATING FEE FOR 1XEV-DO UPGRADE</v>
          </cell>
        </row>
        <row r="1998">
          <cell r="A1998" t="str">
            <v>T00001196</v>
          </cell>
          <cell r="B1998" t="str">
            <v>850MOD</v>
          </cell>
          <cell r="C1998" t="str">
            <v>FlexMod_C</v>
          </cell>
          <cell r="D1998" t="str">
            <v>FlexMod_C</v>
          </cell>
          <cell r="E1998" t="str">
            <v>850MOD</v>
          </cell>
          <cell r="F1998" t="str">
            <v>MISC</v>
          </cell>
          <cell r="G1998">
            <v>410000272</v>
          </cell>
          <cell r="H1998" t="str">
            <v>Cable Assembly</v>
          </cell>
        </row>
        <row r="1999">
          <cell r="A1999" t="str">
            <v>T00001195</v>
          </cell>
          <cell r="B1999" t="str">
            <v>850MOD</v>
          </cell>
          <cell r="C1999" t="str">
            <v>FlexMod_C</v>
          </cell>
          <cell r="D1999" t="str">
            <v>FlexMod_C</v>
          </cell>
          <cell r="E1999" t="str">
            <v>850MOD</v>
          </cell>
          <cell r="F1999" t="str">
            <v>MISC</v>
          </cell>
          <cell r="G1999">
            <v>410000271</v>
          </cell>
          <cell r="H1999" t="str">
            <v xml:space="preserve">Cable Kit, Copper &amp; Coaxial for 1 Carrier Upgrade, Gwth, Single Block, Cellular </v>
          </cell>
        </row>
        <row r="2000">
          <cell r="A2000" t="str">
            <v>T00001194</v>
          </cell>
          <cell r="B2000" t="str">
            <v>850MOD</v>
          </cell>
          <cell r="C2000" t="str">
            <v>FlexMod_C</v>
          </cell>
          <cell r="D2000" t="str">
            <v>FlexMod_C</v>
          </cell>
          <cell r="E2000" t="str">
            <v>850MOD</v>
          </cell>
          <cell r="F2000" t="str">
            <v>MISC</v>
          </cell>
          <cell r="G2000">
            <v>410000270</v>
          </cell>
          <cell r="H2000" t="str">
            <v xml:space="preserve">Cable Kit, Copper &amp; Coaxial for 1 Carrier Upgrade, Single Block, Cellular </v>
          </cell>
        </row>
        <row r="2001">
          <cell r="A2001" t="str">
            <v>300432135</v>
          </cell>
          <cell r="B2001" t="str">
            <v>850MOD</v>
          </cell>
          <cell r="C2001" t="str">
            <v>FlexMod_C</v>
          </cell>
          <cell r="D2001" t="str">
            <v>FlexMod_C</v>
          </cell>
          <cell r="E2001" t="str">
            <v>850MOD</v>
          </cell>
          <cell r="F2001" t="str">
            <v>MISC</v>
          </cell>
          <cell r="H2001" t="str">
            <v>CAPACITOR ASSEMBLY, 24VOLT, 5.6KUF, 50V</v>
          </cell>
        </row>
        <row r="2002">
          <cell r="A2002" t="str">
            <v>300432093</v>
          </cell>
          <cell r="B2002" t="str">
            <v>850MOD</v>
          </cell>
          <cell r="C2002" t="str">
            <v>FlexMod_C</v>
          </cell>
          <cell r="D2002" t="str">
            <v>FlexMod_C</v>
          </cell>
          <cell r="E2002" t="str">
            <v>850MOD</v>
          </cell>
          <cell r="F2002" t="str">
            <v>MISC</v>
          </cell>
          <cell r="H2002" t="str">
            <v>Capacitor Module, +24V, Indoor</v>
          </cell>
        </row>
        <row r="2003">
          <cell r="A2003" t="str">
            <v>300432119</v>
          </cell>
          <cell r="B2003" t="str">
            <v>850MOD</v>
          </cell>
          <cell r="C2003" t="str">
            <v>FlexMod_C</v>
          </cell>
          <cell r="D2003" t="str">
            <v>FlexMod_C</v>
          </cell>
          <cell r="E2003" t="str">
            <v>850MOD</v>
          </cell>
          <cell r="F2003" t="str">
            <v>MISC</v>
          </cell>
          <cell r="H2003" t="str">
            <v>Capacitor Module, +24V, Outdoor</v>
          </cell>
        </row>
        <row r="2004">
          <cell r="A2004" t="str">
            <v>T00001278</v>
          </cell>
          <cell r="B2004" t="str">
            <v>850MOD</v>
          </cell>
          <cell r="C2004" t="str">
            <v>FlexMod_C</v>
          </cell>
          <cell r="D2004" t="str">
            <v>FlexMod_C</v>
          </cell>
          <cell r="E2004" t="str">
            <v>850MOD</v>
          </cell>
          <cell r="F2004" t="str">
            <v>MISC</v>
          </cell>
          <cell r="H2004" t="str">
            <v>Capacitor Module, -48V, Indoor</v>
          </cell>
        </row>
        <row r="2005">
          <cell r="A2005" t="str">
            <v>T00001279</v>
          </cell>
          <cell r="B2005" t="str">
            <v>850MOD</v>
          </cell>
          <cell r="C2005" t="str">
            <v>FlexMod_C</v>
          </cell>
          <cell r="D2005" t="str">
            <v>FlexMod_C</v>
          </cell>
          <cell r="E2005" t="str">
            <v>850MOD</v>
          </cell>
          <cell r="F2005" t="str">
            <v>MISC</v>
          </cell>
          <cell r="H2005" t="str">
            <v>Capacitor Module, -48V, Outdoor</v>
          </cell>
        </row>
        <row r="2006">
          <cell r="A2006" t="str">
            <v>300439593</v>
          </cell>
          <cell r="B2006" t="str">
            <v>850MOD</v>
          </cell>
          <cell r="C2006" t="str">
            <v>FlexMod_C</v>
          </cell>
          <cell r="D2006" t="str">
            <v>FlexMod_C</v>
          </cell>
          <cell r="E2006" t="str">
            <v>850MOD</v>
          </cell>
          <cell r="F2006" t="str">
            <v>CHANNEL_CARD</v>
          </cell>
          <cell r="G2006">
            <v>410000258</v>
          </cell>
          <cell r="H2006" t="str">
            <v>CDMA Channel Element Unit - 64 Ch (CCU-64  )</v>
          </cell>
        </row>
        <row r="2007">
          <cell r="A2007" t="str">
            <v>T00001277</v>
          </cell>
          <cell r="B2007" t="str">
            <v>850MOD</v>
          </cell>
          <cell r="C2007" t="str">
            <v>FlexMod_C</v>
          </cell>
          <cell r="D2007" t="str">
            <v>FlexMod_C</v>
          </cell>
          <cell r="E2007" t="str">
            <v>850MOD</v>
          </cell>
          <cell r="F2007" t="str">
            <v>BASEBAND</v>
          </cell>
          <cell r="H2007" t="str">
            <v>Circuit Pack, CDMA Baseband Radio (CBR), Cellular</v>
          </cell>
        </row>
        <row r="2008">
          <cell r="A2008" t="str">
            <v>300432176</v>
          </cell>
          <cell r="B2008" t="str">
            <v>850MOD</v>
          </cell>
          <cell r="C2008" t="str">
            <v>FlexMod_C</v>
          </cell>
          <cell r="D2008" t="str">
            <v>FlexMod_C</v>
          </cell>
          <cell r="E2008" t="str">
            <v>850MOD</v>
          </cell>
          <cell r="F2008" t="str">
            <v>BASEBAND</v>
          </cell>
          <cell r="H2008" t="str">
            <v>Circuit Pack, CDMA Radio Controller (CRC)</v>
          </cell>
        </row>
        <row r="2009">
          <cell r="A2009" t="str">
            <v>T00001282</v>
          </cell>
          <cell r="B2009" t="str">
            <v>850MOD</v>
          </cell>
          <cell r="C2009" t="str">
            <v>FlexMod_C</v>
          </cell>
          <cell r="D2009" t="str">
            <v>FlexMod_C</v>
          </cell>
          <cell r="E2009" t="str">
            <v>850MOD</v>
          </cell>
          <cell r="F2009" t="str">
            <v>Misc</v>
          </cell>
          <cell r="H2009" t="str">
            <v>EEPROM</v>
          </cell>
        </row>
        <row r="2010">
          <cell r="A2010" t="str">
            <v>300432077</v>
          </cell>
          <cell r="B2010" t="str">
            <v>850MOD</v>
          </cell>
          <cell r="C2010" t="str">
            <v>FlexMod_C</v>
          </cell>
          <cell r="D2010" t="str">
            <v>FlexMod_C</v>
          </cell>
          <cell r="E2010" t="str">
            <v>850MOD</v>
          </cell>
          <cell r="F2010" t="str">
            <v>MISC</v>
          </cell>
          <cell r="H2010" t="str">
            <v>EV Modem (EVRx), Receiver Board</v>
          </cell>
        </row>
        <row r="2011">
          <cell r="A2011" t="str">
            <v>300432069</v>
          </cell>
          <cell r="B2011" t="str">
            <v>850MOD</v>
          </cell>
          <cell r="C2011" t="str">
            <v>FlexMod_C</v>
          </cell>
          <cell r="D2011" t="str">
            <v>FlexMod_C</v>
          </cell>
          <cell r="E2011" t="str">
            <v>850MOD</v>
          </cell>
          <cell r="F2011" t="str">
            <v>MISC</v>
          </cell>
          <cell r="H2011" t="str">
            <v xml:space="preserve">EV Modem (EVTx), Transmit Board </v>
          </cell>
        </row>
        <row r="2012">
          <cell r="A2012" t="str">
            <v>300121514</v>
          </cell>
          <cell r="B2012" t="str">
            <v>850MOD</v>
          </cell>
          <cell r="C2012" t="str">
            <v>FlexMod_C</v>
          </cell>
          <cell r="D2012" t="str">
            <v>FlexMod_C</v>
          </cell>
          <cell r="E2012" t="str">
            <v>850MOD</v>
          </cell>
          <cell r="F2012" t="str">
            <v>MISC</v>
          </cell>
          <cell r="G2012">
            <v>410000062</v>
          </cell>
          <cell r="H2012" t="str">
            <v>Jumper Cable 10 Ft  DIN-DIN</v>
          </cell>
        </row>
        <row r="2013">
          <cell r="A2013" t="str">
            <v>300121571</v>
          </cell>
          <cell r="B2013" t="str">
            <v>850MOD</v>
          </cell>
          <cell r="C2013" t="str">
            <v>FlexMod_C</v>
          </cell>
          <cell r="D2013" t="str">
            <v>FlexMod_C</v>
          </cell>
          <cell r="E2013" t="str">
            <v>850MOD</v>
          </cell>
          <cell r="F2013" t="str">
            <v>MISC</v>
          </cell>
          <cell r="G2013">
            <v>410000063</v>
          </cell>
          <cell r="H2013" t="str">
            <v>Jumper Cable 20 Ft  DIN-DIN</v>
          </cell>
        </row>
        <row r="2014">
          <cell r="A2014" t="str">
            <v>300121555</v>
          </cell>
          <cell r="B2014" t="str">
            <v>850MOD</v>
          </cell>
          <cell r="C2014" t="str">
            <v>FlexMod_C</v>
          </cell>
          <cell r="D2014" t="str">
            <v>FlexMod_C</v>
          </cell>
          <cell r="E2014" t="str">
            <v>850MOD</v>
          </cell>
          <cell r="F2014" t="str">
            <v>MISC</v>
          </cell>
          <cell r="G2014">
            <v>410000064</v>
          </cell>
          <cell r="H2014" t="str">
            <v>Jumper Cable 32 Ft DIN-DIN</v>
          </cell>
        </row>
        <row r="2015">
          <cell r="A2015" t="str">
            <v>300121530</v>
          </cell>
          <cell r="B2015" t="str">
            <v>850MOD</v>
          </cell>
          <cell r="C2015" t="str">
            <v>FlexMod_C</v>
          </cell>
          <cell r="D2015" t="str">
            <v>FlexMod_C</v>
          </cell>
          <cell r="E2015" t="str">
            <v>850MOD</v>
          </cell>
          <cell r="F2015" t="str">
            <v>MISC</v>
          </cell>
          <cell r="G2015">
            <v>410000061</v>
          </cell>
          <cell r="H2015" t="str">
            <v>Jumper Cable 4 Ft DIN-DIN</v>
          </cell>
        </row>
        <row r="2016">
          <cell r="A2016" t="str">
            <v>300423225</v>
          </cell>
          <cell r="B2016" t="str">
            <v>850MOD</v>
          </cell>
          <cell r="C2016" t="str">
            <v>FlexMod_C</v>
          </cell>
          <cell r="D2016" t="str">
            <v>FlexMod_C</v>
          </cell>
          <cell r="E2016" t="str">
            <v>850MOD</v>
          </cell>
          <cell r="F2016" t="str">
            <v>BASEBAND</v>
          </cell>
          <cell r="H2016" t="str">
            <v>PCU, 450W, 24V</v>
          </cell>
        </row>
        <row r="2017">
          <cell r="A2017" t="str">
            <v>300453883</v>
          </cell>
          <cell r="B2017" t="str">
            <v>850MOD</v>
          </cell>
          <cell r="C2017" t="str">
            <v>FlexMod_C</v>
          </cell>
          <cell r="D2017" t="str">
            <v>FlexMod_C</v>
          </cell>
          <cell r="E2017" t="str">
            <v>850MOD</v>
          </cell>
          <cell r="F2017" t="str">
            <v>BASEBAND</v>
          </cell>
          <cell r="H2017" t="str">
            <v>PCU, 450W, -48V</v>
          </cell>
        </row>
        <row r="2018">
          <cell r="A2018" t="str">
            <v>T00000497</v>
          </cell>
          <cell r="B2018" t="str">
            <v>ATM</v>
          </cell>
          <cell r="C2018" t="str">
            <v>ATM</v>
          </cell>
          <cell r="D2018" t="str">
            <v>ATM</v>
          </cell>
          <cell r="E2018" t="str">
            <v>ATM</v>
          </cell>
          <cell r="F2018" t="str">
            <v>PSAX1250</v>
          </cell>
          <cell r="H2018" t="str">
            <v xml:space="preserve"> -48V D16 DC Power Supply (Spares) </v>
          </cell>
        </row>
        <row r="2019">
          <cell r="A2019" t="str">
            <v>T00000509</v>
          </cell>
          <cell r="B2019" t="str">
            <v>ATM</v>
          </cell>
          <cell r="C2019" t="str">
            <v>ATM</v>
          </cell>
          <cell r="D2019" t="str">
            <v>ATM</v>
          </cell>
          <cell r="E2019" t="str">
            <v>ATM</v>
          </cell>
          <cell r="F2019" t="str">
            <v>PSAX2300</v>
          </cell>
          <cell r="H2019" t="str">
            <v xml:space="preserve"> -48V DC Power Supply (Spares) </v>
          </cell>
        </row>
        <row r="2020">
          <cell r="A2020" t="str">
            <v>T00000495</v>
          </cell>
          <cell r="B2020" t="str">
            <v>ATM</v>
          </cell>
          <cell r="C2020" t="str">
            <v>ATM</v>
          </cell>
          <cell r="D2020" t="str">
            <v>ATM</v>
          </cell>
          <cell r="E2020" t="str">
            <v>ATM</v>
          </cell>
          <cell r="F2020" t="str">
            <v>PSAX1250</v>
          </cell>
          <cell r="H2020" t="str">
            <v xml:space="preserve"> Ac60 Psax1250/Psax2300 System Sw Release V6.2 </v>
          </cell>
        </row>
        <row r="2021">
          <cell r="A2021" t="str">
            <v>T00000507</v>
          </cell>
          <cell r="B2021" t="str">
            <v>ATM</v>
          </cell>
          <cell r="C2021" t="str">
            <v>ATM</v>
          </cell>
          <cell r="D2021" t="str">
            <v>ATM</v>
          </cell>
          <cell r="E2021" t="str">
            <v>ATM</v>
          </cell>
          <cell r="F2021" t="str">
            <v>PSAX2300</v>
          </cell>
          <cell r="H2021" t="str">
            <v xml:space="preserve"> Ac60 Psax1250/Psax2300 System Sw Release V6.2 </v>
          </cell>
        </row>
        <row r="2022">
          <cell r="A2022" t="str">
            <v>T00000502</v>
          </cell>
          <cell r="B2022" t="str">
            <v>ATM</v>
          </cell>
          <cell r="C2022" t="str">
            <v>ATM</v>
          </cell>
          <cell r="D2022" t="str">
            <v>ATM</v>
          </cell>
          <cell r="E2022" t="str">
            <v>ATM</v>
          </cell>
          <cell r="F2022" t="str">
            <v>PSAX1250</v>
          </cell>
          <cell r="H2022" t="str">
            <v xml:space="preserve"> Alarm (Spares) </v>
          </cell>
        </row>
        <row r="2023">
          <cell r="A2023" t="str">
            <v>T00000514</v>
          </cell>
          <cell r="B2023" t="str">
            <v>ATM</v>
          </cell>
          <cell r="C2023" t="str">
            <v>ATM</v>
          </cell>
          <cell r="D2023" t="str">
            <v>ATM</v>
          </cell>
          <cell r="E2023" t="str">
            <v>ATM</v>
          </cell>
          <cell r="F2023" t="str">
            <v>PSAX2300</v>
          </cell>
          <cell r="H2023" t="str">
            <v xml:space="preserve"> Alarm (Spares) </v>
          </cell>
        </row>
        <row r="2024">
          <cell r="A2024" t="str">
            <v>T00000496</v>
          </cell>
          <cell r="B2024" t="str">
            <v>ATM</v>
          </cell>
          <cell r="C2024" t="str">
            <v>ATM</v>
          </cell>
          <cell r="D2024" t="str">
            <v>ATM</v>
          </cell>
          <cell r="E2024" t="str">
            <v>ATM</v>
          </cell>
          <cell r="F2024" t="str">
            <v>PSAX1250</v>
          </cell>
          <cell r="H2024" t="str">
            <v xml:space="preserve"> Aqueview Element Management Software  Release 2.2 </v>
          </cell>
        </row>
        <row r="2025">
          <cell r="A2025" t="str">
            <v>T00000508</v>
          </cell>
          <cell r="B2025" t="str">
            <v>ATM</v>
          </cell>
          <cell r="C2025" t="str">
            <v>ATM</v>
          </cell>
          <cell r="D2025" t="str">
            <v>ATM</v>
          </cell>
          <cell r="E2025" t="str">
            <v>ATM</v>
          </cell>
          <cell r="F2025" t="str">
            <v>PSAX2300</v>
          </cell>
          <cell r="H2025" t="str">
            <v xml:space="preserve"> Aqueview Element Management Software  Release 2.2 </v>
          </cell>
        </row>
        <row r="2026">
          <cell r="A2026" t="str">
            <v>T00000498</v>
          </cell>
          <cell r="B2026" t="str">
            <v>ATM</v>
          </cell>
          <cell r="C2026" t="str">
            <v>ATM</v>
          </cell>
          <cell r="D2026" t="str">
            <v>ATM</v>
          </cell>
          <cell r="E2026" t="str">
            <v>ATM</v>
          </cell>
          <cell r="F2026" t="str">
            <v>PSAX1250</v>
          </cell>
          <cell r="H2026" t="str">
            <v xml:space="preserve"> Atm Sam Stratum 3-4 Clock (Spares) </v>
          </cell>
        </row>
        <row r="2027">
          <cell r="A2027" t="str">
            <v>T00000510</v>
          </cell>
          <cell r="B2027" t="str">
            <v>ATM</v>
          </cell>
          <cell r="C2027" t="str">
            <v>ATM</v>
          </cell>
          <cell r="D2027" t="str">
            <v>ATM</v>
          </cell>
          <cell r="E2027" t="str">
            <v>ATM</v>
          </cell>
          <cell r="F2027" t="str">
            <v>PSAX2300</v>
          </cell>
          <cell r="H2027" t="str">
            <v xml:space="preserve"> Atm Sam Stratum 3-4 Clock (Spares) </v>
          </cell>
        </row>
        <row r="2028">
          <cell r="A2028" t="str">
            <v>T00000518</v>
          </cell>
          <cell r="B2028" t="str">
            <v>ATM</v>
          </cell>
          <cell r="C2028" t="str">
            <v>ATM</v>
          </cell>
          <cell r="D2028" t="str">
            <v>ATM</v>
          </cell>
          <cell r="E2028" t="str">
            <v>ATM</v>
          </cell>
          <cell r="F2028" t="str">
            <v>CBX500</v>
          </cell>
          <cell r="H2028" t="str">
            <v xml:space="preserve"> Cbx500 4-Port Oc3/Stm1 Processor Card </v>
          </cell>
        </row>
        <row r="2029">
          <cell r="A2029" t="str">
            <v>T00000522</v>
          </cell>
          <cell r="B2029" t="str">
            <v>ATM</v>
          </cell>
          <cell r="C2029" t="str">
            <v>ATM</v>
          </cell>
          <cell r="D2029" t="str">
            <v>ATM</v>
          </cell>
          <cell r="E2029" t="str">
            <v>ATM</v>
          </cell>
          <cell r="F2029" t="str">
            <v>CBX500</v>
          </cell>
          <cell r="H2029" t="str">
            <v xml:space="preserve"> Cbx500 4-Port Oc3/Stm1 Processor Card (Spares) </v>
          </cell>
        </row>
        <row r="2030">
          <cell r="A2030" t="str">
            <v>T00000517</v>
          </cell>
          <cell r="B2030" t="str">
            <v>ATM</v>
          </cell>
          <cell r="C2030" t="str">
            <v>ATM</v>
          </cell>
          <cell r="D2030" t="str">
            <v>ATM</v>
          </cell>
          <cell r="E2030" t="str">
            <v>ATM</v>
          </cell>
          <cell r="F2030" t="str">
            <v>CBX500</v>
          </cell>
          <cell r="H2030" t="str">
            <v xml:space="preserve"> Cbx500 Multimode Fiber Panel </v>
          </cell>
        </row>
        <row r="2031">
          <cell r="A2031" t="str">
            <v>T00000521</v>
          </cell>
          <cell r="B2031" t="str">
            <v>ATM</v>
          </cell>
          <cell r="C2031" t="str">
            <v>ATM</v>
          </cell>
          <cell r="D2031" t="str">
            <v>ATM</v>
          </cell>
          <cell r="E2031" t="str">
            <v>ATM</v>
          </cell>
          <cell r="F2031" t="str">
            <v>CBX500</v>
          </cell>
          <cell r="H2031" t="str">
            <v xml:space="preserve"> Cbx500 Multimode Fiber Panel (Spares) </v>
          </cell>
        </row>
        <row r="2032">
          <cell r="A2032" t="str">
            <v>T00000516</v>
          </cell>
          <cell r="B2032" t="str">
            <v>ATM</v>
          </cell>
          <cell r="C2032" t="str">
            <v>ATM</v>
          </cell>
          <cell r="D2032" t="str">
            <v>ATM</v>
          </cell>
          <cell r="E2032" t="str">
            <v>ATM</v>
          </cell>
          <cell r="F2032" t="str">
            <v>CBX500</v>
          </cell>
          <cell r="H2032" t="str">
            <v xml:space="preserve"> Cbx500 Single Mode Fiber Panel </v>
          </cell>
        </row>
        <row r="2033">
          <cell r="A2033" t="str">
            <v>T00000520</v>
          </cell>
          <cell r="B2033" t="str">
            <v>ATM</v>
          </cell>
          <cell r="C2033" t="str">
            <v>ATM</v>
          </cell>
          <cell r="D2033" t="str">
            <v>ATM</v>
          </cell>
          <cell r="E2033" t="str">
            <v>ATM</v>
          </cell>
          <cell r="F2033" t="str">
            <v>CBX500</v>
          </cell>
          <cell r="H2033" t="str">
            <v xml:space="preserve"> Cbx500 Single Mode Fiber Panel (Spares) </v>
          </cell>
        </row>
        <row r="2034">
          <cell r="A2034" t="str">
            <v>T00000515</v>
          </cell>
          <cell r="B2034" t="str">
            <v>ATM</v>
          </cell>
          <cell r="C2034" t="str">
            <v>ATM</v>
          </cell>
          <cell r="D2034" t="str">
            <v>ATM</v>
          </cell>
          <cell r="E2034" t="str">
            <v>ATM</v>
          </cell>
          <cell r="F2034" t="str">
            <v>CBX500</v>
          </cell>
          <cell r="H2034" t="str">
            <v xml:space="preserve"> Cbx500 Sp30 Redund. Base Unit W/ DC Power Supply </v>
          </cell>
        </row>
        <row r="2035">
          <cell r="A2035" t="str">
            <v>T00000499</v>
          </cell>
          <cell r="B2035" t="str">
            <v>ATM</v>
          </cell>
          <cell r="C2035" t="str">
            <v>ATM</v>
          </cell>
          <cell r="D2035" t="str">
            <v>ATM</v>
          </cell>
          <cell r="E2035" t="str">
            <v>ATM</v>
          </cell>
          <cell r="F2035" t="str">
            <v>PSAX1250</v>
          </cell>
          <cell r="H2035" t="str">
            <v xml:space="preserve"> Cpu Card (Spares) </v>
          </cell>
        </row>
        <row r="2036">
          <cell r="A2036" t="str">
            <v>T00000511</v>
          </cell>
          <cell r="B2036" t="str">
            <v>ATM</v>
          </cell>
          <cell r="C2036" t="str">
            <v>ATM</v>
          </cell>
          <cell r="D2036" t="str">
            <v>ATM</v>
          </cell>
          <cell r="E2036" t="str">
            <v>ATM</v>
          </cell>
          <cell r="F2036" t="str">
            <v>PSAX2300</v>
          </cell>
          <cell r="H2036" t="str">
            <v xml:space="preserve"> Cpu Card (Spares) </v>
          </cell>
        </row>
        <row r="2037">
          <cell r="A2037" t="str">
            <v>T00000519</v>
          </cell>
          <cell r="B2037" t="str">
            <v>ATM</v>
          </cell>
          <cell r="C2037" t="str">
            <v>ATM</v>
          </cell>
          <cell r="D2037" t="str">
            <v>ATM</v>
          </cell>
          <cell r="E2037" t="str">
            <v>ATM</v>
          </cell>
          <cell r="F2037" t="str">
            <v>CBX500</v>
          </cell>
          <cell r="H2037" t="str">
            <v xml:space="preserve"> Naviscore 4.1 Install Entry Level Network Node Manager (Nnm) 5.0 (&lt;250 Node Support) </v>
          </cell>
        </row>
        <row r="2038">
          <cell r="A2038" t="str">
            <v>T00000492</v>
          </cell>
          <cell r="B2038" t="str">
            <v>ATM</v>
          </cell>
          <cell r="C2038" t="str">
            <v>ATM</v>
          </cell>
          <cell r="D2038" t="str">
            <v>ATM</v>
          </cell>
          <cell r="E2038" t="str">
            <v>ATM</v>
          </cell>
          <cell r="F2038" t="str">
            <v>PSAX1250</v>
          </cell>
          <cell r="H2038" t="str">
            <v xml:space="preserve"> Oc-3C Multi-Mode 1+1 Aps </v>
          </cell>
        </row>
        <row r="2039">
          <cell r="A2039" t="str">
            <v>T00000504</v>
          </cell>
          <cell r="B2039" t="str">
            <v>ATM</v>
          </cell>
          <cell r="C2039" t="str">
            <v>ATM</v>
          </cell>
          <cell r="D2039" t="str">
            <v>ATM</v>
          </cell>
          <cell r="E2039" t="str">
            <v>ATM</v>
          </cell>
          <cell r="F2039" t="str">
            <v>PSAX2300</v>
          </cell>
          <cell r="H2039" t="str">
            <v xml:space="preserve"> Oc-3C Multi-Mode 1+1 Aps </v>
          </cell>
        </row>
        <row r="2040">
          <cell r="A2040" t="str">
            <v>T00000500</v>
          </cell>
          <cell r="B2040" t="str">
            <v>ATM</v>
          </cell>
          <cell r="C2040" t="str">
            <v>ATM</v>
          </cell>
          <cell r="D2040" t="str">
            <v>ATM</v>
          </cell>
          <cell r="E2040" t="str">
            <v>ATM</v>
          </cell>
          <cell r="F2040" t="str">
            <v>PSAX1250</v>
          </cell>
          <cell r="H2040" t="str">
            <v xml:space="preserve"> Oc-3C Multi-Mode 1+1 Aps (Spares) </v>
          </cell>
        </row>
        <row r="2041">
          <cell r="A2041" t="str">
            <v>T00000512</v>
          </cell>
          <cell r="B2041" t="str">
            <v>ATM</v>
          </cell>
          <cell r="C2041" t="str">
            <v>ATM</v>
          </cell>
          <cell r="D2041" t="str">
            <v>ATM</v>
          </cell>
          <cell r="E2041" t="str">
            <v>ATM</v>
          </cell>
          <cell r="F2041" t="str">
            <v>PSAX2300</v>
          </cell>
          <cell r="H2041" t="str">
            <v xml:space="preserve"> Oc-3C Multi-Mode 1+1 Aps (Spares) </v>
          </cell>
        </row>
        <row r="2042">
          <cell r="A2042" t="str">
            <v>T00000493</v>
          </cell>
          <cell r="B2042" t="str">
            <v>ATM</v>
          </cell>
          <cell r="C2042" t="str">
            <v>ATM</v>
          </cell>
          <cell r="D2042" t="str">
            <v>ATM</v>
          </cell>
          <cell r="E2042" t="str">
            <v>ATM</v>
          </cell>
          <cell r="F2042" t="str">
            <v>PSAX1250</v>
          </cell>
          <cell r="H2042" t="str">
            <v xml:space="preserve"> Oc-3C Single-Mode 1+1 Aps </v>
          </cell>
        </row>
        <row r="2043">
          <cell r="A2043" t="str">
            <v>T00000505</v>
          </cell>
          <cell r="B2043" t="str">
            <v>ATM</v>
          </cell>
          <cell r="C2043" t="str">
            <v>ATM</v>
          </cell>
          <cell r="D2043" t="str">
            <v>ATM</v>
          </cell>
          <cell r="E2043" t="str">
            <v>ATM</v>
          </cell>
          <cell r="F2043" t="str">
            <v>PSAX2300</v>
          </cell>
          <cell r="H2043" t="str">
            <v xml:space="preserve"> Oc-3C Single-Mode 1+1 Aps </v>
          </cell>
        </row>
        <row r="2044">
          <cell r="A2044" t="str">
            <v>T00000501</v>
          </cell>
          <cell r="B2044" t="str">
            <v>ATM</v>
          </cell>
          <cell r="C2044" t="str">
            <v>ATM</v>
          </cell>
          <cell r="D2044" t="str">
            <v>ATM</v>
          </cell>
          <cell r="E2044" t="str">
            <v>ATM</v>
          </cell>
          <cell r="F2044" t="str">
            <v>PSAX1250</v>
          </cell>
          <cell r="H2044" t="str">
            <v xml:space="preserve"> Oc-3C Single-Mode 1+1 Aps (Spares) </v>
          </cell>
        </row>
        <row r="2045">
          <cell r="A2045" t="str">
            <v>T00000513</v>
          </cell>
          <cell r="B2045" t="str">
            <v>ATM</v>
          </cell>
          <cell r="C2045" t="str">
            <v>ATM</v>
          </cell>
          <cell r="D2045" t="str">
            <v>ATM</v>
          </cell>
          <cell r="E2045" t="str">
            <v>ATM</v>
          </cell>
          <cell r="F2045" t="str">
            <v>PSAX2300</v>
          </cell>
          <cell r="H2045" t="str">
            <v xml:space="preserve"> Oc-3C Single-Mode 1+1 Aps (Spares) </v>
          </cell>
        </row>
        <row r="2046">
          <cell r="A2046" t="str">
            <v>T00000494</v>
          </cell>
          <cell r="B2046" t="str">
            <v>ATM</v>
          </cell>
          <cell r="C2046" t="str">
            <v>ATM</v>
          </cell>
          <cell r="D2046" t="str">
            <v>ATM</v>
          </cell>
          <cell r="E2046" t="str">
            <v>ATM</v>
          </cell>
          <cell r="F2046" t="str">
            <v>PSAX1250</v>
          </cell>
          <cell r="H2046" t="str">
            <v xml:space="preserve"> Psax 1250/2300 Blank I/O Faceplate </v>
          </cell>
        </row>
        <row r="2047">
          <cell r="A2047" t="str">
            <v>T00000506</v>
          </cell>
          <cell r="B2047" t="str">
            <v>ATM</v>
          </cell>
          <cell r="C2047" t="str">
            <v>ATM</v>
          </cell>
          <cell r="D2047" t="str">
            <v>ATM</v>
          </cell>
          <cell r="E2047" t="str">
            <v>ATM</v>
          </cell>
          <cell r="F2047" t="str">
            <v>PSAX2300</v>
          </cell>
          <cell r="H2047" t="str">
            <v xml:space="preserve"> Psax 1250/2300 Blank I/O Faceplate </v>
          </cell>
        </row>
        <row r="2048">
          <cell r="A2048" t="str">
            <v>T00000491</v>
          </cell>
          <cell r="B2048" t="str">
            <v>ATM</v>
          </cell>
          <cell r="C2048" t="str">
            <v>ATM</v>
          </cell>
          <cell r="D2048" t="str">
            <v>ATM</v>
          </cell>
          <cell r="E2048" t="str">
            <v>ATM</v>
          </cell>
          <cell r="F2048" t="str">
            <v>PSAX1250</v>
          </cell>
          <cell r="H2048" t="str">
            <v>" Packetstar Psax1250 23""  (-48VDC)(Redundant) "</v>
          </cell>
        </row>
        <row r="2049">
          <cell r="A2049" t="str">
            <v>T00000503</v>
          </cell>
          <cell r="B2049" t="str">
            <v>ATM</v>
          </cell>
          <cell r="C2049" t="str">
            <v>ATM</v>
          </cell>
          <cell r="D2049" t="str">
            <v>ATM</v>
          </cell>
          <cell r="E2049" t="str">
            <v>ATM</v>
          </cell>
          <cell r="F2049" t="str">
            <v>PSAX2300</v>
          </cell>
          <cell r="H2049" t="str">
            <v>" Packetstar Psax2300 19"" (-48VDC)Redundant "</v>
          </cell>
        </row>
        <row r="2050">
          <cell r="A2050" t="str">
            <v>40785069</v>
          </cell>
          <cell r="B2050" t="str">
            <v>ATM</v>
          </cell>
          <cell r="C2050" t="str">
            <v>ATM</v>
          </cell>
          <cell r="D2050" t="str">
            <v>EAXS</v>
          </cell>
          <cell r="E2050" t="str">
            <v>PSAX</v>
          </cell>
          <cell r="F2050">
            <v>20250</v>
          </cell>
          <cell r="H2050" t="str">
            <v>PSAX 1250 19</v>
          </cell>
        </row>
        <row r="2051">
          <cell r="A2051" t="str">
            <v>407850569</v>
          </cell>
          <cell r="B2051" t="str">
            <v>ATM</v>
          </cell>
          <cell r="C2051" t="str">
            <v>ATM</v>
          </cell>
          <cell r="D2051" t="str">
            <v>EAXS</v>
          </cell>
          <cell r="E2051" t="str">
            <v>PSAX</v>
          </cell>
          <cell r="F2051">
            <v>2130</v>
          </cell>
          <cell r="H2051" t="str">
            <v>PSAX 1250 19 Chasis</v>
          </cell>
        </row>
        <row r="2052">
          <cell r="A2052" t="str">
            <v>300420254</v>
          </cell>
          <cell r="B2052" t="str">
            <v>ATM</v>
          </cell>
          <cell r="C2052" t="str">
            <v>ATM</v>
          </cell>
          <cell r="D2052" t="str">
            <v>EAXS</v>
          </cell>
          <cell r="E2052" t="str">
            <v>PSAX</v>
          </cell>
          <cell r="F2052" t="str">
            <v>PSAX1250-19</v>
          </cell>
          <cell r="H2052" t="str">
            <v>Redundant PSAX 1250 19</v>
          </cell>
        </row>
        <row r="2053">
          <cell r="A2053" t="str">
            <v>300419504</v>
          </cell>
          <cell r="B2053" t="str">
            <v>ATM</v>
          </cell>
          <cell r="C2053" t="str">
            <v>ATM</v>
          </cell>
          <cell r="D2053" t="str">
            <v>EAXS</v>
          </cell>
          <cell r="E2053" t="str">
            <v>PSAX</v>
          </cell>
          <cell r="F2053">
            <v>47800</v>
          </cell>
          <cell r="H2053" t="str">
            <v>Redundant PSAX 2300 19</v>
          </cell>
        </row>
        <row r="2054">
          <cell r="A2054" t="str">
            <v>300331915</v>
          </cell>
          <cell r="B2054" t="str">
            <v>ATM</v>
          </cell>
          <cell r="C2054" t="str">
            <v>ATM</v>
          </cell>
          <cell r="D2054" t="str">
            <v>EAXS</v>
          </cell>
          <cell r="E2054" t="str">
            <v>PSAX</v>
          </cell>
          <cell r="F2054">
            <v>15624</v>
          </cell>
          <cell r="H2054" t="str">
            <v>Redundant PSAX 4500 19</v>
          </cell>
        </row>
        <row r="2055">
          <cell r="A2055" t="str">
            <v>300420262</v>
          </cell>
          <cell r="B2055" t="str">
            <v>ATM</v>
          </cell>
          <cell r="C2055" t="str">
            <v>ATM</v>
          </cell>
          <cell r="D2055" t="str">
            <v>EAXS</v>
          </cell>
          <cell r="E2055" t="str">
            <v>PSAX</v>
          </cell>
          <cell r="F2055" t="str">
            <v>PSAX1250</v>
          </cell>
          <cell r="H2055" t="str">
            <v xml:space="preserve">Redundant PSAX1250 Base System </v>
          </cell>
        </row>
        <row r="2056">
          <cell r="A2056" t="str">
            <v>407132257</v>
          </cell>
          <cell r="B2056" t="str">
            <v>AXMGR</v>
          </cell>
          <cell r="C2056" t="str">
            <v>Amgr</v>
          </cell>
          <cell r="D2056" t="str">
            <v>Amgr</v>
          </cell>
          <cell r="E2056" t="str">
            <v>ECP</v>
          </cell>
          <cell r="F2056" t="str">
            <v>ECP_BASE</v>
          </cell>
          <cell r="H2056" t="str">
            <v xml:space="preserve"> 25 A. Fuse </v>
          </cell>
        </row>
        <row r="2057">
          <cell r="A2057" t="str">
            <v>R00000364</v>
          </cell>
          <cell r="B2057" t="str">
            <v>AXMGR</v>
          </cell>
          <cell r="C2057" t="str">
            <v>Amgr</v>
          </cell>
          <cell r="D2057" t="str">
            <v>Amgr</v>
          </cell>
          <cell r="E2057" t="str">
            <v>ECP</v>
          </cell>
          <cell r="F2057" t="str">
            <v>DATA_SETS</v>
          </cell>
          <cell r="G2057">
            <v>470000022</v>
          </cell>
          <cell r="H2057" t="str">
            <v xml:space="preserve"> 3000 Carrier E/W 6-3811 Modems And Interface Card </v>
          </cell>
        </row>
        <row r="2058">
          <cell r="A2058" t="str">
            <v>R00000365</v>
          </cell>
          <cell r="B2058" t="str">
            <v>AXMGR</v>
          </cell>
          <cell r="C2058" t="str">
            <v>Amgr</v>
          </cell>
          <cell r="D2058" t="str">
            <v>Amgr</v>
          </cell>
          <cell r="E2058" t="str">
            <v>ECP</v>
          </cell>
          <cell r="F2058" t="str">
            <v>MISC</v>
          </cell>
          <cell r="G2058">
            <v>470000023</v>
          </cell>
          <cell r="H2058" t="str">
            <v xml:space="preserve"> 4W E&amp;M/Er </v>
          </cell>
        </row>
        <row r="2059">
          <cell r="A2059" t="str">
            <v>R00000345</v>
          </cell>
          <cell r="B2059" t="str">
            <v>AXMGR</v>
          </cell>
          <cell r="C2059" t="str">
            <v>Amgr</v>
          </cell>
          <cell r="D2059" t="str">
            <v>Amgr</v>
          </cell>
          <cell r="E2059" t="str">
            <v>ECP</v>
          </cell>
          <cell r="F2059" t="str">
            <v>ECP_BASE</v>
          </cell>
          <cell r="G2059">
            <v>470000003</v>
          </cell>
          <cell r="H2059" t="str">
            <v xml:space="preserve"> 5Th &amp; 6Th SCSI Disk Drive Pair </v>
          </cell>
        </row>
        <row r="2060">
          <cell r="A2060" t="str">
            <v>R00000353</v>
          </cell>
          <cell r="B2060" t="str">
            <v>AXMGR</v>
          </cell>
          <cell r="C2060" t="str">
            <v>Amgr</v>
          </cell>
          <cell r="D2060" t="str">
            <v>Amgr</v>
          </cell>
          <cell r="E2060" t="str">
            <v>ECP</v>
          </cell>
          <cell r="F2060" t="str">
            <v>ACCULINK</v>
          </cell>
          <cell r="G2060">
            <v>470000011</v>
          </cell>
          <cell r="H2060" t="str">
            <v xml:space="preserve"> ACCUlink Access Controller Cabinet </v>
          </cell>
        </row>
        <row r="2061">
          <cell r="A2061" t="str">
            <v>R00000356</v>
          </cell>
          <cell r="B2061" t="str">
            <v>AXMGR</v>
          </cell>
          <cell r="C2061" t="str">
            <v>Amgr</v>
          </cell>
          <cell r="D2061" t="str">
            <v>Amgr</v>
          </cell>
          <cell r="E2061" t="str">
            <v>ECP</v>
          </cell>
          <cell r="F2061" t="str">
            <v>ACCULINK</v>
          </cell>
          <cell r="G2061">
            <v>470000014</v>
          </cell>
          <cell r="H2061" t="str">
            <v xml:space="preserve"> ACCUlink Access Controller W/12 Channels </v>
          </cell>
        </row>
        <row r="2062">
          <cell r="A2062" t="str">
            <v>R00000357</v>
          </cell>
          <cell r="B2062" t="str">
            <v>AXMGR</v>
          </cell>
          <cell r="C2062" t="str">
            <v>Amgr</v>
          </cell>
          <cell r="D2062" t="str">
            <v>Amgr</v>
          </cell>
          <cell r="E2062" t="str">
            <v>ECP</v>
          </cell>
          <cell r="F2062" t="str">
            <v>ACCULINK</v>
          </cell>
          <cell r="G2062">
            <v>470000015</v>
          </cell>
          <cell r="H2062" t="str">
            <v xml:space="preserve"> ACCUlink Access Controller W/15 Channels </v>
          </cell>
        </row>
        <row r="2063">
          <cell r="A2063" t="str">
            <v>R00000354</v>
          </cell>
          <cell r="B2063" t="str">
            <v>AXMGR</v>
          </cell>
          <cell r="C2063" t="str">
            <v>Amgr</v>
          </cell>
          <cell r="D2063" t="str">
            <v>Amgr</v>
          </cell>
          <cell r="E2063" t="str">
            <v>ECP</v>
          </cell>
          <cell r="F2063" t="str">
            <v>ACCULINK</v>
          </cell>
          <cell r="G2063">
            <v>470000012</v>
          </cell>
          <cell r="H2063" t="str">
            <v xml:space="preserve"> ACCUlink Access Controller W/24 Channels </v>
          </cell>
        </row>
        <row r="2064">
          <cell r="A2064" t="str">
            <v>R00000355</v>
          </cell>
          <cell r="B2064" t="str">
            <v>AXMGR</v>
          </cell>
          <cell r="C2064" t="str">
            <v>Amgr</v>
          </cell>
          <cell r="D2064" t="str">
            <v>Amgr</v>
          </cell>
          <cell r="E2064" t="str">
            <v>ECP</v>
          </cell>
          <cell r="F2064" t="str">
            <v>ACCULINK</v>
          </cell>
          <cell r="G2064">
            <v>470000013</v>
          </cell>
          <cell r="H2064" t="str">
            <v xml:space="preserve"> ACCUlink Access Controller W/30 Channels </v>
          </cell>
        </row>
        <row r="2065">
          <cell r="A2065" t="str">
            <v>R00000360</v>
          </cell>
          <cell r="B2065" t="str">
            <v>AXMGR</v>
          </cell>
          <cell r="C2065" t="str">
            <v>Amgr</v>
          </cell>
          <cell r="D2065" t="str">
            <v>Amgr</v>
          </cell>
          <cell r="E2065" t="str">
            <v>ECP</v>
          </cell>
          <cell r="F2065" t="str">
            <v>ACCULINK</v>
          </cell>
          <cell r="G2065">
            <v>470000018</v>
          </cell>
          <cell r="H2065" t="str">
            <v xml:space="preserve"> ACCUlink Wan To X-Conn Cable (50') </v>
          </cell>
        </row>
        <row r="2066">
          <cell r="A2066" t="str">
            <v>300009461</v>
          </cell>
          <cell r="B2066" t="str">
            <v>AXMGR</v>
          </cell>
          <cell r="C2066" t="str">
            <v>Amgr</v>
          </cell>
          <cell r="D2066" t="str">
            <v>FlexAP</v>
          </cell>
          <cell r="E2066" t="str">
            <v>AP_HW</v>
          </cell>
          <cell r="F2066" t="str">
            <v>MISC</v>
          </cell>
          <cell r="H2066" t="str">
            <v xml:space="preserve"> Adapter  E1  75 Ohm Bnc </v>
          </cell>
        </row>
        <row r="2067">
          <cell r="A2067" t="str">
            <v>300164324</v>
          </cell>
          <cell r="B2067" t="str">
            <v>AXMGR</v>
          </cell>
          <cell r="C2067" t="str">
            <v>Amgr</v>
          </cell>
          <cell r="D2067" t="str">
            <v>FlexAP</v>
          </cell>
          <cell r="E2067" t="str">
            <v>AP_HW</v>
          </cell>
          <cell r="F2067" t="str">
            <v>MISC</v>
          </cell>
          <cell r="H2067" t="str">
            <v xml:space="preserve"> Adapter Kit </v>
          </cell>
        </row>
        <row r="2068">
          <cell r="A2068" t="str">
            <v>T00000358</v>
          </cell>
          <cell r="B2068" t="str">
            <v>AXMGR</v>
          </cell>
          <cell r="C2068" t="str">
            <v>Amgr</v>
          </cell>
          <cell r="D2068" t="str">
            <v>Amgr</v>
          </cell>
          <cell r="E2068" t="str">
            <v>ECP</v>
          </cell>
          <cell r="F2068" t="str">
            <v>ACCULINK</v>
          </cell>
          <cell r="G2068">
            <v>470000016</v>
          </cell>
          <cell r="H2068" t="str">
            <v xml:space="preserve"> Add 2nd 12 Channels To Existing Controller </v>
          </cell>
        </row>
        <row r="2069">
          <cell r="A2069" t="str">
            <v>T00000359</v>
          </cell>
          <cell r="B2069" t="str">
            <v>AXMGR</v>
          </cell>
          <cell r="C2069" t="str">
            <v>Amgr</v>
          </cell>
          <cell r="D2069" t="str">
            <v>Amgr</v>
          </cell>
          <cell r="E2069" t="str">
            <v>ECP</v>
          </cell>
          <cell r="F2069" t="str">
            <v>ACCULINK</v>
          </cell>
          <cell r="G2069">
            <v>470000017</v>
          </cell>
          <cell r="H2069" t="str">
            <v xml:space="preserve"> Add 2nd 15 Channels To Existing Controller </v>
          </cell>
        </row>
        <row r="2070">
          <cell r="A2070" t="str">
            <v>R00000039</v>
          </cell>
          <cell r="B2070" t="str">
            <v>AXMGR</v>
          </cell>
          <cell r="C2070" t="str">
            <v>Amgr</v>
          </cell>
          <cell r="D2070" t="str">
            <v>Amgr</v>
          </cell>
          <cell r="E2070" t="str">
            <v>IMS</v>
          </cell>
          <cell r="F2070" t="str">
            <v>IMS_GROWTH</v>
          </cell>
          <cell r="G2070">
            <v>330000031</v>
          </cell>
          <cell r="H2070" t="str">
            <v xml:space="preserve"> Additional Csne Link Node Pairs </v>
          </cell>
        </row>
        <row r="2071">
          <cell r="A2071" t="str">
            <v>R00000346</v>
          </cell>
          <cell r="B2071" t="str">
            <v>AXMGR</v>
          </cell>
          <cell r="C2071" t="str">
            <v>Amgr</v>
          </cell>
          <cell r="D2071" t="str">
            <v>Amgr</v>
          </cell>
          <cell r="E2071" t="str">
            <v>ECP</v>
          </cell>
          <cell r="F2071" t="str">
            <v>TERMINALS</v>
          </cell>
          <cell r="G2071">
            <v>470000004</v>
          </cell>
          <cell r="H2071" t="str">
            <v xml:space="preserve"> Additional Mtc Terminal And Cable </v>
          </cell>
        </row>
        <row r="2072">
          <cell r="A2072" t="str">
            <v>R00000347</v>
          </cell>
          <cell r="B2072" t="str">
            <v>AXMGR</v>
          </cell>
          <cell r="C2072" t="str">
            <v>Amgr</v>
          </cell>
          <cell r="D2072" t="str">
            <v>Amgr</v>
          </cell>
          <cell r="E2072" t="str">
            <v>ECP</v>
          </cell>
          <cell r="F2072" t="str">
            <v>PRINTER</v>
          </cell>
          <cell r="G2072">
            <v>470000005</v>
          </cell>
          <cell r="H2072" t="str">
            <v xml:space="preserve"> Additional Ro Printer &amp; Cable To Data Set </v>
          </cell>
        </row>
        <row r="2073">
          <cell r="A2073" t="str">
            <v>R00000036</v>
          </cell>
          <cell r="B2073" t="str">
            <v>AXMGR</v>
          </cell>
          <cell r="C2073" t="str">
            <v>Amgr</v>
          </cell>
          <cell r="D2073" t="str">
            <v>Amgr</v>
          </cell>
          <cell r="E2073" t="str">
            <v>IMS</v>
          </cell>
          <cell r="F2073" t="str">
            <v>IMS_GROWTH</v>
          </cell>
          <cell r="G2073">
            <v>330000028</v>
          </cell>
          <cell r="H2073" t="str">
            <v xml:space="preserve"> Additional Shelf Node Power </v>
          </cell>
        </row>
        <row r="2074">
          <cell r="A2074" t="str">
            <v>R00000038</v>
          </cell>
          <cell r="B2074" t="str">
            <v>AXMGR</v>
          </cell>
          <cell r="C2074" t="str">
            <v>Amgr</v>
          </cell>
          <cell r="D2074" t="str">
            <v>Amgr</v>
          </cell>
          <cell r="E2074" t="str">
            <v>IMS</v>
          </cell>
          <cell r="F2074" t="str">
            <v>IMS_GROWTH</v>
          </cell>
          <cell r="G2074">
            <v>330000030</v>
          </cell>
          <cell r="H2074" t="str">
            <v xml:space="preserve"> Additional Ss7 Link Node Pairs </v>
          </cell>
        </row>
        <row r="2075">
          <cell r="A2075" t="str">
            <v>R00000059</v>
          </cell>
          <cell r="B2075" t="str">
            <v>AXMGR</v>
          </cell>
          <cell r="C2075" t="str">
            <v>Amgr</v>
          </cell>
          <cell r="D2075" t="str">
            <v>Amgr</v>
          </cell>
          <cell r="E2075" t="str">
            <v>IMS</v>
          </cell>
          <cell r="F2075" t="str">
            <v>SS7_NODES</v>
          </cell>
          <cell r="G2075">
            <v>330000054</v>
          </cell>
          <cell r="H2075" t="str">
            <v xml:space="preserve"> Additional Ss7E Link Node Pairs </v>
          </cell>
        </row>
        <row r="2076">
          <cell r="A2076" t="str">
            <v>300060795</v>
          </cell>
          <cell r="B2076" t="str">
            <v>AXMGR</v>
          </cell>
          <cell r="C2076" t="str">
            <v>Amgr</v>
          </cell>
          <cell r="D2076" t="str">
            <v>FlexAP</v>
          </cell>
          <cell r="E2076" t="str">
            <v>AP_SP</v>
          </cell>
          <cell r="F2076" t="str">
            <v>SPARES</v>
          </cell>
          <cell r="H2076" t="str">
            <v xml:space="preserve"> Ap Module With Two E1- 4 Interface Ports For Lapd </v>
          </cell>
        </row>
        <row r="2077">
          <cell r="A2077" t="str">
            <v>300060787</v>
          </cell>
          <cell r="B2077" t="str">
            <v>AXMGR</v>
          </cell>
          <cell r="C2077" t="str">
            <v>Amgr</v>
          </cell>
          <cell r="D2077" t="str">
            <v>FlexAP</v>
          </cell>
          <cell r="E2077" t="str">
            <v>AP_SP</v>
          </cell>
          <cell r="F2077" t="str">
            <v>SPARES</v>
          </cell>
          <cell r="H2077" t="str">
            <v xml:space="preserve"> Ap Module With Two T1- 4 Interface Ports For Lapd </v>
          </cell>
        </row>
        <row r="2078">
          <cell r="A2078" t="str">
            <v>300060811</v>
          </cell>
          <cell r="B2078" t="str">
            <v>AXMGR</v>
          </cell>
          <cell r="C2078" t="str">
            <v>Amgr</v>
          </cell>
          <cell r="D2078" t="str">
            <v>FlexAP</v>
          </cell>
          <cell r="E2078" t="str">
            <v>AP_SP</v>
          </cell>
          <cell r="F2078" t="str">
            <v>SPARES</v>
          </cell>
          <cell r="H2078" t="str">
            <v xml:space="preserve"> Ap Module With Two T1- 4 Interface Ports For Ss7 </v>
          </cell>
        </row>
        <row r="2079">
          <cell r="A2079" t="str">
            <v>300009271</v>
          </cell>
          <cell r="B2079" t="str">
            <v>AXMGR</v>
          </cell>
          <cell r="C2079" t="str">
            <v>Amgr</v>
          </cell>
          <cell r="D2079" t="str">
            <v>FlexAP</v>
          </cell>
          <cell r="E2079" t="str">
            <v>AP_HW</v>
          </cell>
          <cell r="F2079" t="str">
            <v>AP_UNIT</v>
          </cell>
          <cell r="H2079" t="str">
            <v xml:space="preserve"> Ap Unit  With Circuit Packsfor Two E1 Card  Four Lapd (See Note 1) </v>
          </cell>
        </row>
        <row r="2080">
          <cell r="A2080" t="str">
            <v>300009107</v>
          </cell>
          <cell r="B2080" t="str">
            <v>AXMGR</v>
          </cell>
          <cell r="C2080" t="str">
            <v>Amgr</v>
          </cell>
          <cell r="D2080" t="str">
            <v>FlexAP</v>
          </cell>
          <cell r="E2080" t="str">
            <v>AP_HW</v>
          </cell>
          <cell r="F2080" t="str">
            <v>AP_UNIT</v>
          </cell>
          <cell r="H2080" t="str">
            <v xml:space="preserve"> Ap Unit W/Circuit Pks For 2 E1/4 Lapd </v>
          </cell>
        </row>
        <row r="2081">
          <cell r="A2081" t="str">
            <v>300009081</v>
          </cell>
          <cell r="B2081" t="str">
            <v>AXMGR</v>
          </cell>
          <cell r="C2081" t="str">
            <v>Amgr</v>
          </cell>
          <cell r="D2081" t="str">
            <v>FlexAP</v>
          </cell>
          <cell r="E2081" t="str">
            <v>AP_HW</v>
          </cell>
          <cell r="F2081" t="str">
            <v>AP_UNIT</v>
          </cell>
          <cell r="H2081" t="str">
            <v xml:space="preserve"> Ap Unit W/Circuit Pks For 2 T1/4 Lapd </v>
          </cell>
        </row>
        <row r="2082">
          <cell r="A2082" t="str">
            <v>300009149</v>
          </cell>
          <cell r="B2082" t="str">
            <v>AXMGR</v>
          </cell>
          <cell r="C2082" t="str">
            <v>Amgr</v>
          </cell>
          <cell r="D2082" t="str">
            <v>FlexAP</v>
          </cell>
          <cell r="E2082" t="str">
            <v>AP_HW</v>
          </cell>
          <cell r="F2082" t="str">
            <v>AP_UNIT</v>
          </cell>
          <cell r="H2082" t="str">
            <v xml:space="preserve"> Ap Unit W/Circuit Pks For 2 T1/4 Ss7 </v>
          </cell>
        </row>
        <row r="2083">
          <cell r="A2083" t="str">
            <v>300009255</v>
          </cell>
          <cell r="B2083" t="str">
            <v>AXMGR</v>
          </cell>
          <cell r="C2083" t="str">
            <v>Amgr</v>
          </cell>
          <cell r="D2083" t="str">
            <v>FlexAP</v>
          </cell>
          <cell r="E2083" t="str">
            <v>AP_HW</v>
          </cell>
          <cell r="F2083" t="str">
            <v>AP_UNIT</v>
          </cell>
          <cell r="H2083" t="str">
            <v xml:space="preserve"> Ap Unit With Circuit Packs For Two T1 Card  Four Lapd (See Note 1) </v>
          </cell>
        </row>
        <row r="2084">
          <cell r="A2084" t="str">
            <v>300009297</v>
          </cell>
          <cell r="B2084" t="str">
            <v>AXMGR</v>
          </cell>
          <cell r="C2084" t="str">
            <v>Amgr</v>
          </cell>
          <cell r="D2084" t="str">
            <v>FlexAP</v>
          </cell>
          <cell r="E2084" t="str">
            <v>AP_HW</v>
          </cell>
          <cell r="F2084" t="str">
            <v>AP_UNIT</v>
          </cell>
          <cell r="H2084" t="str">
            <v xml:space="preserve"> Ap Unit With Circuit Packs For Two T1 Card  Four Ss7 (See Note 1) </v>
          </cell>
        </row>
        <row r="2085">
          <cell r="A2085" t="str">
            <v>R00000083</v>
          </cell>
          <cell r="B2085" t="str">
            <v>AXMGR</v>
          </cell>
          <cell r="C2085" t="str">
            <v>Amgr</v>
          </cell>
          <cell r="D2085" t="str">
            <v>Amgr</v>
          </cell>
          <cell r="E2085" t="str">
            <v>IMS</v>
          </cell>
          <cell r="F2085" t="str">
            <v>ECP_BASE</v>
          </cell>
          <cell r="H2085" t="str">
            <v xml:space="preserve"> Base Cabinet Hardware (Rpcn  Pifb  Shelf Power  With Dln60E) </v>
          </cell>
        </row>
        <row r="2086">
          <cell r="A2086" t="str">
            <v>R00000342</v>
          </cell>
          <cell r="B2086" t="str">
            <v>AXMGR</v>
          </cell>
          <cell r="C2086" t="str">
            <v>Amgr</v>
          </cell>
          <cell r="D2086" t="str">
            <v>Amgr</v>
          </cell>
          <cell r="E2086" t="str">
            <v>ECP</v>
          </cell>
          <cell r="F2086" t="str">
            <v>ECP_BASE</v>
          </cell>
          <cell r="G2086">
            <v>470000000</v>
          </cell>
          <cell r="H2086" t="str">
            <v xml:space="preserve"> Base Processor Equipment </v>
          </cell>
        </row>
        <row r="2087">
          <cell r="A2087" t="str">
            <v>R00000033</v>
          </cell>
          <cell r="B2087" t="str">
            <v>AXMGR</v>
          </cell>
          <cell r="C2087" t="str">
            <v>Amgr</v>
          </cell>
          <cell r="D2087" t="str">
            <v>Amgr</v>
          </cell>
          <cell r="E2087" t="str">
            <v>IMS</v>
          </cell>
          <cell r="F2087" t="str">
            <v>IMS_BASE</v>
          </cell>
          <cell r="G2087">
            <v>330000024</v>
          </cell>
          <cell r="H2087" t="str">
            <v xml:space="preserve"> Basic Ring Node Cabinet W/Std Equipped Nodes </v>
          </cell>
        </row>
        <row r="2088">
          <cell r="A2088" t="str">
            <v>300124340</v>
          </cell>
          <cell r="B2088" t="str">
            <v>AXMGR</v>
          </cell>
          <cell r="C2088" t="str">
            <v>Amgr</v>
          </cell>
          <cell r="D2088" t="str">
            <v>FlexAP</v>
          </cell>
          <cell r="E2088" t="str">
            <v>AP_HW</v>
          </cell>
          <cell r="F2088" t="str">
            <v>MISC</v>
          </cell>
          <cell r="H2088" t="str">
            <v xml:space="preserve"> Cable Assembly  Copper  150 Feet </v>
          </cell>
        </row>
        <row r="2089">
          <cell r="A2089" t="str">
            <v>300164332</v>
          </cell>
          <cell r="B2089" t="str">
            <v>AXMGR</v>
          </cell>
          <cell r="C2089" t="str">
            <v>Amgr</v>
          </cell>
          <cell r="D2089" t="str">
            <v>FlexAP</v>
          </cell>
          <cell r="E2089" t="str">
            <v>AP_HW</v>
          </cell>
          <cell r="F2089" t="str">
            <v>AP_UNIT</v>
          </cell>
          <cell r="G2089">
            <v>340000006</v>
          </cell>
          <cell r="H2089" t="str">
            <v xml:space="preserve"> Cable Kit  Coax  75 Ohm  1000 Feet </v>
          </cell>
        </row>
        <row r="2090">
          <cell r="A2090" t="str">
            <v>R00000384</v>
          </cell>
          <cell r="B2090" t="str">
            <v>AXMGR</v>
          </cell>
          <cell r="C2090" t="str">
            <v>Amgr</v>
          </cell>
          <cell r="D2090" t="str">
            <v>Amgr</v>
          </cell>
          <cell r="E2090" t="str">
            <v>ECP</v>
          </cell>
          <cell r="F2090" t="str">
            <v>SOFTWARE</v>
          </cell>
          <cell r="H2090" t="str">
            <v xml:space="preserve"> CDMA Base System Operating Fee </v>
          </cell>
        </row>
        <row r="2091">
          <cell r="A2091" t="str">
            <v>T00000043</v>
          </cell>
          <cell r="B2091" t="str">
            <v>AXMGR</v>
          </cell>
          <cell r="C2091" t="str">
            <v>Amgr</v>
          </cell>
          <cell r="D2091" t="str">
            <v>Amgr</v>
          </cell>
          <cell r="E2091" t="str">
            <v>IMS</v>
          </cell>
          <cell r="F2091" t="str">
            <v>IMS_GROWTH</v>
          </cell>
          <cell r="G2091">
            <v>330000035</v>
          </cell>
          <cell r="H2091" t="str">
            <v xml:space="preserve"> Cdn2X - 112MB </v>
          </cell>
        </row>
        <row r="2092">
          <cell r="A2092" t="str">
            <v>T00000044</v>
          </cell>
          <cell r="B2092" t="str">
            <v>AXMGR</v>
          </cell>
          <cell r="C2092" t="str">
            <v>Amgr</v>
          </cell>
          <cell r="D2092" t="str">
            <v>Amgr</v>
          </cell>
          <cell r="E2092" t="str">
            <v>IMS</v>
          </cell>
          <cell r="F2092" t="str">
            <v>IMS_GROWTH</v>
          </cell>
          <cell r="G2092">
            <v>330000036</v>
          </cell>
          <cell r="H2092" t="str">
            <v xml:space="preserve"> Cdn2X - 144MB </v>
          </cell>
        </row>
        <row r="2093">
          <cell r="A2093" t="str">
            <v>T00000045</v>
          </cell>
          <cell r="B2093" t="str">
            <v>AXMGR</v>
          </cell>
          <cell r="C2093" t="str">
            <v>Amgr</v>
          </cell>
          <cell r="D2093" t="str">
            <v>Amgr</v>
          </cell>
          <cell r="E2093" t="str">
            <v>IMS</v>
          </cell>
          <cell r="F2093" t="str">
            <v>IMS_GROWTH</v>
          </cell>
          <cell r="G2093">
            <v>330000037</v>
          </cell>
          <cell r="H2093" t="str">
            <v xml:space="preserve"> Cdn2X - 176MB </v>
          </cell>
        </row>
        <row r="2094">
          <cell r="A2094" t="str">
            <v>T00000046</v>
          </cell>
          <cell r="B2094" t="str">
            <v>AXMGR</v>
          </cell>
          <cell r="C2094" t="str">
            <v>Amgr</v>
          </cell>
          <cell r="D2094" t="str">
            <v>Amgr</v>
          </cell>
          <cell r="E2094" t="str">
            <v>IMS</v>
          </cell>
          <cell r="F2094" t="str">
            <v>IMS_GROWTH</v>
          </cell>
          <cell r="G2094">
            <v>330000038</v>
          </cell>
          <cell r="H2094" t="str">
            <v xml:space="preserve"> Cdn2X - 208MB </v>
          </cell>
        </row>
        <row r="2095">
          <cell r="A2095" t="str">
            <v>T00000042</v>
          </cell>
          <cell r="B2095" t="str">
            <v>AXMGR</v>
          </cell>
          <cell r="C2095" t="str">
            <v>Amgr</v>
          </cell>
          <cell r="D2095" t="str">
            <v>Amgr</v>
          </cell>
          <cell r="E2095" t="str">
            <v>IMS</v>
          </cell>
          <cell r="F2095" t="str">
            <v>IMS_GROWTH</v>
          </cell>
          <cell r="G2095">
            <v>330000034</v>
          </cell>
          <cell r="H2095" t="str">
            <v xml:space="preserve"> Cdn2X - 80MB </v>
          </cell>
        </row>
        <row r="2096">
          <cell r="A2096" t="str">
            <v>T00000047</v>
          </cell>
          <cell r="B2096" t="str">
            <v>AXMGR</v>
          </cell>
          <cell r="C2096" t="str">
            <v>Amgr</v>
          </cell>
          <cell r="D2096" t="str">
            <v>Amgr</v>
          </cell>
          <cell r="E2096" t="str">
            <v>IMS</v>
          </cell>
          <cell r="F2096" t="str">
            <v>IMS_GROWTH</v>
          </cell>
          <cell r="G2096">
            <v>330000039</v>
          </cell>
          <cell r="H2096" t="str">
            <v xml:space="preserve"> Cdn3 - 500MB </v>
          </cell>
        </row>
        <row r="2097">
          <cell r="A2097" t="str">
            <v>300009230</v>
          </cell>
          <cell r="B2097" t="str">
            <v>AXMGR</v>
          </cell>
          <cell r="C2097" t="str">
            <v>Amgr</v>
          </cell>
          <cell r="D2097" t="str">
            <v>FlexAP</v>
          </cell>
          <cell r="E2097" t="str">
            <v>AP_HW</v>
          </cell>
          <cell r="F2097" t="str">
            <v>ACCESS</v>
          </cell>
          <cell r="H2097" t="str">
            <v xml:space="preserve"> Computer Laptop </v>
          </cell>
        </row>
        <row r="2098">
          <cell r="A2098" t="str">
            <v>300131513</v>
          </cell>
          <cell r="B2098" t="str">
            <v>AXMGR</v>
          </cell>
          <cell r="C2098" t="str">
            <v>Amgr</v>
          </cell>
          <cell r="D2098" t="str">
            <v>Amgr</v>
          </cell>
          <cell r="E2098" t="str">
            <v>OMP-FX</v>
          </cell>
          <cell r="F2098" t="str">
            <v>OMP-FX</v>
          </cell>
          <cell r="G2098">
            <v>733000146</v>
          </cell>
          <cell r="H2098" t="str">
            <v xml:space="preserve"> Console Terminal </v>
          </cell>
        </row>
        <row r="2099">
          <cell r="A2099" t="str">
            <v>R00000352</v>
          </cell>
          <cell r="B2099" t="str">
            <v>AXMGR</v>
          </cell>
          <cell r="C2099" t="str">
            <v>Amgr</v>
          </cell>
          <cell r="D2099" t="str">
            <v>Amgr</v>
          </cell>
          <cell r="E2099" t="str">
            <v>ECP</v>
          </cell>
          <cell r="F2099" t="str">
            <v>DATA_SETS</v>
          </cell>
          <cell r="G2099">
            <v>470000010</v>
          </cell>
          <cell r="H2099" t="str">
            <v xml:space="preserve"> Data Set Cabinet E/W Three (3) Shelves (5E Style) </v>
          </cell>
        </row>
        <row r="2100">
          <cell r="A2100" t="str">
            <v>R00000351</v>
          </cell>
          <cell r="B2100" t="str">
            <v>AXMGR</v>
          </cell>
          <cell r="C2100" t="str">
            <v>Amgr</v>
          </cell>
          <cell r="D2100" t="str">
            <v>Amgr</v>
          </cell>
          <cell r="E2100" t="str">
            <v>ECP</v>
          </cell>
          <cell r="F2100" t="str">
            <v>POWER</v>
          </cell>
          <cell r="G2100">
            <v>470000009</v>
          </cell>
          <cell r="H2100" t="str">
            <v xml:space="preserve"> DC Power Distribution Cabinet </v>
          </cell>
        </row>
        <row r="2101">
          <cell r="A2101" t="str">
            <v>T00000056</v>
          </cell>
          <cell r="B2101" t="str">
            <v>AXMGR</v>
          </cell>
          <cell r="C2101" t="str">
            <v>Amgr</v>
          </cell>
          <cell r="D2101" t="str">
            <v>Amgr</v>
          </cell>
          <cell r="E2101" t="str">
            <v>OMP-FX</v>
          </cell>
          <cell r="F2101" t="str">
            <v>OMP-FX</v>
          </cell>
          <cell r="G2101">
            <v>330000052</v>
          </cell>
          <cell r="H2101" t="str">
            <v xml:space="preserve"> Domestic Omp-Fx With Sw And Misc Eqpt. </v>
          </cell>
        </row>
        <row r="2102">
          <cell r="A2102" t="str">
            <v>R00000041</v>
          </cell>
          <cell r="B2102" t="str">
            <v>AXMGR</v>
          </cell>
          <cell r="C2102" t="str">
            <v>Amgr</v>
          </cell>
          <cell r="D2102" t="str">
            <v>Amgr</v>
          </cell>
          <cell r="E2102" t="str">
            <v>IMS</v>
          </cell>
          <cell r="F2102" t="str">
            <v>IMS_GROWTH</v>
          </cell>
          <cell r="G2102">
            <v>330000033</v>
          </cell>
          <cell r="H2102" t="str">
            <v xml:space="preserve"> Dsn Is41(X.25) Or Icn Link Node Pairs </v>
          </cell>
        </row>
        <row r="2103">
          <cell r="A2103" t="str">
            <v>300009347</v>
          </cell>
          <cell r="B2103" t="str">
            <v>AXMGR</v>
          </cell>
          <cell r="C2103" t="str">
            <v>Amgr</v>
          </cell>
          <cell r="D2103" t="str">
            <v>FlexAP</v>
          </cell>
          <cell r="E2103" t="str">
            <v>AP_HW</v>
          </cell>
          <cell r="F2103" t="str">
            <v>MISC</v>
          </cell>
          <cell r="H2103" t="str">
            <v xml:space="preserve"> E1 Cable  Copper Shielded  Trunk Twisted Pair  100Ft </v>
          </cell>
        </row>
        <row r="2104">
          <cell r="A2104" t="str">
            <v>300009354</v>
          </cell>
          <cell r="B2104" t="str">
            <v>AXMGR</v>
          </cell>
          <cell r="C2104" t="str">
            <v>Amgr</v>
          </cell>
          <cell r="D2104" t="str">
            <v>FlexAP</v>
          </cell>
          <cell r="E2104" t="str">
            <v>AP_HW</v>
          </cell>
          <cell r="F2104" t="str">
            <v>MISC</v>
          </cell>
          <cell r="H2104" t="str">
            <v xml:space="preserve"> E1 Cable  Copper Shielded  Trunk Twisted Pair  250Ft </v>
          </cell>
        </row>
        <row r="2105">
          <cell r="A2105" t="str">
            <v>J5D005C-1L-60C</v>
          </cell>
          <cell r="B2105" t="str">
            <v>AXMGR</v>
          </cell>
          <cell r="C2105" t="str">
            <v>Amgr</v>
          </cell>
          <cell r="D2105" t="str">
            <v>Amgr</v>
          </cell>
          <cell r="E2105" t="str">
            <v>ECP</v>
          </cell>
          <cell r="F2105" t="str">
            <v>ECP_BASE</v>
          </cell>
          <cell r="H2105" t="str">
            <v xml:space="preserve"> Equipment Required For One 5Ess-2000 Cabinet Used For Emc And Non-Emc </v>
          </cell>
        </row>
        <row r="2106">
          <cell r="A2106" t="str">
            <v>J5D005C-1L-54</v>
          </cell>
          <cell r="B2106" t="str">
            <v>AXMGR</v>
          </cell>
          <cell r="C2106" t="str">
            <v>Amgr</v>
          </cell>
          <cell r="D2106" t="str">
            <v>Amgr</v>
          </cell>
          <cell r="E2106" t="str">
            <v>ECP</v>
          </cell>
          <cell r="F2106" t="str">
            <v>ECP_BASE</v>
          </cell>
          <cell r="H2106" t="str">
            <v xml:space="preserve"> Equipment Required To Provide 1 Modular Fuse/Filter Unit </v>
          </cell>
        </row>
        <row r="2107">
          <cell r="A2107" t="str">
            <v>J5D005C-1L-CL</v>
          </cell>
          <cell r="B2107" t="str">
            <v>AXMGR</v>
          </cell>
          <cell r="C2107" t="str">
            <v>Amgr</v>
          </cell>
          <cell r="D2107" t="str">
            <v>Amgr</v>
          </cell>
          <cell r="E2107" t="str">
            <v>ECP</v>
          </cell>
          <cell r="F2107" t="str">
            <v>ECP_BASE</v>
          </cell>
          <cell r="H2107" t="str">
            <v xml:space="preserve"> Equipment Required To Provide 1 Modular Fuse/Filter Unit In The Classic Or 5Ess-2000 </v>
          </cell>
        </row>
        <row r="2108">
          <cell r="A2108" t="str">
            <v>J5D005C-1L-CV</v>
          </cell>
          <cell r="B2108" t="str">
            <v>AXMGR</v>
          </cell>
          <cell r="C2108" t="str">
            <v>Amgr</v>
          </cell>
          <cell r="D2108" t="str">
            <v>Amgr</v>
          </cell>
          <cell r="E2108" t="str">
            <v>ECP</v>
          </cell>
          <cell r="F2108" t="str">
            <v>ECP_BASE</v>
          </cell>
          <cell r="H2108" t="str">
            <v xml:space="preserve"> Equipment Required To Provide 1 Modular Fuse/Filter Unit In The Classic Or 5Ess-2000 </v>
          </cell>
        </row>
        <row r="2109">
          <cell r="A2109" t="str">
            <v>R00000040</v>
          </cell>
          <cell r="B2109" t="str">
            <v>AXMGR</v>
          </cell>
          <cell r="C2109" t="str">
            <v>Amgr</v>
          </cell>
          <cell r="D2109" t="str">
            <v>Amgr</v>
          </cell>
          <cell r="E2109" t="str">
            <v>IMS</v>
          </cell>
          <cell r="F2109" t="str">
            <v>IMS_GROWTH</v>
          </cell>
          <cell r="G2109">
            <v>330000032</v>
          </cell>
          <cell r="H2109" t="str">
            <v xml:space="preserve"> Ethernet Interface Node (Ein) </v>
          </cell>
        </row>
        <row r="2110">
          <cell r="A2110" t="str">
            <v>300008984</v>
          </cell>
          <cell r="B2110" t="str">
            <v>AXMGR</v>
          </cell>
          <cell r="C2110" t="str">
            <v>Amgr</v>
          </cell>
          <cell r="D2110" t="str">
            <v>FlexAP</v>
          </cell>
          <cell r="E2110" t="str">
            <v>AP_HW</v>
          </cell>
          <cell r="F2110" t="str">
            <v>CABINET</v>
          </cell>
          <cell r="H2110" t="str">
            <v xml:space="preserve"> Frame E1 With Circuit Packs Without Aps </v>
          </cell>
        </row>
        <row r="2111">
          <cell r="A2111" t="str">
            <v>300009362</v>
          </cell>
          <cell r="B2111" t="str">
            <v>AXMGR</v>
          </cell>
          <cell r="C2111" t="str">
            <v>Amgr</v>
          </cell>
          <cell r="D2111" t="str">
            <v>FlexAP</v>
          </cell>
          <cell r="E2111" t="str">
            <v>AP_HW</v>
          </cell>
          <cell r="F2111" t="str">
            <v>MISC</v>
          </cell>
          <cell r="H2111" t="str">
            <v xml:space="preserve"> Frame Grounding And Power Hardware Kit </v>
          </cell>
        </row>
        <row r="2112">
          <cell r="A2112" t="str">
            <v>300008976</v>
          </cell>
          <cell r="B2112" t="str">
            <v>AXMGR</v>
          </cell>
          <cell r="C2112" t="str">
            <v>Amgr</v>
          </cell>
          <cell r="D2112" t="str">
            <v>FlexAP</v>
          </cell>
          <cell r="E2112" t="str">
            <v>AP_HW</v>
          </cell>
          <cell r="F2112" t="str">
            <v>CABINET</v>
          </cell>
          <cell r="H2112" t="str">
            <v xml:space="preserve"> Frame T1 With Circuit Packs Without Aps </v>
          </cell>
        </row>
        <row r="2113">
          <cell r="A2113" t="str">
            <v>R00000034</v>
          </cell>
          <cell r="B2113" t="str">
            <v>AXMGR</v>
          </cell>
          <cell r="C2113" t="str">
            <v>Amgr</v>
          </cell>
          <cell r="D2113" t="str">
            <v>Amgr</v>
          </cell>
          <cell r="E2113" t="str">
            <v>IMS</v>
          </cell>
          <cell r="F2113" t="str">
            <v>IMS_GROWTH</v>
          </cell>
          <cell r="G2113">
            <v>330000026</v>
          </cell>
          <cell r="H2113" t="str">
            <v xml:space="preserve"> Growth Cabinet </v>
          </cell>
        </row>
        <row r="2114">
          <cell r="A2114" t="str">
            <v>T00000035</v>
          </cell>
          <cell r="B2114" t="str">
            <v>AXMGR</v>
          </cell>
          <cell r="C2114" t="str">
            <v>Amgr</v>
          </cell>
          <cell r="D2114" t="str">
            <v>Amgr</v>
          </cell>
          <cell r="E2114" t="str">
            <v>IMS</v>
          </cell>
          <cell r="F2114" t="str">
            <v>IMS_GROWTH</v>
          </cell>
          <cell r="G2114">
            <v>330000027</v>
          </cell>
          <cell r="H2114" t="str">
            <v xml:space="preserve"> Growth Cabinet Node Shelves (Pairs) </v>
          </cell>
        </row>
        <row r="2115">
          <cell r="A2115" t="str">
            <v>407803998</v>
          </cell>
          <cell r="B2115" t="str">
            <v>AXMGR</v>
          </cell>
          <cell r="C2115" t="str">
            <v>Amgr</v>
          </cell>
          <cell r="D2115" t="str">
            <v>Amgr</v>
          </cell>
          <cell r="E2115" t="str">
            <v>ECP</v>
          </cell>
          <cell r="F2115" t="str">
            <v>ECP_BASE</v>
          </cell>
          <cell r="H2115" t="str">
            <v xml:space="preserve"> Hsu Card  4-Port </v>
          </cell>
        </row>
        <row r="2116">
          <cell r="A2116" t="str">
            <v>R00000383</v>
          </cell>
          <cell r="B2116" t="str">
            <v>AXMGR</v>
          </cell>
          <cell r="C2116" t="str">
            <v>Amgr</v>
          </cell>
          <cell r="D2116" t="str">
            <v>Amgr</v>
          </cell>
          <cell r="E2116" t="str">
            <v>ECP</v>
          </cell>
          <cell r="F2116" t="str">
            <v>SOFTWARE</v>
          </cell>
          <cell r="H2116" t="str">
            <v xml:space="preserve"> Initial Base System Operating Fee </v>
          </cell>
        </row>
        <row r="2117">
          <cell r="A2117" t="str">
            <v>300008950</v>
          </cell>
          <cell r="B2117" t="str">
            <v>AXMGR</v>
          </cell>
          <cell r="C2117" t="str">
            <v>Amgr</v>
          </cell>
          <cell r="D2117" t="str">
            <v>FlexAP</v>
          </cell>
          <cell r="E2117" t="str">
            <v>AP_SW</v>
          </cell>
          <cell r="F2117" t="str">
            <v>SOFTWARE</v>
          </cell>
          <cell r="H2117" t="str">
            <v xml:space="preserve"> Initial Software Operating Fee Per Ap Pair </v>
          </cell>
        </row>
        <row r="2118">
          <cell r="A2118" t="str">
            <v>T00000055</v>
          </cell>
          <cell r="B2118" t="str">
            <v>AXMGR</v>
          </cell>
          <cell r="C2118" t="str">
            <v>Amgr</v>
          </cell>
          <cell r="D2118" t="str">
            <v>Amgr</v>
          </cell>
          <cell r="E2118" t="str">
            <v>OMP-FX</v>
          </cell>
          <cell r="F2118" t="str">
            <v>OMP-FX</v>
          </cell>
          <cell r="G2118">
            <v>330000051</v>
          </cell>
          <cell r="H2118" t="str">
            <v xml:space="preserve"> International Omp-Fx With Sw And Misc Eqpt. </v>
          </cell>
        </row>
        <row r="2119">
          <cell r="A2119" t="str">
            <v>R00000051</v>
          </cell>
          <cell r="B2119" t="str">
            <v>AXMGR</v>
          </cell>
          <cell r="C2119" t="str">
            <v>Amgr</v>
          </cell>
          <cell r="D2119" t="str">
            <v>Amgr</v>
          </cell>
          <cell r="E2119" t="str">
            <v>IMS</v>
          </cell>
          <cell r="F2119" t="str">
            <v>IMS_GROWTH</v>
          </cell>
          <cell r="G2119">
            <v>330000043</v>
          </cell>
          <cell r="H2119" t="str">
            <v xml:space="preserve"> Intra-Frame Buffer Packs (Ifb) </v>
          </cell>
        </row>
        <row r="2120">
          <cell r="A2120" t="str">
            <v>R00000386</v>
          </cell>
          <cell r="B2120" t="str">
            <v>AXMGR</v>
          </cell>
          <cell r="C2120" t="str">
            <v>Amgr</v>
          </cell>
          <cell r="D2120" t="str">
            <v>Amgr</v>
          </cell>
          <cell r="E2120" t="str">
            <v>IMS</v>
          </cell>
          <cell r="F2120" t="str">
            <v>MISC</v>
          </cell>
          <cell r="H2120" t="str">
            <v xml:space="preserve"> Inverters </v>
          </cell>
        </row>
        <row r="2121">
          <cell r="A2121" t="str">
            <v>300110319</v>
          </cell>
          <cell r="B2121" t="str">
            <v>AXMGR</v>
          </cell>
          <cell r="C2121" t="str">
            <v>Amgr</v>
          </cell>
          <cell r="D2121" t="str">
            <v>FlexAP</v>
          </cell>
          <cell r="E2121" t="str">
            <v>AP_SW</v>
          </cell>
          <cell r="F2121" t="str">
            <v>SOFTWARE</v>
          </cell>
          <cell r="H2121" t="str">
            <v xml:space="preserve"> License  Right To Use For Cdg Ios A1/A2 V2 New Install Per Each Bts </v>
          </cell>
        </row>
        <row r="2122">
          <cell r="A2122" t="str">
            <v>300110293</v>
          </cell>
          <cell r="B2122" t="str">
            <v>AXMGR</v>
          </cell>
          <cell r="C2122" t="str">
            <v>Amgr</v>
          </cell>
          <cell r="D2122" t="str">
            <v>FlexAP</v>
          </cell>
          <cell r="E2122" t="str">
            <v>AP_SW</v>
          </cell>
          <cell r="F2122" t="str">
            <v>SOFTWARE</v>
          </cell>
          <cell r="H2122" t="str">
            <v xml:space="preserve"> License  Right To Use For Cdg Ios A1/A2 V2 New Install Per Each mma </v>
          </cell>
        </row>
        <row r="2123">
          <cell r="A2123" t="str">
            <v>300271368</v>
          </cell>
          <cell r="B2123" t="str">
            <v>AXMGR</v>
          </cell>
          <cell r="C2123" t="str">
            <v>Amgr</v>
          </cell>
          <cell r="D2123" t="str">
            <v>FlexAP</v>
          </cell>
          <cell r="E2123" t="str">
            <v>AP_SW</v>
          </cell>
          <cell r="F2123" t="str">
            <v>SOFTWARE</v>
          </cell>
          <cell r="H2123" t="str">
            <v xml:space="preserve"> License  Right To Use For Cdg Ios A5 V2 New Install Per Each Bts </v>
          </cell>
        </row>
        <row r="2124">
          <cell r="A2124" t="str">
            <v>300271343</v>
          </cell>
          <cell r="B2124" t="str">
            <v>AXMGR</v>
          </cell>
          <cell r="C2124" t="str">
            <v>Amgr</v>
          </cell>
          <cell r="D2124" t="str">
            <v>FlexAP</v>
          </cell>
          <cell r="E2124" t="str">
            <v>AP_SW</v>
          </cell>
          <cell r="F2124" t="str">
            <v>SOFTWARE</v>
          </cell>
          <cell r="H2124" t="str">
            <v xml:space="preserve"> License  Right To Use For Cdg Ios A5 V2 New Install Per Each mma </v>
          </cell>
        </row>
        <row r="2125">
          <cell r="A2125" t="str">
            <v>R00000361</v>
          </cell>
          <cell r="B2125" t="str">
            <v>AXMGR</v>
          </cell>
          <cell r="C2125" t="str">
            <v>Amgr</v>
          </cell>
          <cell r="D2125" t="str">
            <v>Amgr</v>
          </cell>
          <cell r="E2125" t="str">
            <v>ECP</v>
          </cell>
          <cell r="F2125" t="str">
            <v>ACCULINK</v>
          </cell>
          <cell r="G2125">
            <v>470000019</v>
          </cell>
          <cell r="H2125" t="str">
            <v xml:space="preserve"> Nodal Port Alarm Cable (100') </v>
          </cell>
        </row>
        <row r="2126">
          <cell r="A2126" t="str">
            <v>R00000362</v>
          </cell>
          <cell r="B2126" t="str">
            <v>AXMGR</v>
          </cell>
          <cell r="C2126" t="str">
            <v>Amgr</v>
          </cell>
          <cell r="D2126" t="str">
            <v>Amgr</v>
          </cell>
          <cell r="E2126" t="str">
            <v>ECP</v>
          </cell>
          <cell r="F2126" t="str">
            <v>MISC</v>
          </cell>
          <cell r="G2126">
            <v>470000020</v>
          </cell>
          <cell r="H2126" t="str">
            <v xml:space="preserve"> Office Alarm Equipment </v>
          </cell>
        </row>
        <row r="2127">
          <cell r="A2127" t="str">
            <v>R00000363</v>
          </cell>
          <cell r="B2127" t="str">
            <v>AXMGR</v>
          </cell>
          <cell r="C2127" t="str">
            <v>Amgr</v>
          </cell>
          <cell r="D2127" t="str">
            <v>Amgr</v>
          </cell>
          <cell r="E2127" t="str">
            <v>ECP</v>
          </cell>
          <cell r="F2127" t="str">
            <v>MISC</v>
          </cell>
          <cell r="G2127">
            <v>470000021</v>
          </cell>
          <cell r="H2127" t="str">
            <v xml:space="preserve"> Port Splitter &amp; BroaDCast Box </v>
          </cell>
        </row>
        <row r="2128">
          <cell r="A2128" t="str">
            <v>R00000349</v>
          </cell>
          <cell r="B2128" t="str">
            <v>AXMGR</v>
          </cell>
          <cell r="C2128" t="str">
            <v>Amgr</v>
          </cell>
          <cell r="D2128" t="str">
            <v>Amgr</v>
          </cell>
          <cell r="E2128" t="str">
            <v>ECP</v>
          </cell>
          <cell r="F2128" t="str">
            <v>TERMINALS</v>
          </cell>
          <cell r="G2128">
            <v>470000007</v>
          </cell>
          <cell r="H2128" t="str">
            <v xml:space="preserve"> Rc/Vfy Local Printer </v>
          </cell>
        </row>
        <row r="2129">
          <cell r="A2129" t="str">
            <v>R00000348</v>
          </cell>
          <cell r="B2129" t="str">
            <v>AXMGR</v>
          </cell>
          <cell r="C2129" t="str">
            <v>Amgr</v>
          </cell>
          <cell r="D2129" t="str">
            <v>Amgr</v>
          </cell>
          <cell r="E2129" t="str">
            <v>ECP</v>
          </cell>
          <cell r="F2129" t="str">
            <v>TERMINALS</v>
          </cell>
          <cell r="G2129">
            <v>470000006</v>
          </cell>
          <cell r="H2129" t="str">
            <v xml:space="preserve"> Rc/Vfy Local Terminal </v>
          </cell>
        </row>
        <row r="2130">
          <cell r="A2130" t="str">
            <v>R00000350</v>
          </cell>
          <cell r="B2130" t="str">
            <v>AXMGR</v>
          </cell>
          <cell r="C2130" t="str">
            <v>Amgr</v>
          </cell>
          <cell r="D2130" t="str">
            <v>Amgr</v>
          </cell>
          <cell r="E2130" t="str">
            <v>ECP</v>
          </cell>
          <cell r="F2130" t="str">
            <v>TERMINALS</v>
          </cell>
          <cell r="G2130">
            <v>470000008</v>
          </cell>
          <cell r="H2130" t="str">
            <v xml:space="preserve"> Rc/Vfy Remote Terminal Interconnect </v>
          </cell>
        </row>
        <row r="2131">
          <cell r="A2131" t="str">
            <v>R00000037</v>
          </cell>
          <cell r="B2131" t="str">
            <v>AXMGR</v>
          </cell>
          <cell r="C2131" t="str">
            <v>Amgr</v>
          </cell>
          <cell r="D2131" t="str">
            <v>Amgr</v>
          </cell>
          <cell r="E2131" t="str">
            <v>IMS</v>
          </cell>
          <cell r="F2131" t="str">
            <v>IMS_GROWTH</v>
          </cell>
          <cell r="G2131">
            <v>330000029</v>
          </cell>
          <cell r="H2131" t="str">
            <v xml:space="preserve"> Required Shelf Equippage (Iun) </v>
          </cell>
        </row>
        <row r="2132">
          <cell r="A2132" t="str">
            <v>R00000053</v>
          </cell>
          <cell r="B2132" t="str">
            <v>AXMGR</v>
          </cell>
          <cell r="C2132" t="str">
            <v>Amgr</v>
          </cell>
          <cell r="D2132" t="str">
            <v>Amgr</v>
          </cell>
          <cell r="E2132" t="str">
            <v>IMS</v>
          </cell>
          <cell r="F2132" t="str">
            <v>MISC</v>
          </cell>
          <cell r="G2132">
            <v>330000045</v>
          </cell>
          <cell r="H2132" t="str">
            <v xml:space="preserve"> Ring To ACCUlink Hsu Cable (100') </v>
          </cell>
        </row>
        <row r="2133">
          <cell r="A2133" t="str">
            <v>300124138</v>
          </cell>
          <cell r="B2133" t="str">
            <v>AXMGR</v>
          </cell>
          <cell r="C2133" t="str">
            <v>Amgr</v>
          </cell>
          <cell r="D2133" t="str">
            <v>FlexAP</v>
          </cell>
          <cell r="E2133" t="str">
            <v>AP_HW</v>
          </cell>
          <cell r="F2133" t="str">
            <v>MISC</v>
          </cell>
          <cell r="H2133" t="str">
            <v xml:space="preserve"> Rj45-Rj45 Plenm Grade Cable (100Ft) </v>
          </cell>
        </row>
        <row r="2134">
          <cell r="A2134" t="str">
            <v>300124096</v>
          </cell>
          <cell r="B2134" t="str">
            <v>AXMGR</v>
          </cell>
          <cell r="C2134" t="str">
            <v>Amgr</v>
          </cell>
          <cell r="D2134" t="str">
            <v>Amgr</v>
          </cell>
          <cell r="E2134" t="str">
            <v>OMP-FX</v>
          </cell>
          <cell r="F2134" t="str">
            <v>OMP-FX</v>
          </cell>
          <cell r="H2134" t="str">
            <v xml:space="preserve"> Rj45-Rj45 Plenm Grade Cable (14Ft) </v>
          </cell>
        </row>
        <row r="2135">
          <cell r="A2135" t="str">
            <v>300124146</v>
          </cell>
          <cell r="B2135" t="str">
            <v>AXMGR</v>
          </cell>
          <cell r="C2135" t="str">
            <v>Amgr</v>
          </cell>
          <cell r="D2135" t="str">
            <v>Amgr</v>
          </cell>
          <cell r="E2135" t="str">
            <v>OMP-FX</v>
          </cell>
          <cell r="F2135" t="str">
            <v>OMP-FX</v>
          </cell>
          <cell r="H2135" t="str">
            <v xml:space="preserve"> Rj45-Rj45 Plenm Grade Cable (200Ft) </v>
          </cell>
        </row>
        <row r="2136">
          <cell r="A2136" t="str">
            <v>300124104</v>
          </cell>
          <cell r="B2136" t="str">
            <v>AXMGR</v>
          </cell>
          <cell r="C2136" t="str">
            <v>Amgr</v>
          </cell>
          <cell r="D2136" t="str">
            <v>FlexAP</v>
          </cell>
          <cell r="E2136" t="str">
            <v>AP_HW</v>
          </cell>
          <cell r="F2136" t="str">
            <v>MISC</v>
          </cell>
          <cell r="H2136" t="str">
            <v xml:space="preserve"> Rj45-Rj45 Plenm Grade Cable (25Ft) </v>
          </cell>
        </row>
        <row r="2137">
          <cell r="A2137" t="str">
            <v>300124112</v>
          </cell>
          <cell r="B2137" t="str">
            <v>AXMGR</v>
          </cell>
          <cell r="C2137" t="str">
            <v>Amgr</v>
          </cell>
          <cell r="D2137" t="str">
            <v>FlexAP</v>
          </cell>
          <cell r="E2137" t="str">
            <v>AP_HW</v>
          </cell>
          <cell r="F2137" t="str">
            <v>MISC</v>
          </cell>
          <cell r="H2137" t="str">
            <v xml:space="preserve"> Rj45-Rj45 Plenm Grade Cable (50Ft) </v>
          </cell>
        </row>
        <row r="2138">
          <cell r="A2138" t="str">
            <v>300124120</v>
          </cell>
          <cell r="B2138" t="str">
            <v>AXMGR</v>
          </cell>
          <cell r="C2138" t="str">
            <v>Amgr</v>
          </cell>
          <cell r="D2138" t="str">
            <v>Amgr</v>
          </cell>
          <cell r="E2138" t="str">
            <v>OMP-FX</v>
          </cell>
          <cell r="F2138" t="str">
            <v>OMP-FX</v>
          </cell>
          <cell r="H2138" t="str">
            <v xml:space="preserve"> Rj45-Rj45 Plenm Grade Cable (75Ft) </v>
          </cell>
        </row>
        <row r="2139">
          <cell r="A2139" t="str">
            <v>R00000048</v>
          </cell>
          <cell r="B2139" t="str">
            <v>AXMGR</v>
          </cell>
          <cell r="C2139" t="str">
            <v>Amgr</v>
          </cell>
          <cell r="D2139" t="str">
            <v>Amgr</v>
          </cell>
          <cell r="E2139" t="str">
            <v>IMS</v>
          </cell>
          <cell r="F2139" t="str">
            <v>IMS_GROWTH</v>
          </cell>
          <cell r="G2139">
            <v>330000040</v>
          </cell>
          <cell r="H2139" t="str">
            <v xml:space="preserve"> Rs232 Adapter (11A) </v>
          </cell>
        </row>
        <row r="2140">
          <cell r="A2140" t="str">
            <v>R00000049</v>
          </cell>
          <cell r="B2140" t="str">
            <v>AXMGR</v>
          </cell>
          <cell r="C2140" t="str">
            <v>Amgr</v>
          </cell>
          <cell r="D2140" t="str">
            <v>Amgr</v>
          </cell>
          <cell r="E2140" t="str">
            <v>IMS</v>
          </cell>
          <cell r="F2140" t="str">
            <v>IMS_GROWTH</v>
          </cell>
          <cell r="G2140">
            <v>330000041</v>
          </cell>
          <cell r="H2140" t="str">
            <v xml:space="preserve"> Rs449 Adapter (12A) </v>
          </cell>
        </row>
        <row r="2141">
          <cell r="A2141" t="str">
            <v>R00000052</v>
          </cell>
          <cell r="B2141" t="str">
            <v>AXMGR</v>
          </cell>
          <cell r="C2141" t="str">
            <v>Amgr</v>
          </cell>
          <cell r="D2141" t="str">
            <v>Amgr</v>
          </cell>
          <cell r="E2141" t="str">
            <v>IMS</v>
          </cell>
          <cell r="F2141" t="str">
            <v>MISC</v>
          </cell>
          <cell r="G2141">
            <v>330000044</v>
          </cell>
          <cell r="H2141" t="str">
            <v xml:space="preserve"> Rs449 Ring Cabling Ed2R653-30 G2 </v>
          </cell>
        </row>
        <row r="2142">
          <cell r="A2142" t="str">
            <v>R00000344</v>
          </cell>
          <cell r="B2142" t="str">
            <v>AXMGR</v>
          </cell>
          <cell r="C2142" t="str">
            <v>Amgr</v>
          </cell>
          <cell r="D2142" t="str">
            <v>Amgr</v>
          </cell>
          <cell r="E2142" t="str">
            <v>ECP</v>
          </cell>
          <cell r="F2142" t="str">
            <v>ECP_BASE</v>
          </cell>
          <cell r="G2142">
            <v>470000002</v>
          </cell>
          <cell r="H2142" t="str">
            <v xml:space="preserve"> Second Dat Tape Cartridge Unit </v>
          </cell>
        </row>
        <row r="2143">
          <cell r="A2143" t="str">
            <v>300054509</v>
          </cell>
          <cell r="B2143" t="str">
            <v>AXMGR</v>
          </cell>
          <cell r="C2143" t="str">
            <v>Amgr</v>
          </cell>
          <cell r="D2143" t="str">
            <v>FlexAP</v>
          </cell>
          <cell r="E2143" t="str">
            <v>APCC</v>
          </cell>
          <cell r="F2143" t="str">
            <v>MISC</v>
          </cell>
          <cell r="H2143" t="str">
            <v xml:space="preserve"> Site Material (Estimated) </v>
          </cell>
        </row>
        <row r="2144">
          <cell r="A2144" t="str">
            <v>T00000054</v>
          </cell>
          <cell r="B2144" t="str">
            <v>AXMGR</v>
          </cell>
          <cell r="C2144" t="str">
            <v>Amgr</v>
          </cell>
          <cell r="D2144" t="str">
            <v>Amgr</v>
          </cell>
          <cell r="E2144" t="str">
            <v>IMS</v>
          </cell>
          <cell r="F2144" t="str">
            <v>MISC</v>
          </cell>
          <cell r="G2144">
            <v>330000046</v>
          </cell>
          <cell r="H2144" t="str">
            <v xml:space="preserve"> Ss7 Cabling Ed3F064-37 G-73 (V.35) </v>
          </cell>
        </row>
        <row r="2145">
          <cell r="A2145" t="str">
            <v>300009339</v>
          </cell>
          <cell r="B2145" t="str">
            <v>AXMGR</v>
          </cell>
          <cell r="C2145" t="str">
            <v>Amgr</v>
          </cell>
          <cell r="D2145" t="str">
            <v>FlexAP</v>
          </cell>
          <cell r="E2145" t="str">
            <v>AP_HW</v>
          </cell>
          <cell r="F2145" t="str">
            <v>MISC</v>
          </cell>
          <cell r="H2145" t="str">
            <v xml:space="preserve"> T1 Cable  Copper Shielded  Trunk Twisted Pair  100Ft </v>
          </cell>
        </row>
        <row r="2146">
          <cell r="A2146" t="str">
            <v>300009321</v>
          </cell>
          <cell r="B2146" t="str">
            <v>AXMGR</v>
          </cell>
          <cell r="C2146" t="str">
            <v>Amgr</v>
          </cell>
          <cell r="D2146" t="str">
            <v>FlexAP</v>
          </cell>
          <cell r="E2146" t="str">
            <v>AP_HW</v>
          </cell>
          <cell r="F2146" t="str">
            <v>MISC</v>
          </cell>
          <cell r="H2146" t="str">
            <v xml:space="preserve"> T1 Cable  Copper Shielded  Trunk Twisted Pair  250Ft </v>
          </cell>
        </row>
        <row r="2147">
          <cell r="A2147" t="str">
            <v>R00000343</v>
          </cell>
          <cell r="B2147" t="str">
            <v>AXMGR</v>
          </cell>
          <cell r="C2147" t="str">
            <v>Amgr</v>
          </cell>
          <cell r="D2147" t="str">
            <v>Amgr</v>
          </cell>
          <cell r="E2147" t="str">
            <v>ECP</v>
          </cell>
          <cell r="F2147" t="str">
            <v>ECP_BASE</v>
          </cell>
          <cell r="G2147">
            <v>470000001</v>
          </cell>
          <cell r="H2147" t="str">
            <v xml:space="preserve"> Tape Cabinet E/W 2-SCSI Tape Units </v>
          </cell>
        </row>
        <row r="2148">
          <cell r="A2148" t="str">
            <v>R00000050</v>
          </cell>
          <cell r="B2148" t="str">
            <v>AXMGR</v>
          </cell>
          <cell r="C2148" t="str">
            <v>Amgr</v>
          </cell>
          <cell r="D2148" t="str">
            <v>Amgr</v>
          </cell>
          <cell r="E2148" t="str">
            <v>IMS</v>
          </cell>
          <cell r="F2148" t="str">
            <v>IMS_GROWTH</v>
          </cell>
          <cell r="G2148">
            <v>330000042</v>
          </cell>
          <cell r="H2148" t="str">
            <v xml:space="preserve"> V.35 Adapter (13B) </v>
          </cell>
        </row>
        <row r="2149">
          <cell r="A2149" t="str">
            <v>T00000060</v>
          </cell>
          <cell r="B2149" t="str">
            <v>AXMGR</v>
          </cell>
          <cell r="C2149" t="str">
            <v>Amgr</v>
          </cell>
          <cell r="D2149" t="str">
            <v>Amgr</v>
          </cell>
          <cell r="E2149" t="str">
            <v>OMP-FX</v>
          </cell>
          <cell r="F2149" t="str">
            <v>OMP-FX</v>
          </cell>
          <cell r="G2149">
            <v>330000055</v>
          </cell>
          <cell r="H2149" t="str">
            <v xml:space="preserve"> X-Terminal With 72 Megs. </v>
          </cell>
        </row>
        <row r="2150">
          <cell r="A2150" t="str">
            <v>J3F011K-1L-31</v>
          </cell>
          <cell r="B2150" t="str">
            <v>AXMGR</v>
          </cell>
          <cell r="C2150" t="str">
            <v>Amgr</v>
          </cell>
          <cell r="D2150" t="str">
            <v>Amgr</v>
          </cell>
          <cell r="E2150" t="str">
            <v>IMS</v>
          </cell>
          <cell r="F2150" t="str">
            <v>NODE</v>
          </cell>
          <cell r="H2150" t="str">
            <v>11A ADAPTER</v>
          </cell>
        </row>
        <row r="2151">
          <cell r="A2151" t="str">
            <v>J3F011K-1L-32</v>
          </cell>
          <cell r="B2151" t="str">
            <v>AXMGR</v>
          </cell>
          <cell r="C2151" t="str">
            <v>Amgr</v>
          </cell>
          <cell r="D2151" t="str">
            <v>Amgr</v>
          </cell>
          <cell r="E2151" t="str">
            <v>IMS</v>
          </cell>
          <cell r="F2151" t="str">
            <v>NODE</v>
          </cell>
          <cell r="H2151" t="str">
            <v>12A ADAPTER</v>
          </cell>
        </row>
        <row r="2152">
          <cell r="A2152" t="str">
            <v>J3F011K-1L-33</v>
          </cell>
          <cell r="B2152" t="str">
            <v>AXMGR</v>
          </cell>
          <cell r="C2152" t="str">
            <v>Amgr</v>
          </cell>
          <cell r="D2152" t="str">
            <v>Amgr</v>
          </cell>
          <cell r="E2152" t="str">
            <v>IMS</v>
          </cell>
          <cell r="F2152" t="str">
            <v>NODE</v>
          </cell>
          <cell r="H2152" t="str">
            <v>13B ADAPTER</v>
          </cell>
        </row>
        <row r="2153">
          <cell r="A2153" t="str">
            <v>300152998</v>
          </cell>
          <cell r="B2153" t="str">
            <v>AXMGR</v>
          </cell>
          <cell r="C2153" t="str">
            <v>Amgr</v>
          </cell>
          <cell r="D2153" t="str">
            <v>Amgr</v>
          </cell>
          <cell r="E2153" t="str">
            <v>OMP-FX</v>
          </cell>
          <cell r="F2153" t="str">
            <v>OMP-FX</v>
          </cell>
          <cell r="H2153" t="str">
            <v>18 GH Hard Drive 10,000 rpm  #X5237A</v>
          </cell>
        </row>
        <row r="2154">
          <cell r="A2154" t="str">
            <v>107442410</v>
          </cell>
          <cell r="B2154" t="str">
            <v>AXMGR</v>
          </cell>
          <cell r="C2154" t="str">
            <v>Amgr</v>
          </cell>
          <cell r="D2154" t="str">
            <v>Amgr</v>
          </cell>
          <cell r="E2154" t="str">
            <v>ECP</v>
          </cell>
          <cell r="F2154" t="str">
            <v>ECP_BASE</v>
          </cell>
          <cell r="H2154" t="str">
            <v>3B21 PROCESSOR SUB ASSEMBLY</v>
          </cell>
        </row>
        <row r="2155">
          <cell r="A2155" t="str">
            <v>107442469</v>
          </cell>
          <cell r="B2155" t="str">
            <v>AXMGR</v>
          </cell>
          <cell r="C2155" t="str">
            <v>Amgr</v>
          </cell>
          <cell r="D2155" t="str">
            <v>Amgr</v>
          </cell>
          <cell r="E2155" t="str">
            <v>ECP</v>
          </cell>
          <cell r="F2155" t="str">
            <v>ECP_BASE</v>
          </cell>
          <cell r="H2155" t="str">
            <v>3B21 PROCESSOR SUB ASSEMBLY</v>
          </cell>
        </row>
        <row r="2156">
          <cell r="A2156" t="str">
            <v>107804361</v>
          </cell>
          <cell r="B2156" t="str">
            <v>AXMGR</v>
          </cell>
          <cell r="C2156" t="str">
            <v>Amgr</v>
          </cell>
          <cell r="D2156" t="str">
            <v>Amgr</v>
          </cell>
          <cell r="E2156" t="str">
            <v>ECP</v>
          </cell>
          <cell r="F2156" t="str">
            <v>ECP_BASE</v>
          </cell>
          <cell r="H2156" t="str">
            <v>3B21 PROCESSOR SUB ASSEMBLY</v>
          </cell>
        </row>
        <row r="2157">
          <cell r="A2157" t="str">
            <v>108735994</v>
          </cell>
          <cell r="B2157" t="str">
            <v>AXMGR</v>
          </cell>
          <cell r="C2157" t="str">
            <v>Amgr</v>
          </cell>
          <cell r="D2157" t="str">
            <v>Amgr</v>
          </cell>
          <cell r="E2157" t="str">
            <v>ECP</v>
          </cell>
          <cell r="F2157" t="str">
            <v>ECP_BASE</v>
          </cell>
          <cell r="H2157" t="str">
            <v>3B21 PROCESSOR SUB ASSEMBLY</v>
          </cell>
        </row>
        <row r="2158">
          <cell r="A2158" t="str">
            <v>300155231</v>
          </cell>
          <cell r="B2158" t="str">
            <v>AXMGR</v>
          </cell>
          <cell r="C2158" t="str">
            <v>Amgr</v>
          </cell>
          <cell r="D2158" t="str">
            <v>Amgr</v>
          </cell>
          <cell r="E2158" t="str">
            <v>ECP</v>
          </cell>
          <cell r="F2158" t="str">
            <v>ECP_BASE</v>
          </cell>
          <cell r="H2158" t="str">
            <v>3B21 PROCESSOR SUB ASSEMBLY</v>
          </cell>
        </row>
        <row r="2159">
          <cell r="A2159" t="str">
            <v>300155249</v>
          </cell>
          <cell r="B2159" t="str">
            <v>AXMGR</v>
          </cell>
          <cell r="C2159" t="str">
            <v>Amgr</v>
          </cell>
          <cell r="D2159" t="str">
            <v>Amgr</v>
          </cell>
          <cell r="E2159" t="str">
            <v>ECP</v>
          </cell>
          <cell r="F2159" t="str">
            <v>ECP_BASE</v>
          </cell>
          <cell r="H2159" t="str">
            <v>3B21 PROCESSOR SUB ASSEMBLY</v>
          </cell>
        </row>
        <row r="2160">
          <cell r="A2160" t="str">
            <v>300155272</v>
          </cell>
          <cell r="B2160" t="str">
            <v>AXMGR</v>
          </cell>
          <cell r="C2160" t="str">
            <v>Amgr</v>
          </cell>
          <cell r="D2160" t="str">
            <v>Amgr</v>
          </cell>
          <cell r="E2160" t="str">
            <v>ECP</v>
          </cell>
          <cell r="F2160" t="str">
            <v>ECP_BASE</v>
          </cell>
          <cell r="H2160" t="str">
            <v>3B21 PROCESSOR SUB ASSEMBLY</v>
          </cell>
        </row>
        <row r="2161">
          <cell r="A2161" t="str">
            <v>406176008</v>
          </cell>
          <cell r="B2161" t="str">
            <v>AXMGR</v>
          </cell>
          <cell r="C2161" t="str">
            <v>Amgr</v>
          </cell>
          <cell r="D2161" t="str">
            <v>Amgr</v>
          </cell>
          <cell r="E2161" t="str">
            <v>ECP</v>
          </cell>
          <cell r="F2161" t="str">
            <v>ECP_BASE</v>
          </cell>
          <cell r="H2161" t="str">
            <v>3B21 PROCESSOR SUB ASSEMBLY</v>
          </cell>
        </row>
        <row r="2162">
          <cell r="A2162" t="str">
            <v>406207639</v>
          </cell>
          <cell r="B2162" t="str">
            <v>AXMGR</v>
          </cell>
          <cell r="C2162" t="str">
            <v>Amgr</v>
          </cell>
          <cell r="D2162" t="str">
            <v>Amgr</v>
          </cell>
          <cell r="E2162" t="str">
            <v>ECP</v>
          </cell>
          <cell r="F2162" t="str">
            <v>ECP_BASE</v>
          </cell>
          <cell r="H2162" t="str">
            <v>3B21 PROCESSOR SUB ASSEMBLY</v>
          </cell>
        </row>
        <row r="2163">
          <cell r="A2163" t="str">
            <v>407608660</v>
          </cell>
          <cell r="B2163" t="str">
            <v>AXMGR</v>
          </cell>
          <cell r="C2163" t="str">
            <v>Amgr</v>
          </cell>
          <cell r="D2163" t="str">
            <v>Amgr</v>
          </cell>
          <cell r="E2163" t="str">
            <v>ECP</v>
          </cell>
          <cell r="F2163" t="str">
            <v>ECP_BASE</v>
          </cell>
          <cell r="H2163" t="str">
            <v>3B21 PROCESSOR SUB ASSEMBLY</v>
          </cell>
        </row>
        <row r="2164">
          <cell r="A2164" t="str">
            <v>407614031</v>
          </cell>
          <cell r="B2164" t="str">
            <v>AXMGR</v>
          </cell>
          <cell r="C2164" t="str">
            <v>Amgr</v>
          </cell>
          <cell r="D2164" t="str">
            <v>Amgr</v>
          </cell>
          <cell r="E2164" t="str">
            <v>ECP</v>
          </cell>
          <cell r="F2164" t="str">
            <v>ECP_BASE</v>
          </cell>
          <cell r="H2164" t="str">
            <v>3B21 PROCESSOR SUB ASSEMBLY</v>
          </cell>
        </row>
        <row r="2165">
          <cell r="A2165" t="str">
            <v>408114825</v>
          </cell>
          <cell r="B2165" t="str">
            <v>AXMGR</v>
          </cell>
          <cell r="C2165" t="str">
            <v>Amgr</v>
          </cell>
          <cell r="D2165" t="str">
            <v>Amgr</v>
          </cell>
          <cell r="E2165" t="str">
            <v>ECP</v>
          </cell>
          <cell r="F2165" t="str">
            <v>ECP_BASE</v>
          </cell>
          <cell r="H2165" t="str">
            <v>3B21 PROCESSOR SUB ASSEMBLY</v>
          </cell>
        </row>
        <row r="2166">
          <cell r="A2166" t="str">
            <v>ED5D522-35G-G</v>
          </cell>
          <cell r="B2166" t="str">
            <v>AXMGR</v>
          </cell>
          <cell r="C2166" t="str">
            <v>Amgr</v>
          </cell>
          <cell r="D2166" t="str">
            <v>Amgr</v>
          </cell>
          <cell r="E2166" t="str">
            <v>ECP</v>
          </cell>
          <cell r="F2166" t="str">
            <v>ECP_BASE</v>
          </cell>
          <cell r="H2166" t="str">
            <v>3B21 PROCESSOR SUB ASSEMBLY</v>
          </cell>
        </row>
        <row r="2167">
          <cell r="A2167" t="str">
            <v>ED5D785-70G-3D</v>
          </cell>
          <cell r="B2167" t="str">
            <v>AXMGR</v>
          </cell>
          <cell r="C2167" t="str">
            <v>Amgr</v>
          </cell>
          <cell r="D2167" t="str">
            <v>Amgr</v>
          </cell>
          <cell r="E2167" t="str">
            <v>ECP</v>
          </cell>
          <cell r="F2167" t="str">
            <v>ECP_BASE</v>
          </cell>
          <cell r="H2167" t="str">
            <v>3B21 PROCESSOR SUB ASSEMBLY</v>
          </cell>
        </row>
        <row r="2168">
          <cell r="A2168" t="str">
            <v>ED5D785-70G-4</v>
          </cell>
          <cell r="B2168" t="str">
            <v>AXMGR</v>
          </cell>
          <cell r="C2168" t="str">
            <v>Amgr</v>
          </cell>
          <cell r="D2168" t="str">
            <v>Amgr</v>
          </cell>
          <cell r="E2168" t="str">
            <v>ECP</v>
          </cell>
          <cell r="F2168" t="str">
            <v>ECP_BASE</v>
          </cell>
          <cell r="H2168" t="str">
            <v>3B21 PROCESSOR SUB ASSEMBLY</v>
          </cell>
        </row>
        <row r="2169">
          <cell r="A2169" t="str">
            <v>J3T061A-1L-1</v>
          </cell>
          <cell r="B2169" t="str">
            <v>AXMGR</v>
          </cell>
          <cell r="C2169" t="str">
            <v>Amgr</v>
          </cell>
          <cell r="D2169" t="str">
            <v>Amgr</v>
          </cell>
          <cell r="E2169" t="str">
            <v>ECP</v>
          </cell>
          <cell r="F2169" t="str">
            <v>ECP_BASE</v>
          </cell>
          <cell r="H2169" t="str">
            <v>3B21 PROCESSOR SUB ASSEMBLY</v>
          </cell>
        </row>
        <row r="2170">
          <cell r="A2170" t="str">
            <v>J3T061A-1L-110</v>
          </cell>
          <cell r="B2170" t="str">
            <v>AXMGR</v>
          </cell>
          <cell r="C2170" t="str">
            <v>Amgr</v>
          </cell>
          <cell r="D2170" t="str">
            <v>Amgr</v>
          </cell>
          <cell r="E2170" t="str">
            <v>ECP</v>
          </cell>
          <cell r="F2170" t="str">
            <v>ECP_BASE</v>
          </cell>
          <cell r="H2170" t="str">
            <v>3B21 PROCESSOR SUB ASSEMBLY</v>
          </cell>
        </row>
        <row r="2171">
          <cell r="A2171" t="str">
            <v>J3T061A-1L-111</v>
          </cell>
          <cell r="B2171" t="str">
            <v>AXMGR</v>
          </cell>
          <cell r="C2171" t="str">
            <v>Amgr</v>
          </cell>
          <cell r="D2171" t="str">
            <v>Amgr</v>
          </cell>
          <cell r="E2171" t="str">
            <v>ECP</v>
          </cell>
          <cell r="F2171" t="str">
            <v>ECP_BASE</v>
          </cell>
          <cell r="H2171" t="str">
            <v>3B21 PROCESSOR SUB ASSEMBLY</v>
          </cell>
        </row>
        <row r="2172">
          <cell r="A2172" t="str">
            <v>J3T061A-1L-112</v>
          </cell>
          <cell r="B2172" t="str">
            <v>AXMGR</v>
          </cell>
          <cell r="C2172" t="str">
            <v>Amgr</v>
          </cell>
          <cell r="D2172" t="str">
            <v>Amgr</v>
          </cell>
          <cell r="E2172" t="str">
            <v>ECP</v>
          </cell>
          <cell r="F2172" t="str">
            <v>ECP_BASE</v>
          </cell>
          <cell r="H2172" t="str">
            <v>3B21 PROCESSOR SUB ASSEMBLY</v>
          </cell>
        </row>
        <row r="2173">
          <cell r="A2173" t="str">
            <v>J3T061A-1L-125</v>
          </cell>
          <cell r="B2173" t="str">
            <v>AXMGR</v>
          </cell>
          <cell r="C2173" t="str">
            <v>Amgr</v>
          </cell>
          <cell r="D2173" t="str">
            <v>Amgr</v>
          </cell>
          <cell r="E2173" t="str">
            <v>ECP</v>
          </cell>
          <cell r="F2173" t="str">
            <v>ECP_BASE</v>
          </cell>
          <cell r="H2173" t="str">
            <v>3B21 PROCESSOR SUB ASSEMBLY</v>
          </cell>
        </row>
        <row r="2174">
          <cell r="A2174" t="str">
            <v>J3T061A-1L-15</v>
          </cell>
          <cell r="B2174" t="str">
            <v>AXMGR</v>
          </cell>
          <cell r="C2174" t="str">
            <v>Amgr</v>
          </cell>
          <cell r="D2174" t="str">
            <v>Amgr</v>
          </cell>
          <cell r="E2174" t="str">
            <v>ECP</v>
          </cell>
          <cell r="F2174" t="str">
            <v>ECP_BASE</v>
          </cell>
          <cell r="H2174" t="str">
            <v>3B21 PROCESSOR SUB ASSEMBLY</v>
          </cell>
        </row>
        <row r="2175">
          <cell r="A2175" t="str">
            <v>J3T061A-1L-2</v>
          </cell>
          <cell r="B2175" t="str">
            <v>AXMGR</v>
          </cell>
          <cell r="C2175" t="str">
            <v>Amgr</v>
          </cell>
          <cell r="D2175" t="str">
            <v>Amgr</v>
          </cell>
          <cell r="E2175" t="str">
            <v>ECP</v>
          </cell>
          <cell r="F2175" t="str">
            <v>ECP_BASE</v>
          </cell>
          <cell r="H2175" t="str">
            <v>3B21 PROCESSOR SUB ASSEMBLY</v>
          </cell>
        </row>
        <row r="2176">
          <cell r="A2176" t="str">
            <v>J3T061A-1L-200</v>
          </cell>
          <cell r="B2176" t="str">
            <v>AXMGR</v>
          </cell>
          <cell r="C2176" t="str">
            <v>Amgr</v>
          </cell>
          <cell r="D2176" t="str">
            <v>Amgr</v>
          </cell>
          <cell r="E2176" t="str">
            <v>ECP</v>
          </cell>
          <cell r="F2176" t="str">
            <v>ECP_BASE</v>
          </cell>
          <cell r="H2176" t="str">
            <v>3B21 PROCESSOR SUB ASSEMBLY</v>
          </cell>
        </row>
        <row r="2177">
          <cell r="A2177" t="str">
            <v>J3T061A-1L-201</v>
          </cell>
          <cell r="B2177" t="str">
            <v>AXMGR</v>
          </cell>
          <cell r="C2177" t="str">
            <v>Amgr</v>
          </cell>
          <cell r="D2177" t="str">
            <v>Amgr</v>
          </cell>
          <cell r="E2177" t="str">
            <v>ECP</v>
          </cell>
          <cell r="F2177" t="str">
            <v>ECP_BASE</v>
          </cell>
          <cell r="H2177" t="str">
            <v>3B21 PROCESSOR SUB ASSEMBLY</v>
          </cell>
        </row>
        <row r="2178">
          <cell r="A2178" t="str">
            <v>J3T061A-1L-205</v>
          </cell>
          <cell r="B2178" t="str">
            <v>AXMGR</v>
          </cell>
          <cell r="C2178" t="str">
            <v>Amgr</v>
          </cell>
          <cell r="D2178" t="str">
            <v>Amgr</v>
          </cell>
          <cell r="E2178" t="str">
            <v>ECP</v>
          </cell>
          <cell r="F2178" t="str">
            <v>ECP_BASE</v>
          </cell>
          <cell r="H2178" t="str">
            <v>3B21 PROCESSOR SUB ASSEMBLY</v>
          </cell>
        </row>
        <row r="2179">
          <cell r="A2179" t="str">
            <v>J3T061A-1L-3</v>
          </cell>
          <cell r="B2179" t="str">
            <v>AXMGR</v>
          </cell>
          <cell r="C2179" t="str">
            <v>Amgr</v>
          </cell>
          <cell r="D2179" t="str">
            <v>Amgr</v>
          </cell>
          <cell r="E2179" t="str">
            <v>ECP</v>
          </cell>
          <cell r="F2179" t="str">
            <v>ECP_BASE</v>
          </cell>
          <cell r="H2179" t="str">
            <v>3B21 PROCESSOR SUB ASSEMBLY</v>
          </cell>
        </row>
        <row r="2180">
          <cell r="A2180" t="str">
            <v>J3T061A-1L-31</v>
          </cell>
          <cell r="B2180" t="str">
            <v>AXMGR</v>
          </cell>
          <cell r="C2180" t="str">
            <v>Amgr</v>
          </cell>
          <cell r="D2180" t="str">
            <v>Amgr</v>
          </cell>
          <cell r="E2180" t="str">
            <v>ECP</v>
          </cell>
          <cell r="F2180" t="str">
            <v>ECP_BASE</v>
          </cell>
          <cell r="H2180" t="str">
            <v>3B21 PROCESSOR SUB ASSEMBLY</v>
          </cell>
        </row>
        <row r="2181">
          <cell r="A2181" t="str">
            <v>J3T061A-1L-36</v>
          </cell>
          <cell r="B2181" t="str">
            <v>AXMGR</v>
          </cell>
          <cell r="C2181" t="str">
            <v>Amgr</v>
          </cell>
          <cell r="D2181" t="str">
            <v>Amgr</v>
          </cell>
          <cell r="E2181" t="str">
            <v>ECP</v>
          </cell>
          <cell r="F2181" t="str">
            <v>ECP_BASE</v>
          </cell>
          <cell r="H2181" t="str">
            <v>3B21 PROCESSOR SUB ASSEMBLY</v>
          </cell>
        </row>
        <row r="2182">
          <cell r="A2182" t="str">
            <v>J3T061A-1L-39</v>
          </cell>
          <cell r="B2182" t="str">
            <v>AXMGR</v>
          </cell>
          <cell r="C2182" t="str">
            <v>Amgr</v>
          </cell>
          <cell r="D2182" t="str">
            <v>Amgr</v>
          </cell>
          <cell r="E2182" t="str">
            <v>ECP</v>
          </cell>
          <cell r="F2182" t="str">
            <v>ECP_BASE</v>
          </cell>
          <cell r="H2182" t="str">
            <v>3B21 PROCESSOR SUB ASSEMBLY</v>
          </cell>
        </row>
        <row r="2183">
          <cell r="A2183" t="str">
            <v>J3T061A-1L-45</v>
          </cell>
          <cell r="B2183" t="str">
            <v>AXMGR</v>
          </cell>
          <cell r="C2183" t="str">
            <v>Amgr</v>
          </cell>
          <cell r="D2183" t="str">
            <v>Amgr</v>
          </cell>
          <cell r="E2183" t="str">
            <v>ECP</v>
          </cell>
          <cell r="F2183" t="str">
            <v>ECP_BASE</v>
          </cell>
          <cell r="H2183" t="str">
            <v>3B21 PROCESSOR SUB ASSEMBLY</v>
          </cell>
        </row>
        <row r="2184">
          <cell r="A2184" t="str">
            <v>J3T061A-1L-50</v>
          </cell>
          <cell r="B2184" t="str">
            <v>AXMGR</v>
          </cell>
          <cell r="C2184" t="str">
            <v>Amgr</v>
          </cell>
          <cell r="D2184" t="str">
            <v>Amgr</v>
          </cell>
          <cell r="E2184" t="str">
            <v>ECP</v>
          </cell>
          <cell r="F2184" t="str">
            <v>ECP_BASE</v>
          </cell>
          <cell r="H2184" t="str">
            <v>3B21 PROCESSOR SUB ASSEMBLY</v>
          </cell>
        </row>
        <row r="2185">
          <cell r="A2185" t="str">
            <v>J3T061A-1L-51</v>
          </cell>
          <cell r="B2185" t="str">
            <v>AXMGR</v>
          </cell>
          <cell r="C2185" t="str">
            <v>Amgr</v>
          </cell>
          <cell r="D2185" t="str">
            <v>Amgr</v>
          </cell>
          <cell r="E2185" t="str">
            <v>ECP</v>
          </cell>
          <cell r="F2185" t="str">
            <v>ECP_BASE</v>
          </cell>
          <cell r="H2185" t="str">
            <v>3B21 PROCESSOR SUB ASSEMBLY</v>
          </cell>
        </row>
        <row r="2186">
          <cell r="A2186" t="str">
            <v>J3T061A-1L-55</v>
          </cell>
          <cell r="B2186" t="str">
            <v>AXMGR</v>
          </cell>
          <cell r="C2186" t="str">
            <v>Amgr</v>
          </cell>
          <cell r="D2186" t="str">
            <v>Amgr</v>
          </cell>
          <cell r="E2186" t="str">
            <v>ECP</v>
          </cell>
          <cell r="F2186" t="str">
            <v>ECP_BASE</v>
          </cell>
          <cell r="H2186" t="str">
            <v>3B21 PROCESSOR SUB ASSEMBLY</v>
          </cell>
        </row>
        <row r="2187">
          <cell r="A2187" t="str">
            <v>J3T061A-1L-7</v>
          </cell>
          <cell r="B2187" t="str">
            <v>AXMGR</v>
          </cell>
          <cell r="C2187" t="str">
            <v>Amgr</v>
          </cell>
          <cell r="D2187" t="str">
            <v>Amgr</v>
          </cell>
          <cell r="E2187" t="str">
            <v>ECP</v>
          </cell>
          <cell r="F2187" t="str">
            <v>ECP_BASE</v>
          </cell>
          <cell r="H2187" t="str">
            <v>3B21 PROCESSOR SUB ASSEMBLY</v>
          </cell>
        </row>
        <row r="2188">
          <cell r="A2188" t="str">
            <v>J3T061A-1L-AK</v>
          </cell>
          <cell r="B2188" t="str">
            <v>AXMGR</v>
          </cell>
          <cell r="C2188" t="str">
            <v>Amgr</v>
          </cell>
          <cell r="D2188" t="str">
            <v>Amgr</v>
          </cell>
          <cell r="E2188" t="str">
            <v>ECP</v>
          </cell>
          <cell r="F2188" t="str">
            <v>ECP_BASE</v>
          </cell>
          <cell r="H2188" t="str">
            <v>3B21 PROCESSOR SUB ASSEMBLY</v>
          </cell>
        </row>
        <row r="2189">
          <cell r="A2189" t="str">
            <v>J3T061A-1L-AN</v>
          </cell>
          <cell r="B2189" t="str">
            <v>AXMGR</v>
          </cell>
          <cell r="C2189" t="str">
            <v>Amgr</v>
          </cell>
          <cell r="D2189" t="str">
            <v>Amgr</v>
          </cell>
          <cell r="E2189" t="str">
            <v>ECP</v>
          </cell>
          <cell r="F2189" t="str">
            <v>ECP_BASE</v>
          </cell>
          <cell r="H2189" t="str">
            <v>3B21 PROCESSOR SUB ASSEMBLY</v>
          </cell>
        </row>
        <row r="2190">
          <cell r="A2190" t="str">
            <v>J3T061A-1L-AR</v>
          </cell>
          <cell r="B2190" t="str">
            <v>AXMGR</v>
          </cell>
          <cell r="C2190" t="str">
            <v>Amgr</v>
          </cell>
          <cell r="D2190" t="str">
            <v>Amgr</v>
          </cell>
          <cell r="E2190" t="str">
            <v>ECP</v>
          </cell>
          <cell r="F2190" t="str">
            <v>ECP_BASE</v>
          </cell>
          <cell r="H2190" t="str">
            <v>3B21 PROCESSOR SUB ASSEMBLY</v>
          </cell>
        </row>
        <row r="2191">
          <cell r="A2191" t="str">
            <v>J3T061A-1L-AS</v>
          </cell>
          <cell r="B2191" t="str">
            <v>AXMGR</v>
          </cell>
          <cell r="C2191" t="str">
            <v>Amgr</v>
          </cell>
          <cell r="D2191" t="str">
            <v>Amgr</v>
          </cell>
          <cell r="E2191" t="str">
            <v>ECP</v>
          </cell>
          <cell r="F2191" t="str">
            <v>ECP_BASE</v>
          </cell>
          <cell r="H2191" t="str">
            <v>3B21 PROCESSOR SUB ASSEMBLY</v>
          </cell>
        </row>
        <row r="2192">
          <cell r="A2192" t="str">
            <v>J3T061A-1L-AZ</v>
          </cell>
          <cell r="B2192" t="str">
            <v>AXMGR</v>
          </cell>
          <cell r="C2192" t="str">
            <v>Amgr</v>
          </cell>
          <cell r="D2192" t="str">
            <v>Amgr</v>
          </cell>
          <cell r="E2192" t="str">
            <v>ECP</v>
          </cell>
          <cell r="F2192" t="str">
            <v>ECP_BASE</v>
          </cell>
          <cell r="H2192" t="str">
            <v>3B21 PROCESSOR SUB ASSEMBLY</v>
          </cell>
        </row>
        <row r="2193">
          <cell r="A2193" t="str">
            <v>J3T061A-1L-BC</v>
          </cell>
          <cell r="B2193" t="str">
            <v>AXMGR</v>
          </cell>
          <cell r="C2193" t="str">
            <v>Amgr</v>
          </cell>
          <cell r="D2193" t="str">
            <v>Amgr</v>
          </cell>
          <cell r="E2193" t="str">
            <v>ECP</v>
          </cell>
          <cell r="F2193" t="str">
            <v>ECP_BASE</v>
          </cell>
          <cell r="H2193" t="str">
            <v>3B21 PROCESSOR SUB ASSEMBLY</v>
          </cell>
        </row>
        <row r="2194">
          <cell r="A2194" t="str">
            <v>J3T061A-1L-BD</v>
          </cell>
          <cell r="B2194" t="str">
            <v>AXMGR</v>
          </cell>
          <cell r="C2194" t="str">
            <v>Amgr</v>
          </cell>
          <cell r="D2194" t="str">
            <v>Amgr</v>
          </cell>
          <cell r="E2194" t="str">
            <v>ECP</v>
          </cell>
          <cell r="F2194" t="str">
            <v>ECP_BASE</v>
          </cell>
          <cell r="H2194" t="str">
            <v>3B21 PROCESSOR SUB ASSEMBLY</v>
          </cell>
        </row>
        <row r="2195">
          <cell r="A2195" t="str">
            <v>J3T061A-1L-BE</v>
          </cell>
          <cell r="B2195" t="str">
            <v>AXMGR</v>
          </cell>
          <cell r="C2195" t="str">
            <v>Amgr</v>
          </cell>
          <cell r="D2195" t="str">
            <v>Amgr</v>
          </cell>
          <cell r="E2195" t="str">
            <v>ECP</v>
          </cell>
          <cell r="F2195" t="str">
            <v>ECP_BASE</v>
          </cell>
          <cell r="H2195" t="str">
            <v>3B21 PROCESSOR SUB ASSEMBLY</v>
          </cell>
        </row>
        <row r="2196">
          <cell r="A2196" t="str">
            <v>J3T061A-1L-BF</v>
          </cell>
          <cell r="B2196" t="str">
            <v>AXMGR</v>
          </cell>
          <cell r="C2196" t="str">
            <v>Amgr</v>
          </cell>
          <cell r="D2196" t="str">
            <v>Amgr</v>
          </cell>
          <cell r="E2196" t="str">
            <v>ECP</v>
          </cell>
          <cell r="F2196" t="str">
            <v>ECP_BASE</v>
          </cell>
          <cell r="H2196" t="str">
            <v>3B21 PROCESSOR SUB ASSEMBLY</v>
          </cell>
        </row>
        <row r="2197">
          <cell r="A2197" t="str">
            <v>J3T061A-1L-BM</v>
          </cell>
          <cell r="B2197" t="str">
            <v>AXMGR</v>
          </cell>
          <cell r="C2197" t="str">
            <v>Amgr</v>
          </cell>
          <cell r="D2197" t="str">
            <v>Amgr</v>
          </cell>
          <cell r="E2197" t="str">
            <v>ECP</v>
          </cell>
          <cell r="F2197" t="str">
            <v>ECP_BASE</v>
          </cell>
          <cell r="H2197" t="str">
            <v>3B21 PROCESSOR SUB ASSEMBLY</v>
          </cell>
        </row>
        <row r="2198">
          <cell r="A2198" t="str">
            <v>J3T061A-1L-BV</v>
          </cell>
          <cell r="B2198" t="str">
            <v>AXMGR</v>
          </cell>
          <cell r="C2198" t="str">
            <v>Amgr</v>
          </cell>
          <cell r="D2198" t="str">
            <v>Amgr</v>
          </cell>
          <cell r="E2198" t="str">
            <v>ECP</v>
          </cell>
          <cell r="F2198" t="str">
            <v>ECP_BASE</v>
          </cell>
          <cell r="H2198" t="str">
            <v>3B21 PROCESSOR SUB ASSEMBLY</v>
          </cell>
        </row>
        <row r="2199">
          <cell r="A2199" t="str">
            <v>J3T061A-1L-BZ</v>
          </cell>
          <cell r="B2199" t="str">
            <v>AXMGR</v>
          </cell>
          <cell r="C2199" t="str">
            <v>Amgr</v>
          </cell>
          <cell r="D2199" t="str">
            <v>Amgr</v>
          </cell>
          <cell r="E2199" t="str">
            <v>ECP</v>
          </cell>
          <cell r="F2199" t="str">
            <v>ECP_BASE</v>
          </cell>
          <cell r="H2199" t="str">
            <v>3B21 PROCESSOR SUB ASSEMBLY</v>
          </cell>
        </row>
        <row r="2200">
          <cell r="A2200" t="str">
            <v>J3T061A-1L-C</v>
          </cell>
          <cell r="B2200" t="str">
            <v>AXMGR</v>
          </cell>
          <cell r="C2200" t="str">
            <v>Amgr</v>
          </cell>
          <cell r="D2200" t="str">
            <v>Amgr</v>
          </cell>
          <cell r="E2200" t="str">
            <v>ECP</v>
          </cell>
          <cell r="F2200" t="str">
            <v>ECP_BASE</v>
          </cell>
          <cell r="H2200" t="str">
            <v>3B21 PROCESSOR SUB ASSEMBLY</v>
          </cell>
        </row>
        <row r="2201">
          <cell r="A2201" t="str">
            <v>J3T061A-1L-CH</v>
          </cell>
          <cell r="B2201" t="str">
            <v>AXMGR</v>
          </cell>
          <cell r="C2201" t="str">
            <v>Amgr</v>
          </cell>
          <cell r="D2201" t="str">
            <v>Amgr</v>
          </cell>
          <cell r="E2201" t="str">
            <v>ECP</v>
          </cell>
          <cell r="F2201" t="str">
            <v>ECP_BASE</v>
          </cell>
          <cell r="H2201" t="str">
            <v>3B21 PROCESSOR SUB ASSEMBLY</v>
          </cell>
        </row>
        <row r="2202">
          <cell r="A2202" t="str">
            <v>J3T061A-1L-CL</v>
          </cell>
          <cell r="B2202" t="str">
            <v>AXMGR</v>
          </cell>
          <cell r="C2202" t="str">
            <v>Amgr</v>
          </cell>
          <cell r="D2202" t="str">
            <v>Amgr</v>
          </cell>
          <cell r="E2202" t="str">
            <v>ECP</v>
          </cell>
          <cell r="F2202" t="str">
            <v>ECP_BASE</v>
          </cell>
          <cell r="H2202" t="str">
            <v>3B21 PROCESSOR SUB ASSEMBLY</v>
          </cell>
        </row>
        <row r="2203">
          <cell r="A2203" t="str">
            <v>J3T061A-1L-DA</v>
          </cell>
          <cell r="B2203" t="str">
            <v>AXMGR</v>
          </cell>
          <cell r="C2203" t="str">
            <v>Amgr</v>
          </cell>
          <cell r="D2203" t="str">
            <v>Amgr</v>
          </cell>
          <cell r="E2203" t="str">
            <v>ECP</v>
          </cell>
          <cell r="F2203" t="str">
            <v>ECP_BASE</v>
          </cell>
          <cell r="H2203" t="str">
            <v>3B21 PROCESSOR SUB ASSEMBLY</v>
          </cell>
        </row>
        <row r="2204">
          <cell r="A2204" t="str">
            <v>J3T061A-1L-DJ</v>
          </cell>
          <cell r="B2204" t="str">
            <v>AXMGR</v>
          </cell>
          <cell r="C2204" t="str">
            <v>Amgr</v>
          </cell>
          <cell r="D2204" t="str">
            <v>Amgr</v>
          </cell>
          <cell r="E2204" t="str">
            <v>ECP</v>
          </cell>
          <cell r="F2204" t="str">
            <v>ECP_BASE</v>
          </cell>
          <cell r="H2204" t="str">
            <v>3B21 PROCESSOR SUB ASSEMBLY</v>
          </cell>
        </row>
        <row r="2205">
          <cell r="A2205" t="str">
            <v>J3T061A-1L-DS</v>
          </cell>
          <cell r="B2205" t="str">
            <v>AXMGR</v>
          </cell>
          <cell r="C2205" t="str">
            <v>Amgr</v>
          </cell>
          <cell r="D2205" t="str">
            <v>Amgr</v>
          </cell>
          <cell r="E2205" t="str">
            <v>ECP</v>
          </cell>
          <cell r="F2205" t="str">
            <v>ECP_BASE</v>
          </cell>
          <cell r="H2205" t="str">
            <v>3B21 PROCESSOR SUB ASSEMBLY</v>
          </cell>
        </row>
        <row r="2206">
          <cell r="A2206" t="str">
            <v>J3T061A-1L-DU</v>
          </cell>
          <cell r="B2206" t="str">
            <v>AXMGR</v>
          </cell>
          <cell r="C2206" t="str">
            <v>Amgr</v>
          </cell>
          <cell r="D2206" t="str">
            <v>Amgr</v>
          </cell>
          <cell r="E2206" t="str">
            <v>ECP</v>
          </cell>
          <cell r="F2206" t="str">
            <v>ECP_BASE</v>
          </cell>
          <cell r="H2206" t="str">
            <v>3B21 PROCESSOR SUB ASSEMBLY</v>
          </cell>
        </row>
        <row r="2207">
          <cell r="A2207" t="str">
            <v>J3T061A-1L-EE</v>
          </cell>
          <cell r="B2207" t="str">
            <v>AXMGR</v>
          </cell>
          <cell r="C2207" t="str">
            <v>Amgr</v>
          </cell>
          <cell r="D2207" t="str">
            <v>Amgr</v>
          </cell>
          <cell r="E2207" t="str">
            <v>ECP</v>
          </cell>
          <cell r="F2207" t="str">
            <v>ECP_BASE</v>
          </cell>
          <cell r="H2207" t="str">
            <v>3B21 PROCESSOR SUB ASSEMBLY</v>
          </cell>
        </row>
        <row r="2208">
          <cell r="A2208" t="str">
            <v>J3T061A-1L-EF</v>
          </cell>
          <cell r="B2208" t="str">
            <v>AXMGR</v>
          </cell>
          <cell r="C2208" t="str">
            <v>Amgr</v>
          </cell>
          <cell r="D2208" t="str">
            <v>Amgr</v>
          </cell>
          <cell r="E2208" t="str">
            <v>ECP</v>
          </cell>
          <cell r="F2208" t="str">
            <v>ECP_BASE</v>
          </cell>
          <cell r="H2208" t="str">
            <v>3B21 PROCESSOR SUB ASSEMBLY</v>
          </cell>
        </row>
        <row r="2209">
          <cell r="A2209" t="str">
            <v>J3T061A-1L-EG</v>
          </cell>
          <cell r="B2209" t="str">
            <v>AXMGR</v>
          </cell>
          <cell r="C2209" t="str">
            <v>Amgr</v>
          </cell>
          <cell r="D2209" t="str">
            <v>Amgr</v>
          </cell>
          <cell r="E2209" t="str">
            <v>ECP</v>
          </cell>
          <cell r="F2209" t="str">
            <v>ECP_BASE</v>
          </cell>
          <cell r="H2209" t="str">
            <v>3B21 PROCESSOR SUB ASSEMBLY</v>
          </cell>
        </row>
        <row r="2210">
          <cell r="A2210" t="str">
            <v>J3T061A-1L-EN</v>
          </cell>
          <cell r="B2210" t="str">
            <v>AXMGR</v>
          </cell>
          <cell r="C2210" t="str">
            <v>Amgr</v>
          </cell>
          <cell r="D2210" t="str">
            <v>Amgr</v>
          </cell>
          <cell r="E2210" t="str">
            <v>ECP</v>
          </cell>
          <cell r="F2210" t="str">
            <v>ECP_BASE</v>
          </cell>
          <cell r="H2210" t="str">
            <v>3B21 PROCESSOR SUB ASSEMBLY</v>
          </cell>
        </row>
        <row r="2211">
          <cell r="A2211" t="str">
            <v>J3T061A-1L-EP</v>
          </cell>
          <cell r="B2211" t="str">
            <v>AXMGR</v>
          </cell>
          <cell r="C2211" t="str">
            <v>Amgr</v>
          </cell>
          <cell r="D2211" t="str">
            <v>Amgr</v>
          </cell>
          <cell r="E2211" t="str">
            <v>ECP</v>
          </cell>
          <cell r="F2211" t="str">
            <v>ECP_BASE</v>
          </cell>
          <cell r="H2211" t="str">
            <v>3B21 PROCESSOR SUB ASSEMBLY</v>
          </cell>
        </row>
        <row r="2212">
          <cell r="A2212" t="str">
            <v>J3T061A-1L-ER</v>
          </cell>
          <cell r="B2212" t="str">
            <v>AXMGR</v>
          </cell>
          <cell r="C2212" t="str">
            <v>Amgr</v>
          </cell>
          <cell r="D2212" t="str">
            <v>Amgr</v>
          </cell>
          <cell r="E2212" t="str">
            <v>ECP</v>
          </cell>
          <cell r="F2212" t="str">
            <v>ECP_BASE</v>
          </cell>
          <cell r="H2212" t="str">
            <v>3B21 PROCESSOR SUB ASSEMBLY</v>
          </cell>
        </row>
        <row r="2213">
          <cell r="A2213" t="str">
            <v>J3T061A-1L-U</v>
          </cell>
          <cell r="B2213" t="str">
            <v>AXMGR</v>
          </cell>
          <cell r="C2213" t="str">
            <v>Amgr</v>
          </cell>
          <cell r="D2213" t="str">
            <v>Amgr</v>
          </cell>
          <cell r="E2213" t="str">
            <v>ECP</v>
          </cell>
          <cell r="F2213" t="str">
            <v>ECP_BASE</v>
          </cell>
          <cell r="H2213" t="str">
            <v>3B21 PROCESSOR SUB ASSEMBLY</v>
          </cell>
        </row>
        <row r="2214">
          <cell r="A2214" t="str">
            <v>J3T061A-1L-V</v>
          </cell>
          <cell r="B2214" t="str">
            <v>AXMGR</v>
          </cell>
          <cell r="C2214" t="str">
            <v>Amgr</v>
          </cell>
          <cell r="D2214" t="str">
            <v>Amgr</v>
          </cell>
          <cell r="E2214" t="str">
            <v>ECP</v>
          </cell>
          <cell r="F2214" t="str">
            <v>ECP_BASE</v>
          </cell>
          <cell r="H2214" t="str">
            <v>3B21 PROCESSOR SUB ASSEMBLY</v>
          </cell>
        </row>
        <row r="2215">
          <cell r="A2215" t="str">
            <v>J3T061A-1L-X</v>
          </cell>
          <cell r="B2215" t="str">
            <v>AXMGR</v>
          </cell>
          <cell r="C2215" t="str">
            <v>Amgr</v>
          </cell>
          <cell r="D2215" t="str">
            <v>Amgr</v>
          </cell>
          <cell r="E2215" t="str">
            <v>ECP</v>
          </cell>
          <cell r="F2215" t="str">
            <v>ECP_BASE</v>
          </cell>
          <cell r="H2215" t="str">
            <v>3B21 PROCESSOR SUB ASSEMBLY</v>
          </cell>
        </row>
        <row r="2216">
          <cell r="A2216" t="str">
            <v>J41658H-1L-M35A</v>
          </cell>
          <cell r="B2216" t="str">
            <v>AXMGR</v>
          </cell>
          <cell r="C2216" t="str">
            <v>Amgr</v>
          </cell>
          <cell r="D2216" t="str">
            <v>Amgr</v>
          </cell>
          <cell r="E2216" t="str">
            <v>ECP</v>
          </cell>
          <cell r="F2216" t="str">
            <v>ECP_BASE</v>
          </cell>
          <cell r="H2216" t="str">
            <v>3B21 PROCESSOR SUB ASSEMBLY</v>
          </cell>
        </row>
        <row r="2217">
          <cell r="A2217" t="str">
            <v>J41658H-1L-MHF</v>
          </cell>
          <cell r="B2217" t="str">
            <v>AXMGR</v>
          </cell>
          <cell r="C2217" t="str">
            <v>Amgr</v>
          </cell>
          <cell r="D2217" t="str">
            <v>Amgr</v>
          </cell>
          <cell r="E2217" t="str">
            <v>ECP</v>
          </cell>
          <cell r="F2217" t="str">
            <v>ECP_BASE</v>
          </cell>
          <cell r="H2217" t="str">
            <v>3B21 PROCESSOR SUB ASSEMBLY</v>
          </cell>
        </row>
        <row r="2218">
          <cell r="A2218" t="str">
            <v>J5D005C-1L-5D</v>
          </cell>
          <cell r="B2218" t="str">
            <v>AXMGR</v>
          </cell>
          <cell r="C2218" t="str">
            <v>Amgr</v>
          </cell>
          <cell r="D2218" t="str">
            <v>Amgr</v>
          </cell>
          <cell r="E2218" t="str">
            <v>ECP</v>
          </cell>
          <cell r="F2218" t="str">
            <v>ECP_BASE</v>
          </cell>
          <cell r="H2218" t="str">
            <v>3B21 PROCESSOR SUB ASSEMBLY</v>
          </cell>
        </row>
        <row r="2219">
          <cell r="A2219" t="str">
            <v>J5D005C-1L-83</v>
          </cell>
          <cell r="B2219" t="str">
            <v>AXMGR</v>
          </cell>
          <cell r="C2219" t="str">
            <v>Amgr</v>
          </cell>
          <cell r="D2219" t="str">
            <v>Amgr</v>
          </cell>
          <cell r="E2219" t="str">
            <v>ECP</v>
          </cell>
          <cell r="F2219" t="str">
            <v>ECP_BASE</v>
          </cell>
          <cell r="H2219" t="str">
            <v>3B21 PROCESSOR SUB ASSEMBLY</v>
          </cell>
        </row>
        <row r="2220">
          <cell r="A2220" t="str">
            <v>J5D005C-1L-8B</v>
          </cell>
          <cell r="B2220" t="str">
            <v>AXMGR</v>
          </cell>
          <cell r="C2220" t="str">
            <v>Amgr</v>
          </cell>
          <cell r="D2220" t="str">
            <v>Amgr</v>
          </cell>
          <cell r="E2220" t="str">
            <v>ECP</v>
          </cell>
          <cell r="F2220" t="str">
            <v>ECP_BASE</v>
          </cell>
          <cell r="H2220" t="str">
            <v>3B21 PROCESSOR SUB ASSEMBLY</v>
          </cell>
        </row>
        <row r="2221">
          <cell r="A2221" t="str">
            <v>J5D005C-1L-DK</v>
          </cell>
          <cell r="B2221" t="str">
            <v>AXMGR</v>
          </cell>
          <cell r="C2221" t="str">
            <v>Amgr</v>
          </cell>
          <cell r="D2221" t="str">
            <v>Amgr</v>
          </cell>
          <cell r="E2221" t="str">
            <v>ECP</v>
          </cell>
          <cell r="F2221" t="str">
            <v>ECP_BASE</v>
          </cell>
          <cell r="H2221" t="str">
            <v>3B21 PROCESSOR SUB ASSEMBLY</v>
          </cell>
        </row>
        <row r="2222">
          <cell r="A2222" t="str">
            <v>J5D005C-1L-DS</v>
          </cell>
          <cell r="B2222" t="str">
            <v>AXMGR</v>
          </cell>
          <cell r="C2222" t="str">
            <v>Amgr</v>
          </cell>
          <cell r="D2222" t="str">
            <v>Amgr</v>
          </cell>
          <cell r="E2222" t="str">
            <v>ECP</v>
          </cell>
          <cell r="F2222" t="str">
            <v>ECP_BASE</v>
          </cell>
          <cell r="H2222" t="str">
            <v>3B21 PROCESSOR SUB ASSEMBLY</v>
          </cell>
        </row>
        <row r="2223">
          <cell r="A2223" t="str">
            <v>J5D005C-1L-DW</v>
          </cell>
          <cell r="B2223" t="str">
            <v>AXMGR</v>
          </cell>
          <cell r="C2223" t="str">
            <v>Amgr</v>
          </cell>
          <cell r="D2223" t="str">
            <v>Amgr</v>
          </cell>
          <cell r="E2223" t="str">
            <v>ECP</v>
          </cell>
          <cell r="F2223" t="str">
            <v>ECP_BASE</v>
          </cell>
          <cell r="H2223" t="str">
            <v>3B21 PROCESSOR SUB ASSEMBLY</v>
          </cell>
        </row>
        <row r="2224">
          <cell r="A2224" t="str">
            <v>J5D005C-1L-FR</v>
          </cell>
          <cell r="B2224" t="str">
            <v>AXMGR</v>
          </cell>
          <cell r="C2224" t="str">
            <v>Amgr</v>
          </cell>
          <cell r="D2224" t="str">
            <v>Amgr</v>
          </cell>
          <cell r="E2224" t="str">
            <v>ECP</v>
          </cell>
          <cell r="F2224" t="str">
            <v>ECP_BASE</v>
          </cell>
          <cell r="H2224" t="str">
            <v>3B21 PROCESSOR SUB ASSEMBLY</v>
          </cell>
        </row>
        <row r="2225">
          <cell r="A2225" t="str">
            <v>J5D005C-1L-GF</v>
          </cell>
          <cell r="B2225" t="str">
            <v>AXMGR</v>
          </cell>
          <cell r="C2225" t="str">
            <v>Amgr</v>
          </cell>
          <cell r="D2225" t="str">
            <v>Amgr</v>
          </cell>
          <cell r="E2225" t="str">
            <v>ECP</v>
          </cell>
          <cell r="F2225" t="str">
            <v>ECP_BASE</v>
          </cell>
          <cell r="H2225" t="str">
            <v>3B21 PROCESSOR SUB ASSEMBLY</v>
          </cell>
        </row>
        <row r="2226">
          <cell r="A2226" t="str">
            <v>J5D005C-1L-GK</v>
          </cell>
          <cell r="B2226" t="str">
            <v>AXMGR</v>
          </cell>
          <cell r="C2226" t="str">
            <v>Amgr</v>
          </cell>
          <cell r="D2226" t="str">
            <v>Amgr</v>
          </cell>
          <cell r="E2226" t="str">
            <v>ECP</v>
          </cell>
          <cell r="F2226" t="str">
            <v>ECP_BASE</v>
          </cell>
          <cell r="H2226" t="str">
            <v>3B21 PROCESSOR SUB ASSEMBLY</v>
          </cell>
        </row>
        <row r="2227">
          <cell r="A2227" t="str">
            <v>NE00312-31G-1</v>
          </cell>
          <cell r="B2227" t="str">
            <v>AXMGR</v>
          </cell>
          <cell r="C2227" t="str">
            <v>Amgr</v>
          </cell>
          <cell r="D2227" t="str">
            <v>Amgr</v>
          </cell>
          <cell r="E2227" t="str">
            <v>ECP</v>
          </cell>
          <cell r="F2227" t="str">
            <v>ECP_BASE</v>
          </cell>
          <cell r="H2227" t="str">
            <v>3B21 PROCESSOR SUB ASSEMBLY</v>
          </cell>
        </row>
        <row r="2228">
          <cell r="A2228" t="str">
            <v>T00001244</v>
          </cell>
          <cell r="B2228" t="str">
            <v>AXMGR</v>
          </cell>
          <cell r="C2228" t="str">
            <v>FMM</v>
          </cell>
          <cell r="D2228" t="str">
            <v>FMS-HW</v>
          </cell>
          <cell r="E2228" t="str">
            <v>FMS_HW</v>
          </cell>
          <cell r="F2228" t="str">
            <v>SERVER</v>
          </cell>
          <cell r="H2228" t="str">
            <v>400s Servers for CDN</v>
          </cell>
        </row>
        <row r="2229">
          <cell r="A2229" t="str">
            <v>T00001243</v>
          </cell>
          <cell r="B2229" t="str">
            <v>AXMGR</v>
          </cell>
          <cell r="C2229" t="str">
            <v>FMM</v>
          </cell>
          <cell r="D2229" t="str">
            <v>FMS-HW</v>
          </cell>
          <cell r="E2229" t="str">
            <v>FMS_HW</v>
          </cell>
          <cell r="F2229" t="str">
            <v>SERVER</v>
          </cell>
          <cell r="H2229" t="str">
            <v>400s Servers for DLN/SS7</v>
          </cell>
        </row>
        <row r="2230">
          <cell r="A2230" t="str">
            <v>T00001245</v>
          </cell>
          <cell r="B2230" t="str">
            <v>AXMGR</v>
          </cell>
          <cell r="C2230" t="str">
            <v>FMM</v>
          </cell>
          <cell r="D2230" t="str">
            <v>FMS-HW</v>
          </cell>
          <cell r="E2230" t="str">
            <v>FMS_HW</v>
          </cell>
          <cell r="F2230" t="str">
            <v>SERVER</v>
          </cell>
          <cell r="H2230" t="str">
            <v>400s Servers for HLR/VLR</v>
          </cell>
        </row>
        <row r="2231">
          <cell r="A2231" t="str">
            <v>T00001251</v>
          </cell>
          <cell r="B2231" t="str">
            <v>AXMGR</v>
          </cell>
          <cell r="C2231" t="str">
            <v>FMM</v>
          </cell>
          <cell r="D2231" t="str">
            <v>FMS-HW</v>
          </cell>
          <cell r="E2231" t="str">
            <v>FMS_HW</v>
          </cell>
          <cell r="F2231" t="str">
            <v>SERVER</v>
          </cell>
          <cell r="H2231" t="str">
            <v>400s Servers for IOS Application</v>
          </cell>
        </row>
        <row r="2232">
          <cell r="A2232" t="str">
            <v>T00001240</v>
          </cell>
          <cell r="B2232" t="str">
            <v>AXMGR</v>
          </cell>
          <cell r="C2232" t="str">
            <v>FMM</v>
          </cell>
          <cell r="D2232" t="str">
            <v>FMS-HW</v>
          </cell>
          <cell r="E2232" t="str">
            <v>FMS_HW</v>
          </cell>
          <cell r="F2232" t="str">
            <v>SERVER</v>
          </cell>
          <cell r="H2232" t="str">
            <v>400S Servers for RCS</v>
          </cell>
        </row>
        <row r="2233">
          <cell r="A2233" t="str">
            <v>J3F011K-1L-55</v>
          </cell>
          <cell r="B2233" t="str">
            <v>AXMGR</v>
          </cell>
          <cell r="C2233" t="str">
            <v>Amgr</v>
          </cell>
          <cell r="D2233" t="str">
            <v>Amgr</v>
          </cell>
          <cell r="E2233" t="str">
            <v>Amgr</v>
          </cell>
          <cell r="F2233" t="str">
            <v>MISC</v>
          </cell>
          <cell r="H2233" t="str">
            <v>982YB Circuit Pack</v>
          </cell>
        </row>
        <row r="2234">
          <cell r="A2234" t="str">
            <v>J3F011K-1L-A</v>
          </cell>
          <cell r="B2234" t="str">
            <v>AXMGR</v>
          </cell>
          <cell r="C2234" t="str">
            <v>Amgr</v>
          </cell>
          <cell r="D2234" t="str">
            <v>Amgr</v>
          </cell>
          <cell r="E2234" t="str">
            <v>IMS</v>
          </cell>
          <cell r="F2234" t="str">
            <v>CABINET</v>
          </cell>
          <cell r="H2234" t="str">
            <v>ALWAYS REQD. - BASIC CABINET 00/32</v>
          </cell>
        </row>
        <row r="2235">
          <cell r="A2235" t="str">
            <v>J3F011K-1L-B</v>
          </cell>
          <cell r="B2235" t="str">
            <v>AXMGR</v>
          </cell>
          <cell r="C2235" t="str">
            <v>Amgr</v>
          </cell>
          <cell r="D2235" t="str">
            <v>Amgr</v>
          </cell>
          <cell r="E2235" t="str">
            <v>IMS</v>
          </cell>
          <cell r="F2235" t="str">
            <v>CABINET</v>
          </cell>
          <cell r="H2235" t="str">
            <v>ALWAYS REQD. - GROWTH CABINET 01/33</v>
          </cell>
        </row>
        <row r="2236">
          <cell r="A2236" t="str">
            <v>J3F011K-1L-C</v>
          </cell>
          <cell r="B2236" t="str">
            <v>AXMGR</v>
          </cell>
          <cell r="C2236" t="str">
            <v>Amgr</v>
          </cell>
          <cell r="D2236" t="str">
            <v>Amgr</v>
          </cell>
          <cell r="E2236" t="str">
            <v>IMS</v>
          </cell>
          <cell r="F2236" t="str">
            <v>CABINET</v>
          </cell>
          <cell r="H2236" t="str">
            <v>ALWAYS REQD. - GROWTH CABINET 02/34</v>
          </cell>
        </row>
        <row r="2237">
          <cell r="A2237" t="str">
            <v>J3F011K-1L-D</v>
          </cell>
          <cell r="B2237" t="str">
            <v>AXMGR</v>
          </cell>
          <cell r="C2237" t="str">
            <v>Amgr</v>
          </cell>
          <cell r="D2237" t="str">
            <v>Amgr</v>
          </cell>
          <cell r="E2237" t="str">
            <v>IMS</v>
          </cell>
          <cell r="F2237" t="str">
            <v>CABINET</v>
          </cell>
          <cell r="H2237" t="str">
            <v>ALWAYS REQD. - GROWTH CABINET 03/35</v>
          </cell>
        </row>
        <row r="2238">
          <cell r="A2238" t="str">
            <v>J3F011K-1L-E</v>
          </cell>
          <cell r="B2238" t="str">
            <v>AXMGR</v>
          </cell>
          <cell r="C2238" t="str">
            <v>Amgr</v>
          </cell>
          <cell r="D2238" t="str">
            <v>Amgr</v>
          </cell>
          <cell r="E2238" t="str">
            <v>IMS</v>
          </cell>
          <cell r="F2238" t="str">
            <v>CABINET</v>
          </cell>
          <cell r="H2238" t="str">
            <v>ALWAYS REQD. - GROWTH CABINET 04/36</v>
          </cell>
        </row>
        <row r="2239">
          <cell r="A2239" t="str">
            <v>J3F011K-1L-F</v>
          </cell>
          <cell r="B2239" t="str">
            <v>AXMGR</v>
          </cell>
          <cell r="C2239" t="str">
            <v>Amgr</v>
          </cell>
          <cell r="D2239" t="str">
            <v>Amgr</v>
          </cell>
          <cell r="E2239" t="str">
            <v>IMS</v>
          </cell>
          <cell r="F2239" t="str">
            <v>CABINET</v>
          </cell>
          <cell r="H2239" t="str">
            <v>ALWAYS REQD. - GROWTH CABINET 05/37</v>
          </cell>
        </row>
        <row r="2240">
          <cell r="A2240" t="str">
            <v>J3F011K-1L-G</v>
          </cell>
          <cell r="B2240" t="str">
            <v>AXMGR</v>
          </cell>
          <cell r="C2240" t="str">
            <v>Amgr</v>
          </cell>
          <cell r="D2240" t="str">
            <v>Amgr</v>
          </cell>
          <cell r="E2240" t="str">
            <v>IMS</v>
          </cell>
          <cell r="F2240" t="str">
            <v>CABINET</v>
          </cell>
          <cell r="H2240" t="str">
            <v>ALWAYS REQD. - GROWTH CABINET 06/38</v>
          </cell>
        </row>
        <row r="2241">
          <cell r="A2241" t="str">
            <v>J3F011K-1L-J</v>
          </cell>
          <cell r="B2241" t="str">
            <v>AXMGR</v>
          </cell>
          <cell r="C2241" t="str">
            <v>Amgr</v>
          </cell>
          <cell r="D2241" t="str">
            <v>Amgr</v>
          </cell>
          <cell r="E2241" t="str">
            <v>IMS</v>
          </cell>
          <cell r="F2241" t="str">
            <v>CABINET</v>
          </cell>
          <cell r="H2241" t="str">
            <v>ALWAYS REQD. - GROWTH CABINET 07/39</v>
          </cell>
        </row>
        <row r="2242">
          <cell r="A2242" t="str">
            <v>J3F011K-1L-H</v>
          </cell>
          <cell r="B2242" t="str">
            <v>AXMGR</v>
          </cell>
          <cell r="C2242" t="str">
            <v>Amgr</v>
          </cell>
          <cell r="D2242" t="str">
            <v>Amgr</v>
          </cell>
          <cell r="E2242" t="str">
            <v>IMS</v>
          </cell>
          <cell r="F2242" t="str">
            <v>CABINET</v>
          </cell>
          <cell r="H2242" t="str">
            <v>ALWAYS REQD. - GROWTH CABINET 30/62</v>
          </cell>
        </row>
        <row r="2243">
          <cell r="A2243" t="str">
            <v>J3F011K-1L-2</v>
          </cell>
          <cell r="B2243" t="str">
            <v>AXMGR</v>
          </cell>
          <cell r="C2243" t="str">
            <v>Amgr</v>
          </cell>
          <cell r="D2243" t="str">
            <v>Amgr</v>
          </cell>
          <cell r="E2243" t="str">
            <v>IMS</v>
          </cell>
          <cell r="F2243" t="str">
            <v>CABINET</v>
          </cell>
          <cell r="H2243" t="str">
            <v>BASE CABINET HARDWARE 1</v>
          </cell>
        </row>
        <row r="2244">
          <cell r="A2244" t="str">
            <v>J3F011K-1L-3</v>
          </cell>
          <cell r="B2244" t="str">
            <v>AXMGR</v>
          </cell>
          <cell r="C2244" t="str">
            <v>Amgr</v>
          </cell>
          <cell r="D2244" t="str">
            <v>Amgr</v>
          </cell>
          <cell r="E2244" t="str">
            <v>IMS</v>
          </cell>
          <cell r="F2244" t="str">
            <v>CABINET</v>
          </cell>
          <cell r="H2244" t="str">
            <v>BASE HARDWARE 1</v>
          </cell>
        </row>
        <row r="2245">
          <cell r="A2245" t="str">
            <v>J3F011K-1L-4</v>
          </cell>
          <cell r="B2245" t="str">
            <v>AXMGR</v>
          </cell>
          <cell r="C2245" t="str">
            <v>Amgr</v>
          </cell>
          <cell r="D2245" t="str">
            <v>Amgr</v>
          </cell>
          <cell r="E2245" t="str">
            <v>IMS</v>
          </cell>
          <cell r="F2245" t="str">
            <v>CABINET</v>
          </cell>
          <cell r="H2245" t="str">
            <v>BASE HARDWARE 2</v>
          </cell>
        </row>
        <row r="2246">
          <cell r="A2246" t="str">
            <v>J3F011K-1L-B14G</v>
          </cell>
          <cell r="B2246" t="str">
            <v>AXMGR</v>
          </cell>
          <cell r="C2246" t="str">
            <v>Amgr</v>
          </cell>
          <cell r="D2246" t="str">
            <v>Amgr</v>
          </cell>
          <cell r="E2246" t="str">
            <v>IMS</v>
          </cell>
          <cell r="F2246" t="str">
            <v>NODE</v>
          </cell>
          <cell r="H2246" t="str">
            <v>BASE/NODE 14/IFB Packs</v>
          </cell>
        </row>
        <row r="2247">
          <cell r="A2247" t="str">
            <v>J3F011K-1L-B10A</v>
          </cell>
          <cell r="B2247" t="str">
            <v>AXMGR</v>
          </cell>
          <cell r="C2247" t="str">
            <v>Amgr</v>
          </cell>
          <cell r="D2247" t="str">
            <v>Amgr</v>
          </cell>
          <cell r="E2247" t="str">
            <v>IMS</v>
          </cell>
          <cell r="F2247" t="str">
            <v>NODE</v>
          </cell>
          <cell r="H2247" t="str">
            <v>BASE/NODE10/DSN-ICN Pair</v>
          </cell>
        </row>
        <row r="2248">
          <cell r="A2248" t="str">
            <v>J3F011K-1L-B10S</v>
          </cell>
          <cell r="B2248" t="str">
            <v>AXMGR</v>
          </cell>
          <cell r="C2248" t="str">
            <v>Amgr</v>
          </cell>
          <cell r="D2248" t="str">
            <v>Amgr</v>
          </cell>
          <cell r="E2248" t="str">
            <v>IMS</v>
          </cell>
          <cell r="F2248" t="str">
            <v>NODE</v>
          </cell>
          <cell r="H2248" t="str">
            <v>BASE/NODE10/EINE Pair</v>
          </cell>
        </row>
        <row r="2249">
          <cell r="A2249" t="str">
            <v>J3F011K-1L-G10S</v>
          </cell>
          <cell r="B2249" t="str">
            <v>AXMGR</v>
          </cell>
          <cell r="C2249" t="str">
            <v>Amgr</v>
          </cell>
          <cell r="D2249" t="str">
            <v>Amgr</v>
          </cell>
          <cell r="E2249" t="str">
            <v>IMS</v>
          </cell>
          <cell r="F2249" t="str">
            <v>NODE</v>
          </cell>
          <cell r="H2249" t="str">
            <v>BASE/NODE10/EINE Pair</v>
          </cell>
        </row>
        <row r="2250">
          <cell r="A2250" t="str">
            <v>J3F011K-1L-B10C</v>
          </cell>
          <cell r="B2250" t="str">
            <v>AXMGR</v>
          </cell>
          <cell r="C2250" t="str">
            <v>Amgr</v>
          </cell>
          <cell r="D2250" t="str">
            <v>Amgr</v>
          </cell>
          <cell r="E2250" t="str">
            <v>IMS</v>
          </cell>
          <cell r="F2250" t="str">
            <v>NODE</v>
          </cell>
          <cell r="H2250" t="str">
            <v>BASE/NODE10/SS7E Pair</v>
          </cell>
        </row>
        <row r="2251">
          <cell r="A2251" t="str">
            <v>J3F011K-1L-B10M</v>
          </cell>
          <cell r="B2251" t="str">
            <v>AXMGR</v>
          </cell>
          <cell r="C2251" t="str">
            <v>Amgr</v>
          </cell>
          <cell r="D2251" t="str">
            <v>Amgr</v>
          </cell>
          <cell r="E2251" t="str">
            <v>IMS</v>
          </cell>
          <cell r="F2251" t="str">
            <v>NODE</v>
          </cell>
          <cell r="H2251" t="str">
            <v>BASE/NODE10/SS7E Pair</v>
          </cell>
        </row>
        <row r="2252">
          <cell r="A2252" t="str">
            <v>J3F011K-1L-B11F</v>
          </cell>
          <cell r="B2252" t="str">
            <v>AXMGR</v>
          </cell>
          <cell r="C2252" t="str">
            <v>Amgr</v>
          </cell>
          <cell r="D2252" t="str">
            <v>Amgr</v>
          </cell>
          <cell r="E2252" t="str">
            <v>IMS</v>
          </cell>
          <cell r="F2252" t="str">
            <v>NODE</v>
          </cell>
          <cell r="H2252" t="str">
            <v>BASE/NODE11/CSNE Pair</v>
          </cell>
        </row>
        <row r="2253">
          <cell r="A2253" t="str">
            <v>J3F011K-1L-B12F</v>
          </cell>
          <cell r="B2253" t="str">
            <v>AXMGR</v>
          </cell>
          <cell r="C2253" t="str">
            <v>Amgr</v>
          </cell>
          <cell r="D2253" t="str">
            <v>Amgr</v>
          </cell>
          <cell r="E2253" t="str">
            <v>IMS</v>
          </cell>
          <cell r="F2253" t="str">
            <v>NODE</v>
          </cell>
          <cell r="H2253" t="str">
            <v>BASE/NODE12/CSNE Pair</v>
          </cell>
        </row>
        <row r="2254">
          <cell r="A2254" t="str">
            <v>J3F011K-1L-B12W</v>
          </cell>
          <cell r="B2254" t="str">
            <v>AXMGR</v>
          </cell>
          <cell r="C2254" t="str">
            <v>Amgr</v>
          </cell>
          <cell r="D2254" t="str">
            <v>Amgr</v>
          </cell>
          <cell r="E2254" t="str">
            <v>IMS</v>
          </cell>
          <cell r="F2254" t="str">
            <v>NODE</v>
          </cell>
          <cell r="H2254" t="str">
            <v>BASE/NODE12/POS 2/CDN2X-112</v>
          </cell>
        </row>
        <row r="2255">
          <cell r="A2255" t="str">
            <v>J3F011K-1L-B12X</v>
          </cell>
          <cell r="B2255" t="str">
            <v>AXMGR</v>
          </cell>
          <cell r="C2255" t="str">
            <v>Amgr</v>
          </cell>
          <cell r="D2255" t="str">
            <v>Amgr</v>
          </cell>
          <cell r="E2255" t="str">
            <v>IMS</v>
          </cell>
          <cell r="F2255" t="str">
            <v>NODE</v>
          </cell>
          <cell r="H2255" t="str">
            <v>BASE/NODE12/POS 2/CDN2X-144</v>
          </cell>
        </row>
        <row r="2256">
          <cell r="A2256" t="str">
            <v>J3F011K-1L-B12Y</v>
          </cell>
          <cell r="B2256" t="str">
            <v>AXMGR</v>
          </cell>
          <cell r="C2256" t="str">
            <v>Amgr</v>
          </cell>
          <cell r="D2256" t="str">
            <v>Amgr</v>
          </cell>
          <cell r="E2256" t="str">
            <v>IMS</v>
          </cell>
          <cell r="F2256" t="str">
            <v>NODE</v>
          </cell>
          <cell r="H2256" t="str">
            <v>BASE/NODE12/POS 2/CDN2X-176</v>
          </cell>
        </row>
        <row r="2257">
          <cell r="A2257" t="str">
            <v>J3F011K-1L-B12V</v>
          </cell>
          <cell r="B2257" t="str">
            <v>AXMGR</v>
          </cell>
          <cell r="C2257" t="str">
            <v>Amgr</v>
          </cell>
          <cell r="D2257" t="str">
            <v>Amgr</v>
          </cell>
          <cell r="E2257" t="str">
            <v>IMS</v>
          </cell>
          <cell r="F2257" t="str">
            <v>NODE</v>
          </cell>
          <cell r="H2257" t="str">
            <v>BASE/NODE12/POS 2/CDN2X-80</v>
          </cell>
        </row>
        <row r="2258">
          <cell r="A2258" t="str">
            <v>J3F011K-1L-B12J</v>
          </cell>
          <cell r="B2258" t="str">
            <v>AXMGR</v>
          </cell>
          <cell r="C2258" t="str">
            <v>Amgr</v>
          </cell>
          <cell r="D2258" t="str">
            <v>Amgr</v>
          </cell>
          <cell r="E2258" t="str">
            <v>IMS</v>
          </cell>
          <cell r="F2258" t="str">
            <v>NODE</v>
          </cell>
          <cell r="H2258" t="str">
            <v>BASE/NODE12/POS 2/CDN3E-500</v>
          </cell>
        </row>
        <row r="2259">
          <cell r="A2259" t="str">
            <v>J3F011K-1L-B12Z</v>
          </cell>
          <cell r="B2259" t="str">
            <v>AXMGR</v>
          </cell>
          <cell r="C2259" t="str">
            <v>Amgr</v>
          </cell>
          <cell r="D2259" t="str">
            <v>Amgr</v>
          </cell>
          <cell r="E2259" t="str">
            <v>IMS</v>
          </cell>
          <cell r="F2259" t="str">
            <v>NODE</v>
          </cell>
          <cell r="H2259" t="str">
            <v>BASE/NODE12/POS 6/CDN2X-208</v>
          </cell>
        </row>
        <row r="2260">
          <cell r="A2260" t="str">
            <v>J3F011K-1L-B12R</v>
          </cell>
          <cell r="B2260" t="str">
            <v>AXMGR</v>
          </cell>
          <cell r="C2260" t="str">
            <v>Amgr</v>
          </cell>
          <cell r="D2260" t="str">
            <v>Amgr</v>
          </cell>
          <cell r="E2260" t="str">
            <v>IMS</v>
          </cell>
          <cell r="F2260" t="str">
            <v>NODE</v>
          </cell>
          <cell r="H2260" t="str">
            <v>BASE/NODE12/POS 6/CDN3E</v>
          </cell>
        </row>
        <row r="2261">
          <cell r="A2261" t="str">
            <v>J3F011K-1L-B13F</v>
          </cell>
          <cell r="B2261" t="str">
            <v>AXMGR</v>
          </cell>
          <cell r="C2261" t="str">
            <v>Amgr</v>
          </cell>
          <cell r="D2261" t="str">
            <v>Amgr</v>
          </cell>
          <cell r="E2261" t="str">
            <v>IMS</v>
          </cell>
          <cell r="F2261" t="str">
            <v>NODE</v>
          </cell>
          <cell r="H2261" t="str">
            <v>BASE/NODE13/CSNE Pair</v>
          </cell>
        </row>
        <row r="2262">
          <cell r="A2262" t="str">
            <v>J3F011K-1L-B2DB</v>
          </cell>
          <cell r="B2262" t="str">
            <v>AXMGR</v>
          </cell>
          <cell r="C2262" t="str">
            <v>Amgr</v>
          </cell>
          <cell r="D2262" t="str">
            <v>Amgr</v>
          </cell>
          <cell r="E2262" t="str">
            <v>IMS</v>
          </cell>
          <cell r="F2262" t="str">
            <v>NODE</v>
          </cell>
          <cell r="H2262" t="str">
            <v>BASE/NODE2/CDN2X-112</v>
          </cell>
        </row>
        <row r="2263">
          <cell r="A2263" t="str">
            <v>J3F011K-1L-B2DC</v>
          </cell>
          <cell r="B2263" t="str">
            <v>AXMGR</v>
          </cell>
          <cell r="C2263" t="str">
            <v>Amgr</v>
          </cell>
          <cell r="D2263" t="str">
            <v>Amgr</v>
          </cell>
          <cell r="E2263" t="str">
            <v>IMS</v>
          </cell>
          <cell r="F2263" t="str">
            <v>NODE</v>
          </cell>
          <cell r="H2263" t="str">
            <v>BASE/NODE2/CDN2X-144</v>
          </cell>
        </row>
        <row r="2264">
          <cell r="A2264" t="str">
            <v>J3F011K-1L-B2DD</v>
          </cell>
          <cell r="B2264" t="str">
            <v>AXMGR</v>
          </cell>
          <cell r="C2264" t="str">
            <v>Amgr</v>
          </cell>
          <cell r="D2264" t="str">
            <v>Amgr</v>
          </cell>
          <cell r="E2264" t="str">
            <v>IMS</v>
          </cell>
          <cell r="F2264" t="str">
            <v>NODE</v>
          </cell>
          <cell r="H2264" t="str">
            <v>BASE/NODE2/CDN2X-176</v>
          </cell>
        </row>
        <row r="2265">
          <cell r="A2265" t="str">
            <v>J3F011K-1L-B2DE</v>
          </cell>
          <cell r="B2265" t="str">
            <v>AXMGR</v>
          </cell>
          <cell r="C2265" t="str">
            <v>Amgr</v>
          </cell>
          <cell r="D2265" t="str">
            <v>Amgr</v>
          </cell>
          <cell r="E2265" t="str">
            <v>IMS</v>
          </cell>
          <cell r="F2265" t="str">
            <v>NODE</v>
          </cell>
          <cell r="H2265" t="str">
            <v>BASE/NODE2/CDN2X-208</v>
          </cell>
        </row>
        <row r="2266">
          <cell r="A2266" t="str">
            <v>J3F011K-1L-B2DA</v>
          </cell>
          <cell r="B2266" t="str">
            <v>AXMGR</v>
          </cell>
          <cell r="C2266" t="str">
            <v>Amgr</v>
          </cell>
          <cell r="D2266" t="str">
            <v>Amgr</v>
          </cell>
          <cell r="E2266" t="str">
            <v>IMS</v>
          </cell>
          <cell r="F2266" t="str">
            <v>NODE</v>
          </cell>
          <cell r="H2266" t="str">
            <v>BASE/NODE2/CDN2X-80</v>
          </cell>
        </row>
        <row r="2267">
          <cell r="A2267" t="str">
            <v>J3F011K-1L-B2R</v>
          </cell>
          <cell r="B2267" t="str">
            <v>AXMGR</v>
          </cell>
          <cell r="C2267" t="str">
            <v>Amgr</v>
          </cell>
          <cell r="D2267" t="str">
            <v>Amgr</v>
          </cell>
          <cell r="E2267" t="str">
            <v>IMS</v>
          </cell>
          <cell r="F2267" t="str">
            <v>NODE</v>
          </cell>
          <cell r="H2267" t="str">
            <v>BASE/NODE2/CDN3E</v>
          </cell>
        </row>
        <row r="2268">
          <cell r="A2268" t="str">
            <v>J3F011K-1L-B4A</v>
          </cell>
          <cell r="B2268" t="str">
            <v>AXMGR</v>
          </cell>
          <cell r="C2268" t="str">
            <v>Amgr</v>
          </cell>
          <cell r="D2268" t="str">
            <v>Amgr</v>
          </cell>
          <cell r="E2268" t="str">
            <v>IMS</v>
          </cell>
          <cell r="F2268" t="str">
            <v>NODE</v>
          </cell>
          <cell r="H2268" t="str">
            <v>BASE/NODE4/DSN-ICN Pair</v>
          </cell>
        </row>
        <row r="2269">
          <cell r="A2269" t="str">
            <v>J3F011K-1L-B4S</v>
          </cell>
          <cell r="B2269" t="str">
            <v>AXMGR</v>
          </cell>
          <cell r="C2269" t="str">
            <v>Amgr</v>
          </cell>
          <cell r="D2269" t="str">
            <v>Amgr</v>
          </cell>
          <cell r="E2269" t="str">
            <v>IMS</v>
          </cell>
          <cell r="F2269" t="str">
            <v>NODE</v>
          </cell>
          <cell r="H2269" t="str">
            <v>BASE/NODE4/EINE Pair</v>
          </cell>
        </row>
        <row r="2270">
          <cell r="A2270" t="str">
            <v>J3F011K-1L-B4C</v>
          </cell>
          <cell r="B2270" t="str">
            <v>AXMGR</v>
          </cell>
          <cell r="C2270" t="str">
            <v>Amgr</v>
          </cell>
          <cell r="D2270" t="str">
            <v>Amgr</v>
          </cell>
          <cell r="E2270" t="str">
            <v>IMS</v>
          </cell>
          <cell r="F2270" t="str">
            <v>NODE</v>
          </cell>
          <cell r="H2270" t="str">
            <v>BASE/NODE4/SS7E Pair</v>
          </cell>
        </row>
        <row r="2271">
          <cell r="A2271" t="str">
            <v>J3F011K-1L-B4M</v>
          </cell>
          <cell r="B2271" t="str">
            <v>AXMGR</v>
          </cell>
          <cell r="C2271" t="str">
            <v>Amgr</v>
          </cell>
          <cell r="D2271" t="str">
            <v>Amgr</v>
          </cell>
          <cell r="E2271" t="str">
            <v>IMS</v>
          </cell>
          <cell r="F2271" t="str">
            <v>NODE</v>
          </cell>
          <cell r="H2271" t="str">
            <v>BASE/NODE4/SS7E Pair</v>
          </cell>
        </row>
        <row r="2272">
          <cell r="A2272" t="str">
            <v>J3F011K-1L-B5A</v>
          </cell>
          <cell r="B2272" t="str">
            <v>AXMGR</v>
          </cell>
          <cell r="C2272" t="str">
            <v>Amgr</v>
          </cell>
          <cell r="D2272" t="str">
            <v>Amgr</v>
          </cell>
          <cell r="E2272" t="str">
            <v>IMS</v>
          </cell>
          <cell r="F2272" t="str">
            <v>NODE</v>
          </cell>
          <cell r="H2272" t="str">
            <v>BASE/NODE5/DSN-ICN Pair</v>
          </cell>
        </row>
        <row r="2273">
          <cell r="A2273" t="str">
            <v>J3F011K-1L-B5S</v>
          </cell>
          <cell r="B2273" t="str">
            <v>AXMGR</v>
          </cell>
          <cell r="C2273" t="str">
            <v>Amgr</v>
          </cell>
          <cell r="D2273" t="str">
            <v>Amgr</v>
          </cell>
          <cell r="E2273" t="str">
            <v>IMS</v>
          </cell>
          <cell r="F2273" t="str">
            <v>NODE</v>
          </cell>
          <cell r="H2273" t="str">
            <v>BASE/NODE5/EINE Pair</v>
          </cell>
        </row>
        <row r="2274">
          <cell r="A2274" t="str">
            <v>J3F011K-1L-B5C</v>
          </cell>
          <cell r="B2274" t="str">
            <v>AXMGR</v>
          </cell>
          <cell r="C2274" t="str">
            <v>Amgr</v>
          </cell>
          <cell r="D2274" t="str">
            <v>Amgr</v>
          </cell>
          <cell r="E2274" t="str">
            <v>IMS</v>
          </cell>
          <cell r="F2274" t="str">
            <v>NODE</v>
          </cell>
          <cell r="H2274" t="str">
            <v>BASE/NODE5/SS7E Pair</v>
          </cell>
        </row>
        <row r="2275">
          <cell r="A2275" t="str">
            <v>J3F011K-1L-B5M</v>
          </cell>
          <cell r="B2275" t="str">
            <v>AXMGR</v>
          </cell>
          <cell r="C2275" t="str">
            <v>Amgr</v>
          </cell>
          <cell r="D2275" t="str">
            <v>Amgr</v>
          </cell>
          <cell r="E2275" t="str">
            <v>IMS</v>
          </cell>
          <cell r="F2275" t="str">
            <v>NODE</v>
          </cell>
          <cell r="H2275" t="str">
            <v>BASE/NODE5/SS7E Pair</v>
          </cell>
        </row>
        <row r="2276">
          <cell r="A2276" t="str">
            <v>J3F011K-1L-B6F</v>
          </cell>
          <cell r="B2276" t="str">
            <v>AXMGR</v>
          </cell>
          <cell r="C2276" t="str">
            <v>Amgr</v>
          </cell>
          <cell r="D2276" t="str">
            <v>Amgr</v>
          </cell>
          <cell r="E2276" t="str">
            <v>IMS</v>
          </cell>
          <cell r="F2276" t="str">
            <v>NODE</v>
          </cell>
          <cell r="H2276" t="str">
            <v>BASE/NODE6/CSNE Pair</v>
          </cell>
        </row>
        <row r="2277">
          <cell r="A2277" t="str">
            <v>J3F011K-1L-B7P</v>
          </cell>
          <cell r="B2277" t="str">
            <v>AXMGR</v>
          </cell>
          <cell r="C2277" t="str">
            <v>Amgr</v>
          </cell>
          <cell r="D2277" t="str">
            <v>Amgr</v>
          </cell>
          <cell r="E2277" t="str">
            <v>IMS</v>
          </cell>
          <cell r="F2277" t="str">
            <v>NODE</v>
          </cell>
          <cell r="H2277" t="str">
            <v>BASE/NODE7/DLN60E Pair</v>
          </cell>
        </row>
        <row r="2278">
          <cell r="A2278" t="str">
            <v>J3F011K-1L-B7E</v>
          </cell>
          <cell r="B2278" t="str">
            <v>AXMGR</v>
          </cell>
          <cell r="C2278" t="str">
            <v>Amgr</v>
          </cell>
          <cell r="D2278" t="str">
            <v>Amgr</v>
          </cell>
          <cell r="E2278" t="str">
            <v>IMS</v>
          </cell>
          <cell r="F2278" t="str">
            <v>NODE</v>
          </cell>
          <cell r="H2278" t="str">
            <v>BASE/NODE7/DLNE Pair</v>
          </cell>
        </row>
        <row r="2279">
          <cell r="A2279" t="str">
            <v>J3F011K-1L-B8F</v>
          </cell>
          <cell r="B2279" t="str">
            <v>AXMGR</v>
          </cell>
          <cell r="C2279" t="str">
            <v>Amgr</v>
          </cell>
          <cell r="D2279" t="str">
            <v>Amgr</v>
          </cell>
          <cell r="E2279" t="str">
            <v>IMS</v>
          </cell>
          <cell r="F2279" t="str">
            <v>NODE</v>
          </cell>
          <cell r="H2279" t="str">
            <v>BASE/NODE8/CSNE Pair</v>
          </cell>
        </row>
        <row r="2280">
          <cell r="A2280" t="str">
            <v>J3F011K-1L-B17</v>
          </cell>
          <cell r="B2280" t="str">
            <v>AXMGR</v>
          </cell>
          <cell r="C2280" t="str">
            <v>Amgr</v>
          </cell>
          <cell r="D2280" t="str">
            <v>Amgr</v>
          </cell>
          <cell r="E2280" t="str">
            <v>IMS</v>
          </cell>
          <cell r="F2280" t="str">
            <v>NODE</v>
          </cell>
          <cell r="H2280" t="str">
            <v>BASE/POWER FOR NODES 10,11</v>
          </cell>
        </row>
        <row r="2281">
          <cell r="A2281" t="str">
            <v>J3F011K-1L-B16</v>
          </cell>
          <cell r="B2281" t="str">
            <v>AXMGR</v>
          </cell>
          <cell r="C2281" t="str">
            <v>Amgr</v>
          </cell>
          <cell r="D2281" t="str">
            <v>Amgr</v>
          </cell>
          <cell r="E2281" t="str">
            <v>IMS</v>
          </cell>
          <cell r="F2281" t="str">
            <v>NODE</v>
          </cell>
          <cell r="H2281" t="str">
            <v>BASE/POWER FOR NODES 5,6</v>
          </cell>
        </row>
        <row r="2282">
          <cell r="A2282" t="str">
            <v>300355989</v>
          </cell>
          <cell r="B2282" t="str">
            <v>AXMGR</v>
          </cell>
          <cell r="C2282" t="str">
            <v>Amgr</v>
          </cell>
          <cell r="D2282" t="str">
            <v>Amgr</v>
          </cell>
          <cell r="E2282" t="str">
            <v>OMP-FX</v>
          </cell>
          <cell r="F2282" t="str">
            <v>OMP-FX-INT</v>
          </cell>
          <cell r="H2282" t="str">
            <v>Basic Cabinet with Ckt Packs, Wiring, Software (Sgl-OMP-FX)</v>
          </cell>
        </row>
        <row r="2283">
          <cell r="A2283" t="str">
            <v>300123841</v>
          </cell>
          <cell r="B2283" t="str">
            <v>AXMGR</v>
          </cell>
          <cell r="C2283" t="str">
            <v>Amgr</v>
          </cell>
          <cell r="D2283" t="str">
            <v>Amgr</v>
          </cell>
          <cell r="E2283" t="str">
            <v>OMP-FX</v>
          </cell>
          <cell r="F2283" t="str">
            <v>OMP-FX</v>
          </cell>
          <cell r="H2283" t="str">
            <v>Berg-DB25 Cable for MCRT Splitter to ECP or 5E DCS 100ft.</v>
          </cell>
        </row>
        <row r="2284">
          <cell r="A2284" t="str">
            <v>300123858</v>
          </cell>
          <cell r="B2284" t="str">
            <v>AXMGR</v>
          </cell>
          <cell r="C2284" t="str">
            <v>Amgr</v>
          </cell>
          <cell r="D2284" t="str">
            <v>Amgr</v>
          </cell>
          <cell r="E2284" t="str">
            <v>OMP-FX</v>
          </cell>
          <cell r="F2284" t="str">
            <v>OMP-FX</v>
          </cell>
          <cell r="H2284" t="str">
            <v>Berg-DB25 Cable for MCRT Splitter to ECP or 5E DCS 200ft.</v>
          </cell>
        </row>
        <row r="2285">
          <cell r="A2285" t="str">
            <v>300123817</v>
          </cell>
          <cell r="B2285" t="str">
            <v>AXMGR</v>
          </cell>
          <cell r="C2285" t="str">
            <v>Amgr</v>
          </cell>
          <cell r="D2285" t="str">
            <v>Amgr</v>
          </cell>
          <cell r="E2285" t="str">
            <v>OMP-FX</v>
          </cell>
          <cell r="F2285" t="str">
            <v>OMP-FX</v>
          </cell>
          <cell r="H2285" t="str">
            <v>Berg-DB25 Cable for MCRT Splitter to ECP or 5E DCS 25ft.</v>
          </cell>
        </row>
        <row r="2286">
          <cell r="A2286" t="str">
            <v>300123825</v>
          </cell>
          <cell r="B2286" t="str">
            <v>AXMGR</v>
          </cell>
          <cell r="C2286" t="str">
            <v>Amgr</v>
          </cell>
          <cell r="D2286" t="str">
            <v>Amgr</v>
          </cell>
          <cell r="E2286" t="str">
            <v>OMP-FX</v>
          </cell>
          <cell r="F2286" t="str">
            <v>OMP-FX</v>
          </cell>
          <cell r="H2286" t="str">
            <v>Berg-DB25 Cable for MCRT Splitter to ECP or 5E DCS 50ft.</v>
          </cell>
        </row>
        <row r="2287">
          <cell r="A2287" t="str">
            <v>300123833</v>
          </cell>
          <cell r="B2287" t="str">
            <v>AXMGR</v>
          </cell>
          <cell r="C2287" t="str">
            <v>Amgr</v>
          </cell>
          <cell r="D2287" t="str">
            <v>Amgr</v>
          </cell>
          <cell r="E2287" t="str">
            <v>OMP-FX</v>
          </cell>
          <cell r="F2287" t="str">
            <v>OMP-FX</v>
          </cell>
          <cell r="H2287" t="str">
            <v>Berg-DB25 Cable for MCRT Splitter to ECP or 5E DCS 75ft.</v>
          </cell>
        </row>
        <row r="2288">
          <cell r="A2288" t="str">
            <v>300123890</v>
          </cell>
          <cell r="B2288" t="str">
            <v>AXMGR</v>
          </cell>
          <cell r="C2288" t="str">
            <v>Amgr</v>
          </cell>
          <cell r="D2288" t="str">
            <v>Amgr</v>
          </cell>
          <cell r="E2288" t="str">
            <v>OMP-FX</v>
          </cell>
          <cell r="F2288" t="str">
            <v>OMP-FX</v>
          </cell>
          <cell r="H2288" t="str">
            <v>Berg-DB25 Cable for ROP Splitter to ECP or 5E DCS 100ft.</v>
          </cell>
        </row>
        <row r="2289">
          <cell r="A2289" t="str">
            <v>300123908</v>
          </cell>
          <cell r="B2289" t="str">
            <v>AXMGR</v>
          </cell>
          <cell r="C2289" t="str">
            <v>Amgr</v>
          </cell>
          <cell r="D2289" t="str">
            <v>Amgr</v>
          </cell>
          <cell r="E2289" t="str">
            <v>OMP-FX</v>
          </cell>
          <cell r="F2289" t="str">
            <v>OMP-FX</v>
          </cell>
          <cell r="H2289" t="str">
            <v>Berg-DB25 Cable for ROP Splitter to ECP or 5E DCS 200ft.</v>
          </cell>
        </row>
        <row r="2290">
          <cell r="A2290" t="str">
            <v>300123866</v>
          </cell>
          <cell r="B2290" t="str">
            <v>AXMGR</v>
          </cell>
          <cell r="C2290" t="str">
            <v>Amgr</v>
          </cell>
          <cell r="D2290" t="str">
            <v>Amgr</v>
          </cell>
          <cell r="E2290" t="str">
            <v>OMP-FX</v>
          </cell>
          <cell r="F2290" t="str">
            <v>OMP-FX</v>
          </cell>
          <cell r="H2290" t="str">
            <v>Berg-DB25 Cable for ROP Splitter to ECP or 5E DCS 25ft.</v>
          </cell>
        </row>
        <row r="2291">
          <cell r="A2291" t="str">
            <v>300123874</v>
          </cell>
          <cell r="B2291" t="str">
            <v>AXMGR</v>
          </cell>
          <cell r="C2291" t="str">
            <v>Amgr</v>
          </cell>
          <cell r="D2291" t="str">
            <v>Amgr</v>
          </cell>
          <cell r="E2291" t="str">
            <v>OMP-FX</v>
          </cell>
          <cell r="F2291" t="str">
            <v>OMP-FX</v>
          </cell>
          <cell r="H2291" t="str">
            <v>Berg-DB25 Cable for ROP Splitter to ECP or 5E DCS 50ft.</v>
          </cell>
        </row>
        <row r="2292">
          <cell r="A2292" t="str">
            <v>300123882</v>
          </cell>
          <cell r="B2292" t="str">
            <v>AXMGR</v>
          </cell>
          <cell r="C2292" t="str">
            <v>Amgr</v>
          </cell>
          <cell r="D2292" t="str">
            <v>Amgr</v>
          </cell>
          <cell r="E2292" t="str">
            <v>OMP-FX</v>
          </cell>
          <cell r="F2292" t="str">
            <v>OMP-FX</v>
          </cell>
          <cell r="H2292" t="str">
            <v>Berg-DB25 Cable for ROP Splitter to ECP or 5E DCS 75ft.</v>
          </cell>
        </row>
        <row r="2293">
          <cell r="A2293" t="str">
            <v>300123791</v>
          </cell>
          <cell r="B2293" t="str">
            <v>AXMGR</v>
          </cell>
          <cell r="C2293" t="str">
            <v>Amgr</v>
          </cell>
          <cell r="D2293" t="str">
            <v>Amgr</v>
          </cell>
          <cell r="E2293" t="str">
            <v>OMP-FX</v>
          </cell>
          <cell r="F2293" t="str">
            <v>OMP-FX</v>
          </cell>
          <cell r="H2293" t="str">
            <v>Berg-RJ45 Cable for ECP or 5E DCS to NTS Patch Panel 100ft.</v>
          </cell>
        </row>
        <row r="2294">
          <cell r="A2294" t="str">
            <v>300123809</v>
          </cell>
          <cell r="B2294" t="str">
            <v>AXMGR</v>
          </cell>
          <cell r="C2294" t="str">
            <v>Amgr</v>
          </cell>
          <cell r="D2294" t="str">
            <v>Amgr</v>
          </cell>
          <cell r="E2294" t="str">
            <v>OMP-FX</v>
          </cell>
          <cell r="F2294" t="str">
            <v>OMP-FX</v>
          </cell>
          <cell r="H2294" t="str">
            <v>Berg-RJ45 Cable for ECP or 5E DCS to NTS Patch Panel 200ft.</v>
          </cell>
        </row>
        <row r="2295">
          <cell r="A2295" t="str">
            <v>300123767</v>
          </cell>
          <cell r="B2295" t="str">
            <v>AXMGR</v>
          </cell>
          <cell r="C2295" t="str">
            <v>Amgr</v>
          </cell>
          <cell r="D2295" t="str">
            <v>Amgr</v>
          </cell>
          <cell r="E2295" t="str">
            <v>OMP-FX</v>
          </cell>
          <cell r="F2295" t="str">
            <v>OMP-FX</v>
          </cell>
          <cell r="H2295" t="str">
            <v>Berg-RJ45 Cable for ECP or 5E DCS to NTS Patch Panel 25ft.</v>
          </cell>
        </row>
        <row r="2296">
          <cell r="A2296" t="str">
            <v>300123775</v>
          </cell>
          <cell r="B2296" t="str">
            <v>AXMGR</v>
          </cell>
          <cell r="C2296" t="str">
            <v>Amgr</v>
          </cell>
          <cell r="D2296" t="str">
            <v>Amgr</v>
          </cell>
          <cell r="E2296" t="str">
            <v>OMP-FX</v>
          </cell>
          <cell r="F2296" t="str">
            <v>OMP-FX</v>
          </cell>
          <cell r="H2296" t="str">
            <v>Berg-RJ45 Cable for ECP or 5E DCS to NTS Patch Panel 50ft.</v>
          </cell>
        </row>
        <row r="2297">
          <cell r="A2297" t="str">
            <v>300123783</v>
          </cell>
          <cell r="B2297" t="str">
            <v>AXMGR</v>
          </cell>
          <cell r="C2297" t="str">
            <v>Amgr</v>
          </cell>
          <cell r="D2297" t="str">
            <v>Amgr</v>
          </cell>
          <cell r="E2297" t="str">
            <v>OMP-FX</v>
          </cell>
          <cell r="F2297" t="str">
            <v>OMP-FX</v>
          </cell>
          <cell r="H2297" t="str">
            <v>Berg-RJ45 Cable for ECP or 5E DCS to NTS Patch Panel 75ft.</v>
          </cell>
        </row>
        <row r="2298">
          <cell r="A2298" t="str">
            <v>J3F011K-1L-1</v>
          </cell>
          <cell r="B2298" t="str">
            <v>AXMGR</v>
          </cell>
          <cell r="C2298" t="str">
            <v>Amgr</v>
          </cell>
          <cell r="D2298" t="str">
            <v>Amgr</v>
          </cell>
          <cell r="E2298" t="str">
            <v>IMS</v>
          </cell>
          <cell r="F2298" t="str">
            <v>CABINET</v>
          </cell>
          <cell r="H2298" t="str">
            <v>CABINET</v>
          </cell>
        </row>
        <row r="2299">
          <cell r="A2299" t="str">
            <v>T00001253</v>
          </cell>
          <cell r="B2299" t="str">
            <v>AXMGR</v>
          </cell>
          <cell r="C2299" t="str">
            <v>FMM</v>
          </cell>
          <cell r="D2299" t="str">
            <v>FMS-HW</v>
          </cell>
          <cell r="E2299" t="str">
            <v>FMS_HW</v>
          </cell>
          <cell r="F2299" t="str">
            <v>MISC</v>
          </cell>
          <cell r="H2299" t="str">
            <v>Cable and Misc Material for FMS Frame</v>
          </cell>
        </row>
        <row r="2300">
          <cell r="A2300" t="str">
            <v>T00001246</v>
          </cell>
          <cell r="B2300" t="str">
            <v>AXMGR</v>
          </cell>
          <cell r="C2300" t="str">
            <v>FMM</v>
          </cell>
          <cell r="D2300" t="str">
            <v>FMS-SW</v>
          </cell>
          <cell r="E2300" t="str">
            <v>FMS_SW</v>
          </cell>
          <cell r="F2300" t="str">
            <v>SOFTWARE</v>
          </cell>
          <cell r="H2300" t="str">
            <v>Capacity Software Upgrade Fee</v>
          </cell>
        </row>
        <row r="2301">
          <cell r="A2301" t="str">
            <v>T00001249</v>
          </cell>
          <cell r="B2301" t="str">
            <v>AXMGR</v>
          </cell>
          <cell r="C2301" t="str">
            <v>FMM</v>
          </cell>
          <cell r="D2301" t="str">
            <v>FMS-SW</v>
          </cell>
          <cell r="E2301" t="str">
            <v>FMS_SW</v>
          </cell>
          <cell r="F2301" t="str">
            <v>SOFTWARE</v>
          </cell>
          <cell r="H2301" t="str">
            <v>CDN Initial Operating Fee per 400s Server</v>
          </cell>
        </row>
        <row r="2302">
          <cell r="A2302" t="str">
            <v>T00001238</v>
          </cell>
          <cell r="B2302" t="str">
            <v>AXMGR</v>
          </cell>
          <cell r="C2302" t="str">
            <v>FMM</v>
          </cell>
          <cell r="D2302" t="str">
            <v>FMS-SW</v>
          </cell>
          <cell r="E2302" t="str">
            <v>FMS_SW</v>
          </cell>
          <cell r="F2302" t="str">
            <v>SOFTWARE</v>
          </cell>
          <cell r="H2302" t="str">
            <v>Cell Coverage Software Upgrade Fee</v>
          </cell>
        </row>
        <row r="2303">
          <cell r="A2303" t="str">
            <v>300123973</v>
          </cell>
          <cell r="B2303" t="str">
            <v>AXMGR</v>
          </cell>
          <cell r="C2303" t="str">
            <v>Amgr</v>
          </cell>
          <cell r="D2303" t="str">
            <v>Amgr</v>
          </cell>
          <cell r="E2303" t="str">
            <v>OMP-FX</v>
          </cell>
          <cell r="F2303" t="str">
            <v>OMP-FX</v>
          </cell>
          <cell r="H2303" t="str">
            <v>DB 25 Cable for ECP or 5E DCS Splitter to NTS 14ft.</v>
          </cell>
        </row>
        <row r="2304">
          <cell r="A2304" t="str">
            <v>300123981</v>
          </cell>
          <cell r="B2304" t="str">
            <v>AXMGR</v>
          </cell>
          <cell r="C2304" t="str">
            <v>Amgr</v>
          </cell>
          <cell r="D2304" t="str">
            <v>Amgr</v>
          </cell>
          <cell r="E2304" t="str">
            <v>OMP-FX</v>
          </cell>
          <cell r="F2304" t="str">
            <v>OMP-FX</v>
          </cell>
          <cell r="H2304" t="str">
            <v>DB 25 Cable for ECP or 5E DCS Splitter to NTS 25ft.</v>
          </cell>
        </row>
        <row r="2305">
          <cell r="A2305" t="str">
            <v>300123999</v>
          </cell>
          <cell r="B2305" t="str">
            <v>AXMGR</v>
          </cell>
          <cell r="C2305" t="str">
            <v>Amgr</v>
          </cell>
          <cell r="D2305" t="str">
            <v>Amgr</v>
          </cell>
          <cell r="E2305" t="str">
            <v>OMP-FX</v>
          </cell>
          <cell r="F2305" t="str">
            <v>OMP-FX</v>
          </cell>
          <cell r="H2305" t="str">
            <v>DB 25 Cable for ECP or 5E DCS Splitter to NTS 50ft.</v>
          </cell>
        </row>
        <row r="2306">
          <cell r="A2306" t="str">
            <v>300123940</v>
          </cell>
          <cell r="B2306" t="str">
            <v>AXMGR</v>
          </cell>
          <cell r="C2306" t="str">
            <v>Amgr</v>
          </cell>
          <cell r="D2306" t="str">
            <v>Amgr</v>
          </cell>
          <cell r="E2306" t="str">
            <v>OMP-FX</v>
          </cell>
          <cell r="F2306" t="str">
            <v>OMP-FX</v>
          </cell>
          <cell r="H2306" t="str">
            <v>DB 25 Cable for ECP or 5E DCS Splitter to ROP 14ft.</v>
          </cell>
        </row>
        <row r="2307">
          <cell r="A2307" t="str">
            <v>300123957</v>
          </cell>
          <cell r="B2307" t="str">
            <v>AXMGR</v>
          </cell>
          <cell r="C2307" t="str">
            <v>Amgr</v>
          </cell>
          <cell r="D2307" t="str">
            <v>Amgr</v>
          </cell>
          <cell r="E2307" t="str">
            <v>OMP-FX</v>
          </cell>
          <cell r="F2307" t="str">
            <v>OMP-FX</v>
          </cell>
          <cell r="H2307" t="str">
            <v>DB 25 Cable for ECP or 5E DCS Splitter to ROP 25ft.</v>
          </cell>
        </row>
        <row r="2308">
          <cell r="A2308" t="str">
            <v>300123965</v>
          </cell>
          <cell r="B2308" t="str">
            <v>AXMGR</v>
          </cell>
          <cell r="C2308" t="str">
            <v>Amgr</v>
          </cell>
          <cell r="D2308" t="str">
            <v>Amgr</v>
          </cell>
          <cell r="E2308" t="str">
            <v>OMP-FX</v>
          </cell>
          <cell r="F2308" t="str">
            <v>OMP-FX</v>
          </cell>
          <cell r="H2308" t="str">
            <v>DB 25 Cable for ECP or 5E DCS Splitter to ROP 50ft.</v>
          </cell>
        </row>
        <row r="2309">
          <cell r="A2309" t="str">
            <v>300123916</v>
          </cell>
          <cell r="B2309" t="str">
            <v>AXMGR</v>
          </cell>
          <cell r="C2309" t="str">
            <v>Amgr</v>
          </cell>
          <cell r="D2309" t="str">
            <v>Amgr</v>
          </cell>
          <cell r="E2309" t="str">
            <v>OMP-FX</v>
          </cell>
          <cell r="F2309" t="str">
            <v>OMP-FX</v>
          </cell>
          <cell r="H2309" t="str">
            <v>DB 25 Cable for ECP or 5E DCS Splitter to Terminal Console 14ft.</v>
          </cell>
        </row>
        <row r="2310">
          <cell r="A2310" t="str">
            <v>300123924</v>
          </cell>
          <cell r="B2310" t="str">
            <v>AXMGR</v>
          </cell>
          <cell r="C2310" t="str">
            <v>Amgr</v>
          </cell>
          <cell r="D2310" t="str">
            <v>Amgr</v>
          </cell>
          <cell r="E2310" t="str">
            <v>OMP-FX</v>
          </cell>
          <cell r="F2310" t="str">
            <v>OMP-FX</v>
          </cell>
          <cell r="H2310" t="str">
            <v>DB 25 Cable for ECP or 5E DCS Splitter to Terminal Console 25ft.</v>
          </cell>
        </row>
        <row r="2311">
          <cell r="A2311" t="str">
            <v>300123932</v>
          </cell>
          <cell r="B2311" t="str">
            <v>AXMGR</v>
          </cell>
          <cell r="C2311" t="str">
            <v>Amgr</v>
          </cell>
          <cell r="D2311" t="str">
            <v>Amgr</v>
          </cell>
          <cell r="E2311" t="str">
            <v>OMP-FX</v>
          </cell>
          <cell r="F2311" t="str">
            <v>OMP-FX</v>
          </cell>
          <cell r="H2311" t="str">
            <v>DB 25 Cable for ECP or 5E DCS Splitter to Terminal Console 50ft.</v>
          </cell>
        </row>
        <row r="2312">
          <cell r="A2312" t="str">
            <v>300124203</v>
          </cell>
          <cell r="B2312" t="str">
            <v>AXMGR</v>
          </cell>
          <cell r="C2312" t="str">
            <v>Amgr</v>
          </cell>
          <cell r="D2312" t="str">
            <v>Amgr</v>
          </cell>
          <cell r="E2312" t="str">
            <v>OMP-FX</v>
          </cell>
          <cell r="F2312" t="str">
            <v>OMP-FX</v>
          </cell>
          <cell r="H2312" t="str">
            <v>DCI Connectivity Cable 100Ft</v>
          </cell>
        </row>
        <row r="2313">
          <cell r="A2313" t="str">
            <v>300124195</v>
          </cell>
          <cell r="B2313" t="str">
            <v>AXMGR</v>
          </cell>
          <cell r="C2313" t="str">
            <v>Amgr</v>
          </cell>
          <cell r="D2313" t="str">
            <v>Amgr</v>
          </cell>
          <cell r="E2313" t="str">
            <v>OMP-FX</v>
          </cell>
          <cell r="F2313" t="str">
            <v>OMP-FX</v>
          </cell>
          <cell r="H2313" t="str">
            <v>DCI Connectivity Cable 50Ft</v>
          </cell>
        </row>
        <row r="2314">
          <cell r="A2314" t="str">
            <v>T00001248</v>
          </cell>
          <cell r="B2314" t="str">
            <v>AXMGR</v>
          </cell>
          <cell r="C2314" t="str">
            <v>FMM</v>
          </cell>
          <cell r="D2314" t="str">
            <v>FMS-SW</v>
          </cell>
          <cell r="E2314" t="str">
            <v>FMS_SW</v>
          </cell>
          <cell r="F2314" t="str">
            <v>SOFTWARE</v>
          </cell>
          <cell r="H2314" t="str">
            <v xml:space="preserve">DLN/SS7 Initial Operating Fee per 400s Server </v>
          </cell>
        </row>
        <row r="2315">
          <cell r="A2315" t="str">
            <v>ED5D785-70G-2B</v>
          </cell>
          <cell r="B2315" t="str">
            <v>AXMGR</v>
          </cell>
          <cell r="C2315" t="str">
            <v>Amgr</v>
          </cell>
          <cell r="D2315" t="str">
            <v>Amgr</v>
          </cell>
          <cell r="E2315" t="str">
            <v>IMS</v>
          </cell>
          <cell r="F2315" t="str">
            <v>CABINET</v>
          </cell>
          <cell r="H2315" t="str">
            <v>Door Kit Required w/List 1</v>
          </cell>
        </row>
        <row r="2316">
          <cell r="A2316" t="str">
            <v>300302874</v>
          </cell>
          <cell r="B2316" t="str">
            <v>AXMGR</v>
          </cell>
          <cell r="C2316" t="str">
            <v>Amgr</v>
          </cell>
          <cell r="D2316" t="str">
            <v>Amgr</v>
          </cell>
          <cell r="E2316" t="str">
            <v>OMP-FX</v>
          </cell>
          <cell r="F2316" t="str">
            <v>OMP-FX</v>
          </cell>
          <cell r="H2316" t="str">
            <v>Equipment required for Local Area Network (Single-OMP-FX)</v>
          </cell>
        </row>
        <row r="2317">
          <cell r="A2317" t="str">
            <v>300302833</v>
          </cell>
          <cell r="B2317" t="str">
            <v>AXMGR</v>
          </cell>
          <cell r="C2317" t="str">
            <v>Amgr</v>
          </cell>
          <cell r="D2317" t="str">
            <v>Amgr</v>
          </cell>
          <cell r="E2317" t="str">
            <v>OMP-FX</v>
          </cell>
          <cell r="F2317" t="str">
            <v>OMP-FX</v>
          </cell>
          <cell r="H2317" t="str">
            <v>External Disk Array Module &amp; Kit</v>
          </cell>
        </row>
        <row r="2318">
          <cell r="A2318" t="str">
            <v>T00001242</v>
          </cell>
          <cell r="B2318" t="str">
            <v>AXMGR</v>
          </cell>
          <cell r="C2318" t="str">
            <v>FMM</v>
          </cell>
          <cell r="D2318" t="str">
            <v>FMS-HW</v>
          </cell>
          <cell r="E2318" t="str">
            <v>FMS_HW</v>
          </cell>
          <cell r="F2318" t="str">
            <v>CABINET</v>
          </cell>
          <cell r="H2318" t="str">
            <v>FMS 2105 Frame with 2 800s Servers</v>
          </cell>
        </row>
        <row r="2319">
          <cell r="A2319" t="str">
            <v>T00001239</v>
          </cell>
          <cell r="B2319" t="str">
            <v>AXMGR</v>
          </cell>
          <cell r="C2319" t="str">
            <v>FMM</v>
          </cell>
          <cell r="D2319" t="str">
            <v>FMS-HW</v>
          </cell>
          <cell r="E2319" t="str">
            <v>FMS_HW</v>
          </cell>
          <cell r="F2319" t="str">
            <v>CABINET</v>
          </cell>
          <cell r="H2319" t="str">
            <v>FMS 2205 Frame for Mobility Manager w/ 2-400s Servers</v>
          </cell>
        </row>
        <row r="2320">
          <cell r="A2320" t="str">
            <v>J3F011K-1L-49</v>
          </cell>
          <cell r="B2320" t="str">
            <v>AXMGR</v>
          </cell>
          <cell r="C2320" t="str">
            <v>Amgr</v>
          </cell>
          <cell r="D2320" t="str">
            <v>Amgr</v>
          </cell>
          <cell r="E2320" t="str">
            <v>IMS</v>
          </cell>
          <cell r="F2320" t="str">
            <v>CABINET</v>
          </cell>
          <cell r="H2320" t="str">
            <v>GROWTH CABINET - ADDL SHELF POWER</v>
          </cell>
        </row>
        <row r="2321">
          <cell r="A2321" t="str">
            <v>J3F011K-1L-G13F</v>
          </cell>
          <cell r="B2321" t="str">
            <v>AXMGR</v>
          </cell>
          <cell r="C2321" t="str">
            <v>Amgr</v>
          </cell>
          <cell r="D2321" t="str">
            <v>Amgr</v>
          </cell>
          <cell r="E2321" t="str">
            <v>IMS</v>
          </cell>
          <cell r="F2321" t="str">
            <v>NODE</v>
          </cell>
          <cell r="H2321" t="str">
            <v>GROWTH NODE 13/CSNE Pair</v>
          </cell>
        </row>
        <row r="2322">
          <cell r="A2322" t="str">
            <v>J3F011K-1L-G1S</v>
          </cell>
          <cell r="B2322" t="str">
            <v>AXMGR</v>
          </cell>
          <cell r="C2322" t="str">
            <v>Amgr</v>
          </cell>
          <cell r="D2322" t="str">
            <v>Amgr</v>
          </cell>
          <cell r="E2322" t="str">
            <v>IMS</v>
          </cell>
          <cell r="F2322" t="str">
            <v>NODE</v>
          </cell>
          <cell r="H2322" t="str">
            <v>GROWTH/NODE 1/EINE Pair</v>
          </cell>
        </row>
        <row r="2323">
          <cell r="A2323" t="str">
            <v>J3F011K-1L-G1A</v>
          </cell>
          <cell r="B2323" t="str">
            <v>AXMGR</v>
          </cell>
          <cell r="C2323" t="str">
            <v>Amgr</v>
          </cell>
          <cell r="D2323" t="str">
            <v>Amgr</v>
          </cell>
          <cell r="E2323" t="str">
            <v>IMS</v>
          </cell>
          <cell r="F2323" t="str">
            <v>NODE</v>
          </cell>
          <cell r="H2323" t="str">
            <v>GROWTH/NODE 1/ICN Pair</v>
          </cell>
        </row>
        <row r="2324">
          <cell r="A2324" t="str">
            <v>J3F011K-1L-57</v>
          </cell>
          <cell r="B2324" t="str">
            <v>AXMGR</v>
          </cell>
          <cell r="C2324" t="str">
            <v>Amgr</v>
          </cell>
          <cell r="D2324" t="str">
            <v>Amgr</v>
          </cell>
          <cell r="E2324" t="str">
            <v>IMS</v>
          </cell>
          <cell r="F2324" t="str">
            <v>NODE</v>
          </cell>
          <cell r="H2324" t="str">
            <v>GROWTH/NODE 1/IRN2 ONLY</v>
          </cell>
        </row>
        <row r="2325">
          <cell r="A2325" t="str">
            <v>J3F011K-1L-G1</v>
          </cell>
          <cell r="B2325" t="str">
            <v>AXMGR</v>
          </cell>
          <cell r="C2325" t="str">
            <v>Amgr</v>
          </cell>
          <cell r="D2325" t="str">
            <v>Amgr</v>
          </cell>
          <cell r="E2325" t="str">
            <v>IMS</v>
          </cell>
          <cell r="F2325" t="str">
            <v>NODE</v>
          </cell>
          <cell r="H2325" t="str">
            <v>GROWTH/NODE 1/IRN2 ONLY</v>
          </cell>
        </row>
        <row r="2326">
          <cell r="A2326" t="str">
            <v>J3F011K-1L-G10H</v>
          </cell>
          <cell r="B2326" t="str">
            <v>AXMGR</v>
          </cell>
          <cell r="C2326" t="str">
            <v>Amgr</v>
          </cell>
          <cell r="D2326" t="str">
            <v>Amgr</v>
          </cell>
          <cell r="E2326" t="str">
            <v>IMS</v>
          </cell>
          <cell r="F2326" t="str">
            <v>NODE</v>
          </cell>
          <cell r="H2326" t="str">
            <v>GROWTH/NODE 10/EINE Pair</v>
          </cell>
        </row>
        <row r="2327">
          <cell r="A2327" t="str">
            <v>J3F011K-1L-G10</v>
          </cell>
          <cell r="B2327" t="str">
            <v>AXMGR</v>
          </cell>
          <cell r="C2327" t="str">
            <v>Amgr</v>
          </cell>
          <cell r="D2327" t="str">
            <v>Amgr</v>
          </cell>
          <cell r="E2327" t="str">
            <v>IMS</v>
          </cell>
          <cell r="F2327" t="str">
            <v>NODE</v>
          </cell>
          <cell r="H2327" t="str">
            <v>GROWTH/NODE 10/SHELF,PWR &amp; NO IRN2</v>
          </cell>
        </row>
        <row r="2328">
          <cell r="A2328" t="str">
            <v>J3F011K-1L-G10M</v>
          </cell>
          <cell r="B2328" t="str">
            <v>AXMGR</v>
          </cell>
          <cell r="C2328" t="str">
            <v>Amgr</v>
          </cell>
          <cell r="D2328" t="str">
            <v>Amgr</v>
          </cell>
          <cell r="E2328" t="str">
            <v>IMS</v>
          </cell>
          <cell r="F2328" t="str">
            <v>NODE</v>
          </cell>
          <cell r="H2328" t="str">
            <v>GROWTH/NODE 10/SS7E Pair</v>
          </cell>
        </row>
        <row r="2329">
          <cell r="A2329" t="str">
            <v>J3F011K-1L-G10C</v>
          </cell>
          <cell r="B2329" t="str">
            <v>AXMGR</v>
          </cell>
          <cell r="C2329" t="str">
            <v>Amgr</v>
          </cell>
          <cell r="D2329" t="str">
            <v>Amgr</v>
          </cell>
          <cell r="E2329" t="str">
            <v>IMS</v>
          </cell>
          <cell r="F2329" t="str">
            <v>NODE</v>
          </cell>
          <cell r="H2329" t="str">
            <v>GROWTH/NODE 10/SS7E Pair (SHELF)</v>
          </cell>
        </row>
        <row r="2330">
          <cell r="A2330" t="str">
            <v>J3F011K-1L-G11S</v>
          </cell>
          <cell r="B2330" t="str">
            <v>AXMGR</v>
          </cell>
          <cell r="C2330" t="str">
            <v>Amgr</v>
          </cell>
          <cell r="D2330" t="str">
            <v>Amgr</v>
          </cell>
          <cell r="E2330" t="str">
            <v>IMS</v>
          </cell>
          <cell r="F2330" t="str">
            <v>NODE</v>
          </cell>
          <cell r="H2330" t="str">
            <v>GROWTH/NODE 11/EINE Pair</v>
          </cell>
        </row>
        <row r="2331">
          <cell r="A2331" t="str">
            <v>J3F011K-1L-G11A</v>
          </cell>
          <cell r="B2331" t="str">
            <v>AXMGR</v>
          </cell>
          <cell r="C2331" t="str">
            <v>Amgr</v>
          </cell>
          <cell r="D2331" t="str">
            <v>Amgr</v>
          </cell>
          <cell r="E2331" t="str">
            <v>IMS</v>
          </cell>
          <cell r="F2331" t="str">
            <v>NODE</v>
          </cell>
          <cell r="H2331" t="str">
            <v>GROWTH/NODE 11/ICN Pair</v>
          </cell>
        </row>
        <row r="2332">
          <cell r="A2332" t="str">
            <v>ED2R653-30L-G15S</v>
          </cell>
          <cell r="B2332" t="str">
            <v>AXMGR</v>
          </cell>
          <cell r="C2332" t="str">
            <v>Amgr</v>
          </cell>
          <cell r="D2332" t="str">
            <v>Amgr</v>
          </cell>
          <cell r="E2332" t="str">
            <v>IMS</v>
          </cell>
          <cell r="F2332" t="str">
            <v>NODE</v>
          </cell>
          <cell r="H2332" t="str">
            <v>GROWTH/NODE 15/EINE Pair</v>
          </cell>
        </row>
        <row r="2333">
          <cell r="A2333" t="str">
            <v>J3F011K-1L-G15G</v>
          </cell>
          <cell r="B2333" t="str">
            <v>AXMGR</v>
          </cell>
          <cell r="C2333" t="str">
            <v>Amgr</v>
          </cell>
          <cell r="D2333" t="str">
            <v>Amgr</v>
          </cell>
          <cell r="E2333" t="str">
            <v>IMS</v>
          </cell>
          <cell r="F2333" t="str">
            <v>NODE</v>
          </cell>
          <cell r="H2333" t="str">
            <v>GROWTH/NODE 15/IFB Packs</v>
          </cell>
        </row>
        <row r="2334">
          <cell r="A2334" t="str">
            <v>J3F011K-1L-G15</v>
          </cell>
          <cell r="B2334" t="str">
            <v>AXMGR</v>
          </cell>
          <cell r="C2334" t="str">
            <v>Amgr</v>
          </cell>
          <cell r="D2334" t="str">
            <v>Amgr</v>
          </cell>
          <cell r="E2334" t="str">
            <v>IMS</v>
          </cell>
          <cell r="F2334" t="str">
            <v>NODE</v>
          </cell>
          <cell r="H2334" t="str">
            <v>GROWTH/NODE 15/SHELF,PWR &amp; NO IRN2</v>
          </cell>
        </row>
        <row r="2335">
          <cell r="A2335" t="str">
            <v>J3F011K-1L-G15M</v>
          </cell>
          <cell r="B2335" t="str">
            <v>AXMGR</v>
          </cell>
          <cell r="C2335" t="str">
            <v>Amgr</v>
          </cell>
          <cell r="D2335" t="str">
            <v>Amgr</v>
          </cell>
          <cell r="E2335" t="str">
            <v>IMS</v>
          </cell>
          <cell r="F2335" t="str">
            <v>NODE</v>
          </cell>
          <cell r="H2335" t="str">
            <v>GROWTH/NODE 15/SS7E Pair</v>
          </cell>
        </row>
        <row r="2336">
          <cell r="A2336" t="str">
            <v>J3F011K-1L-G15C</v>
          </cell>
          <cell r="B2336" t="str">
            <v>AXMGR</v>
          </cell>
          <cell r="C2336" t="str">
            <v>Amgr</v>
          </cell>
          <cell r="D2336" t="str">
            <v>Amgr</v>
          </cell>
          <cell r="E2336" t="str">
            <v>IMS</v>
          </cell>
          <cell r="F2336" t="str">
            <v>NODE</v>
          </cell>
          <cell r="H2336" t="str">
            <v>GROWTH/NODE 15/SS7E Pair (SHELF)</v>
          </cell>
        </row>
        <row r="2337">
          <cell r="A2337" t="str">
            <v>J3F011K-1L-G5S</v>
          </cell>
          <cell r="B2337" t="str">
            <v>AXMGR</v>
          </cell>
          <cell r="C2337" t="str">
            <v>Amgr</v>
          </cell>
          <cell r="D2337" t="str">
            <v>Amgr</v>
          </cell>
          <cell r="E2337" t="str">
            <v>IMS</v>
          </cell>
          <cell r="F2337" t="str">
            <v>NODE</v>
          </cell>
          <cell r="H2337" t="str">
            <v>GROWTH/NODE 5/EINE Pair</v>
          </cell>
        </row>
        <row r="2338">
          <cell r="A2338" t="str">
            <v>J3F011K-1L-G6S</v>
          </cell>
          <cell r="B2338" t="str">
            <v>AXMGR</v>
          </cell>
          <cell r="C2338" t="str">
            <v>Amgr</v>
          </cell>
          <cell r="D2338" t="str">
            <v>Amgr</v>
          </cell>
          <cell r="E2338" t="str">
            <v>IMS</v>
          </cell>
          <cell r="F2338" t="str">
            <v>NODE</v>
          </cell>
          <cell r="H2338" t="str">
            <v>GROWTH/NODE 6/EINE Pair</v>
          </cell>
        </row>
        <row r="2339">
          <cell r="A2339" t="str">
            <v>J3F011K-1L-G6C</v>
          </cell>
          <cell r="B2339" t="str">
            <v>AXMGR</v>
          </cell>
          <cell r="C2339" t="str">
            <v>Amgr</v>
          </cell>
          <cell r="D2339" t="str">
            <v>Amgr</v>
          </cell>
          <cell r="E2339" t="str">
            <v>IMS</v>
          </cell>
          <cell r="F2339" t="str">
            <v>NODE</v>
          </cell>
          <cell r="H2339" t="str">
            <v>GROWTH/NODE 6/SS7E Pair</v>
          </cell>
        </row>
        <row r="2340">
          <cell r="A2340" t="str">
            <v>J3F011K-1L-G6M</v>
          </cell>
          <cell r="B2340" t="str">
            <v>AXMGR</v>
          </cell>
          <cell r="C2340" t="str">
            <v>Amgr</v>
          </cell>
          <cell r="D2340" t="str">
            <v>Amgr</v>
          </cell>
          <cell r="E2340" t="str">
            <v>IMS</v>
          </cell>
          <cell r="F2340" t="str">
            <v>NODE</v>
          </cell>
          <cell r="H2340" t="str">
            <v>GROWTH/NODE 6/SS7E Pair</v>
          </cell>
        </row>
        <row r="2341">
          <cell r="A2341" t="str">
            <v>J3F011K-1L-G7F</v>
          </cell>
          <cell r="B2341" t="str">
            <v>AXMGR</v>
          </cell>
          <cell r="C2341" t="str">
            <v>Amgr</v>
          </cell>
          <cell r="D2341" t="str">
            <v>Amgr</v>
          </cell>
          <cell r="E2341" t="str">
            <v>IMS</v>
          </cell>
          <cell r="F2341" t="str">
            <v>NODE</v>
          </cell>
          <cell r="H2341" t="str">
            <v>GROWTH/NODE 7/CSNE Pair</v>
          </cell>
        </row>
        <row r="2342">
          <cell r="A2342" t="str">
            <v>J3F011K-1L-G8F</v>
          </cell>
          <cell r="B2342" t="str">
            <v>AXMGR</v>
          </cell>
          <cell r="C2342" t="str">
            <v>Amgr</v>
          </cell>
          <cell r="D2342" t="str">
            <v>Amgr</v>
          </cell>
          <cell r="E2342" t="str">
            <v>IMS</v>
          </cell>
          <cell r="F2342" t="str">
            <v>NODE</v>
          </cell>
          <cell r="H2342" t="str">
            <v>GROWTH/NODE 8/CSNE Pair</v>
          </cell>
        </row>
        <row r="2343">
          <cell r="A2343" t="str">
            <v>J3F011K-1L-G9F</v>
          </cell>
          <cell r="B2343" t="str">
            <v>AXMGR</v>
          </cell>
          <cell r="C2343" t="str">
            <v>Amgr</v>
          </cell>
          <cell r="D2343" t="str">
            <v>Amgr</v>
          </cell>
          <cell r="E2343" t="str">
            <v>IMS</v>
          </cell>
          <cell r="F2343" t="str">
            <v>NODE</v>
          </cell>
          <cell r="H2343" t="str">
            <v>GROWTH/NODE 9/CSNE Pair</v>
          </cell>
        </row>
        <row r="2344">
          <cell r="A2344" t="str">
            <v>J3F011K-1L-G1C</v>
          </cell>
          <cell r="B2344" t="str">
            <v>AXMGR</v>
          </cell>
          <cell r="C2344" t="str">
            <v>Amgr</v>
          </cell>
          <cell r="D2344" t="str">
            <v>Amgr</v>
          </cell>
          <cell r="E2344" t="str">
            <v>IMS</v>
          </cell>
          <cell r="F2344" t="str">
            <v>NODE</v>
          </cell>
          <cell r="H2344" t="str">
            <v>GROWTH/NODE1/SS7E Pair</v>
          </cell>
        </row>
        <row r="2345">
          <cell r="A2345" t="str">
            <v>J3F011K-1L-G1M</v>
          </cell>
          <cell r="B2345" t="str">
            <v>AXMGR</v>
          </cell>
          <cell r="C2345" t="str">
            <v>Amgr</v>
          </cell>
          <cell r="D2345" t="str">
            <v>Amgr</v>
          </cell>
          <cell r="E2345" t="str">
            <v>IMS</v>
          </cell>
          <cell r="F2345" t="str">
            <v>NODE</v>
          </cell>
          <cell r="H2345" t="str">
            <v>GROWTH/NODE1/SS7E Pair</v>
          </cell>
        </row>
        <row r="2346">
          <cell r="A2346" t="str">
            <v>J3F011K-1L-G10G</v>
          </cell>
          <cell r="B2346" t="str">
            <v>AXMGR</v>
          </cell>
          <cell r="C2346" t="str">
            <v>Amgr</v>
          </cell>
          <cell r="D2346" t="str">
            <v>Amgr</v>
          </cell>
          <cell r="E2346" t="str">
            <v>IMS</v>
          </cell>
          <cell r="F2346" t="str">
            <v>NODE</v>
          </cell>
          <cell r="H2346" t="str">
            <v>GROWTH/NODE10/IFB PACKS</v>
          </cell>
        </row>
        <row r="2347">
          <cell r="A2347" t="str">
            <v>J3F011K-1L-G11C</v>
          </cell>
          <cell r="B2347" t="str">
            <v>AXMGR</v>
          </cell>
          <cell r="C2347" t="str">
            <v>Amgr</v>
          </cell>
          <cell r="D2347" t="str">
            <v>Amgr</v>
          </cell>
          <cell r="E2347" t="str">
            <v>IMS</v>
          </cell>
          <cell r="F2347" t="str">
            <v>NODE</v>
          </cell>
          <cell r="H2347" t="str">
            <v>GROWTH/NODE11/SS7E Pair</v>
          </cell>
        </row>
        <row r="2348">
          <cell r="A2348" t="str">
            <v>J3F011K-1L-G11M</v>
          </cell>
          <cell r="B2348" t="str">
            <v>AXMGR</v>
          </cell>
          <cell r="C2348" t="str">
            <v>Amgr</v>
          </cell>
          <cell r="D2348" t="str">
            <v>Amgr</v>
          </cell>
          <cell r="E2348" t="str">
            <v>IMS</v>
          </cell>
          <cell r="F2348" t="str">
            <v>NODE</v>
          </cell>
          <cell r="H2348" t="str">
            <v>GROWTH/NODE11/SS7E Pair</v>
          </cell>
        </row>
        <row r="2349">
          <cell r="A2349" t="str">
            <v>J3F011K-1L-G12F</v>
          </cell>
          <cell r="B2349" t="str">
            <v>AXMGR</v>
          </cell>
          <cell r="C2349" t="str">
            <v>Amgr</v>
          </cell>
          <cell r="D2349" t="str">
            <v>Amgr</v>
          </cell>
          <cell r="E2349" t="str">
            <v>IMS</v>
          </cell>
          <cell r="F2349" t="str">
            <v>NODE</v>
          </cell>
          <cell r="H2349" t="str">
            <v>GROWTH/NODE12/CSNE Pair</v>
          </cell>
        </row>
        <row r="2350">
          <cell r="A2350" t="str">
            <v>J3F011K-1L-G14F</v>
          </cell>
          <cell r="B2350" t="str">
            <v>AXMGR</v>
          </cell>
          <cell r="C2350" t="str">
            <v>Amgr</v>
          </cell>
          <cell r="D2350" t="str">
            <v>Amgr</v>
          </cell>
          <cell r="E2350" t="str">
            <v>IMS</v>
          </cell>
          <cell r="F2350" t="str">
            <v>NODE</v>
          </cell>
          <cell r="H2350" t="str">
            <v>GROWTH/NODE14/CSNE Pair</v>
          </cell>
        </row>
        <row r="2351">
          <cell r="A2351" t="str">
            <v>J3F011K-1L-G2F</v>
          </cell>
          <cell r="B2351" t="str">
            <v>AXMGR</v>
          </cell>
          <cell r="C2351" t="str">
            <v>Amgr</v>
          </cell>
          <cell r="D2351" t="str">
            <v>Amgr</v>
          </cell>
          <cell r="E2351" t="str">
            <v>IMS</v>
          </cell>
          <cell r="F2351" t="str">
            <v>NODE</v>
          </cell>
          <cell r="H2351" t="str">
            <v>GROWTH/NODE2/CSNE Pair</v>
          </cell>
        </row>
        <row r="2352">
          <cell r="A2352" t="str">
            <v>J3F011K-1L-G3F</v>
          </cell>
          <cell r="B2352" t="str">
            <v>AXMGR</v>
          </cell>
          <cell r="C2352" t="str">
            <v>Amgr</v>
          </cell>
          <cell r="D2352" t="str">
            <v>Amgr</v>
          </cell>
          <cell r="E2352" t="str">
            <v>IMS</v>
          </cell>
          <cell r="F2352" t="str">
            <v>NODE</v>
          </cell>
          <cell r="H2352" t="str">
            <v>GROWTH/NODE3/CSNE</v>
          </cell>
        </row>
        <row r="2353">
          <cell r="A2353" t="str">
            <v>J3F011K-1L-G3DB</v>
          </cell>
          <cell r="B2353" t="str">
            <v>AXMGR</v>
          </cell>
          <cell r="C2353" t="str">
            <v>Amgr</v>
          </cell>
          <cell r="D2353" t="str">
            <v>Amgr</v>
          </cell>
          <cell r="E2353" t="str">
            <v>IMS</v>
          </cell>
          <cell r="F2353" t="str">
            <v>NODE</v>
          </cell>
          <cell r="H2353" t="str">
            <v>GROWTH/NODE3/POS 0/CDN2x-112</v>
          </cell>
        </row>
        <row r="2354">
          <cell r="A2354" t="str">
            <v>J3F011K-1L-G3DC</v>
          </cell>
          <cell r="B2354" t="str">
            <v>AXMGR</v>
          </cell>
          <cell r="C2354" t="str">
            <v>Amgr</v>
          </cell>
          <cell r="D2354" t="str">
            <v>Amgr</v>
          </cell>
          <cell r="E2354" t="str">
            <v>IMS</v>
          </cell>
          <cell r="F2354" t="str">
            <v>NODE</v>
          </cell>
          <cell r="H2354" t="str">
            <v>GROWTH/NODE3/POS 0/CDN2x-144</v>
          </cell>
        </row>
        <row r="2355">
          <cell r="A2355" t="str">
            <v>J3F011K-1L-G3DD</v>
          </cell>
          <cell r="B2355" t="str">
            <v>AXMGR</v>
          </cell>
          <cell r="C2355" t="str">
            <v>Amgr</v>
          </cell>
          <cell r="D2355" t="str">
            <v>Amgr</v>
          </cell>
          <cell r="E2355" t="str">
            <v>IMS</v>
          </cell>
          <cell r="F2355" t="str">
            <v>NODE</v>
          </cell>
          <cell r="H2355" t="str">
            <v>GROWTH/NODE3/POS 0/CDN2x-176</v>
          </cell>
        </row>
        <row r="2356">
          <cell r="A2356" t="str">
            <v>J3F011K-1L-G3DE</v>
          </cell>
          <cell r="B2356" t="str">
            <v>AXMGR</v>
          </cell>
          <cell r="C2356" t="str">
            <v>Amgr</v>
          </cell>
          <cell r="D2356" t="str">
            <v>Amgr</v>
          </cell>
          <cell r="E2356" t="str">
            <v>IMS</v>
          </cell>
          <cell r="F2356" t="str">
            <v>NODE</v>
          </cell>
          <cell r="H2356" t="str">
            <v>GROWTH/NODE3/POS 0/CDN2x-208</v>
          </cell>
        </row>
        <row r="2357">
          <cell r="A2357" t="str">
            <v>J3F011K-1L-G3DA</v>
          </cell>
          <cell r="B2357" t="str">
            <v>AXMGR</v>
          </cell>
          <cell r="C2357" t="str">
            <v>Amgr</v>
          </cell>
          <cell r="D2357" t="str">
            <v>Amgr</v>
          </cell>
          <cell r="E2357" t="str">
            <v>IMS</v>
          </cell>
          <cell r="F2357" t="str">
            <v>NODE</v>
          </cell>
          <cell r="H2357" t="str">
            <v>GROWTH/NODE3/POS 0/CDN2x-80</v>
          </cell>
        </row>
        <row r="2358">
          <cell r="A2358" t="str">
            <v>J3F011K-1L-G3R</v>
          </cell>
          <cell r="B2358" t="str">
            <v>AXMGR</v>
          </cell>
          <cell r="C2358" t="str">
            <v>Amgr</v>
          </cell>
          <cell r="D2358" t="str">
            <v>Amgr</v>
          </cell>
          <cell r="E2358" t="str">
            <v>IMS</v>
          </cell>
          <cell r="F2358" t="str">
            <v>NODE</v>
          </cell>
          <cell r="H2358" t="str">
            <v>GROWTH/NODE3/POS 0/CDN3E</v>
          </cell>
        </row>
        <row r="2359">
          <cell r="A2359" t="str">
            <v>J3F011K-1L-G3J</v>
          </cell>
          <cell r="B2359" t="str">
            <v>AXMGR</v>
          </cell>
          <cell r="C2359" t="str">
            <v>Amgr</v>
          </cell>
          <cell r="D2359" t="str">
            <v>Amgr</v>
          </cell>
          <cell r="E2359" t="str">
            <v>IMS</v>
          </cell>
          <cell r="F2359" t="str">
            <v>NODE</v>
          </cell>
          <cell r="H2359" t="str">
            <v>GROWTH/NODE3/POS 4/CDN3E</v>
          </cell>
        </row>
        <row r="2360">
          <cell r="A2360" t="str">
            <v>J3F011K-1L-G4F</v>
          </cell>
          <cell r="B2360" t="str">
            <v>AXMGR</v>
          </cell>
          <cell r="C2360" t="str">
            <v>Amgr</v>
          </cell>
          <cell r="D2360" t="str">
            <v>Amgr</v>
          </cell>
          <cell r="E2360" t="str">
            <v>IMS</v>
          </cell>
          <cell r="F2360" t="str">
            <v>NODE</v>
          </cell>
          <cell r="H2360" t="str">
            <v>GROWTH/NODE4/CSNE</v>
          </cell>
        </row>
        <row r="2361">
          <cell r="A2361" t="str">
            <v>J3F011K-1L-G5G</v>
          </cell>
          <cell r="B2361" t="str">
            <v>AXMGR</v>
          </cell>
          <cell r="C2361" t="str">
            <v>Amgr</v>
          </cell>
          <cell r="D2361" t="str">
            <v>Amgr</v>
          </cell>
          <cell r="E2361" t="str">
            <v>IMS</v>
          </cell>
          <cell r="F2361" t="str">
            <v>NODE</v>
          </cell>
          <cell r="H2361" t="str">
            <v>GROWTH/NODE5/IFB PACKS</v>
          </cell>
        </row>
        <row r="2362">
          <cell r="A2362" t="str">
            <v>J3F011K-1L-G5</v>
          </cell>
          <cell r="B2362" t="str">
            <v>AXMGR</v>
          </cell>
          <cell r="C2362" t="str">
            <v>Amgr</v>
          </cell>
          <cell r="D2362" t="str">
            <v>Amgr</v>
          </cell>
          <cell r="E2362" t="str">
            <v>IMS</v>
          </cell>
          <cell r="F2362" t="str">
            <v>NODE</v>
          </cell>
          <cell r="H2362" t="str">
            <v xml:space="preserve">GROWTH/NODE5/SHELF,PWR &amp; NO IRN2 </v>
          </cell>
        </row>
        <row r="2363">
          <cell r="A2363" t="str">
            <v>J3F011K-1L-G5M</v>
          </cell>
          <cell r="B2363" t="str">
            <v>AXMGR</v>
          </cell>
          <cell r="C2363" t="str">
            <v>Amgr</v>
          </cell>
          <cell r="D2363" t="str">
            <v>Amgr</v>
          </cell>
          <cell r="E2363" t="str">
            <v>IMS</v>
          </cell>
          <cell r="F2363" t="str">
            <v>NODE</v>
          </cell>
          <cell r="H2363" t="str">
            <v>GROWTH/NODE5/SS7E Pair</v>
          </cell>
        </row>
        <row r="2364">
          <cell r="A2364" t="str">
            <v>J3F011K-1L-G5C</v>
          </cell>
          <cell r="B2364" t="str">
            <v>AXMGR</v>
          </cell>
          <cell r="C2364" t="str">
            <v>Amgr</v>
          </cell>
          <cell r="D2364" t="str">
            <v>Amgr</v>
          </cell>
          <cell r="E2364" t="str">
            <v>IMS</v>
          </cell>
          <cell r="F2364" t="str">
            <v>NODE</v>
          </cell>
          <cell r="H2364" t="str">
            <v>GROWTH/NODE5/SS7E Pair (SHELF)</v>
          </cell>
        </row>
        <row r="2365">
          <cell r="A2365" t="str">
            <v>J3F011K-1L-G6A</v>
          </cell>
          <cell r="B2365" t="str">
            <v>AXMGR</v>
          </cell>
          <cell r="C2365" t="str">
            <v>Amgr</v>
          </cell>
          <cell r="D2365" t="str">
            <v>Amgr</v>
          </cell>
          <cell r="E2365" t="str">
            <v>IMS</v>
          </cell>
          <cell r="F2365" t="str">
            <v>NODE</v>
          </cell>
          <cell r="H2365" t="str">
            <v>GROWTH/NODE6/ICN Pair</v>
          </cell>
        </row>
        <row r="2366">
          <cell r="A2366" t="str">
            <v>300123742</v>
          </cell>
          <cell r="B2366" t="str">
            <v>AXMGR</v>
          </cell>
          <cell r="C2366" t="str">
            <v>Amgr</v>
          </cell>
          <cell r="D2366" t="str">
            <v>Amgr</v>
          </cell>
          <cell r="E2366" t="str">
            <v>OMP-FX</v>
          </cell>
          <cell r="F2366" t="str">
            <v>OMP-FX</v>
          </cell>
          <cell r="H2366" t="str">
            <v>Hardware for Connecting Patch Panels</v>
          </cell>
        </row>
        <row r="2367">
          <cell r="A2367" t="str">
            <v>300124153</v>
          </cell>
          <cell r="B2367" t="str">
            <v>AXMGR</v>
          </cell>
          <cell r="C2367" t="str">
            <v>Amgr</v>
          </cell>
          <cell r="D2367" t="str">
            <v>Amgr</v>
          </cell>
          <cell r="E2367" t="str">
            <v>OMP-FX</v>
          </cell>
          <cell r="F2367" t="str">
            <v>OMP-FX</v>
          </cell>
          <cell r="H2367" t="str">
            <v>Hardware for Connecting Patch Panels</v>
          </cell>
        </row>
        <row r="2368">
          <cell r="A2368" t="str">
            <v>300131489</v>
          </cell>
          <cell r="B2368" t="str">
            <v>AXMGR</v>
          </cell>
          <cell r="C2368" t="str">
            <v>Amgr</v>
          </cell>
          <cell r="D2368" t="str">
            <v>Amgr</v>
          </cell>
          <cell r="E2368" t="str">
            <v>OMP-FX</v>
          </cell>
          <cell r="F2368" t="str">
            <v>OMP-FX</v>
          </cell>
          <cell r="H2368" t="str">
            <v>Hardware for Connecting Patch Panels</v>
          </cell>
        </row>
        <row r="2369">
          <cell r="A2369" t="str">
            <v>300131497</v>
          </cell>
          <cell r="B2369" t="str">
            <v>AXMGR</v>
          </cell>
          <cell r="C2369" t="str">
            <v>Amgr</v>
          </cell>
          <cell r="D2369" t="str">
            <v>Amgr</v>
          </cell>
          <cell r="E2369" t="str">
            <v>OMP-FX</v>
          </cell>
          <cell r="F2369" t="str">
            <v>OMP-FX</v>
          </cell>
          <cell r="H2369" t="str">
            <v>Hardware for Connecting Patch Panels</v>
          </cell>
        </row>
        <row r="2370">
          <cell r="A2370" t="str">
            <v>300133428</v>
          </cell>
          <cell r="B2370" t="str">
            <v>AXMGR</v>
          </cell>
          <cell r="C2370" t="str">
            <v>Amgr</v>
          </cell>
          <cell r="D2370" t="str">
            <v>Amgr</v>
          </cell>
          <cell r="E2370" t="str">
            <v>OMP-FX</v>
          </cell>
          <cell r="F2370" t="str">
            <v>OMP-FX</v>
          </cell>
          <cell r="G2370">
            <v>733000196</v>
          </cell>
          <cell r="H2370" t="str">
            <v>Hardware for Connecting Patch Panels</v>
          </cell>
        </row>
        <row r="2371">
          <cell r="A2371" t="str">
            <v>T00001247</v>
          </cell>
          <cell r="B2371" t="str">
            <v>AXMGR</v>
          </cell>
          <cell r="C2371" t="str">
            <v>FMM</v>
          </cell>
          <cell r="D2371" t="str">
            <v>FMS-SW</v>
          </cell>
          <cell r="E2371" t="str">
            <v>FMS_SW</v>
          </cell>
          <cell r="F2371" t="str">
            <v>SOFTWARE</v>
          </cell>
          <cell r="H2371" t="str">
            <v>HLR/VLR (Initial Operationg Fee) per 400s Server</v>
          </cell>
        </row>
        <row r="2372">
          <cell r="A2372" t="str">
            <v>300124237</v>
          </cell>
          <cell r="B2372" t="str">
            <v>AXMGR</v>
          </cell>
          <cell r="C2372" t="str">
            <v>Amgr</v>
          </cell>
          <cell r="D2372" t="str">
            <v>Amgr</v>
          </cell>
          <cell r="E2372" t="str">
            <v>OMP-FX</v>
          </cell>
          <cell r="F2372" t="str">
            <v>OMP-FX</v>
          </cell>
          <cell r="H2372" t="str">
            <v>HP LAN Printer equipment</v>
          </cell>
        </row>
        <row r="2373">
          <cell r="A2373" t="str">
            <v>ED5D785-70G-3B</v>
          </cell>
          <cell r="B2373" t="str">
            <v>AXMGR</v>
          </cell>
          <cell r="C2373" t="str">
            <v>Amgr</v>
          </cell>
          <cell r="D2373" t="str">
            <v>Amgr</v>
          </cell>
          <cell r="E2373" t="str">
            <v>IMS</v>
          </cell>
          <cell r="F2373" t="str">
            <v>CABINET</v>
          </cell>
          <cell r="H2373" t="str">
            <v>Indicator Strips Required w/ List 1</v>
          </cell>
        </row>
        <row r="2374">
          <cell r="A2374" t="str">
            <v>T00001252</v>
          </cell>
          <cell r="B2374" t="str">
            <v>AXMGR</v>
          </cell>
          <cell r="C2374" t="str">
            <v>FMM</v>
          </cell>
          <cell r="D2374" t="str">
            <v>FMS-SW</v>
          </cell>
          <cell r="E2374" t="str">
            <v>FMS_SW</v>
          </cell>
          <cell r="F2374" t="str">
            <v>SOFTWARE</v>
          </cell>
          <cell r="H2374" t="str">
            <v>IOS Initial Operating Fee per 400s Server</v>
          </cell>
        </row>
        <row r="2375">
          <cell r="A2375" t="str">
            <v>J3F011K-1L-43</v>
          </cell>
          <cell r="B2375" t="str">
            <v>AXMGR</v>
          </cell>
          <cell r="C2375" t="str">
            <v>Amgr</v>
          </cell>
          <cell r="D2375" t="str">
            <v>Amgr</v>
          </cell>
          <cell r="E2375" t="str">
            <v>IMS</v>
          </cell>
          <cell r="F2375" t="str">
            <v>NODE</v>
          </cell>
          <cell r="H2375" t="str">
            <v>LI4S Circuit Pack (UN303C)</v>
          </cell>
        </row>
        <row r="2376">
          <cell r="A2376" t="str">
            <v>300302882</v>
          </cell>
          <cell r="B2376" t="str">
            <v>AXMGR</v>
          </cell>
          <cell r="C2376" t="str">
            <v>Amgr</v>
          </cell>
          <cell r="D2376" t="str">
            <v>Amgr</v>
          </cell>
          <cell r="E2376" t="str">
            <v>OMP-FX</v>
          </cell>
          <cell r="F2376" t="str">
            <v>OMP-FX-INT</v>
          </cell>
          <cell r="H2376" t="str">
            <v>Local &amp; ESSD Connections (single-OMP-FX)</v>
          </cell>
        </row>
        <row r="2377">
          <cell r="A2377" t="str">
            <v>300124013</v>
          </cell>
          <cell r="B2377" t="str">
            <v>AXMGR</v>
          </cell>
          <cell r="C2377" t="str">
            <v>Amgr</v>
          </cell>
          <cell r="D2377" t="str">
            <v>Amgr</v>
          </cell>
          <cell r="E2377" t="str">
            <v>OMP-FX</v>
          </cell>
          <cell r="F2377" t="str">
            <v>OMP-FX</v>
          </cell>
          <cell r="H2377" t="str">
            <v>Misc. Cabinet required for peripheral equipment.</v>
          </cell>
        </row>
        <row r="2378">
          <cell r="A2378" t="str">
            <v>CABLE_OMP_FX</v>
          </cell>
          <cell r="B2378" t="str">
            <v>AXMGR</v>
          </cell>
          <cell r="C2378" t="str">
            <v>Amgr</v>
          </cell>
          <cell r="D2378" t="str">
            <v>Amgr</v>
          </cell>
          <cell r="E2378" t="str">
            <v>OMP-FX</v>
          </cell>
          <cell r="F2378" t="str">
            <v>OMP-FX</v>
          </cell>
          <cell r="H2378" t="str">
            <v>Miscellaneous Cable needed for the OMP-FX</v>
          </cell>
        </row>
        <row r="2379">
          <cell r="A2379" t="str">
            <v>300302858</v>
          </cell>
          <cell r="B2379" t="str">
            <v>AXMGR</v>
          </cell>
          <cell r="C2379" t="str">
            <v>Amgr</v>
          </cell>
          <cell r="D2379" t="str">
            <v>Amgr</v>
          </cell>
          <cell r="E2379" t="str">
            <v>OMP-FX</v>
          </cell>
          <cell r="F2379" t="str">
            <v>OMP-FX</v>
          </cell>
          <cell r="H2379" t="str">
            <v>Modem 110V 1 required for Console, 1 min for Unix Dial-up 6 max (Single-OMP_FX)</v>
          </cell>
        </row>
        <row r="2380">
          <cell r="A2380" t="str">
            <v>300355856</v>
          </cell>
          <cell r="B2380" t="str">
            <v>AXMGR</v>
          </cell>
          <cell r="C2380" t="str">
            <v>Amgr</v>
          </cell>
          <cell r="D2380" t="str">
            <v>Amgr</v>
          </cell>
          <cell r="E2380" t="str">
            <v>OMP-FX</v>
          </cell>
          <cell r="F2380" t="str">
            <v>OMP-FX</v>
          </cell>
          <cell r="H2380" t="str">
            <v>Netra-T 440MHz 512 MB (Single-OMP-FX)</v>
          </cell>
        </row>
        <row r="2381">
          <cell r="A2381" t="str">
            <v>300273216</v>
          </cell>
          <cell r="B2381" t="str">
            <v>AXMGR</v>
          </cell>
          <cell r="C2381" t="str">
            <v>Amgr</v>
          </cell>
          <cell r="D2381" t="str">
            <v>Amgr</v>
          </cell>
          <cell r="E2381" t="str">
            <v>OMP-FX</v>
          </cell>
          <cell r="F2381" t="str">
            <v>OMP-FX</v>
          </cell>
          <cell r="H2381" t="str">
            <v>Netra-T Maintenance Support International Zone</v>
          </cell>
        </row>
        <row r="2382">
          <cell r="A2382" t="str">
            <v>300273190</v>
          </cell>
          <cell r="B2382" t="str">
            <v>AXMGR</v>
          </cell>
          <cell r="C2382" t="str">
            <v>Amgr</v>
          </cell>
          <cell r="D2382" t="str">
            <v>Amgr</v>
          </cell>
          <cell r="E2382" t="str">
            <v>OMP-FX</v>
          </cell>
          <cell r="F2382" t="str">
            <v>OMP-FX</v>
          </cell>
          <cell r="H2382" t="str">
            <v>Netra-T Support Maintenance Agreement</v>
          </cell>
        </row>
        <row r="2383">
          <cell r="A2383" t="str">
            <v>300302825</v>
          </cell>
          <cell r="B2383" t="str">
            <v>AXMGR</v>
          </cell>
          <cell r="C2383" t="str">
            <v>Amgr</v>
          </cell>
          <cell r="D2383" t="str">
            <v>Amgr</v>
          </cell>
          <cell r="E2383" t="str">
            <v>OMP-FX</v>
          </cell>
          <cell r="F2383" t="str">
            <v>OMP-FX</v>
          </cell>
          <cell r="H2383" t="str">
            <v>Netra-T with 1 CPU &amp; DCI CP (Single-OMP-FX)</v>
          </cell>
        </row>
        <row r="2384">
          <cell r="A2384" t="str">
            <v>300355864</v>
          </cell>
          <cell r="B2384" t="str">
            <v>AXMGR</v>
          </cell>
          <cell r="C2384" t="str">
            <v>Amgr</v>
          </cell>
          <cell r="D2384" t="str">
            <v>Amgr</v>
          </cell>
          <cell r="E2384" t="str">
            <v>OMP-FX</v>
          </cell>
          <cell r="F2384" t="str">
            <v>OMP-FX</v>
          </cell>
          <cell r="H2384" t="str">
            <v>Netra-T with Dual CPU's &amp; 1 Gb RAM (Single-OMP-FX)</v>
          </cell>
        </row>
        <row r="2385">
          <cell r="A2385" t="str">
            <v>300302841</v>
          </cell>
          <cell r="B2385" t="str">
            <v>AXMGR</v>
          </cell>
          <cell r="C2385" t="str">
            <v>Amgr</v>
          </cell>
          <cell r="D2385" t="str">
            <v>Amgr</v>
          </cell>
          <cell r="E2385" t="str">
            <v>OMP-FX</v>
          </cell>
          <cell r="F2385" t="str">
            <v>OMP-FX</v>
          </cell>
          <cell r="H2385" t="str">
            <v>Network Terminal Server Equipment</v>
          </cell>
        </row>
        <row r="2386">
          <cell r="A2386" t="str">
            <v>300124070</v>
          </cell>
          <cell r="B2386" t="str">
            <v>AXMGR</v>
          </cell>
          <cell r="C2386" t="str">
            <v>Amgr</v>
          </cell>
          <cell r="D2386" t="str">
            <v>Amgr</v>
          </cell>
          <cell r="E2386" t="str">
            <v>OMP-FX</v>
          </cell>
          <cell r="F2386" t="str">
            <v>OMP-FX</v>
          </cell>
          <cell r="H2386" t="str">
            <v>NON-Plenum 100MB LAN conn Netra-T to APC Cabinet 100ft.</v>
          </cell>
        </row>
        <row r="2387">
          <cell r="A2387" t="str">
            <v>300124039</v>
          </cell>
          <cell r="B2387" t="str">
            <v>AXMGR</v>
          </cell>
          <cell r="C2387" t="str">
            <v>Amgr</v>
          </cell>
          <cell r="D2387" t="str">
            <v>Amgr</v>
          </cell>
          <cell r="E2387" t="str">
            <v>OMP-FX</v>
          </cell>
          <cell r="F2387" t="str">
            <v>OMP-FX</v>
          </cell>
          <cell r="H2387" t="str">
            <v>NON-Plenum 100MB LAN conn Netra-T to APC Cabinet 14ft.</v>
          </cell>
        </row>
        <row r="2388">
          <cell r="A2388" t="str">
            <v>300124088</v>
          </cell>
          <cell r="B2388" t="str">
            <v>AXMGR</v>
          </cell>
          <cell r="C2388" t="str">
            <v>Amgr</v>
          </cell>
          <cell r="D2388" t="str">
            <v>Amgr</v>
          </cell>
          <cell r="E2388" t="str">
            <v>OMP-FX</v>
          </cell>
          <cell r="F2388" t="str">
            <v>OMP-FX</v>
          </cell>
          <cell r="H2388" t="str">
            <v>NON-Plenum 100MB LAN conn Netra-T to APC Cabinet 200ft.</v>
          </cell>
        </row>
        <row r="2389">
          <cell r="A2389" t="str">
            <v>300124047</v>
          </cell>
          <cell r="B2389" t="str">
            <v>AXMGR</v>
          </cell>
          <cell r="C2389" t="str">
            <v>Amgr</v>
          </cell>
          <cell r="D2389" t="str">
            <v>Amgr</v>
          </cell>
          <cell r="E2389" t="str">
            <v>OMP-FX</v>
          </cell>
          <cell r="F2389" t="str">
            <v>OMP-FX</v>
          </cell>
          <cell r="H2389" t="str">
            <v>NON-Plenum 100MB LAN conn Netra-T to APC Cabinet 25ft.</v>
          </cell>
        </row>
        <row r="2390">
          <cell r="A2390" t="str">
            <v>300124054</v>
          </cell>
          <cell r="B2390" t="str">
            <v>AXMGR</v>
          </cell>
          <cell r="C2390" t="str">
            <v>Amgr</v>
          </cell>
          <cell r="D2390" t="str">
            <v>Amgr</v>
          </cell>
          <cell r="E2390" t="str">
            <v>OMP-FX</v>
          </cell>
          <cell r="F2390" t="str">
            <v>OMP-FX</v>
          </cell>
          <cell r="H2390" t="str">
            <v>NON-Plenum 100MB LAN conn Netra-T to APC Cabinet 50ft.</v>
          </cell>
        </row>
        <row r="2391">
          <cell r="A2391" t="str">
            <v>300124062</v>
          </cell>
          <cell r="B2391" t="str">
            <v>AXMGR</v>
          </cell>
          <cell r="C2391" t="str">
            <v>Amgr</v>
          </cell>
          <cell r="D2391" t="str">
            <v>Amgr</v>
          </cell>
          <cell r="E2391" t="str">
            <v>OMP-FX</v>
          </cell>
          <cell r="F2391" t="str">
            <v>OMP-FX</v>
          </cell>
          <cell r="H2391" t="str">
            <v>NON-Plenum 100MB LAN conn Netra-T to APC Cabinet 75ft.</v>
          </cell>
        </row>
        <row r="2392">
          <cell r="A2392" t="str">
            <v>300123700</v>
          </cell>
          <cell r="B2392" t="str">
            <v>AXMGR</v>
          </cell>
          <cell r="C2392" t="str">
            <v>Amgr</v>
          </cell>
          <cell r="D2392" t="str">
            <v>Amgr</v>
          </cell>
          <cell r="E2392" t="str">
            <v>OMP-FX</v>
          </cell>
          <cell r="F2392" t="str">
            <v>OMP-FX</v>
          </cell>
          <cell r="H2392" t="str">
            <v>NON-Plenum LAN connection to HUB or APC Cabinet 100ft.</v>
          </cell>
        </row>
        <row r="2393">
          <cell r="A2393" t="str">
            <v>300123676</v>
          </cell>
          <cell r="B2393" t="str">
            <v>AXMGR</v>
          </cell>
          <cell r="C2393" t="str">
            <v>Amgr</v>
          </cell>
          <cell r="D2393" t="str">
            <v>Amgr</v>
          </cell>
          <cell r="E2393" t="str">
            <v>OMP-FX</v>
          </cell>
          <cell r="F2393" t="str">
            <v>OMP-FX</v>
          </cell>
          <cell r="H2393" t="str">
            <v>NON-Plenum LAN connection to HUB or APC Cabinet 25ft.</v>
          </cell>
        </row>
        <row r="2394">
          <cell r="A2394" t="str">
            <v>300123684</v>
          </cell>
          <cell r="B2394" t="str">
            <v>AXMGR</v>
          </cell>
          <cell r="C2394" t="str">
            <v>Amgr</v>
          </cell>
          <cell r="D2394" t="str">
            <v>Amgr</v>
          </cell>
          <cell r="E2394" t="str">
            <v>OMP-FX</v>
          </cell>
          <cell r="F2394" t="str">
            <v>OMP-FX</v>
          </cell>
          <cell r="H2394" t="str">
            <v>NON-Plenum LAN connection to HUB or APC Cabinet 50ft.</v>
          </cell>
        </row>
        <row r="2395">
          <cell r="A2395" t="str">
            <v>300123692</v>
          </cell>
          <cell r="B2395" t="str">
            <v>AXMGR</v>
          </cell>
          <cell r="C2395" t="str">
            <v>Amgr</v>
          </cell>
          <cell r="D2395" t="str">
            <v>Amgr</v>
          </cell>
          <cell r="E2395" t="str">
            <v>OMP-FX</v>
          </cell>
          <cell r="F2395" t="str">
            <v>OMP-FX</v>
          </cell>
          <cell r="H2395" t="str">
            <v>NON-Plenum LAN connection to HUB or APC Cabinet 75ft.</v>
          </cell>
        </row>
        <row r="2396">
          <cell r="A2396" t="str">
            <v>300001179</v>
          </cell>
          <cell r="B2396" t="str">
            <v>AXMGR</v>
          </cell>
          <cell r="C2396" t="str">
            <v>Amgr</v>
          </cell>
          <cell r="D2396" t="str">
            <v>Amgr</v>
          </cell>
          <cell r="E2396" t="str">
            <v>OMP-FX</v>
          </cell>
          <cell r="F2396" t="str">
            <v>OMP-FX</v>
          </cell>
          <cell r="H2396" t="str">
            <v>OMP-FX New Start Integration</v>
          </cell>
        </row>
        <row r="2397">
          <cell r="A2397" t="str">
            <v>300054145</v>
          </cell>
          <cell r="B2397" t="str">
            <v>AXMGR</v>
          </cell>
          <cell r="C2397" t="str">
            <v>Amgr</v>
          </cell>
          <cell r="D2397" t="str">
            <v>Amgr</v>
          </cell>
          <cell r="E2397" t="str">
            <v>OMP-FX</v>
          </cell>
          <cell r="F2397" t="str">
            <v>OMP-FX</v>
          </cell>
          <cell r="H2397" t="str">
            <v>OMP-FX Retrofit Integration</v>
          </cell>
        </row>
        <row r="2398">
          <cell r="A2398" t="str">
            <v>300152089</v>
          </cell>
          <cell r="B2398" t="str">
            <v>AXMGR</v>
          </cell>
          <cell r="C2398" t="str">
            <v>Amgr</v>
          </cell>
          <cell r="D2398" t="str">
            <v>Amgr</v>
          </cell>
          <cell r="E2398" t="str">
            <v>OMP-FX</v>
          </cell>
          <cell r="F2398" t="str">
            <v>OMP-FX</v>
          </cell>
          <cell r="H2398" t="str">
            <v>OMP-FX Software Upgrade Package - RTU</v>
          </cell>
        </row>
        <row r="2399">
          <cell r="A2399" t="str">
            <v>300123718</v>
          </cell>
          <cell r="B2399" t="str">
            <v>AXMGR</v>
          </cell>
          <cell r="C2399" t="str">
            <v>Amgr</v>
          </cell>
          <cell r="D2399" t="str">
            <v>Amgr</v>
          </cell>
          <cell r="E2399" t="str">
            <v>OMP-FX</v>
          </cell>
          <cell r="F2399" t="str">
            <v>OMP-FX</v>
          </cell>
          <cell r="H2399" t="str">
            <v>Plenum LAN connection to HUB or APC Cabinet 25ft.</v>
          </cell>
        </row>
        <row r="2400">
          <cell r="A2400" t="str">
            <v>300123726</v>
          </cell>
          <cell r="B2400" t="str">
            <v>AXMGR</v>
          </cell>
          <cell r="C2400" t="str">
            <v>Amgr</v>
          </cell>
          <cell r="D2400" t="str">
            <v>Amgr</v>
          </cell>
          <cell r="E2400" t="str">
            <v>OMP-FX</v>
          </cell>
          <cell r="F2400" t="str">
            <v>OMP-FX</v>
          </cell>
          <cell r="H2400" t="str">
            <v>Plenum LAN connection to HUB or APC Cabinet 50ft.</v>
          </cell>
        </row>
        <row r="2401">
          <cell r="A2401" t="str">
            <v>300123734</v>
          </cell>
          <cell r="B2401" t="str">
            <v>AXMGR</v>
          </cell>
          <cell r="C2401" t="str">
            <v>Amgr</v>
          </cell>
          <cell r="D2401" t="str">
            <v>Amgr</v>
          </cell>
          <cell r="E2401" t="str">
            <v>OMP-FX</v>
          </cell>
          <cell r="F2401" t="str">
            <v>OMP-FX</v>
          </cell>
          <cell r="H2401" t="str">
            <v>Plenum LAN connection to HUB or APC Cabinet 75ft.</v>
          </cell>
        </row>
        <row r="2402">
          <cell r="A2402" t="str">
            <v>T00001250</v>
          </cell>
          <cell r="B2402" t="str">
            <v>AXMGR</v>
          </cell>
          <cell r="C2402" t="str">
            <v>FMM</v>
          </cell>
          <cell r="D2402" t="str">
            <v>FMS-SW</v>
          </cell>
          <cell r="E2402" t="str">
            <v>FMS_SW</v>
          </cell>
          <cell r="F2402" t="str">
            <v>SOFTWARE</v>
          </cell>
          <cell r="H2402" t="str">
            <v>RCS Initial Operating Fee per 400s Server</v>
          </cell>
        </row>
        <row r="2403">
          <cell r="A2403" t="str">
            <v>107442386</v>
          </cell>
          <cell r="B2403" t="str">
            <v>AXMGR</v>
          </cell>
          <cell r="C2403" t="str">
            <v>Amgr</v>
          </cell>
          <cell r="D2403" t="str">
            <v>Amgr</v>
          </cell>
          <cell r="E2403" t="str">
            <v>IMS</v>
          </cell>
          <cell r="F2403" t="str">
            <v>CABINET</v>
          </cell>
          <cell r="H2403" t="str">
            <v>Ring to Acculink HSU Cable</v>
          </cell>
        </row>
        <row r="2404">
          <cell r="A2404" t="str">
            <v>ED2R653-30G-2</v>
          </cell>
          <cell r="B2404" t="str">
            <v>AXMGR</v>
          </cell>
          <cell r="C2404" t="str">
            <v>Amgr</v>
          </cell>
          <cell r="D2404" t="str">
            <v>Amgr</v>
          </cell>
          <cell r="E2404" t="str">
            <v>IMS</v>
          </cell>
          <cell r="F2404" t="str">
            <v>IMS</v>
          </cell>
          <cell r="H2404" t="str">
            <v>RS449 Ring Cable</v>
          </cell>
        </row>
        <row r="2405">
          <cell r="A2405" t="str">
            <v>300302866</v>
          </cell>
          <cell r="B2405" t="str">
            <v>AXMGR</v>
          </cell>
          <cell r="C2405" t="str">
            <v>Amgr</v>
          </cell>
          <cell r="D2405" t="str">
            <v>Amgr</v>
          </cell>
          <cell r="E2405" t="str">
            <v>OMP-FX</v>
          </cell>
          <cell r="F2405" t="str">
            <v>OMP-FX</v>
          </cell>
          <cell r="H2405" t="str">
            <v>Splitter 110V for connection to 5ESS,ECP,ROP or MCRT Loc Console (Single-OMP-FX)</v>
          </cell>
        </row>
        <row r="2406">
          <cell r="A2406" t="str">
            <v>ED3F064-37G-73</v>
          </cell>
          <cell r="B2406" t="str">
            <v>AXMGR</v>
          </cell>
          <cell r="C2406" t="str">
            <v>Amgr</v>
          </cell>
          <cell r="D2406" t="str">
            <v>Amgr</v>
          </cell>
          <cell r="E2406" t="str">
            <v>IMS</v>
          </cell>
          <cell r="F2406" t="str">
            <v>MISC</v>
          </cell>
          <cell r="H2406" t="str">
            <v>SS7 Cable</v>
          </cell>
        </row>
        <row r="2407">
          <cell r="A2407" t="str">
            <v>T00000402</v>
          </cell>
          <cell r="B2407" t="str">
            <v>AXMGR</v>
          </cell>
          <cell r="C2407" t="str">
            <v>Amgr</v>
          </cell>
          <cell r="D2407" t="str">
            <v>Amgr</v>
          </cell>
          <cell r="E2407" t="str">
            <v>IMS</v>
          </cell>
          <cell r="F2407" t="str">
            <v>IMS</v>
          </cell>
          <cell r="H2407" t="str">
            <v>SS7E NODE LOOSE EQUIP</v>
          </cell>
        </row>
        <row r="2408">
          <cell r="A2408" t="str">
            <v>300315389</v>
          </cell>
          <cell r="B2408" t="str">
            <v>AXMGR</v>
          </cell>
          <cell r="C2408" t="str">
            <v>Amgr</v>
          </cell>
          <cell r="D2408" t="str">
            <v>Amgr</v>
          </cell>
          <cell r="E2408" t="str">
            <v>OMP-FX</v>
          </cell>
          <cell r="F2408" t="str">
            <v>OMP-FX</v>
          </cell>
          <cell r="H2408" t="str">
            <v>SW Integration, New Start- International</v>
          </cell>
        </row>
        <row r="2409">
          <cell r="A2409" t="str">
            <v>T00000403</v>
          </cell>
          <cell r="B2409" t="str">
            <v>AXMGR</v>
          </cell>
          <cell r="C2409" t="str">
            <v>Amgr</v>
          </cell>
          <cell r="D2409" t="str">
            <v>Amgr</v>
          </cell>
          <cell r="E2409" t="str">
            <v>IMS</v>
          </cell>
          <cell r="F2409" t="str">
            <v>IMS</v>
          </cell>
          <cell r="H2409" t="str">
            <v>Upgrade 2 Base pairs of SS7 Nodes to SS7E</v>
          </cell>
        </row>
        <row r="2410">
          <cell r="A2410" t="str">
            <v>T00000413</v>
          </cell>
          <cell r="B2410" t="str">
            <v>AXMGR</v>
          </cell>
          <cell r="C2410" t="str">
            <v>Amgr</v>
          </cell>
          <cell r="D2410" t="str">
            <v>Amgr</v>
          </cell>
          <cell r="E2410" t="str">
            <v>IMS</v>
          </cell>
          <cell r="F2410" t="str">
            <v>NODE</v>
          </cell>
          <cell r="H2410" t="str">
            <v>Upgrade of DLN to DLN60E</v>
          </cell>
        </row>
        <row r="2411">
          <cell r="A2411" t="str">
            <v>300305851</v>
          </cell>
          <cell r="B2411" t="str">
            <v>AXMGR</v>
          </cell>
          <cell r="C2411" t="str">
            <v>Amgr</v>
          </cell>
          <cell r="D2411" t="str">
            <v>Amgr</v>
          </cell>
          <cell r="E2411" t="str">
            <v>OMP-FX</v>
          </cell>
          <cell r="F2411" t="str">
            <v>OMP-FX</v>
          </cell>
          <cell r="H2411" t="str">
            <v>VCDX Cable for Connecting Splitter to CPU</v>
          </cell>
        </row>
        <row r="2412">
          <cell r="A2412" t="str">
            <v>300305901</v>
          </cell>
          <cell r="B2412" t="str">
            <v>AXMGR</v>
          </cell>
          <cell r="C2412" t="str">
            <v>Amgr</v>
          </cell>
          <cell r="D2412" t="str">
            <v>Amgr</v>
          </cell>
          <cell r="E2412" t="str">
            <v>OMP-FX</v>
          </cell>
          <cell r="F2412" t="str">
            <v>OMP-FX</v>
          </cell>
          <cell r="H2412" t="str">
            <v>VCDX Connection for MCRT</v>
          </cell>
        </row>
        <row r="2413">
          <cell r="A2413" t="str">
            <v>300305885</v>
          </cell>
          <cell r="B2413" t="str">
            <v>AXMGR</v>
          </cell>
          <cell r="C2413" t="str">
            <v>Amgr</v>
          </cell>
          <cell r="D2413" t="str">
            <v>Amgr</v>
          </cell>
          <cell r="E2413" t="str">
            <v>OMP-FX</v>
          </cell>
          <cell r="F2413" t="str">
            <v>OMP-FX</v>
          </cell>
          <cell r="H2413" t="str">
            <v>VCDX Connection for Splitter &amp; Sparc Base</v>
          </cell>
        </row>
        <row r="2414">
          <cell r="A2414" t="str">
            <v>300305877</v>
          </cell>
          <cell r="B2414" t="str">
            <v>AXMGR</v>
          </cell>
          <cell r="C2414" t="str">
            <v>Amgr</v>
          </cell>
          <cell r="D2414" t="str">
            <v>Amgr</v>
          </cell>
          <cell r="E2414" t="str">
            <v>OMP-FX</v>
          </cell>
          <cell r="F2414" t="str">
            <v>OMP-FX</v>
          </cell>
          <cell r="H2414" t="str">
            <v>VCDX Connection to NTS &amp; Netra-T</v>
          </cell>
        </row>
        <row r="2415">
          <cell r="A2415" t="str">
            <v>300305869</v>
          </cell>
          <cell r="B2415" t="str">
            <v>AXMGR</v>
          </cell>
          <cell r="C2415" t="str">
            <v>Amgr</v>
          </cell>
          <cell r="D2415" t="str">
            <v>Amgr</v>
          </cell>
          <cell r="E2415" t="str">
            <v>OMP-FX</v>
          </cell>
          <cell r="F2415" t="str">
            <v>OMP-FX</v>
          </cell>
          <cell r="H2415" t="str">
            <v>VCDX Connection to ROP</v>
          </cell>
        </row>
        <row r="2416">
          <cell r="A2416" t="str">
            <v>300291820</v>
          </cell>
          <cell r="B2416" t="str">
            <v>AXMGR</v>
          </cell>
          <cell r="C2416" t="str">
            <v>Amgr</v>
          </cell>
          <cell r="D2416" t="str">
            <v>Amgr</v>
          </cell>
          <cell r="E2416" t="str">
            <v>OMP-FX</v>
          </cell>
          <cell r="F2416" t="str">
            <v>OMP-FX</v>
          </cell>
          <cell r="H2416" t="str">
            <v>X - Terminal equipped with 72megs, monitor &amp; Unix keyboard; links to HUB.</v>
          </cell>
        </row>
        <row r="2417">
          <cell r="A2417" t="str">
            <v>300293198</v>
          </cell>
          <cell r="B2417" t="str">
            <v>AXMGR</v>
          </cell>
          <cell r="C2417" t="str">
            <v>Amgr</v>
          </cell>
          <cell r="D2417" t="str">
            <v>Amgr</v>
          </cell>
          <cell r="E2417" t="str">
            <v>OMP-FX</v>
          </cell>
          <cell r="F2417" t="str">
            <v>OMP-FX</v>
          </cell>
          <cell r="H2417" t="str">
            <v>Xyplex Cabling &amp; Adapters</v>
          </cell>
        </row>
        <row r="2418">
          <cell r="A2418" t="str">
            <v>300293206</v>
          </cell>
          <cell r="B2418" t="str">
            <v>AXMGR</v>
          </cell>
          <cell r="C2418" t="str">
            <v>Amgr</v>
          </cell>
          <cell r="D2418" t="str">
            <v>Amgr</v>
          </cell>
          <cell r="E2418" t="str">
            <v>OMP-FX</v>
          </cell>
          <cell r="F2418" t="str">
            <v>OMP-FX</v>
          </cell>
          <cell r="H2418" t="str">
            <v>Xyplex Cabling &amp; Adapters</v>
          </cell>
        </row>
        <row r="2419">
          <cell r="A2419" t="str">
            <v>300293214</v>
          </cell>
          <cell r="B2419" t="str">
            <v>AXMGR</v>
          </cell>
          <cell r="C2419" t="str">
            <v>Amgr</v>
          </cell>
          <cell r="D2419" t="str">
            <v>Amgr</v>
          </cell>
          <cell r="E2419" t="str">
            <v>OMP-FX</v>
          </cell>
          <cell r="F2419" t="str">
            <v>OMP-FX</v>
          </cell>
          <cell r="H2419" t="str">
            <v>Xyplex Cabling &amp; Adapters</v>
          </cell>
        </row>
        <row r="2420">
          <cell r="A2420" t="str">
            <v>300293222</v>
          </cell>
          <cell r="B2420" t="str">
            <v>AXMGR</v>
          </cell>
          <cell r="C2420" t="str">
            <v>Amgr</v>
          </cell>
          <cell r="D2420" t="str">
            <v>Amgr</v>
          </cell>
          <cell r="E2420" t="str">
            <v>OMP-FX</v>
          </cell>
          <cell r="F2420" t="str">
            <v>OMP-FX</v>
          </cell>
          <cell r="H2420" t="str">
            <v>Xyplex Cabling &amp; Adapters</v>
          </cell>
        </row>
        <row r="2421">
          <cell r="A2421" t="str">
            <v>300293230</v>
          </cell>
          <cell r="B2421" t="str">
            <v>AXMGR</v>
          </cell>
          <cell r="C2421" t="str">
            <v>Amgr</v>
          </cell>
          <cell r="D2421" t="str">
            <v>Amgr</v>
          </cell>
          <cell r="E2421" t="str">
            <v>OMP-FX</v>
          </cell>
          <cell r="F2421" t="str">
            <v>OMP-FX</v>
          </cell>
          <cell r="H2421" t="str">
            <v>Xyplex Cabling &amp; Adapters</v>
          </cell>
        </row>
        <row r="2422">
          <cell r="A2422" t="str">
            <v>300293248</v>
          </cell>
          <cell r="B2422" t="str">
            <v>AXMGR</v>
          </cell>
          <cell r="C2422" t="str">
            <v>Amgr</v>
          </cell>
          <cell r="D2422" t="str">
            <v>Amgr</v>
          </cell>
          <cell r="E2422" t="str">
            <v>OMP-FX</v>
          </cell>
          <cell r="F2422" t="str">
            <v>OMP-FX</v>
          </cell>
          <cell r="H2422" t="str">
            <v>Xyplex Cabling &amp; Adapters</v>
          </cell>
        </row>
        <row r="2423">
          <cell r="A2423" t="str">
            <v>407132257</v>
          </cell>
          <cell r="B2423" t="str">
            <v>AXMGRK2</v>
          </cell>
          <cell r="C2423" t="str">
            <v>Amgr</v>
          </cell>
          <cell r="D2423" t="str">
            <v>Amgr</v>
          </cell>
          <cell r="E2423" t="str">
            <v>ECP</v>
          </cell>
          <cell r="F2423" t="str">
            <v>ECP_BASE</v>
          </cell>
          <cell r="H2423" t="str">
            <v xml:space="preserve"> 25 A. Fuse </v>
          </cell>
        </row>
        <row r="2424">
          <cell r="A2424" t="str">
            <v>R00000364</v>
          </cell>
          <cell r="B2424" t="str">
            <v>AXMGRK2</v>
          </cell>
          <cell r="C2424" t="str">
            <v>Amgr</v>
          </cell>
          <cell r="D2424" t="str">
            <v>Amgr</v>
          </cell>
          <cell r="E2424" t="str">
            <v>ECP</v>
          </cell>
          <cell r="F2424" t="str">
            <v>DATA_SETS</v>
          </cell>
          <cell r="G2424">
            <v>470000022</v>
          </cell>
          <cell r="H2424" t="str">
            <v xml:space="preserve"> 3000 Carrier E/W 6-3811 Modems And Interface Card </v>
          </cell>
        </row>
        <row r="2425">
          <cell r="A2425" t="str">
            <v>R00000365</v>
          </cell>
          <cell r="B2425" t="str">
            <v>AXMGRK2</v>
          </cell>
          <cell r="C2425" t="str">
            <v>Amgr</v>
          </cell>
          <cell r="D2425" t="str">
            <v>Amgr</v>
          </cell>
          <cell r="E2425" t="str">
            <v>ECP</v>
          </cell>
          <cell r="F2425" t="str">
            <v>MISC</v>
          </cell>
          <cell r="G2425">
            <v>470000023</v>
          </cell>
          <cell r="H2425" t="str">
            <v xml:space="preserve"> 4W E&amp;M/Er </v>
          </cell>
        </row>
        <row r="2426">
          <cell r="A2426" t="str">
            <v>R00000345</v>
          </cell>
          <cell r="B2426" t="str">
            <v>AXMGRK2</v>
          </cell>
          <cell r="C2426" t="str">
            <v>Amgr</v>
          </cell>
          <cell r="D2426" t="str">
            <v>Amgr</v>
          </cell>
          <cell r="E2426" t="str">
            <v>ECP</v>
          </cell>
          <cell r="F2426" t="str">
            <v>ECP_BASE</v>
          </cell>
          <cell r="G2426">
            <v>470000003</v>
          </cell>
          <cell r="H2426" t="str">
            <v xml:space="preserve"> 5Th &amp; 6Th SCSI Disk Drive Pair </v>
          </cell>
        </row>
        <row r="2427">
          <cell r="A2427" t="str">
            <v>R00000353</v>
          </cell>
          <cell r="B2427" t="str">
            <v>AXMGRK2</v>
          </cell>
          <cell r="C2427" t="str">
            <v>Amgr</v>
          </cell>
          <cell r="D2427" t="str">
            <v>Amgr</v>
          </cell>
          <cell r="E2427" t="str">
            <v>ECP</v>
          </cell>
          <cell r="F2427" t="str">
            <v>ACCULINK</v>
          </cell>
          <cell r="G2427">
            <v>470000011</v>
          </cell>
          <cell r="H2427" t="str">
            <v xml:space="preserve"> ACCUlink Access Controller Cabinet </v>
          </cell>
        </row>
        <row r="2428">
          <cell r="A2428" t="str">
            <v>R00000356</v>
          </cell>
          <cell r="B2428" t="str">
            <v>AXMGRK2</v>
          </cell>
          <cell r="C2428" t="str">
            <v>Amgr</v>
          </cell>
          <cell r="D2428" t="str">
            <v>Amgr</v>
          </cell>
          <cell r="E2428" t="str">
            <v>ECP</v>
          </cell>
          <cell r="F2428" t="str">
            <v>ACCULINK</v>
          </cell>
          <cell r="G2428">
            <v>470000014</v>
          </cell>
          <cell r="H2428" t="str">
            <v xml:space="preserve"> ACCUlink Access Controller W/12 Channels </v>
          </cell>
        </row>
        <row r="2429">
          <cell r="A2429" t="str">
            <v>R00000357</v>
          </cell>
          <cell r="B2429" t="str">
            <v>AXMGRK2</v>
          </cell>
          <cell r="C2429" t="str">
            <v>Amgr</v>
          </cell>
          <cell r="D2429" t="str">
            <v>Amgr</v>
          </cell>
          <cell r="E2429" t="str">
            <v>ECP</v>
          </cell>
          <cell r="F2429" t="str">
            <v>ACCULINK</v>
          </cell>
          <cell r="G2429">
            <v>470000015</v>
          </cell>
          <cell r="H2429" t="str">
            <v xml:space="preserve"> ACCUlink Access Controller W/15 Channels </v>
          </cell>
        </row>
        <row r="2430">
          <cell r="A2430" t="str">
            <v>R00000354</v>
          </cell>
          <cell r="B2430" t="str">
            <v>AXMGRK2</v>
          </cell>
          <cell r="C2430" t="str">
            <v>Amgr</v>
          </cell>
          <cell r="D2430" t="str">
            <v>Amgr</v>
          </cell>
          <cell r="E2430" t="str">
            <v>ECP</v>
          </cell>
          <cell r="F2430" t="str">
            <v>ACCULINK</v>
          </cell>
          <cell r="G2430">
            <v>470000012</v>
          </cell>
          <cell r="H2430" t="str">
            <v xml:space="preserve"> ACCUlink Access Controller W/24 Channels </v>
          </cell>
        </row>
        <row r="2431">
          <cell r="A2431" t="str">
            <v>R00000355</v>
          </cell>
          <cell r="B2431" t="str">
            <v>AXMGRK2</v>
          </cell>
          <cell r="C2431" t="str">
            <v>Amgr</v>
          </cell>
          <cell r="D2431" t="str">
            <v>Amgr</v>
          </cell>
          <cell r="E2431" t="str">
            <v>ECP</v>
          </cell>
          <cell r="F2431" t="str">
            <v>ACCULINK</v>
          </cell>
          <cell r="G2431">
            <v>470000013</v>
          </cell>
          <cell r="H2431" t="str">
            <v xml:space="preserve"> ACCUlink Access Controller W/30 Channels </v>
          </cell>
        </row>
        <row r="2432">
          <cell r="A2432" t="str">
            <v>R00000360</v>
          </cell>
          <cell r="B2432" t="str">
            <v>AXMGRK2</v>
          </cell>
          <cell r="C2432" t="str">
            <v>Amgr</v>
          </cell>
          <cell r="D2432" t="str">
            <v>Amgr</v>
          </cell>
          <cell r="E2432" t="str">
            <v>ECP</v>
          </cell>
          <cell r="F2432" t="str">
            <v>ACCULINK</v>
          </cell>
          <cell r="G2432">
            <v>470000018</v>
          </cell>
          <cell r="H2432" t="str">
            <v xml:space="preserve"> ACCUlink Wan To X-Conn Cable (50') </v>
          </cell>
        </row>
        <row r="2433">
          <cell r="A2433" t="str">
            <v>300009461</v>
          </cell>
          <cell r="B2433" t="str">
            <v>AXMGRK2</v>
          </cell>
          <cell r="C2433" t="str">
            <v>Amgr</v>
          </cell>
          <cell r="D2433" t="str">
            <v>FlexAP</v>
          </cell>
          <cell r="E2433" t="str">
            <v>AP_HW</v>
          </cell>
          <cell r="F2433" t="str">
            <v>MISC</v>
          </cell>
          <cell r="H2433" t="str">
            <v xml:space="preserve"> Adapter  E1  75 Ohm Bnc </v>
          </cell>
        </row>
        <row r="2434">
          <cell r="A2434" t="str">
            <v>300164324</v>
          </cell>
          <cell r="B2434" t="str">
            <v>AXMGRK2</v>
          </cell>
          <cell r="C2434" t="str">
            <v>Amgr</v>
          </cell>
          <cell r="D2434" t="str">
            <v>FlexAP</v>
          </cell>
          <cell r="E2434" t="str">
            <v>AP_HW</v>
          </cell>
          <cell r="F2434" t="str">
            <v>MISC</v>
          </cell>
          <cell r="H2434" t="str">
            <v xml:space="preserve"> Adapter Kit </v>
          </cell>
        </row>
        <row r="2435">
          <cell r="A2435" t="str">
            <v>T00000358</v>
          </cell>
          <cell r="B2435" t="str">
            <v>AXMGRK2</v>
          </cell>
          <cell r="C2435" t="str">
            <v>Amgr</v>
          </cell>
          <cell r="D2435" t="str">
            <v>Amgr</v>
          </cell>
          <cell r="E2435" t="str">
            <v>ECP</v>
          </cell>
          <cell r="F2435" t="str">
            <v>ACCULINK</v>
          </cell>
          <cell r="G2435">
            <v>470000016</v>
          </cell>
          <cell r="H2435" t="str">
            <v xml:space="preserve"> Add 2nd 12 Channels To Existing Controller </v>
          </cell>
        </row>
        <row r="2436">
          <cell r="A2436" t="str">
            <v>T00000359</v>
          </cell>
          <cell r="B2436" t="str">
            <v>AXMGRK2</v>
          </cell>
          <cell r="C2436" t="str">
            <v>Amgr</v>
          </cell>
          <cell r="D2436" t="str">
            <v>Amgr</v>
          </cell>
          <cell r="E2436" t="str">
            <v>ECP</v>
          </cell>
          <cell r="F2436" t="str">
            <v>ACCULINK</v>
          </cell>
          <cell r="G2436">
            <v>470000017</v>
          </cell>
          <cell r="H2436" t="str">
            <v xml:space="preserve"> Add 2nd 15 Channels To Existing Controller </v>
          </cell>
        </row>
        <row r="2437">
          <cell r="A2437" t="str">
            <v>R00000346</v>
          </cell>
          <cell r="B2437" t="str">
            <v>AXMGRK2</v>
          </cell>
          <cell r="C2437" t="str">
            <v>Amgr</v>
          </cell>
          <cell r="D2437" t="str">
            <v>Amgr</v>
          </cell>
          <cell r="E2437" t="str">
            <v>ECP</v>
          </cell>
          <cell r="F2437" t="str">
            <v>TERMINALS</v>
          </cell>
          <cell r="G2437">
            <v>470000004</v>
          </cell>
          <cell r="H2437" t="str">
            <v xml:space="preserve"> Additional Mtc Terminal And Cable </v>
          </cell>
        </row>
        <row r="2438">
          <cell r="A2438" t="str">
            <v>R00000347</v>
          </cell>
          <cell r="B2438" t="str">
            <v>AXMGRK2</v>
          </cell>
          <cell r="C2438" t="str">
            <v>Amgr</v>
          </cell>
          <cell r="D2438" t="str">
            <v>Amgr</v>
          </cell>
          <cell r="E2438" t="str">
            <v>ECP</v>
          </cell>
          <cell r="F2438" t="str">
            <v>PRINTER</v>
          </cell>
          <cell r="G2438">
            <v>470000005</v>
          </cell>
          <cell r="H2438" t="str">
            <v xml:space="preserve"> Additional Ro Printer &amp; Cable To Data Set </v>
          </cell>
        </row>
        <row r="2439">
          <cell r="A2439" t="str">
            <v>300060795</v>
          </cell>
          <cell r="B2439" t="str">
            <v>AXMGRK2</v>
          </cell>
          <cell r="C2439" t="str">
            <v>Amgr</v>
          </cell>
          <cell r="D2439" t="str">
            <v>FlexAP</v>
          </cell>
          <cell r="E2439" t="str">
            <v>AP_SP</v>
          </cell>
          <cell r="F2439" t="str">
            <v>SPARES</v>
          </cell>
          <cell r="H2439" t="str">
            <v xml:space="preserve"> Ap Module With Two E1- 4 Interface Ports For Lapd </v>
          </cell>
        </row>
        <row r="2440">
          <cell r="A2440" t="str">
            <v>300060787</v>
          </cell>
          <cell r="B2440" t="str">
            <v>AXMGRK2</v>
          </cell>
          <cell r="C2440" t="str">
            <v>Amgr</v>
          </cell>
          <cell r="D2440" t="str">
            <v>FlexAP</v>
          </cell>
          <cell r="E2440" t="str">
            <v>AP_SP</v>
          </cell>
          <cell r="F2440" t="str">
            <v>SPARES</v>
          </cell>
          <cell r="H2440" t="str">
            <v xml:space="preserve"> Ap Module With Two T1- 4 Interface Ports For Lapd </v>
          </cell>
        </row>
        <row r="2441">
          <cell r="A2441" t="str">
            <v>300060811</v>
          </cell>
          <cell r="B2441" t="str">
            <v>AXMGRK2</v>
          </cell>
          <cell r="C2441" t="str">
            <v>Amgr</v>
          </cell>
          <cell r="D2441" t="str">
            <v>FlexAP</v>
          </cell>
          <cell r="E2441" t="str">
            <v>AP_SP</v>
          </cell>
          <cell r="F2441" t="str">
            <v>SPARES</v>
          </cell>
          <cell r="H2441" t="str">
            <v xml:space="preserve"> Ap Module With Two T1- 4 Interface Ports For Ss7 </v>
          </cell>
        </row>
        <row r="2442">
          <cell r="A2442" t="str">
            <v>300009271</v>
          </cell>
          <cell r="B2442" t="str">
            <v>AXMGRK2</v>
          </cell>
          <cell r="C2442" t="str">
            <v>Amgr</v>
          </cell>
          <cell r="D2442" t="str">
            <v>FlexAP</v>
          </cell>
          <cell r="E2442" t="str">
            <v>AP_HW</v>
          </cell>
          <cell r="F2442" t="str">
            <v>AP_UNIT</v>
          </cell>
          <cell r="H2442" t="str">
            <v xml:space="preserve"> Ap Unit  With Circuit Packsfor Two E1 Card  Four Lapd (See Note 1) </v>
          </cell>
        </row>
        <row r="2443">
          <cell r="A2443" t="str">
            <v>300009107</v>
          </cell>
          <cell r="B2443" t="str">
            <v>AXMGRK2</v>
          </cell>
          <cell r="C2443" t="str">
            <v>Amgr</v>
          </cell>
          <cell r="D2443" t="str">
            <v>FlexAP</v>
          </cell>
          <cell r="E2443" t="str">
            <v>AP_HW</v>
          </cell>
          <cell r="F2443" t="str">
            <v>AP_UNIT</v>
          </cell>
          <cell r="H2443" t="str">
            <v xml:space="preserve"> Ap Unit W/Circuit Pks For 2 E1/4 Lapd </v>
          </cell>
        </row>
        <row r="2444">
          <cell r="A2444" t="str">
            <v>300009081</v>
          </cell>
          <cell r="B2444" t="str">
            <v>AXMGRK2</v>
          </cell>
          <cell r="C2444" t="str">
            <v>Amgr</v>
          </cell>
          <cell r="D2444" t="str">
            <v>FlexAP</v>
          </cell>
          <cell r="E2444" t="str">
            <v>AP_HW</v>
          </cell>
          <cell r="F2444" t="str">
            <v>AP_UNIT</v>
          </cell>
          <cell r="H2444" t="str">
            <v xml:space="preserve"> Ap Unit W/Circuit Pks For 2 T1/4 Lapd </v>
          </cell>
        </row>
        <row r="2445">
          <cell r="A2445" t="str">
            <v>300009149</v>
          </cell>
          <cell r="B2445" t="str">
            <v>AXMGRK2</v>
          </cell>
          <cell r="C2445" t="str">
            <v>Amgr</v>
          </cell>
          <cell r="D2445" t="str">
            <v>FlexAP</v>
          </cell>
          <cell r="E2445" t="str">
            <v>AP_HW</v>
          </cell>
          <cell r="F2445" t="str">
            <v>AP_UNIT</v>
          </cell>
          <cell r="H2445" t="str">
            <v xml:space="preserve"> Ap Unit W/Circuit Pks For 2 T1/4 Ss7 </v>
          </cell>
        </row>
        <row r="2446">
          <cell r="A2446" t="str">
            <v>300009255</v>
          </cell>
          <cell r="B2446" t="str">
            <v>AXMGRK2</v>
          </cell>
          <cell r="C2446" t="str">
            <v>Amgr</v>
          </cell>
          <cell r="D2446" t="str">
            <v>FlexAP</v>
          </cell>
          <cell r="E2446" t="str">
            <v>AP_HW</v>
          </cell>
          <cell r="F2446" t="str">
            <v>AP_UNIT</v>
          </cell>
          <cell r="H2446" t="str">
            <v xml:space="preserve"> Ap Unit With Circuit Packs For Two T1 Card  Four Lapd (See Note 1) </v>
          </cell>
        </row>
        <row r="2447">
          <cell r="A2447" t="str">
            <v>300009297</v>
          </cell>
          <cell r="B2447" t="str">
            <v>AXMGRK2</v>
          </cell>
          <cell r="C2447" t="str">
            <v>Amgr</v>
          </cell>
          <cell r="D2447" t="str">
            <v>FlexAP</v>
          </cell>
          <cell r="E2447" t="str">
            <v>AP_HW</v>
          </cell>
          <cell r="F2447" t="str">
            <v>AP_UNIT</v>
          </cell>
          <cell r="H2447" t="str">
            <v xml:space="preserve"> Ap Unit With Circuit Packs For Two T1 Card  Four Ss7 (See Note 1) </v>
          </cell>
        </row>
        <row r="2448">
          <cell r="A2448" t="str">
            <v>R00000367</v>
          </cell>
          <cell r="B2448" t="str">
            <v>AXMGRK2</v>
          </cell>
          <cell r="C2448" t="str">
            <v>Amgr</v>
          </cell>
          <cell r="D2448" t="str">
            <v>Amgr</v>
          </cell>
          <cell r="E2448" t="str">
            <v>IMS</v>
          </cell>
          <cell r="F2448" t="str">
            <v>IMS_BASE</v>
          </cell>
          <cell r="G2448">
            <v>470000025</v>
          </cell>
          <cell r="H2448" t="str">
            <v xml:space="preserve"> Base Cabinet Hardware (Rpcn  Pifb  Shelf Power  With Dln60E) </v>
          </cell>
        </row>
        <row r="2449">
          <cell r="A2449" t="str">
            <v>R00000342</v>
          </cell>
          <cell r="B2449" t="str">
            <v>AXMGRK2</v>
          </cell>
          <cell r="C2449" t="str">
            <v>Amgr</v>
          </cell>
          <cell r="D2449" t="str">
            <v>Amgr</v>
          </cell>
          <cell r="E2449" t="str">
            <v>ECP</v>
          </cell>
          <cell r="F2449" t="str">
            <v>ECP_BASE</v>
          </cell>
          <cell r="G2449">
            <v>470000000</v>
          </cell>
          <cell r="H2449" t="str">
            <v xml:space="preserve"> Base Processor Equipment </v>
          </cell>
        </row>
        <row r="2450">
          <cell r="A2450" t="str">
            <v>R00000366</v>
          </cell>
          <cell r="B2450" t="str">
            <v>AXMGRK2</v>
          </cell>
          <cell r="C2450" t="str">
            <v>Amgr</v>
          </cell>
          <cell r="D2450" t="str">
            <v>Amgr</v>
          </cell>
          <cell r="E2450" t="str">
            <v>IMS</v>
          </cell>
          <cell r="F2450" t="str">
            <v>IMS_BASE</v>
          </cell>
          <cell r="G2450">
            <v>470000024</v>
          </cell>
          <cell r="H2450" t="str">
            <v xml:space="preserve"> Base Ring Node Cabinet E/W </v>
          </cell>
        </row>
        <row r="2451">
          <cell r="A2451" t="str">
            <v>300124340</v>
          </cell>
          <cell r="B2451" t="str">
            <v>AXMGRK2</v>
          </cell>
          <cell r="C2451" t="str">
            <v>Amgr</v>
          </cell>
          <cell r="D2451" t="str">
            <v>FlexAP</v>
          </cell>
          <cell r="E2451" t="str">
            <v>AP_HW</v>
          </cell>
          <cell r="F2451" t="str">
            <v>MISC</v>
          </cell>
          <cell r="H2451" t="str">
            <v xml:space="preserve"> Cable Assembly  Copper  150 Feet </v>
          </cell>
        </row>
        <row r="2452">
          <cell r="A2452" t="str">
            <v>300164332</v>
          </cell>
          <cell r="B2452" t="str">
            <v>AXMGRK2</v>
          </cell>
          <cell r="C2452" t="str">
            <v>Amgr</v>
          </cell>
          <cell r="D2452" t="str">
            <v>FlexAP</v>
          </cell>
          <cell r="E2452" t="str">
            <v>AP_HW</v>
          </cell>
          <cell r="F2452" t="str">
            <v>AP_UNIT</v>
          </cell>
          <cell r="H2452" t="str">
            <v xml:space="preserve"> Cable Kit  Coax  75 Ohm  1000 Feet </v>
          </cell>
        </row>
        <row r="2453">
          <cell r="A2453" t="str">
            <v>R00000375</v>
          </cell>
          <cell r="B2453" t="str">
            <v>AXMGRK2</v>
          </cell>
          <cell r="C2453" t="str">
            <v>Amgr</v>
          </cell>
          <cell r="D2453" t="str">
            <v>Amgr</v>
          </cell>
          <cell r="E2453" t="str">
            <v>IMS</v>
          </cell>
          <cell r="F2453" t="str">
            <v>CDN3</v>
          </cell>
          <cell r="G2453">
            <v>470000034</v>
          </cell>
          <cell r="H2453" t="str">
            <v xml:space="preserve"> Call Processing/Data Base Node (Cdn3) E/W 544 mb Mem </v>
          </cell>
        </row>
        <row r="2454">
          <cell r="A2454" t="str">
            <v>R00000384</v>
          </cell>
          <cell r="B2454" t="str">
            <v>AXMGRK2</v>
          </cell>
          <cell r="C2454" t="str">
            <v>Amgr</v>
          </cell>
          <cell r="D2454" t="str">
            <v>Amgr</v>
          </cell>
          <cell r="E2454" t="str">
            <v>ECP</v>
          </cell>
          <cell r="F2454" t="str">
            <v>SOFTWARE</v>
          </cell>
          <cell r="G2454">
            <v>475000002</v>
          </cell>
          <cell r="H2454" t="str">
            <v xml:space="preserve"> CDMA Base System Operating Fee </v>
          </cell>
        </row>
        <row r="2455">
          <cell r="A2455" t="str">
            <v>300009230</v>
          </cell>
          <cell r="B2455" t="str">
            <v>AXMGRK2</v>
          </cell>
          <cell r="C2455" t="str">
            <v>Amgr</v>
          </cell>
          <cell r="D2455" t="str">
            <v>FlexAP</v>
          </cell>
          <cell r="E2455" t="str">
            <v>AP_HW</v>
          </cell>
          <cell r="F2455" t="str">
            <v>ACCESS</v>
          </cell>
          <cell r="H2455" t="str">
            <v xml:space="preserve"> Computer Laptop </v>
          </cell>
        </row>
        <row r="2456">
          <cell r="A2456" t="str">
            <v>R00000373</v>
          </cell>
          <cell r="B2456" t="str">
            <v>AXMGRK2</v>
          </cell>
          <cell r="C2456" t="str">
            <v>Amgr</v>
          </cell>
          <cell r="D2456" t="str">
            <v>Amgr</v>
          </cell>
          <cell r="E2456" t="str">
            <v>IMS</v>
          </cell>
          <cell r="F2456" t="str">
            <v>NODE</v>
          </cell>
          <cell r="G2456">
            <v>470000032</v>
          </cell>
          <cell r="H2456" t="str">
            <v xml:space="preserve"> Csne Link Node Pairs </v>
          </cell>
        </row>
        <row r="2457">
          <cell r="A2457" t="str">
            <v>R00000352</v>
          </cell>
          <cell r="B2457" t="str">
            <v>AXMGRK2</v>
          </cell>
          <cell r="C2457" t="str">
            <v>Amgr</v>
          </cell>
          <cell r="D2457" t="str">
            <v>Amgr</v>
          </cell>
          <cell r="E2457" t="str">
            <v>ECP</v>
          </cell>
          <cell r="F2457" t="str">
            <v>DATA_SETS</v>
          </cell>
          <cell r="G2457">
            <v>470000010</v>
          </cell>
          <cell r="H2457" t="str">
            <v xml:space="preserve"> Data Set Cabinet E/W Three (3) Shelves (5E Style) </v>
          </cell>
        </row>
        <row r="2458">
          <cell r="A2458" t="str">
            <v>R00000351</v>
          </cell>
          <cell r="B2458" t="str">
            <v>AXMGRK2</v>
          </cell>
          <cell r="C2458" t="str">
            <v>Amgr</v>
          </cell>
          <cell r="D2458" t="str">
            <v>Amgr</v>
          </cell>
          <cell r="E2458" t="str">
            <v>ECP</v>
          </cell>
          <cell r="F2458" t="str">
            <v>POWER</v>
          </cell>
          <cell r="G2458">
            <v>470000009</v>
          </cell>
          <cell r="H2458" t="str">
            <v xml:space="preserve"> DC Power Distribution Cabinet </v>
          </cell>
        </row>
        <row r="2459">
          <cell r="A2459" t="str">
            <v>T00000382</v>
          </cell>
          <cell r="B2459" t="str">
            <v>AXMGRK2</v>
          </cell>
          <cell r="C2459" t="str">
            <v>Amgr</v>
          </cell>
          <cell r="D2459" t="str">
            <v>Amgr</v>
          </cell>
          <cell r="E2459" t="str">
            <v>OMP-FX</v>
          </cell>
          <cell r="F2459" t="str">
            <v>OMP-FX</v>
          </cell>
          <cell r="G2459">
            <v>470000044</v>
          </cell>
          <cell r="H2459" t="str">
            <v xml:space="preserve"> Domestic Omp-Fx With Sw And Misc Eqpt. </v>
          </cell>
        </row>
        <row r="2460">
          <cell r="A2460" t="str">
            <v>R00000380</v>
          </cell>
          <cell r="B2460" t="str">
            <v>AXMGRK2</v>
          </cell>
          <cell r="C2460" t="str">
            <v>Amgr</v>
          </cell>
          <cell r="D2460" t="str">
            <v>Amgr</v>
          </cell>
          <cell r="E2460" t="str">
            <v>IMS</v>
          </cell>
          <cell r="F2460" t="str">
            <v>MISC</v>
          </cell>
          <cell r="G2460">
            <v>470000039</v>
          </cell>
          <cell r="H2460" t="str">
            <v xml:space="preserve"> Doors  Indicator Strips  Emc Gasket Kits </v>
          </cell>
        </row>
        <row r="2461">
          <cell r="A2461" t="str">
            <v>300009347</v>
          </cell>
          <cell r="B2461" t="str">
            <v>AXMGRK2</v>
          </cell>
          <cell r="C2461" t="str">
            <v>Amgr</v>
          </cell>
          <cell r="D2461" t="str">
            <v>FlexAP</v>
          </cell>
          <cell r="E2461" t="str">
            <v>AP_HW</v>
          </cell>
          <cell r="F2461" t="str">
            <v>MISC</v>
          </cell>
          <cell r="H2461" t="str">
            <v xml:space="preserve"> E1 Cable  Copper Shielded  Trunk Twisted Pair  100Ft </v>
          </cell>
        </row>
        <row r="2462">
          <cell r="A2462" t="str">
            <v>300009354</v>
          </cell>
          <cell r="B2462" t="str">
            <v>AXMGRK2</v>
          </cell>
          <cell r="C2462" t="str">
            <v>Amgr</v>
          </cell>
          <cell r="D2462" t="str">
            <v>FlexAP</v>
          </cell>
          <cell r="E2462" t="str">
            <v>AP_HW</v>
          </cell>
          <cell r="F2462" t="str">
            <v>MISC</v>
          </cell>
          <cell r="H2462" t="str">
            <v xml:space="preserve"> E1 Cable  Copper Shielded  Trunk Twisted Pair  250Ft </v>
          </cell>
        </row>
        <row r="2463">
          <cell r="A2463" t="str">
            <v>J5D005C-1L-60C</v>
          </cell>
          <cell r="B2463" t="str">
            <v>AXMGRK2</v>
          </cell>
          <cell r="C2463" t="str">
            <v>Amgr</v>
          </cell>
          <cell r="D2463" t="str">
            <v>Amgr</v>
          </cell>
          <cell r="E2463" t="str">
            <v>ECP</v>
          </cell>
          <cell r="F2463" t="str">
            <v>ECP_BASE</v>
          </cell>
          <cell r="H2463" t="str">
            <v xml:space="preserve"> Equipment Required For One 5Ess-2000 Cabinet Used For Emc And Non-Emc </v>
          </cell>
        </row>
        <row r="2464">
          <cell r="A2464" t="str">
            <v>J5D005C-1L-54</v>
          </cell>
          <cell r="B2464" t="str">
            <v>AXMGRK2</v>
          </cell>
          <cell r="C2464" t="str">
            <v>Amgr</v>
          </cell>
          <cell r="D2464" t="str">
            <v>Amgr</v>
          </cell>
          <cell r="E2464" t="str">
            <v>ECP</v>
          </cell>
          <cell r="F2464" t="str">
            <v>ECP_BASE</v>
          </cell>
          <cell r="H2464" t="str">
            <v xml:space="preserve"> Equipment Required To Provide 1 Modular Fuse/Filter Unit </v>
          </cell>
        </row>
        <row r="2465">
          <cell r="A2465" t="str">
            <v>J5D005C-1L-CL</v>
          </cell>
          <cell r="B2465" t="str">
            <v>AXMGRK2</v>
          </cell>
          <cell r="C2465" t="str">
            <v>Amgr</v>
          </cell>
          <cell r="D2465" t="str">
            <v>Amgr</v>
          </cell>
          <cell r="E2465" t="str">
            <v>ECP</v>
          </cell>
          <cell r="F2465" t="str">
            <v>ECP_BASE</v>
          </cell>
          <cell r="H2465" t="str">
            <v xml:space="preserve"> Equipment Required To Provide 1 Modular Fuse/Filter Unit In The Classic Or 5Ess-2000 </v>
          </cell>
        </row>
        <row r="2466">
          <cell r="A2466" t="str">
            <v>J5D005C-1L-CV</v>
          </cell>
          <cell r="B2466" t="str">
            <v>AXMGRK2</v>
          </cell>
          <cell r="C2466" t="str">
            <v>Amgr</v>
          </cell>
          <cell r="D2466" t="str">
            <v>Amgr</v>
          </cell>
          <cell r="E2466" t="str">
            <v>ECP</v>
          </cell>
          <cell r="F2466" t="str">
            <v>ECP_BASE</v>
          </cell>
          <cell r="H2466" t="str">
            <v xml:space="preserve"> Equipment Required To Provide 1 Modular Fuse/Filter Unit In The Classic Or 5Ess-2000 </v>
          </cell>
        </row>
        <row r="2467">
          <cell r="A2467" t="str">
            <v>R00000374</v>
          </cell>
          <cell r="B2467" t="str">
            <v>AXMGRK2</v>
          </cell>
          <cell r="C2467" t="str">
            <v>Amgr</v>
          </cell>
          <cell r="D2467" t="str">
            <v>Amgr</v>
          </cell>
          <cell r="E2467" t="str">
            <v>IMS</v>
          </cell>
          <cell r="F2467" t="str">
            <v>NODE</v>
          </cell>
          <cell r="G2467">
            <v>470000033</v>
          </cell>
          <cell r="H2467" t="str">
            <v xml:space="preserve"> Ethernet Interface Node Pairs (Ein) </v>
          </cell>
        </row>
        <row r="2468">
          <cell r="A2468" t="str">
            <v>300008984</v>
          </cell>
          <cell r="B2468" t="str">
            <v>AXMGRK2</v>
          </cell>
          <cell r="C2468" t="str">
            <v>Amgr</v>
          </cell>
          <cell r="D2468" t="str">
            <v>FlexAP</v>
          </cell>
          <cell r="E2468" t="str">
            <v>AP_HW</v>
          </cell>
          <cell r="F2468" t="str">
            <v>CABINET</v>
          </cell>
          <cell r="H2468" t="str">
            <v xml:space="preserve"> Frame E1 With Circuit Packs Without Aps </v>
          </cell>
        </row>
        <row r="2469">
          <cell r="A2469" t="str">
            <v>300009362</v>
          </cell>
          <cell r="B2469" t="str">
            <v>AXMGRK2</v>
          </cell>
          <cell r="C2469" t="str">
            <v>Amgr</v>
          </cell>
          <cell r="D2469" t="str">
            <v>FlexAP</v>
          </cell>
          <cell r="E2469" t="str">
            <v>AP_HW</v>
          </cell>
          <cell r="F2469" t="str">
            <v>MISC</v>
          </cell>
          <cell r="H2469" t="str">
            <v xml:space="preserve"> Frame Grounding And Power Hardware Kit </v>
          </cell>
        </row>
        <row r="2470">
          <cell r="A2470" t="str">
            <v>300008976</v>
          </cell>
          <cell r="B2470" t="str">
            <v>AXMGRK2</v>
          </cell>
          <cell r="C2470" t="str">
            <v>Amgr</v>
          </cell>
          <cell r="D2470" t="str">
            <v>FlexAP</v>
          </cell>
          <cell r="E2470" t="str">
            <v>AP_HW</v>
          </cell>
          <cell r="F2470" t="str">
            <v>CABINET</v>
          </cell>
          <cell r="H2470" t="str">
            <v xml:space="preserve"> Frame T1 With Circuit Packs Without Aps </v>
          </cell>
        </row>
        <row r="2471">
          <cell r="A2471" t="str">
            <v>R00000368</v>
          </cell>
          <cell r="B2471" t="str">
            <v>AXMGRK2</v>
          </cell>
          <cell r="C2471" t="str">
            <v>Amgr</v>
          </cell>
          <cell r="D2471" t="str">
            <v>Amgr</v>
          </cell>
          <cell r="E2471" t="str">
            <v>IMS</v>
          </cell>
          <cell r="F2471" t="str">
            <v>IMS_GROWTH</v>
          </cell>
          <cell r="G2471">
            <v>470000027</v>
          </cell>
          <cell r="H2471" t="str">
            <v xml:space="preserve"> Growth Cabinet </v>
          </cell>
        </row>
        <row r="2472">
          <cell r="A2472" t="str">
            <v>R00000369</v>
          </cell>
          <cell r="B2472" t="str">
            <v>AXMGRK2</v>
          </cell>
          <cell r="C2472" t="str">
            <v>Amgr</v>
          </cell>
          <cell r="D2472" t="str">
            <v>Amgr</v>
          </cell>
          <cell r="E2472" t="str">
            <v>IMS</v>
          </cell>
          <cell r="F2472" t="str">
            <v>IMS_GROWTH</v>
          </cell>
          <cell r="G2472">
            <v>470000028</v>
          </cell>
          <cell r="H2472" t="str">
            <v xml:space="preserve"> Growth Cabinet Node Shelves (Pairs) W/Pwr </v>
          </cell>
        </row>
        <row r="2473">
          <cell r="A2473" t="str">
            <v>407803998</v>
          </cell>
          <cell r="B2473" t="str">
            <v>AXMGRK2</v>
          </cell>
          <cell r="C2473" t="str">
            <v>Amgr</v>
          </cell>
          <cell r="D2473" t="str">
            <v>Amgr</v>
          </cell>
          <cell r="E2473" t="str">
            <v>ECP</v>
          </cell>
          <cell r="F2473" t="str">
            <v>ECP_BASE</v>
          </cell>
          <cell r="H2473" t="str">
            <v xml:space="preserve"> Hsu Card  4-Port </v>
          </cell>
        </row>
        <row r="2474">
          <cell r="A2474" t="str">
            <v>R00000383</v>
          </cell>
          <cell r="B2474" t="str">
            <v>AXMGRK2</v>
          </cell>
          <cell r="C2474" t="str">
            <v>Amgr</v>
          </cell>
          <cell r="D2474" t="str">
            <v>Amgr</v>
          </cell>
          <cell r="E2474" t="str">
            <v>ECP</v>
          </cell>
          <cell r="F2474" t="str">
            <v>SOFTWARE</v>
          </cell>
          <cell r="G2474">
            <v>475000001</v>
          </cell>
          <cell r="H2474" t="str">
            <v xml:space="preserve"> Initial Base System Operating Fee </v>
          </cell>
        </row>
        <row r="2475">
          <cell r="A2475" t="str">
            <v>300008950</v>
          </cell>
          <cell r="B2475" t="str">
            <v>AXMGRK2</v>
          </cell>
          <cell r="C2475" t="str">
            <v>Amgr</v>
          </cell>
          <cell r="D2475" t="str">
            <v>FlexAP</v>
          </cell>
          <cell r="E2475" t="str">
            <v>AP_SW</v>
          </cell>
          <cell r="F2475" t="str">
            <v>SOFTWARE</v>
          </cell>
          <cell r="H2475" t="str">
            <v xml:space="preserve"> Initial Software Operating Fee Per Ap Pair </v>
          </cell>
        </row>
        <row r="2476">
          <cell r="A2476" t="str">
            <v>T00000381</v>
          </cell>
          <cell r="B2476" t="str">
            <v>AXMGRK2</v>
          </cell>
          <cell r="C2476" t="str">
            <v>Amgr</v>
          </cell>
          <cell r="D2476" t="str">
            <v>Amgr</v>
          </cell>
          <cell r="E2476" t="str">
            <v>OMP-FX</v>
          </cell>
          <cell r="F2476" t="str">
            <v>OMP-FX</v>
          </cell>
          <cell r="G2476">
            <v>470000043</v>
          </cell>
          <cell r="H2476" t="str">
            <v xml:space="preserve"> International Omp-Fx With Sw And Misc Eqpt. </v>
          </cell>
        </row>
        <row r="2477">
          <cell r="A2477" t="str">
            <v>R00000377</v>
          </cell>
          <cell r="B2477" t="str">
            <v>AXMGRK2</v>
          </cell>
          <cell r="C2477" t="str">
            <v>Amgr</v>
          </cell>
          <cell r="D2477" t="str">
            <v>Amgr</v>
          </cell>
          <cell r="E2477" t="str">
            <v>IMS</v>
          </cell>
          <cell r="F2477" t="str">
            <v>MISC</v>
          </cell>
          <cell r="G2477">
            <v>470000036</v>
          </cell>
          <cell r="H2477" t="str">
            <v xml:space="preserve"> Intra-Frame Buffer Packs (Ifb) </v>
          </cell>
        </row>
        <row r="2478">
          <cell r="A2478" t="str">
            <v>R00000386</v>
          </cell>
          <cell r="B2478" t="str">
            <v>AXMGRK2</v>
          </cell>
          <cell r="C2478" t="str">
            <v>Amgr</v>
          </cell>
          <cell r="D2478" t="str">
            <v>Amgr</v>
          </cell>
          <cell r="E2478" t="str">
            <v>IMS</v>
          </cell>
          <cell r="F2478" t="str">
            <v>MISC</v>
          </cell>
          <cell r="G2478">
            <v>470000046</v>
          </cell>
          <cell r="H2478" t="str">
            <v xml:space="preserve"> Inverters </v>
          </cell>
        </row>
        <row r="2479">
          <cell r="A2479" t="str">
            <v>300110319</v>
          </cell>
          <cell r="B2479" t="str">
            <v>AXMGRK2</v>
          </cell>
          <cell r="C2479" t="str">
            <v>Amgr</v>
          </cell>
          <cell r="D2479" t="str">
            <v>FlexAP</v>
          </cell>
          <cell r="E2479" t="str">
            <v>AP_SW</v>
          </cell>
          <cell r="F2479" t="str">
            <v>SOFTWARE</v>
          </cell>
          <cell r="H2479" t="str">
            <v xml:space="preserve"> License  Right To Use For Cdg Ios A1/A2 V2 New Install Per Each Bts </v>
          </cell>
        </row>
        <row r="2480">
          <cell r="A2480" t="str">
            <v>300110293</v>
          </cell>
          <cell r="B2480" t="str">
            <v>AXMGRK2</v>
          </cell>
          <cell r="C2480" t="str">
            <v>Amgr</v>
          </cell>
          <cell r="D2480" t="str">
            <v>FlexAP</v>
          </cell>
          <cell r="E2480" t="str">
            <v>AP_SW</v>
          </cell>
          <cell r="F2480" t="str">
            <v>SOFTWARE</v>
          </cell>
          <cell r="H2480" t="str">
            <v xml:space="preserve"> License  Right To Use For Cdg Ios A1/A2 V2 New Install Per Each mma </v>
          </cell>
        </row>
        <row r="2481">
          <cell r="A2481" t="str">
            <v>300271368</v>
          </cell>
          <cell r="B2481" t="str">
            <v>AXMGRK2</v>
          </cell>
          <cell r="C2481" t="str">
            <v>Amgr</v>
          </cell>
          <cell r="D2481" t="str">
            <v>FlexAP</v>
          </cell>
          <cell r="E2481" t="str">
            <v>AP_SW</v>
          </cell>
          <cell r="F2481" t="str">
            <v>SOFTWARE</v>
          </cell>
          <cell r="H2481" t="str">
            <v xml:space="preserve"> License  Right To Use For Cdg Ios A5 V2 New Install Per Each Bts </v>
          </cell>
        </row>
        <row r="2482">
          <cell r="A2482" t="str">
            <v>300271343</v>
          </cell>
          <cell r="B2482" t="str">
            <v>AXMGRK2</v>
          </cell>
          <cell r="C2482" t="str">
            <v>Amgr</v>
          </cell>
          <cell r="D2482" t="str">
            <v>FlexAP</v>
          </cell>
          <cell r="E2482" t="str">
            <v>AP_SW</v>
          </cell>
          <cell r="F2482" t="str">
            <v>SOFTWARE</v>
          </cell>
          <cell r="H2482" t="str">
            <v xml:space="preserve"> License  Right To Use For Cdg Ios A5 V2 New Install Per Each mma </v>
          </cell>
        </row>
        <row r="2483">
          <cell r="A2483" t="str">
            <v>R00000361</v>
          </cell>
          <cell r="B2483" t="str">
            <v>AXMGRK2</v>
          </cell>
          <cell r="C2483" t="str">
            <v>Amgr</v>
          </cell>
          <cell r="D2483" t="str">
            <v>Amgr</v>
          </cell>
          <cell r="E2483" t="str">
            <v>ECP</v>
          </cell>
          <cell r="F2483" t="str">
            <v>ACCULINK</v>
          </cell>
          <cell r="G2483">
            <v>470000019</v>
          </cell>
          <cell r="H2483" t="str">
            <v xml:space="preserve"> Nodal Port Alarm Cable (100') </v>
          </cell>
        </row>
        <row r="2484">
          <cell r="A2484" t="str">
            <v>R00000362</v>
          </cell>
          <cell r="B2484" t="str">
            <v>AXMGRK2</v>
          </cell>
          <cell r="C2484" t="str">
            <v>Amgr</v>
          </cell>
          <cell r="D2484" t="str">
            <v>Amgr</v>
          </cell>
          <cell r="E2484" t="str">
            <v>ECP</v>
          </cell>
          <cell r="F2484" t="str">
            <v>MISC</v>
          </cell>
          <cell r="G2484">
            <v>470000020</v>
          </cell>
          <cell r="H2484" t="str">
            <v xml:space="preserve"> Office Alarm Equipment </v>
          </cell>
        </row>
        <row r="2485">
          <cell r="A2485" t="str">
            <v>R00000370</v>
          </cell>
          <cell r="B2485" t="str">
            <v>AXMGRK2</v>
          </cell>
          <cell r="C2485" t="str">
            <v>Amgr</v>
          </cell>
          <cell r="D2485" t="str">
            <v>Amgr</v>
          </cell>
          <cell r="E2485" t="str">
            <v>IMS</v>
          </cell>
          <cell r="F2485" t="str">
            <v>IMS_GROWTH</v>
          </cell>
          <cell r="G2485">
            <v>470000029</v>
          </cell>
          <cell r="H2485" t="str">
            <v xml:space="preserve"> Plenums For Unequipped Shelves </v>
          </cell>
        </row>
        <row r="2486">
          <cell r="A2486" t="str">
            <v>R00000363</v>
          </cell>
          <cell r="B2486" t="str">
            <v>AXMGRK2</v>
          </cell>
          <cell r="C2486" t="str">
            <v>Amgr</v>
          </cell>
          <cell r="D2486" t="str">
            <v>Amgr</v>
          </cell>
          <cell r="E2486" t="str">
            <v>ECP</v>
          </cell>
          <cell r="F2486" t="str">
            <v>MISC</v>
          </cell>
          <cell r="G2486">
            <v>470000021</v>
          </cell>
          <cell r="H2486" t="str">
            <v xml:space="preserve"> Port Splitter &amp; BroaDCast Box </v>
          </cell>
        </row>
        <row r="2487">
          <cell r="A2487" t="str">
            <v>R00000349</v>
          </cell>
          <cell r="B2487" t="str">
            <v>AXMGRK2</v>
          </cell>
          <cell r="C2487" t="str">
            <v>Amgr</v>
          </cell>
          <cell r="D2487" t="str">
            <v>Amgr</v>
          </cell>
          <cell r="E2487" t="str">
            <v>ECP</v>
          </cell>
          <cell r="F2487" t="str">
            <v>TERMINALS</v>
          </cell>
          <cell r="G2487">
            <v>470000007</v>
          </cell>
          <cell r="H2487" t="str">
            <v xml:space="preserve"> Rc/Vfy Local Printer </v>
          </cell>
        </row>
        <row r="2488">
          <cell r="A2488" t="str">
            <v>R00000348</v>
          </cell>
          <cell r="B2488" t="str">
            <v>AXMGRK2</v>
          </cell>
          <cell r="C2488" t="str">
            <v>Amgr</v>
          </cell>
          <cell r="D2488" t="str">
            <v>Amgr</v>
          </cell>
          <cell r="E2488" t="str">
            <v>ECP</v>
          </cell>
          <cell r="F2488" t="str">
            <v>TERMINALS</v>
          </cell>
          <cell r="G2488">
            <v>470000006</v>
          </cell>
          <cell r="H2488" t="str">
            <v xml:space="preserve"> Rc/Vfy Local Terminal </v>
          </cell>
        </row>
        <row r="2489">
          <cell r="A2489" t="str">
            <v>R00000350</v>
          </cell>
          <cell r="B2489" t="str">
            <v>AXMGRK2</v>
          </cell>
          <cell r="C2489" t="str">
            <v>Amgr</v>
          </cell>
          <cell r="D2489" t="str">
            <v>Amgr</v>
          </cell>
          <cell r="E2489" t="str">
            <v>ECP</v>
          </cell>
          <cell r="F2489" t="str">
            <v>TERMINALS</v>
          </cell>
          <cell r="G2489">
            <v>470000008</v>
          </cell>
          <cell r="H2489" t="str">
            <v xml:space="preserve"> Rc/Vfy Remote Terminal Interconnect </v>
          </cell>
        </row>
        <row r="2490">
          <cell r="A2490" t="str">
            <v>R00000371</v>
          </cell>
          <cell r="B2490" t="str">
            <v>AXMGRK2</v>
          </cell>
          <cell r="C2490" t="str">
            <v>Amgr</v>
          </cell>
          <cell r="D2490" t="str">
            <v>Amgr</v>
          </cell>
          <cell r="E2490" t="str">
            <v>IMS</v>
          </cell>
          <cell r="F2490" t="str">
            <v>IMS_GROWTH</v>
          </cell>
          <cell r="G2490">
            <v>470000030</v>
          </cell>
          <cell r="H2490" t="str">
            <v xml:space="preserve"> Required Shelf Equippage (Iun)(Irn2 Only) </v>
          </cell>
        </row>
        <row r="2491">
          <cell r="A2491" t="str">
            <v>R00000378</v>
          </cell>
          <cell r="B2491" t="str">
            <v>AXMGRK2</v>
          </cell>
          <cell r="C2491" t="str">
            <v>Amgr</v>
          </cell>
          <cell r="D2491" t="str">
            <v>Amgr</v>
          </cell>
          <cell r="E2491" t="str">
            <v>IMS</v>
          </cell>
          <cell r="F2491" t="str">
            <v>MISC</v>
          </cell>
          <cell r="G2491">
            <v>470000037</v>
          </cell>
          <cell r="H2491" t="str">
            <v xml:space="preserve"> Ring To ACCUlink Hsu Cable (100') </v>
          </cell>
        </row>
        <row r="2492">
          <cell r="A2492" t="str">
            <v>300124138</v>
          </cell>
          <cell r="B2492" t="str">
            <v>AXMGRK2</v>
          </cell>
          <cell r="C2492" t="str">
            <v>Amgr</v>
          </cell>
          <cell r="D2492" t="str">
            <v>FlexAP</v>
          </cell>
          <cell r="E2492" t="str">
            <v>AP_HW</v>
          </cell>
          <cell r="F2492" t="str">
            <v>MISC</v>
          </cell>
          <cell r="H2492" t="str">
            <v xml:space="preserve"> Rj45-Rj45 Plenm Grade Cable (100Ft) </v>
          </cell>
        </row>
        <row r="2493">
          <cell r="A2493" t="str">
            <v>300124096</v>
          </cell>
          <cell r="B2493" t="str">
            <v>AXMGRK2</v>
          </cell>
          <cell r="C2493" t="str">
            <v>Amgr</v>
          </cell>
          <cell r="D2493" t="str">
            <v>Amgr</v>
          </cell>
          <cell r="E2493" t="str">
            <v>OMP-FX</v>
          </cell>
          <cell r="F2493" t="str">
            <v>OMP-FX</v>
          </cell>
          <cell r="H2493" t="str">
            <v xml:space="preserve"> Rj45-Rj45 Plenm Grade Cable (14Ft) </v>
          </cell>
        </row>
        <row r="2494">
          <cell r="A2494" t="str">
            <v>300124146</v>
          </cell>
          <cell r="B2494" t="str">
            <v>AXMGRK2</v>
          </cell>
          <cell r="C2494" t="str">
            <v>Amgr</v>
          </cell>
          <cell r="D2494" t="str">
            <v>Amgr</v>
          </cell>
          <cell r="E2494" t="str">
            <v>OMP-FX</v>
          </cell>
          <cell r="F2494" t="str">
            <v>OMP-FX</v>
          </cell>
          <cell r="H2494" t="str">
            <v xml:space="preserve"> Rj45-Rj45 Plenm Grade Cable (200Ft) </v>
          </cell>
        </row>
        <row r="2495">
          <cell r="A2495" t="str">
            <v>300124104</v>
          </cell>
          <cell r="B2495" t="str">
            <v>AXMGRK2</v>
          </cell>
          <cell r="C2495" t="str">
            <v>Amgr</v>
          </cell>
          <cell r="D2495" t="str">
            <v>FlexAP</v>
          </cell>
          <cell r="E2495" t="str">
            <v>AP_HW</v>
          </cell>
          <cell r="F2495" t="str">
            <v>MISC</v>
          </cell>
          <cell r="H2495" t="str">
            <v xml:space="preserve"> Rj45-Rj45 Plenm Grade Cable (25Ft) </v>
          </cell>
        </row>
        <row r="2496">
          <cell r="A2496" t="str">
            <v>300124112</v>
          </cell>
          <cell r="B2496" t="str">
            <v>AXMGRK2</v>
          </cell>
          <cell r="C2496" t="str">
            <v>Amgr</v>
          </cell>
          <cell r="D2496" t="str">
            <v>FlexAP</v>
          </cell>
          <cell r="E2496" t="str">
            <v>AP_HW</v>
          </cell>
          <cell r="F2496" t="str">
            <v>MISC</v>
          </cell>
          <cell r="H2496" t="str">
            <v xml:space="preserve"> Rj45-Rj45 Plenm Grade Cable (50Ft) </v>
          </cell>
        </row>
        <row r="2497">
          <cell r="A2497" t="str">
            <v>300124120</v>
          </cell>
          <cell r="B2497" t="str">
            <v>AXMGRK2</v>
          </cell>
          <cell r="C2497" t="str">
            <v>Amgr</v>
          </cell>
          <cell r="D2497" t="str">
            <v>Amgr</v>
          </cell>
          <cell r="E2497" t="str">
            <v>OMP-FX</v>
          </cell>
          <cell r="F2497" t="str">
            <v>OMP-FX</v>
          </cell>
          <cell r="H2497" t="str">
            <v xml:space="preserve"> Rj45-Rj45 Plenm Grade Cable (75Ft) </v>
          </cell>
        </row>
        <row r="2498">
          <cell r="A2498" t="str">
            <v>R00000344</v>
          </cell>
          <cell r="B2498" t="str">
            <v>AXMGRK2</v>
          </cell>
          <cell r="C2498" t="str">
            <v>Amgr</v>
          </cell>
          <cell r="D2498" t="str">
            <v>Amgr</v>
          </cell>
          <cell r="E2498" t="str">
            <v>ECP</v>
          </cell>
          <cell r="F2498" t="str">
            <v>ECP_BASE</v>
          </cell>
          <cell r="G2498">
            <v>470000002</v>
          </cell>
          <cell r="H2498" t="str">
            <v xml:space="preserve"> Second Dat Tape Cartridge Unit </v>
          </cell>
        </row>
        <row r="2499">
          <cell r="A2499" t="str">
            <v>300054509</v>
          </cell>
          <cell r="B2499" t="str">
            <v>AXMGRK2</v>
          </cell>
          <cell r="C2499" t="str">
            <v>Amgr</v>
          </cell>
          <cell r="D2499" t="str">
            <v>FlexAP</v>
          </cell>
          <cell r="E2499" t="str">
            <v>AP_HW</v>
          </cell>
          <cell r="F2499" t="str">
            <v>MISC</v>
          </cell>
          <cell r="H2499" t="str">
            <v xml:space="preserve"> Site Material (Estimated) </v>
          </cell>
        </row>
        <row r="2500">
          <cell r="A2500" t="str">
            <v>R00000379</v>
          </cell>
          <cell r="B2500" t="str">
            <v>AXMGRK2</v>
          </cell>
          <cell r="C2500" t="str">
            <v>Amgr</v>
          </cell>
          <cell r="D2500" t="str">
            <v>Amgr</v>
          </cell>
          <cell r="E2500" t="str">
            <v>IMS</v>
          </cell>
          <cell r="F2500" t="str">
            <v>MISC</v>
          </cell>
          <cell r="G2500">
            <v>470000038</v>
          </cell>
          <cell r="H2500" t="str">
            <v xml:space="preserve"> Ss7 Cabling Ed3F064-37 G-73 (V.35) </v>
          </cell>
        </row>
        <row r="2501">
          <cell r="A2501" t="str">
            <v>R00000372</v>
          </cell>
          <cell r="B2501" t="str">
            <v>AXMGRK2</v>
          </cell>
          <cell r="C2501" t="str">
            <v>Amgr</v>
          </cell>
          <cell r="D2501" t="str">
            <v>Amgr</v>
          </cell>
          <cell r="E2501" t="str">
            <v>IMS</v>
          </cell>
          <cell r="F2501" t="str">
            <v>SS7_NODES</v>
          </cell>
          <cell r="G2501">
            <v>470000031</v>
          </cell>
          <cell r="H2501" t="str">
            <v xml:space="preserve"> Ss7E Link Node Pairs </v>
          </cell>
        </row>
        <row r="2502">
          <cell r="A2502" t="str">
            <v>300009339</v>
          </cell>
          <cell r="B2502" t="str">
            <v>AXMGRK2</v>
          </cell>
          <cell r="C2502" t="str">
            <v>Amgr</v>
          </cell>
          <cell r="D2502" t="str">
            <v>FlexAP</v>
          </cell>
          <cell r="E2502" t="str">
            <v>AP_HW</v>
          </cell>
          <cell r="F2502" t="str">
            <v>MISC</v>
          </cell>
          <cell r="H2502" t="str">
            <v xml:space="preserve"> T1 Cable  Copper Shielded  Trunk Twisted Pair  100Ft </v>
          </cell>
        </row>
        <row r="2503">
          <cell r="A2503" t="str">
            <v>300009321</v>
          </cell>
          <cell r="B2503" t="str">
            <v>AXMGRK2</v>
          </cell>
          <cell r="C2503" t="str">
            <v>Amgr</v>
          </cell>
          <cell r="D2503" t="str">
            <v>FlexAP</v>
          </cell>
          <cell r="E2503" t="str">
            <v>AP_HW</v>
          </cell>
          <cell r="F2503" t="str">
            <v>MISC</v>
          </cell>
          <cell r="H2503" t="str">
            <v xml:space="preserve"> T1 Cable  Copper Shielded  Trunk Twisted Pair  250Ft </v>
          </cell>
        </row>
        <row r="2504">
          <cell r="A2504" t="str">
            <v>R00000343</v>
          </cell>
          <cell r="B2504" t="str">
            <v>AXMGRK2</v>
          </cell>
          <cell r="C2504" t="str">
            <v>Amgr</v>
          </cell>
          <cell r="D2504" t="str">
            <v>Amgr</v>
          </cell>
          <cell r="E2504" t="str">
            <v>ECP</v>
          </cell>
          <cell r="F2504" t="str">
            <v>ECP_BASE</v>
          </cell>
          <cell r="G2504">
            <v>470000001</v>
          </cell>
          <cell r="H2504" t="str">
            <v xml:space="preserve"> Tape Cabinet E/W 2-SCSI Tape Units </v>
          </cell>
        </row>
        <row r="2505">
          <cell r="A2505" t="str">
            <v>R00000376</v>
          </cell>
          <cell r="B2505" t="str">
            <v>AXMGRK2</v>
          </cell>
          <cell r="C2505" t="str">
            <v>Amgr</v>
          </cell>
          <cell r="D2505" t="str">
            <v>Amgr</v>
          </cell>
          <cell r="E2505" t="str">
            <v>IMS</v>
          </cell>
          <cell r="F2505" t="str">
            <v>MISC</v>
          </cell>
          <cell r="G2505">
            <v>470000035</v>
          </cell>
          <cell r="H2505" t="str">
            <v xml:space="preserve"> V.35 Adapter (13B) </v>
          </cell>
        </row>
        <row r="2506">
          <cell r="A2506" t="str">
            <v>T00000385</v>
          </cell>
          <cell r="B2506" t="str">
            <v>AXMGRK2</v>
          </cell>
          <cell r="C2506" t="str">
            <v>Amgr</v>
          </cell>
          <cell r="D2506" t="str">
            <v>Amgr</v>
          </cell>
          <cell r="E2506" t="str">
            <v>OMP-FX</v>
          </cell>
          <cell r="F2506" t="str">
            <v>OMP-FX</v>
          </cell>
          <cell r="G2506">
            <v>470000047</v>
          </cell>
          <cell r="H2506" t="str">
            <v xml:space="preserve"> X-Terminal With 72 Megs. </v>
          </cell>
        </row>
        <row r="2507">
          <cell r="A2507" t="str">
            <v>J3F011K-2L-33</v>
          </cell>
          <cell r="B2507" t="str">
            <v>AXMGRK2</v>
          </cell>
          <cell r="C2507" t="str">
            <v>Amgr</v>
          </cell>
          <cell r="D2507" t="str">
            <v>Amgr</v>
          </cell>
          <cell r="E2507" t="str">
            <v>IMS</v>
          </cell>
          <cell r="F2507" t="str">
            <v>NODE</v>
          </cell>
          <cell r="H2507" t="str">
            <v>13B ADAPTER</v>
          </cell>
        </row>
        <row r="2508">
          <cell r="A2508" t="str">
            <v>107442410</v>
          </cell>
          <cell r="B2508" t="str">
            <v>AXMGRK2</v>
          </cell>
          <cell r="C2508" t="str">
            <v>Amgr</v>
          </cell>
          <cell r="D2508" t="str">
            <v>Amgr</v>
          </cell>
          <cell r="E2508" t="str">
            <v>ECP</v>
          </cell>
          <cell r="F2508" t="str">
            <v>ECP_BASE</v>
          </cell>
          <cell r="H2508" t="str">
            <v>3B21 PROCESSOR SUB ASSEMBLY</v>
          </cell>
        </row>
        <row r="2509">
          <cell r="A2509" t="str">
            <v>107442469</v>
          </cell>
          <cell r="B2509" t="str">
            <v>AXMGRK2</v>
          </cell>
          <cell r="C2509" t="str">
            <v>Amgr</v>
          </cell>
          <cell r="D2509" t="str">
            <v>Amgr</v>
          </cell>
          <cell r="E2509" t="str">
            <v>ECP</v>
          </cell>
          <cell r="F2509" t="str">
            <v>ECP_BASE</v>
          </cell>
          <cell r="H2509" t="str">
            <v>3B21 PROCESSOR SUB ASSEMBLY</v>
          </cell>
        </row>
        <row r="2510">
          <cell r="A2510" t="str">
            <v>107804361</v>
          </cell>
          <cell r="B2510" t="str">
            <v>AXMGRK2</v>
          </cell>
          <cell r="C2510" t="str">
            <v>Amgr</v>
          </cell>
          <cell r="D2510" t="str">
            <v>Amgr</v>
          </cell>
          <cell r="E2510" t="str">
            <v>ECP</v>
          </cell>
          <cell r="F2510" t="str">
            <v>ECP_BASE</v>
          </cell>
          <cell r="H2510" t="str">
            <v>3B21 PROCESSOR SUB ASSEMBLY</v>
          </cell>
        </row>
        <row r="2511">
          <cell r="A2511" t="str">
            <v>108735994</v>
          </cell>
          <cell r="B2511" t="str">
            <v>AXMGRK2</v>
          </cell>
          <cell r="C2511" t="str">
            <v>Amgr</v>
          </cell>
          <cell r="D2511" t="str">
            <v>Amgr</v>
          </cell>
          <cell r="E2511" t="str">
            <v>ECP</v>
          </cell>
          <cell r="F2511" t="str">
            <v>ECP_BASE</v>
          </cell>
          <cell r="H2511" t="str">
            <v>3B21 PROCESSOR SUB ASSEMBLY</v>
          </cell>
        </row>
        <row r="2512">
          <cell r="A2512" t="str">
            <v>300155231</v>
          </cell>
          <cell r="B2512" t="str">
            <v>AXMGRK2</v>
          </cell>
          <cell r="C2512" t="str">
            <v>Amgr</v>
          </cell>
          <cell r="D2512" t="str">
            <v>Amgr</v>
          </cell>
          <cell r="E2512" t="str">
            <v>ECP</v>
          </cell>
          <cell r="F2512" t="str">
            <v>ECP_BASE</v>
          </cell>
          <cell r="H2512" t="str">
            <v>3B21 PROCESSOR SUB ASSEMBLY</v>
          </cell>
        </row>
        <row r="2513">
          <cell r="A2513" t="str">
            <v>300155249</v>
          </cell>
          <cell r="B2513" t="str">
            <v>AXMGRK2</v>
          </cell>
          <cell r="C2513" t="str">
            <v>Amgr</v>
          </cell>
          <cell r="D2513" t="str">
            <v>Amgr</v>
          </cell>
          <cell r="E2513" t="str">
            <v>ECP</v>
          </cell>
          <cell r="F2513" t="str">
            <v>ECP_BASE</v>
          </cell>
          <cell r="H2513" t="str">
            <v>3B21 PROCESSOR SUB ASSEMBLY</v>
          </cell>
        </row>
        <row r="2514">
          <cell r="A2514" t="str">
            <v>300155272</v>
          </cell>
          <cell r="B2514" t="str">
            <v>AXMGRK2</v>
          </cell>
          <cell r="C2514" t="str">
            <v>Amgr</v>
          </cell>
          <cell r="D2514" t="str">
            <v>Amgr</v>
          </cell>
          <cell r="E2514" t="str">
            <v>ECP</v>
          </cell>
          <cell r="F2514" t="str">
            <v>ECP_BASE</v>
          </cell>
          <cell r="H2514" t="str">
            <v>3B21 PROCESSOR SUB ASSEMBLY</v>
          </cell>
        </row>
        <row r="2515">
          <cell r="A2515" t="str">
            <v>406176008</v>
          </cell>
          <cell r="B2515" t="str">
            <v>AXMGRK2</v>
          </cell>
          <cell r="C2515" t="str">
            <v>Amgr</v>
          </cell>
          <cell r="D2515" t="str">
            <v>Amgr</v>
          </cell>
          <cell r="E2515" t="str">
            <v>ECP</v>
          </cell>
          <cell r="F2515" t="str">
            <v>ECP_BASE</v>
          </cell>
          <cell r="H2515" t="str">
            <v>3B21 PROCESSOR SUB ASSEMBLY</v>
          </cell>
        </row>
        <row r="2516">
          <cell r="A2516" t="str">
            <v>406207639</v>
          </cell>
          <cell r="B2516" t="str">
            <v>AXMGRK2</v>
          </cell>
          <cell r="C2516" t="str">
            <v>Amgr</v>
          </cell>
          <cell r="D2516" t="str">
            <v>Amgr</v>
          </cell>
          <cell r="E2516" t="str">
            <v>ECP</v>
          </cell>
          <cell r="F2516" t="str">
            <v>ECP_BASE</v>
          </cell>
          <cell r="H2516" t="str">
            <v>3B21 PROCESSOR SUB ASSEMBLY</v>
          </cell>
        </row>
        <row r="2517">
          <cell r="A2517" t="str">
            <v>407608660</v>
          </cell>
          <cell r="B2517" t="str">
            <v>AXMGRK2</v>
          </cell>
          <cell r="C2517" t="str">
            <v>Amgr</v>
          </cell>
          <cell r="D2517" t="str">
            <v>Amgr</v>
          </cell>
          <cell r="E2517" t="str">
            <v>ECP</v>
          </cell>
          <cell r="F2517" t="str">
            <v>ECP_BASE</v>
          </cell>
          <cell r="H2517" t="str">
            <v>3B21 PROCESSOR SUB ASSEMBLY</v>
          </cell>
        </row>
        <row r="2518">
          <cell r="A2518" t="str">
            <v>407614031</v>
          </cell>
          <cell r="B2518" t="str">
            <v>AXMGRK2</v>
          </cell>
          <cell r="C2518" t="str">
            <v>Amgr</v>
          </cell>
          <cell r="D2518" t="str">
            <v>Amgr</v>
          </cell>
          <cell r="E2518" t="str">
            <v>ECP</v>
          </cell>
          <cell r="F2518" t="str">
            <v>ECP_BASE</v>
          </cell>
          <cell r="H2518" t="str">
            <v>3B21 PROCESSOR SUB ASSEMBLY</v>
          </cell>
        </row>
        <row r="2519">
          <cell r="A2519" t="str">
            <v>408114825</v>
          </cell>
          <cell r="B2519" t="str">
            <v>AXMGRK2</v>
          </cell>
          <cell r="C2519" t="str">
            <v>Amgr</v>
          </cell>
          <cell r="D2519" t="str">
            <v>Amgr</v>
          </cell>
          <cell r="E2519" t="str">
            <v>ECP</v>
          </cell>
          <cell r="F2519" t="str">
            <v>ECP_BASE</v>
          </cell>
          <cell r="H2519" t="str">
            <v>3B21 PROCESSOR SUB ASSEMBLY</v>
          </cell>
        </row>
        <row r="2520">
          <cell r="A2520" t="str">
            <v>ED5D522-35G-G</v>
          </cell>
          <cell r="B2520" t="str">
            <v>AXMGRK2</v>
          </cell>
          <cell r="C2520" t="str">
            <v>Amgr</v>
          </cell>
          <cell r="D2520" t="str">
            <v>Amgr</v>
          </cell>
          <cell r="E2520" t="str">
            <v>ECP</v>
          </cell>
          <cell r="F2520" t="str">
            <v>ECP_BASE</v>
          </cell>
          <cell r="H2520" t="str">
            <v>3B21 PROCESSOR SUB ASSEMBLY</v>
          </cell>
        </row>
        <row r="2521">
          <cell r="A2521" t="str">
            <v>ED5D785-70G-3D</v>
          </cell>
          <cell r="B2521" t="str">
            <v>AXMGRK2</v>
          </cell>
          <cell r="C2521" t="str">
            <v>Amgr</v>
          </cell>
          <cell r="D2521" t="str">
            <v>Amgr</v>
          </cell>
          <cell r="E2521" t="str">
            <v>ECP</v>
          </cell>
          <cell r="F2521" t="str">
            <v>ECP_BASE</v>
          </cell>
          <cell r="H2521" t="str">
            <v>3B21 PROCESSOR SUB ASSEMBLY</v>
          </cell>
        </row>
        <row r="2522">
          <cell r="A2522" t="str">
            <v>ED5D785-70G-4</v>
          </cell>
          <cell r="B2522" t="str">
            <v>AXMGRK2</v>
          </cell>
          <cell r="C2522" t="str">
            <v>Amgr</v>
          </cell>
          <cell r="D2522" t="str">
            <v>Amgr</v>
          </cell>
          <cell r="E2522" t="str">
            <v>ECP</v>
          </cell>
          <cell r="F2522" t="str">
            <v>ECP_BASE</v>
          </cell>
          <cell r="H2522" t="str">
            <v>3B21 PROCESSOR SUB ASSEMBLY</v>
          </cell>
        </row>
        <row r="2523">
          <cell r="A2523" t="str">
            <v>J3T061A-1L-1</v>
          </cell>
          <cell r="B2523" t="str">
            <v>AXMGRK2</v>
          </cell>
          <cell r="C2523" t="str">
            <v>Amgr</v>
          </cell>
          <cell r="D2523" t="str">
            <v>Amgr</v>
          </cell>
          <cell r="E2523" t="str">
            <v>ECP</v>
          </cell>
          <cell r="F2523" t="str">
            <v>ECP_BASE</v>
          </cell>
          <cell r="H2523" t="str">
            <v>3B21 PROCESSOR SUB ASSEMBLY</v>
          </cell>
        </row>
        <row r="2524">
          <cell r="A2524" t="str">
            <v>J3T061A-1L-110</v>
          </cell>
          <cell r="B2524" t="str">
            <v>AXMGRK2</v>
          </cell>
          <cell r="C2524" t="str">
            <v>Amgr</v>
          </cell>
          <cell r="D2524" t="str">
            <v>Amgr</v>
          </cell>
          <cell r="E2524" t="str">
            <v>ECP</v>
          </cell>
          <cell r="F2524" t="str">
            <v>ECP_BASE</v>
          </cell>
          <cell r="H2524" t="str">
            <v>3B21 PROCESSOR SUB ASSEMBLY</v>
          </cell>
        </row>
        <row r="2525">
          <cell r="A2525" t="str">
            <v>J3T061A-1L-111</v>
          </cell>
          <cell r="B2525" t="str">
            <v>AXMGRK2</v>
          </cell>
          <cell r="C2525" t="str">
            <v>Amgr</v>
          </cell>
          <cell r="D2525" t="str">
            <v>Amgr</v>
          </cell>
          <cell r="E2525" t="str">
            <v>ECP</v>
          </cell>
          <cell r="F2525" t="str">
            <v>ECP_BASE</v>
          </cell>
          <cell r="H2525" t="str">
            <v>3B21 PROCESSOR SUB ASSEMBLY</v>
          </cell>
        </row>
        <row r="2526">
          <cell r="A2526" t="str">
            <v>J3T061A-1L-112</v>
          </cell>
          <cell r="B2526" t="str">
            <v>AXMGRK2</v>
          </cell>
          <cell r="C2526" t="str">
            <v>Amgr</v>
          </cell>
          <cell r="D2526" t="str">
            <v>Amgr</v>
          </cell>
          <cell r="E2526" t="str">
            <v>ECP</v>
          </cell>
          <cell r="F2526" t="str">
            <v>ECP_BASE</v>
          </cell>
          <cell r="H2526" t="str">
            <v>3B21 PROCESSOR SUB ASSEMBLY</v>
          </cell>
        </row>
        <row r="2527">
          <cell r="A2527" t="str">
            <v>J3T061A-1L-125</v>
          </cell>
          <cell r="B2527" t="str">
            <v>AXMGRK2</v>
          </cell>
          <cell r="C2527" t="str">
            <v>Amgr</v>
          </cell>
          <cell r="D2527" t="str">
            <v>Amgr</v>
          </cell>
          <cell r="E2527" t="str">
            <v>ECP</v>
          </cell>
          <cell r="F2527" t="str">
            <v>ECP_BASE</v>
          </cell>
          <cell r="H2527" t="str">
            <v>3B21 PROCESSOR SUB ASSEMBLY</v>
          </cell>
        </row>
        <row r="2528">
          <cell r="A2528" t="str">
            <v>J3T061A-1L-15</v>
          </cell>
          <cell r="B2528" t="str">
            <v>AXMGRK2</v>
          </cell>
          <cell r="C2528" t="str">
            <v>Amgr</v>
          </cell>
          <cell r="D2528" t="str">
            <v>Amgr</v>
          </cell>
          <cell r="E2528" t="str">
            <v>ECP</v>
          </cell>
          <cell r="F2528" t="str">
            <v>ECP_BASE</v>
          </cell>
          <cell r="H2528" t="str">
            <v>3B21 PROCESSOR SUB ASSEMBLY</v>
          </cell>
        </row>
        <row r="2529">
          <cell r="A2529" t="str">
            <v>J3T061A-1L-2</v>
          </cell>
          <cell r="B2529" t="str">
            <v>AXMGRK2</v>
          </cell>
          <cell r="C2529" t="str">
            <v>Amgr</v>
          </cell>
          <cell r="D2529" t="str">
            <v>Amgr</v>
          </cell>
          <cell r="E2529" t="str">
            <v>ECP</v>
          </cell>
          <cell r="F2529" t="str">
            <v>ECP_BASE</v>
          </cell>
          <cell r="H2529" t="str">
            <v>3B21 PROCESSOR SUB ASSEMBLY</v>
          </cell>
        </row>
        <row r="2530">
          <cell r="A2530" t="str">
            <v>J3T061A-1L-200</v>
          </cell>
          <cell r="B2530" t="str">
            <v>AXMGRK2</v>
          </cell>
          <cell r="C2530" t="str">
            <v>Amgr</v>
          </cell>
          <cell r="D2530" t="str">
            <v>Amgr</v>
          </cell>
          <cell r="E2530" t="str">
            <v>ECP</v>
          </cell>
          <cell r="F2530" t="str">
            <v>ECP_BASE</v>
          </cell>
          <cell r="H2530" t="str">
            <v>3B21 PROCESSOR SUB ASSEMBLY</v>
          </cell>
        </row>
        <row r="2531">
          <cell r="A2531" t="str">
            <v>J3T061A-1L-201</v>
          </cell>
          <cell r="B2531" t="str">
            <v>AXMGRK2</v>
          </cell>
          <cell r="C2531" t="str">
            <v>Amgr</v>
          </cell>
          <cell r="D2531" t="str">
            <v>Amgr</v>
          </cell>
          <cell r="E2531" t="str">
            <v>ECP</v>
          </cell>
          <cell r="F2531" t="str">
            <v>ECP_BASE</v>
          </cell>
          <cell r="H2531" t="str">
            <v>3B21 PROCESSOR SUB ASSEMBLY</v>
          </cell>
        </row>
        <row r="2532">
          <cell r="A2532" t="str">
            <v>J3T061A-1L-205</v>
          </cell>
          <cell r="B2532" t="str">
            <v>AXMGRK2</v>
          </cell>
          <cell r="C2532" t="str">
            <v>Amgr</v>
          </cell>
          <cell r="D2532" t="str">
            <v>Amgr</v>
          </cell>
          <cell r="E2532" t="str">
            <v>ECP</v>
          </cell>
          <cell r="F2532" t="str">
            <v>ECP_BASE</v>
          </cell>
          <cell r="H2532" t="str">
            <v>3B21 PROCESSOR SUB ASSEMBLY</v>
          </cell>
        </row>
        <row r="2533">
          <cell r="A2533" t="str">
            <v>J3T061A-1L-3</v>
          </cell>
          <cell r="B2533" t="str">
            <v>AXMGRK2</v>
          </cell>
          <cell r="C2533" t="str">
            <v>Amgr</v>
          </cell>
          <cell r="D2533" t="str">
            <v>Amgr</v>
          </cell>
          <cell r="E2533" t="str">
            <v>ECP</v>
          </cell>
          <cell r="F2533" t="str">
            <v>ECP_BASE</v>
          </cell>
          <cell r="H2533" t="str">
            <v>3B21 PROCESSOR SUB ASSEMBLY</v>
          </cell>
        </row>
        <row r="2534">
          <cell r="A2534" t="str">
            <v>J3T061A-1L-31</v>
          </cell>
          <cell r="B2534" t="str">
            <v>AXMGRK2</v>
          </cell>
          <cell r="C2534" t="str">
            <v>Amgr</v>
          </cell>
          <cell r="D2534" t="str">
            <v>Amgr</v>
          </cell>
          <cell r="E2534" t="str">
            <v>ECP</v>
          </cell>
          <cell r="F2534" t="str">
            <v>ECP_BASE</v>
          </cell>
          <cell r="H2534" t="str">
            <v>3B21 PROCESSOR SUB ASSEMBLY</v>
          </cell>
        </row>
        <row r="2535">
          <cell r="A2535" t="str">
            <v>J3T061A-1L-36</v>
          </cell>
          <cell r="B2535" t="str">
            <v>AXMGRK2</v>
          </cell>
          <cell r="C2535" t="str">
            <v>Amgr</v>
          </cell>
          <cell r="D2535" t="str">
            <v>Amgr</v>
          </cell>
          <cell r="E2535" t="str">
            <v>ECP</v>
          </cell>
          <cell r="F2535" t="str">
            <v>ECP_BASE</v>
          </cell>
          <cell r="H2535" t="str">
            <v>3B21 PROCESSOR SUB ASSEMBLY</v>
          </cell>
        </row>
        <row r="2536">
          <cell r="A2536" t="str">
            <v>J3T061A-1L-39</v>
          </cell>
          <cell r="B2536" t="str">
            <v>AXMGRK2</v>
          </cell>
          <cell r="C2536" t="str">
            <v>Amgr</v>
          </cell>
          <cell r="D2536" t="str">
            <v>Amgr</v>
          </cell>
          <cell r="E2536" t="str">
            <v>ECP</v>
          </cell>
          <cell r="F2536" t="str">
            <v>ECP_BASE</v>
          </cell>
          <cell r="H2536" t="str">
            <v>3B21 PROCESSOR SUB ASSEMBLY</v>
          </cell>
        </row>
        <row r="2537">
          <cell r="A2537" t="str">
            <v>J3T061A-1L-45</v>
          </cell>
          <cell r="B2537" t="str">
            <v>AXMGRK2</v>
          </cell>
          <cell r="C2537" t="str">
            <v>Amgr</v>
          </cell>
          <cell r="D2537" t="str">
            <v>Amgr</v>
          </cell>
          <cell r="E2537" t="str">
            <v>ECP</v>
          </cell>
          <cell r="F2537" t="str">
            <v>ECP_BASE</v>
          </cell>
          <cell r="H2537" t="str">
            <v>3B21 PROCESSOR SUB ASSEMBLY</v>
          </cell>
        </row>
        <row r="2538">
          <cell r="A2538" t="str">
            <v>J3T061A-1L-50</v>
          </cell>
          <cell r="B2538" t="str">
            <v>AXMGRK2</v>
          </cell>
          <cell r="C2538" t="str">
            <v>Amgr</v>
          </cell>
          <cell r="D2538" t="str">
            <v>Amgr</v>
          </cell>
          <cell r="E2538" t="str">
            <v>ECP</v>
          </cell>
          <cell r="F2538" t="str">
            <v>ECP_BASE</v>
          </cell>
          <cell r="H2538" t="str">
            <v>3B21 PROCESSOR SUB ASSEMBLY</v>
          </cell>
        </row>
        <row r="2539">
          <cell r="A2539" t="str">
            <v>J3T061A-1L-51</v>
          </cell>
          <cell r="B2539" t="str">
            <v>AXMGRK2</v>
          </cell>
          <cell r="C2539" t="str">
            <v>Amgr</v>
          </cell>
          <cell r="D2539" t="str">
            <v>Amgr</v>
          </cell>
          <cell r="E2539" t="str">
            <v>ECP</v>
          </cell>
          <cell r="F2539" t="str">
            <v>ECP_BASE</v>
          </cell>
          <cell r="H2539" t="str">
            <v>3B21 PROCESSOR SUB ASSEMBLY</v>
          </cell>
        </row>
        <row r="2540">
          <cell r="A2540" t="str">
            <v>J3T061A-1L-55</v>
          </cell>
          <cell r="B2540" t="str">
            <v>AXMGRK2</v>
          </cell>
          <cell r="C2540" t="str">
            <v>Amgr</v>
          </cell>
          <cell r="D2540" t="str">
            <v>Amgr</v>
          </cell>
          <cell r="E2540" t="str">
            <v>ECP</v>
          </cell>
          <cell r="F2540" t="str">
            <v>ECP_BASE</v>
          </cell>
          <cell r="H2540" t="str">
            <v>3B21 PROCESSOR SUB ASSEMBLY</v>
          </cell>
        </row>
        <row r="2541">
          <cell r="A2541" t="str">
            <v>J3T061A-1L-7</v>
          </cell>
          <cell r="B2541" t="str">
            <v>AXMGRK2</v>
          </cell>
          <cell r="C2541" t="str">
            <v>Amgr</v>
          </cell>
          <cell r="D2541" t="str">
            <v>Amgr</v>
          </cell>
          <cell r="E2541" t="str">
            <v>ECP</v>
          </cell>
          <cell r="F2541" t="str">
            <v>ECP_BASE</v>
          </cell>
          <cell r="H2541" t="str">
            <v>3B21 PROCESSOR SUB ASSEMBLY</v>
          </cell>
        </row>
        <row r="2542">
          <cell r="A2542" t="str">
            <v>J3T061A-1L-AK</v>
          </cell>
          <cell r="B2542" t="str">
            <v>AXMGRK2</v>
          </cell>
          <cell r="C2542" t="str">
            <v>Amgr</v>
          </cell>
          <cell r="D2542" t="str">
            <v>Amgr</v>
          </cell>
          <cell r="E2542" t="str">
            <v>ECP</v>
          </cell>
          <cell r="F2542" t="str">
            <v>ECP_BASE</v>
          </cell>
          <cell r="H2542" t="str">
            <v>3B21 PROCESSOR SUB ASSEMBLY</v>
          </cell>
        </row>
        <row r="2543">
          <cell r="A2543" t="str">
            <v>J3T061A-1L-AN</v>
          </cell>
          <cell r="B2543" t="str">
            <v>AXMGRK2</v>
          </cell>
          <cell r="C2543" t="str">
            <v>Amgr</v>
          </cell>
          <cell r="D2543" t="str">
            <v>Amgr</v>
          </cell>
          <cell r="E2543" t="str">
            <v>ECP</v>
          </cell>
          <cell r="F2543" t="str">
            <v>ECP_BASE</v>
          </cell>
          <cell r="H2543" t="str">
            <v>3B21 PROCESSOR SUB ASSEMBLY</v>
          </cell>
        </row>
        <row r="2544">
          <cell r="A2544" t="str">
            <v>J3T061A-1L-AR</v>
          </cell>
          <cell r="B2544" t="str">
            <v>AXMGRK2</v>
          </cell>
          <cell r="C2544" t="str">
            <v>Amgr</v>
          </cell>
          <cell r="D2544" t="str">
            <v>Amgr</v>
          </cell>
          <cell r="E2544" t="str">
            <v>ECP</v>
          </cell>
          <cell r="F2544" t="str">
            <v>ECP_BASE</v>
          </cell>
          <cell r="H2544" t="str">
            <v>3B21 PROCESSOR SUB ASSEMBLY</v>
          </cell>
        </row>
        <row r="2545">
          <cell r="A2545" t="str">
            <v>J3T061A-1L-AS</v>
          </cell>
          <cell r="B2545" t="str">
            <v>AXMGRK2</v>
          </cell>
          <cell r="C2545" t="str">
            <v>Amgr</v>
          </cell>
          <cell r="D2545" t="str">
            <v>Amgr</v>
          </cell>
          <cell r="E2545" t="str">
            <v>ECP</v>
          </cell>
          <cell r="F2545" t="str">
            <v>ECP_BASE</v>
          </cell>
          <cell r="H2545" t="str">
            <v>3B21 PROCESSOR SUB ASSEMBLY</v>
          </cell>
        </row>
        <row r="2546">
          <cell r="A2546" t="str">
            <v>J3T061A-1L-AZ</v>
          </cell>
          <cell r="B2546" t="str">
            <v>AXMGRK2</v>
          </cell>
          <cell r="C2546" t="str">
            <v>Amgr</v>
          </cell>
          <cell r="D2546" t="str">
            <v>Amgr</v>
          </cell>
          <cell r="E2546" t="str">
            <v>ECP</v>
          </cell>
          <cell r="F2546" t="str">
            <v>ECP_BASE</v>
          </cell>
          <cell r="H2546" t="str">
            <v>3B21 PROCESSOR SUB ASSEMBLY</v>
          </cell>
        </row>
        <row r="2547">
          <cell r="A2547" t="str">
            <v>J3T061A-1L-BC</v>
          </cell>
          <cell r="B2547" t="str">
            <v>AXMGRK2</v>
          </cell>
          <cell r="C2547" t="str">
            <v>Amgr</v>
          </cell>
          <cell r="D2547" t="str">
            <v>Amgr</v>
          </cell>
          <cell r="E2547" t="str">
            <v>ECP</v>
          </cell>
          <cell r="F2547" t="str">
            <v>ECP_BASE</v>
          </cell>
          <cell r="H2547" t="str">
            <v>3B21 PROCESSOR SUB ASSEMBLY</v>
          </cell>
        </row>
        <row r="2548">
          <cell r="A2548" t="str">
            <v>J3T061A-1L-BD</v>
          </cell>
          <cell r="B2548" t="str">
            <v>AXMGRK2</v>
          </cell>
          <cell r="C2548" t="str">
            <v>Amgr</v>
          </cell>
          <cell r="D2548" t="str">
            <v>Amgr</v>
          </cell>
          <cell r="E2548" t="str">
            <v>ECP</v>
          </cell>
          <cell r="F2548" t="str">
            <v>ECP_BASE</v>
          </cell>
          <cell r="H2548" t="str">
            <v>3B21 PROCESSOR SUB ASSEMBLY</v>
          </cell>
        </row>
        <row r="2549">
          <cell r="A2549" t="str">
            <v>J3T061A-1L-BE</v>
          </cell>
          <cell r="B2549" t="str">
            <v>AXMGRK2</v>
          </cell>
          <cell r="C2549" t="str">
            <v>Amgr</v>
          </cell>
          <cell r="D2549" t="str">
            <v>Amgr</v>
          </cell>
          <cell r="E2549" t="str">
            <v>ECP</v>
          </cell>
          <cell r="F2549" t="str">
            <v>ECP_BASE</v>
          </cell>
          <cell r="H2549" t="str">
            <v>3B21 PROCESSOR SUB ASSEMBLY</v>
          </cell>
        </row>
        <row r="2550">
          <cell r="A2550" t="str">
            <v>J3T061A-1L-BF</v>
          </cell>
          <cell r="B2550" t="str">
            <v>AXMGRK2</v>
          </cell>
          <cell r="C2550" t="str">
            <v>Amgr</v>
          </cell>
          <cell r="D2550" t="str">
            <v>Amgr</v>
          </cell>
          <cell r="E2550" t="str">
            <v>ECP</v>
          </cell>
          <cell r="F2550" t="str">
            <v>ECP_BASE</v>
          </cell>
          <cell r="H2550" t="str">
            <v>3B21 PROCESSOR SUB ASSEMBLY</v>
          </cell>
        </row>
        <row r="2551">
          <cell r="A2551" t="str">
            <v>J3T061A-1L-BM</v>
          </cell>
          <cell r="B2551" t="str">
            <v>AXMGRK2</v>
          </cell>
          <cell r="C2551" t="str">
            <v>Amgr</v>
          </cell>
          <cell r="D2551" t="str">
            <v>Amgr</v>
          </cell>
          <cell r="E2551" t="str">
            <v>ECP</v>
          </cell>
          <cell r="F2551" t="str">
            <v>ECP_BASE</v>
          </cell>
          <cell r="H2551" t="str">
            <v>3B21 PROCESSOR SUB ASSEMBLY</v>
          </cell>
        </row>
        <row r="2552">
          <cell r="A2552" t="str">
            <v>J3T061A-1L-BV</v>
          </cell>
          <cell r="B2552" t="str">
            <v>AXMGRK2</v>
          </cell>
          <cell r="C2552" t="str">
            <v>Amgr</v>
          </cell>
          <cell r="D2552" t="str">
            <v>Amgr</v>
          </cell>
          <cell r="E2552" t="str">
            <v>ECP</v>
          </cell>
          <cell r="F2552" t="str">
            <v>ECP_BASE</v>
          </cell>
          <cell r="H2552" t="str">
            <v>3B21 PROCESSOR SUB ASSEMBLY</v>
          </cell>
        </row>
        <row r="2553">
          <cell r="A2553" t="str">
            <v>J3T061A-1L-BZ</v>
          </cell>
          <cell r="B2553" t="str">
            <v>AXMGRK2</v>
          </cell>
          <cell r="C2553" t="str">
            <v>Amgr</v>
          </cell>
          <cell r="D2553" t="str">
            <v>Amgr</v>
          </cell>
          <cell r="E2553" t="str">
            <v>ECP</v>
          </cell>
          <cell r="F2553" t="str">
            <v>ECP_BASE</v>
          </cell>
          <cell r="H2553" t="str">
            <v>3B21 PROCESSOR SUB ASSEMBLY</v>
          </cell>
        </row>
        <row r="2554">
          <cell r="A2554" t="str">
            <v>J3T061A-1L-C</v>
          </cell>
          <cell r="B2554" t="str">
            <v>AXMGRK2</v>
          </cell>
          <cell r="C2554" t="str">
            <v>Amgr</v>
          </cell>
          <cell r="D2554" t="str">
            <v>Amgr</v>
          </cell>
          <cell r="E2554" t="str">
            <v>ECP</v>
          </cell>
          <cell r="F2554" t="str">
            <v>ECP_BASE</v>
          </cell>
          <cell r="H2554" t="str">
            <v>3B21 PROCESSOR SUB ASSEMBLY</v>
          </cell>
        </row>
        <row r="2555">
          <cell r="A2555" t="str">
            <v>J3T061A-1L-CH</v>
          </cell>
          <cell r="B2555" t="str">
            <v>AXMGRK2</v>
          </cell>
          <cell r="C2555" t="str">
            <v>Amgr</v>
          </cell>
          <cell r="D2555" t="str">
            <v>Amgr</v>
          </cell>
          <cell r="E2555" t="str">
            <v>ECP</v>
          </cell>
          <cell r="F2555" t="str">
            <v>ECP_BASE</v>
          </cell>
          <cell r="H2555" t="str">
            <v>3B21 PROCESSOR SUB ASSEMBLY</v>
          </cell>
        </row>
        <row r="2556">
          <cell r="A2556" t="str">
            <v>J3T061A-1L-CL</v>
          </cell>
          <cell r="B2556" t="str">
            <v>AXMGRK2</v>
          </cell>
          <cell r="C2556" t="str">
            <v>Amgr</v>
          </cell>
          <cell r="D2556" t="str">
            <v>Amgr</v>
          </cell>
          <cell r="E2556" t="str">
            <v>ECP</v>
          </cell>
          <cell r="F2556" t="str">
            <v>ECP_BASE</v>
          </cell>
          <cell r="H2556" t="str">
            <v>3B21 PROCESSOR SUB ASSEMBLY</v>
          </cell>
        </row>
        <row r="2557">
          <cell r="A2557" t="str">
            <v>J3T061A-1L-DA</v>
          </cell>
          <cell r="B2557" t="str">
            <v>AXMGRK2</v>
          </cell>
          <cell r="C2557" t="str">
            <v>Amgr</v>
          </cell>
          <cell r="D2557" t="str">
            <v>Amgr</v>
          </cell>
          <cell r="E2557" t="str">
            <v>ECP</v>
          </cell>
          <cell r="F2557" t="str">
            <v>ECP_BASE</v>
          </cell>
          <cell r="H2557" t="str">
            <v>3B21 PROCESSOR SUB ASSEMBLY</v>
          </cell>
        </row>
        <row r="2558">
          <cell r="A2558" t="str">
            <v>J3T061A-1L-DJ</v>
          </cell>
          <cell r="B2558" t="str">
            <v>AXMGRK2</v>
          </cell>
          <cell r="C2558" t="str">
            <v>Amgr</v>
          </cell>
          <cell r="D2558" t="str">
            <v>Amgr</v>
          </cell>
          <cell r="E2558" t="str">
            <v>ECP</v>
          </cell>
          <cell r="F2558" t="str">
            <v>ECP_BASE</v>
          </cell>
          <cell r="H2558" t="str">
            <v>3B21 PROCESSOR SUB ASSEMBLY</v>
          </cell>
        </row>
        <row r="2559">
          <cell r="A2559" t="str">
            <v>J3T061A-1L-DS</v>
          </cell>
          <cell r="B2559" t="str">
            <v>AXMGRK2</v>
          </cell>
          <cell r="C2559" t="str">
            <v>Amgr</v>
          </cell>
          <cell r="D2559" t="str">
            <v>Amgr</v>
          </cell>
          <cell r="E2559" t="str">
            <v>ECP</v>
          </cell>
          <cell r="F2559" t="str">
            <v>ECP_BASE</v>
          </cell>
          <cell r="H2559" t="str">
            <v>3B21 PROCESSOR SUB ASSEMBLY</v>
          </cell>
        </row>
        <row r="2560">
          <cell r="A2560" t="str">
            <v>J3T061A-1L-DU</v>
          </cell>
          <cell r="B2560" t="str">
            <v>AXMGRK2</v>
          </cell>
          <cell r="C2560" t="str">
            <v>Amgr</v>
          </cell>
          <cell r="D2560" t="str">
            <v>Amgr</v>
          </cell>
          <cell r="E2560" t="str">
            <v>ECP</v>
          </cell>
          <cell r="F2560" t="str">
            <v>ECP_BASE</v>
          </cell>
          <cell r="H2560" t="str">
            <v>3B21 PROCESSOR SUB ASSEMBLY</v>
          </cell>
        </row>
        <row r="2561">
          <cell r="A2561" t="str">
            <v>J3T061A-1L-EE</v>
          </cell>
          <cell r="B2561" t="str">
            <v>AXMGRK2</v>
          </cell>
          <cell r="C2561" t="str">
            <v>Amgr</v>
          </cell>
          <cell r="D2561" t="str">
            <v>Amgr</v>
          </cell>
          <cell r="E2561" t="str">
            <v>ECP</v>
          </cell>
          <cell r="F2561" t="str">
            <v>ECP_BASE</v>
          </cell>
          <cell r="H2561" t="str">
            <v>3B21 PROCESSOR SUB ASSEMBLY</v>
          </cell>
        </row>
        <row r="2562">
          <cell r="A2562" t="str">
            <v>J3T061A-1L-EF</v>
          </cell>
          <cell r="B2562" t="str">
            <v>AXMGRK2</v>
          </cell>
          <cell r="C2562" t="str">
            <v>Amgr</v>
          </cell>
          <cell r="D2562" t="str">
            <v>Amgr</v>
          </cell>
          <cell r="E2562" t="str">
            <v>ECP</v>
          </cell>
          <cell r="F2562" t="str">
            <v>ECP_BASE</v>
          </cell>
          <cell r="H2562" t="str">
            <v>3B21 PROCESSOR SUB ASSEMBLY</v>
          </cell>
        </row>
        <row r="2563">
          <cell r="A2563" t="str">
            <v>J3T061A-1L-EG</v>
          </cell>
          <cell r="B2563" t="str">
            <v>AXMGRK2</v>
          </cell>
          <cell r="C2563" t="str">
            <v>Amgr</v>
          </cell>
          <cell r="D2563" t="str">
            <v>Amgr</v>
          </cell>
          <cell r="E2563" t="str">
            <v>ECP</v>
          </cell>
          <cell r="F2563" t="str">
            <v>ECP_BASE</v>
          </cell>
          <cell r="H2563" t="str">
            <v>3B21 PROCESSOR SUB ASSEMBLY</v>
          </cell>
        </row>
        <row r="2564">
          <cell r="A2564" t="str">
            <v>J3T061A-1L-EN</v>
          </cell>
          <cell r="B2564" t="str">
            <v>AXMGRK2</v>
          </cell>
          <cell r="C2564" t="str">
            <v>Amgr</v>
          </cell>
          <cell r="D2564" t="str">
            <v>Amgr</v>
          </cell>
          <cell r="E2564" t="str">
            <v>ECP</v>
          </cell>
          <cell r="F2564" t="str">
            <v>ECP_BASE</v>
          </cell>
          <cell r="H2564" t="str">
            <v>3B21 PROCESSOR SUB ASSEMBLY</v>
          </cell>
        </row>
        <row r="2565">
          <cell r="A2565" t="str">
            <v>J3T061A-1L-EP</v>
          </cell>
          <cell r="B2565" t="str">
            <v>AXMGRK2</v>
          </cell>
          <cell r="C2565" t="str">
            <v>Amgr</v>
          </cell>
          <cell r="D2565" t="str">
            <v>Amgr</v>
          </cell>
          <cell r="E2565" t="str">
            <v>ECP</v>
          </cell>
          <cell r="F2565" t="str">
            <v>ECP_BASE</v>
          </cell>
          <cell r="H2565" t="str">
            <v>3B21 PROCESSOR SUB ASSEMBLY</v>
          </cell>
        </row>
        <row r="2566">
          <cell r="A2566" t="str">
            <v>J3T061A-1L-ER</v>
          </cell>
          <cell r="B2566" t="str">
            <v>AXMGRK2</v>
          </cell>
          <cell r="C2566" t="str">
            <v>Amgr</v>
          </cell>
          <cell r="D2566" t="str">
            <v>Amgr</v>
          </cell>
          <cell r="E2566" t="str">
            <v>ECP</v>
          </cell>
          <cell r="F2566" t="str">
            <v>ECP_BASE</v>
          </cell>
          <cell r="H2566" t="str">
            <v>3B21 PROCESSOR SUB ASSEMBLY</v>
          </cell>
        </row>
        <row r="2567">
          <cell r="A2567" t="str">
            <v>J3T061A-1L-U</v>
          </cell>
          <cell r="B2567" t="str">
            <v>AXMGRK2</v>
          </cell>
          <cell r="C2567" t="str">
            <v>Amgr</v>
          </cell>
          <cell r="D2567" t="str">
            <v>Amgr</v>
          </cell>
          <cell r="E2567" t="str">
            <v>ECP</v>
          </cell>
          <cell r="F2567" t="str">
            <v>ECP_BASE</v>
          </cell>
          <cell r="H2567" t="str">
            <v>3B21 PROCESSOR SUB ASSEMBLY</v>
          </cell>
        </row>
        <row r="2568">
          <cell r="A2568" t="str">
            <v>J3T061A-1L-V</v>
          </cell>
          <cell r="B2568" t="str">
            <v>AXMGRK2</v>
          </cell>
          <cell r="C2568" t="str">
            <v>Amgr</v>
          </cell>
          <cell r="D2568" t="str">
            <v>Amgr</v>
          </cell>
          <cell r="E2568" t="str">
            <v>ECP</v>
          </cell>
          <cell r="F2568" t="str">
            <v>ECP_BASE</v>
          </cell>
          <cell r="H2568" t="str">
            <v>3B21 PROCESSOR SUB ASSEMBLY</v>
          </cell>
        </row>
        <row r="2569">
          <cell r="A2569" t="str">
            <v>J3T061A-1L-X</v>
          </cell>
          <cell r="B2569" t="str">
            <v>AXMGRK2</v>
          </cell>
          <cell r="C2569" t="str">
            <v>Amgr</v>
          </cell>
          <cell r="D2569" t="str">
            <v>Amgr</v>
          </cell>
          <cell r="E2569" t="str">
            <v>ECP</v>
          </cell>
          <cell r="F2569" t="str">
            <v>ECP_BASE</v>
          </cell>
          <cell r="H2569" t="str">
            <v>3B21 PROCESSOR SUB ASSEMBLY</v>
          </cell>
        </row>
        <row r="2570">
          <cell r="A2570" t="str">
            <v>J41658H-1L-M35A</v>
          </cell>
          <cell r="B2570" t="str">
            <v>AXMGRK2</v>
          </cell>
          <cell r="C2570" t="str">
            <v>Amgr</v>
          </cell>
          <cell r="D2570" t="str">
            <v>Amgr</v>
          </cell>
          <cell r="E2570" t="str">
            <v>ECP</v>
          </cell>
          <cell r="F2570" t="str">
            <v>ECP_BASE</v>
          </cell>
          <cell r="H2570" t="str">
            <v>3B21 PROCESSOR SUB ASSEMBLY</v>
          </cell>
        </row>
        <row r="2571">
          <cell r="A2571" t="str">
            <v>J41658H-1L-MHF</v>
          </cell>
          <cell r="B2571" t="str">
            <v>AXMGRK2</v>
          </cell>
          <cell r="C2571" t="str">
            <v>Amgr</v>
          </cell>
          <cell r="D2571" t="str">
            <v>Amgr</v>
          </cell>
          <cell r="E2571" t="str">
            <v>ECP</v>
          </cell>
          <cell r="F2571" t="str">
            <v>ECP_BASE</v>
          </cell>
          <cell r="H2571" t="str">
            <v>3B21 PROCESSOR SUB ASSEMBLY</v>
          </cell>
        </row>
        <row r="2572">
          <cell r="A2572" t="str">
            <v>J5D005C-1L-5D</v>
          </cell>
          <cell r="B2572" t="str">
            <v>AXMGRK2</v>
          </cell>
          <cell r="C2572" t="str">
            <v>Amgr</v>
          </cell>
          <cell r="D2572" t="str">
            <v>Amgr</v>
          </cell>
          <cell r="E2572" t="str">
            <v>ECP</v>
          </cell>
          <cell r="F2572" t="str">
            <v>ECP_BASE</v>
          </cell>
          <cell r="H2572" t="str">
            <v>3B21 PROCESSOR SUB ASSEMBLY</v>
          </cell>
        </row>
        <row r="2573">
          <cell r="A2573" t="str">
            <v>J5D005C-1L-83</v>
          </cell>
          <cell r="B2573" t="str">
            <v>AXMGRK2</v>
          </cell>
          <cell r="C2573" t="str">
            <v>Amgr</v>
          </cell>
          <cell r="D2573" t="str">
            <v>Amgr</v>
          </cell>
          <cell r="E2573" t="str">
            <v>ECP</v>
          </cell>
          <cell r="F2573" t="str">
            <v>ECP_BASE</v>
          </cell>
          <cell r="H2573" t="str">
            <v>3B21 PROCESSOR SUB ASSEMBLY</v>
          </cell>
        </row>
        <row r="2574">
          <cell r="A2574" t="str">
            <v>J5D005C-1L-8B</v>
          </cell>
          <cell r="B2574" t="str">
            <v>AXMGRK2</v>
          </cell>
          <cell r="C2574" t="str">
            <v>Amgr</v>
          </cell>
          <cell r="D2574" t="str">
            <v>Amgr</v>
          </cell>
          <cell r="E2574" t="str">
            <v>ECP</v>
          </cell>
          <cell r="F2574" t="str">
            <v>ECP_BASE</v>
          </cell>
          <cell r="H2574" t="str">
            <v>3B21 PROCESSOR SUB ASSEMBLY</v>
          </cell>
        </row>
        <row r="2575">
          <cell r="A2575" t="str">
            <v>J5D005C-1L-DK</v>
          </cell>
          <cell r="B2575" t="str">
            <v>AXMGRK2</v>
          </cell>
          <cell r="C2575" t="str">
            <v>Amgr</v>
          </cell>
          <cell r="D2575" t="str">
            <v>Amgr</v>
          </cell>
          <cell r="E2575" t="str">
            <v>ECP</v>
          </cell>
          <cell r="F2575" t="str">
            <v>ECP_BASE</v>
          </cell>
          <cell r="H2575" t="str">
            <v>3B21 PROCESSOR SUB ASSEMBLY</v>
          </cell>
        </row>
        <row r="2576">
          <cell r="A2576" t="str">
            <v>J5D005C-1L-DS</v>
          </cell>
          <cell r="B2576" t="str">
            <v>AXMGRK2</v>
          </cell>
          <cell r="C2576" t="str">
            <v>Amgr</v>
          </cell>
          <cell r="D2576" t="str">
            <v>Amgr</v>
          </cell>
          <cell r="E2576" t="str">
            <v>ECP</v>
          </cell>
          <cell r="F2576" t="str">
            <v>ECP_BASE</v>
          </cell>
          <cell r="H2576" t="str">
            <v>3B21 PROCESSOR SUB ASSEMBLY</v>
          </cell>
        </row>
        <row r="2577">
          <cell r="A2577" t="str">
            <v>J5D005C-1L-DW</v>
          </cell>
          <cell r="B2577" t="str">
            <v>AXMGRK2</v>
          </cell>
          <cell r="C2577" t="str">
            <v>Amgr</v>
          </cell>
          <cell r="D2577" t="str">
            <v>Amgr</v>
          </cell>
          <cell r="E2577" t="str">
            <v>ECP</v>
          </cell>
          <cell r="F2577" t="str">
            <v>ECP_BASE</v>
          </cell>
          <cell r="H2577" t="str">
            <v>3B21 PROCESSOR SUB ASSEMBLY</v>
          </cell>
        </row>
        <row r="2578">
          <cell r="A2578" t="str">
            <v>J5D005C-1L-FR</v>
          </cell>
          <cell r="B2578" t="str">
            <v>AXMGRK2</v>
          </cell>
          <cell r="C2578" t="str">
            <v>Amgr</v>
          </cell>
          <cell r="D2578" t="str">
            <v>Amgr</v>
          </cell>
          <cell r="E2578" t="str">
            <v>ECP</v>
          </cell>
          <cell r="F2578" t="str">
            <v>ECP_BASE</v>
          </cell>
          <cell r="H2578" t="str">
            <v>3B21 PROCESSOR SUB ASSEMBLY</v>
          </cell>
        </row>
        <row r="2579">
          <cell r="A2579" t="str">
            <v>J5D005C-1L-GF</v>
          </cell>
          <cell r="B2579" t="str">
            <v>AXMGRK2</v>
          </cell>
          <cell r="C2579" t="str">
            <v>Amgr</v>
          </cell>
          <cell r="D2579" t="str">
            <v>Amgr</v>
          </cell>
          <cell r="E2579" t="str">
            <v>ECP</v>
          </cell>
          <cell r="F2579" t="str">
            <v>ECP_BASE</v>
          </cell>
          <cell r="H2579" t="str">
            <v>3B21 PROCESSOR SUB ASSEMBLY</v>
          </cell>
        </row>
        <row r="2580">
          <cell r="A2580" t="str">
            <v>J5D005C-1L-GK</v>
          </cell>
          <cell r="B2580" t="str">
            <v>AXMGRK2</v>
          </cell>
          <cell r="C2580" t="str">
            <v>Amgr</v>
          </cell>
          <cell r="D2580" t="str">
            <v>Amgr</v>
          </cell>
          <cell r="E2580" t="str">
            <v>ECP</v>
          </cell>
          <cell r="F2580" t="str">
            <v>ECP_BASE</v>
          </cell>
          <cell r="H2580" t="str">
            <v>3B21 PROCESSOR SUB ASSEMBLY</v>
          </cell>
        </row>
        <row r="2581">
          <cell r="A2581" t="str">
            <v>NE00312-31G-1</v>
          </cell>
          <cell r="B2581" t="str">
            <v>AXMGRK2</v>
          </cell>
          <cell r="C2581" t="str">
            <v>Amgr</v>
          </cell>
          <cell r="D2581" t="str">
            <v>Amgr</v>
          </cell>
          <cell r="E2581" t="str">
            <v>ECP</v>
          </cell>
          <cell r="F2581" t="str">
            <v>ECP_BASE</v>
          </cell>
          <cell r="H2581" t="str">
            <v>3B21 PROCESSOR SUB ASSEMBLY</v>
          </cell>
        </row>
        <row r="2582">
          <cell r="A2582" t="str">
            <v>T00001244</v>
          </cell>
          <cell r="B2582" t="str">
            <v>AXMGRK2</v>
          </cell>
          <cell r="C2582" t="str">
            <v>FMM</v>
          </cell>
          <cell r="D2582" t="str">
            <v>FMS-HW</v>
          </cell>
          <cell r="E2582" t="str">
            <v>FMS_HW</v>
          </cell>
          <cell r="F2582" t="str">
            <v>SERVER</v>
          </cell>
          <cell r="H2582" t="str">
            <v>400s Servers for CDN</v>
          </cell>
        </row>
        <row r="2583">
          <cell r="A2583" t="str">
            <v>T00001243</v>
          </cell>
          <cell r="B2583" t="str">
            <v>AXMGRK2</v>
          </cell>
          <cell r="C2583" t="str">
            <v>FMM</v>
          </cell>
          <cell r="D2583" t="str">
            <v>FMS-HW</v>
          </cell>
          <cell r="E2583" t="str">
            <v>FMS_HW</v>
          </cell>
          <cell r="F2583" t="str">
            <v>SERVER</v>
          </cell>
          <cell r="H2583" t="str">
            <v>400s Servers for DLN/SS7</v>
          </cell>
        </row>
        <row r="2584">
          <cell r="A2584" t="str">
            <v>T00001245</v>
          </cell>
          <cell r="B2584" t="str">
            <v>AXMGRK2</v>
          </cell>
          <cell r="C2584" t="str">
            <v>FMM</v>
          </cell>
          <cell r="D2584" t="str">
            <v>FMS-HW</v>
          </cell>
          <cell r="E2584" t="str">
            <v>FMS_HW</v>
          </cell>
          <cell r="F2584" t="str">
            <v>SERVER</v>
          </cell>
          <cell r="H2584" t="str">
            <v>400s Servers for HLR/VLR</v>
          </cell>
        </row>
        <row r="2585">
          <cell r="A2585" t="str">
            <v>T00001251</v>
          </cell>
          <cell r="B2585" t="str">
            <v>AXMGRK2</v>
          </cell>
          <cell r="C2585" t="str">
            <v>FMM</v>
          </cell>
          <cell r="D2585" t="str">
            <v>FMS-HW</v>
          </cell>
          <cell r="E2585" t="str">
            <v>FMS_HW</v>
          </cell>
          <cell r="F2585" t="str">
            <v>SERVER</v>
          </cell>
          <cell r="H2585" t="str">
            <v>400s Servers for IOS Application</v>
          </cell>
        </row>
        <row r="2586">
          <cell r="A2586" t="str">
            <v>T00001240</v>
          </cell>
          <cell r="B2586" t="str">
            <v>AXMGRK2</v>
          </cell>
          <cell r="C2586" t="str">
            <v>FMM</v>
          </cell>
          <cell r="D2586" t="str">
            <v>FMS-HW</v>
          </cell>
          <cell r="E2586" t="str">
            <v>FMS_HW</v>
          </cell>
          <cell r="F2586" t="str">
            <v>SERVER</v>
          </cell>
          <cell r="H2586" t="str">
            <v>400S Servers for RCS</v>
          </cell>
        </row>
        <row r="2587">
          <cell r="A2587" t="str">
            <v>J3F011K-2L-A</v>
          </cell>
          <cell r="B2587" t="str">
            <v>AXMGRK2</v>
          </cell>
          <cell r="C2587" t="str">
            <v>Amgr</v>
          </cell>
          <cell r="D2587" t="str">
            <v>Amgr</v>
          </cell>
          <cell r="E2587" t="str">
            <v>IMS</v>
          </cell>
          <cell r="F2587" t="str">
            <v>CABINET</v>
          </cell>
          <cell r="H2587" t="str">
            <v>ALWAYS REQD. - BASIC CABINET 00/32</v>
          </cell>
        </row>
        <row r="2588">
          <cell r="A2588" t="str">
            <v>J3F011K-2L-B</v>
          </cell>
          <cell r="B2588" t="str">
            <v>AXMGRK2</v>
          </cell>
          <cell r="C2588" t="str">
            <v>Amgr</v>
          </cell>
          <cell r="D2588" t="str">
            <v>Amgr</v>
          </cell>
          <cell r="E2588" t="str">
            <v>IMS</v>
          </cell>
          <cell r="F2588" t="str">
            <v>CABINET</v>
          </cell>
          <cell r="H2588" t="str">
            <v>ALWAYS REQD. - GROWTH CABINET 01/33</v>
          </cell>
        </row>
        <row r="2589">
          <cell r="A2589" t="str">
            <v>J3F011K-2L-C</v>
          </cell>
          <cell r="B2589" t="str">
            <v>AXMGRK2</v>
          </cell>
          <cell r="C2589" t="str">
            <v>Amgr</v>
          </cell>
          <cell r="D2589" t="str">
            <v>Amgr</v>
          </cell>
          <cell r="E2589" t="str">
            <v>IMS</v>
          </cell>
          <cell r="F2589" t="str">
            <v>CABINET</v>
          </cell>
          <cell r="H2589" t="str">
            <v>ALWAYS REQD. - GROWTH CABINET 02/34</v>
          </cell>
        </row>
        <row r="2590">
          <cell r="A2590" t="str">
            <v>J3F011K-2L-D</v>
          </cell>
          <cell r="B2590" t="str">
            <v>AXMGRK2</v>
          </cell>
          <cell r="C2590" t="str">
            <v>Amgr</v>
          </cell>
          <cell r="D2590" t="str">
            <v>Amgr</v>
          </cell>
          <cell r="E2590" t="str">
            <v>IMS</v>
          </cell>
          <cell r="F2590" t="str">
            <v>CABINET</v>
          </cell>
          <cell r="H2590" t="str">
            <v>ALWAYS REQD. - GROWTH CABINET 03/35</v>
          </cell>
        </row>
        <row r="2591">
          <cell r="A2591" t="str">
            <v>J3F011K-2L-E</v>
          </cell>
          <cell r="B2591" t="str">
            <v>AXMGRK2</v>
          </cell>
          <cell r="C2591" t="str">
            <v>Amgr</v>
          </cell>
          <cell r="D2591" t="str">
            <v>Amgr</v>
          </cell>
          <cell r="E2591" t="str">
            <v>IMS</v>
          </cell>
          <cell r="F2591" t="str">
            <v>CABINET</v>
          </cell>
          <cell r="H2591" t="str">
            <v>ALWAYS REQD. - GROWTH CABINET 04/36</v>
          </cell>
        </row>
        <row r="2592">
          <cell r="A2592" t="str">
            <v>J3F011K-2L-F</v>
          </cell>
          <cell r="B2592" t="str">
            <v>AXMGRK2</v>
          </cell>
          <cell r="C2592" t="str">
            <v>Amgr</v>
          </cell>
          <cell r="D2592" t="str">
            <v>Amgr</v>
          </cell>
          <cell r="E2592" t="str">
            <v>IMS</v>
          </cell>
          <cell r="F2592" t="str">
            <v>CABINET</v>
          </cell>
          <cell r="H2592" t="str">
            <v>ALWAYS REQD. - GROWTH CABINET 05/37</v>
          </cell>
        </row>
        <row r="2593">
          <cell r="A2593" t="str">
            <v>J3F011K-2L-G</v>
          </cell>
          <cell r="B2593" t="str">
            <v>AXMGRK2</v>
          </cell>
          <cell r="C2593" t="str">
            <v>Amgr</v>
          </cell>
          <cell r="D2593" t="str">
            <v>Amgr</v>
          </cell>
          <cell r="E2593" t="str">
            <v>IMS</v>
          </cell>
          <cell r="F2593" t="str">
            <v>CABINET</v>
          </cell>
          <cell r="H2593" t="str">
            <v>ALWAYS REQD. - GROWTH CABINET 06/38</v>
          </cell>
        </row>
        <row r="2594">
          <cell r="A2594" t="str">
            <v>J3F011K-2L-2</v>
          </cell>
          <cell r="B2594" t="str">
            <v>AXMGRK2</v>
          </cell>
          <cell r="C2594" t="str">
            <v>Amgr</v>
          </cell>
          <cell r="D2594" t="str">
            <v>Amgr</v>
          </cell>
          <cell r="E2594" t="str">
            <v>IMS</v>
          </cell>
          <cell r="F2594" t="str">
            <v>CABINET</v>
          </cell>
          <cell r="H2594" t="str">
            <v>BASE CABINET HARDWARE 1</v>
          </cell>
        </row>
        <row r="2595">
          <cell r="A2595" t="str">
            <v>J3F011K-2L-B1F</v>
          </cell>
          <cell r="B2595" t="str">
            <v>AXMGRK2</v>
          </cell>
          <cell r="C2595" t="str">
            <v>Amgr</v>
          </cell>
          <cell r="D2595" t="str">
            <v>Amgr</v>
          </cell>
          <cell r="E2595" t="str">
            <v>IMS</v>
          </cell>
          <cell r="F2595" t="str">
            <v>NODE</v>
          </cell>
          <cell r="H2595" t="str">
            <v>BASE/NODE 1/CSNE Pair</v>
          </cell>
        </row>
        <row r="2596">
          <cell r="A2596" t="str">
            <v>J3F011K-2L-B1M</v>
          </cell>
          <cell r="B2596" t="str">
            <v>AXMGRK2</v>
          </cell>
          <cell r="C2596" t="str">
            <v>Amgr</v>
          </cell>
          <cell r="D2596" t="str">
            <v>Amgr</v>
          </cell>
          <cell r="E2596" t="str">
            <v>IMS</v>
          </cell>
          <cell r="F2596" t="str">
            <v>NODE</v>
          </cell>
          <cell r="H2596" t="str">
            <v>BASE/NODE 1/SS7E Pair</v>
          </cell>
        </row>
        <row r="2597">
          <cell r="A2597" t="str">
            <v>J3F011K-2L-B10S</v>
          </cell>
          <cell r="B2597" t="str">
            <v>AXMGRK2</v>
          </cell>
          <cell r="C2597" t="str">
            <v>Amgr</v>
          </cell>
          <cell r="D2597" t="str">
            <v>Amgr</v>
          </cell>
          <cell r="E2597" t="str">
            <v>IMS</v>
          </cell>
          <cell r="F2597" t="str">
            <v>NODE</v>
          </cell>
          <cell r="H2597" t="str">
            <v>BASE/NODE 10/EINE Pair</v>
          </cell>
        </row>
        <row r="2598">
          <cell r="A2598" t="str">
            <v>J3F011K-2L-B10M</v>
          </cell>
          <cell r="B2598" t="str">
            <v>AXMGRK2</v>
          </cell>
          <cell r="C2598" t="str">
            <v>Amgr</v>
          </cell>
          <cell r="D2598" t="str">
            <v>Amgr</v>
          </cell>
          <cell r="E2598" t="str">
            <v>IMS</v>
          </cell>
          <cell r="F2598" t="str">
            <v>NODE</v>
          </cell>
          <cell r="H2598" t="str">
            <v>BASE/NODE 10/SS7E Pair</v>
          </cell>
        </row>
        <row r="2599">
          <cell r="A2599" t="str">
            <v>J3F011K-2L-B11S</v>
          </cell>
          <cell r="B2599" t="str">
            <v>AXMGRK2</v>
          </cell>
          <cell r="C2599" t="str">
            <v>Amgr</v>
          </cell>
          <cell r="D2599" t="str">
            <v>Amgr</v>
          </cell>
          <cell r="E2599" t="str">
            <v>IMS</v>
          </cell>
          <cell r="F2599" t="str">
            <v>NODE</v>
          </cell>
          <cell r="H2599" t="str">
            <v>BASE/NODE 11/EINE Pair</v>
          </cell>
        </row>
        <row r="2600">
          <cell r="A2600" t="str">
            <v>J3F011K-2L-B11M</v>
          </cell>
          <cell r="B2600" t="str">
            <v>AXMGRK2</v>
          </cell>
          <cell r="C2600" t="str">
            <v>Amgr</v>
          </cell>
          <cell r="D2600" t="str">
            <v>Amgr</v>
          </cell>
          <cell r="E2600" t="str">
            <v>IMS</v>
          </cell>
          <cell r="F2600" t="str">
            <v>NODE</v>
          </cell>
          <cell r="H2600" t="str">
            <v>BASE/NODE 11/SS7E Pair</v>
          </cell>
        </row>
        <row r="2601">
          <cell r="A2601" t="str">
            <v>J3F011K-2L-B12R</v>
          </cell>
          <cell r="B2601" t="str">
            <v>AXMGRK2</v>
          </cell>
          <cell r="C2601" t="str">
            <v>Amgr</v>
          </cell>
          <cell r="D2601" t="str">
            <v>Amgr</v>
          </cell>
          <cell r="E2601" t="str">
            <v>IMS</v>
          </cell>
          <cell r="F2601" t="str">
            <v>NODE</v>
          </cell>
          <cell r="H2601" t="str">
            <v>BASE/NODE 12/CDN3E/POS 2</v>
          </cell>
        </row>
        <row r="2602">
          <cell r="A2602" t="str">
            <v>J3F011K-2L-B13S</v>
          </cell>
          <cell r="B2602" t="str">
            <v>AXMGRK2</v>
          </cell>
          <cell r="C2602" t="str">
            <v>Amgr</v>
          </cell>
          <cell r="D2602" t="str">
            <v>Amgr</v>
          </cell>
          <cell r="E2602" t="str">
            <v>IMS</v>
          </cell>
          <cell r="F2602" t="str">
            <v>NODE</v>
          </cell>
          <cell r="H2602" t="str">
            <v>BASE/NODE 13/EINE Pair</v>
          </cell>
        </row>
        <row r="2603">
          <cell r="A2603" t="str">
            <v>J3F011K-2L-B2R</v>
          </cell>
          <cell r="B2603" t="str">
            <v>AXMGRK2</v>
          </cell>
          <cell r="C2603" t="str">
            <v>Amgr</v>
          </cell>
          <cell r="D2603" t="str">
            <v>Amgr</v>
          </cell>
          <cell r="E2603" t="str">
            <v>IMS</v>
          </cell>
          <cell r="F2603" t="str">
            <v>NODE</v>
          </cell>
          <cell r="H2603" t="str">
            <v>BASE/NODE 2/CDN3E (2)  - Always Req'd</v>
          </cell>
        </row>
        <row r="2604">
          <cell r="A2604" t="str">
            <v>J3F011K-2L-B3F</v>
          </cell>
          <cell r="B2604" t="str">
            <v>AXMGRK2</v>
          </cell>
          <cell r="C2604" t="str">
            <v>Amgr</v>
          </cell>
          <cell r="D2604" t="str">
            <v>Amgr</v>
          </cell>
          <cell r="E2604" t="str">
            <v>IMS</v>
          </cell>
          <cell r="F2604" t="str">
            <v>NODE</v>
          </cell>
          <cell r="H2604" t="str">
            <v>BASE/NODE 3/CSNE Pair</v>
          </cell>
        </row>
        <row r="2605">
          <cell r="A2605" t="str">
            <v>J3F011K-2L-B3M</v>
          </cell>
          <cell r="B2605" t="str">
            <v>AXMGRK2</v>
          </cell>
          <cell r="C2605" t="str">
            <v>Amgr</v>
          </cell>
          <cell r="D2605" t="str">
            <v>Amgr</v>
          </cell>
          <cell r="E2605" t="str">
            <v>IMS</v>
          </cell>
          <cell r="F2605" t="str">
            <v>NODE</v>
          </cell>
          <cell r="H2605" t="str">
            <v>BASE/NODE 3/SS7E Pair</v>
          </cell>
        </row>
        <row r="2606">
          <cell r="A2606" t="str">
            <v>J3F011K-2L-B4S</v>
          </cell>
          <cell r="B2606" t="str">
            <v>AXMGRK2</v>
          </cell>
          <cell r="C2606" t="str">
            <v>Amgr</v>
          </cell>
          <cell r="D2606" t="str">
            <v>Amgr</v>
          </cell>
          <cell r="E2606" t="str">
            <v>IMS</v>
          </cell>
          <cell r="F2606" t="str">
            <v>NODE</v>
          </cell>
          <cell r="H2606" t="str">
            <v>BASE/NODE 4/EIN Pair</v>
          </cell>
        </row>
        <row r="2607">
          <cell r="A2607" t="str">
            <v>J3F011K-2L-B5S</v>
          </cell>
          <cell r="B2607" t="str">
            <v>AXMGRK2</v>
          </cell>
          <cell r="C2607" t="str">
            <v>Amgr</v>
          </cell>
          <cell r="D2607" t="str">
            <v>Amgr</v>
          </cell>
          <cell r="E2607" t="str">
            <v>IMS</v>
          </cell>
          <cell r="F2607" t="str">
            <v>NODE</v>
          </cell>
          <cell r="H2607" t="str">
            <v>BASE/NODE 5/EINE Pair</v>
          </cell>
        </row>
        <row r="2608">
          <cell r="A2608" t="str">
            <v>J3F011K-2L-B6S</v>
          </cell>
          <cell r="B2608" t="str">
            <v>AXMGRK2</v>
          </cell>
          <cell r="C2608" t="str">
            <v>Amgr</v>
          </cell>
          <cell r="D2608" t="str">
            <v>Amgr</v>
          </cell>
          <cell r="E2608" t="str">
            <v>IMS</v>
          </cell>
          <cell r="F2608" t="str">
            <v>NODE</v>
          </cell>
          <cell r="H2608" t="str">
            <v>BASE/NODE 6/EINE Pair</v>
          </cell>
        </row>
        <row r="2609">
          <cell r="A2609" t="str">
            <v>J3F011K-2L-B6M</v>
          </cell>
          <cell r="B2609" t="str">
            <v>AXMGRK2</v>
          </cell>
          <cell r="C2609" t="str">
            <v>Amgr</v>
          </cell>
          <cell r="D2609" t="str">
            <v>Amgr</v>
          </cell>
          <cell r="E2609" t="str">
            <v>IMS</v>
          </cell>
          <cell r="F2609" t="str">
            <v>NODE</v>
          </cell>
          <cell r="H2609" t="str">
            <v>BASE/NODE 6/SS7E Pair</v>
          </cell>
        </row>
        <row r="2610">
          <cell r="A2610" t="str">
            <v>J3F011K-2L-B7P</v>
          </cell>
          <cell r="B2610" t="str">
            <v>AXMGRK2</v>
          </cell>
          <cell r="C2610" t="str">
            <v>Amgr</v>
          </cell>
          <cell r="D2610" t="str">
            <v>Amgr</v>
          </cell>
          <cell r="E2610" t="str">
            <v>IMS</v>
          </cell>
          <cell r="F2610" t="str">
            <v>NODE</v>
          </cell>
          <cell r="H2610" t="str">
            <v>BASE/NODE 7/DLN60E Pair</v>
          </cell>
        </row>
        <row r="2611">
          <cell r="A2611" t="str">
            <v>J3F011K-2L-B8S</v>
          </cell>
          <cell r="B2611" t="str">
            <v>AXMGRK2</v>
          </cell>
          <cell r="C2611" t="str">
            <v>Amgr</v>
          </cell>
          <cell r="D2611" t="str">
            <v>Amgr</v>
          </cell>
          <cell r="E2611" t="str">
            <v>IMS</v>
          </cell>
          <cell r="F2611" t="str">
            <v>NODE</v>
          </cell>
          <cell r="H2611" t="str">
            <v>BASE/NODE 8/EINE Pair</v>
          </cell>
        </row>
        <row r="2612">
          <cell r="A2612" t="str">
            <v>J3F011K-2L-B8M</v>
          </cell>
          <cell r="B2612" t="str">
            <v>AXMGRK2</v>
          </cell>
          <cell r="C2612" t="str">
            <v>Amgr</v>
          </cell>
          <cell r="D2612" t="str">
            <v>Amgr</v>
          </cell>
          <cell r="E2612" t="str">
            <v>IMS</v>
          </cell>
          <cell r="F2612" t="str">
            <v>NODE</v>
          </cell>
          <cell r="H2612" t="str">
            <v>BASE/NODE 8/SS7E Pair</v>
          </cell>
        </row>
        <row r="2613">
          <cell r="A2613" t="str">
            <v>J3F011K-2L-B9M</v>
          </cell>
          <cell r="B2613" t="str">
            <v>AXMGRK2</v>
          </cell>
          <cell r="C2613" t="str">
            <v>Amgr</v>
          </cell>
          <cell r="D2613" t="str">
            <v>Amgr</v>
          </cell>
          <cell r="E2613" t="str">
            <v>IMS</v>
          </cell>
          <cell r="F2613" t="str">
            <v>NODE</v>
          </cell>
          <cell r="H2613" t="str">
            <v>BASE/NODE 9/SS7E Pair</v>
          </cell>
        </row>
        <row r="2614">
          <cell r="A2614" t="str">
            <v>J3F011K-2L-B13M</v>
          </cell>
          <cell r="B2614" t="str">
            <v>AXMGRK2</v>
          </cell>
          <cell r="C2614" t="str">
            <v>Amgr</v>
          </cell>
          <cell r="D2614" t="str">
            <v>Amgr</v>
          </cell>
          <cell r="E2614" t="str">
            <v>IMS</v>
          </cell>
          <cell r="F2614" t="str">
            <v>NODE</v>
          </cell>
          <cell r="H2614" t="str">
            <v>BASE/NODE13/SS7E Pair</v>
          </cell>
        </row>
        <row r="2615">
          <cell r="A2615" t="str">
            <v>J3F011K-2L-B14M</v>
          </cell>
          <cell r="B2615" t="str">
            <v>AXMGRK2</v>
          </cell>
          <cell r="C2615" t="str">
            <v>Amgr</v>
          </cell>
          <cell r="D2615" t="str">
            <v>Amgr</v>
          </cell>
          <cell r="E2615" t="str">
            <v>IMS</v>
          </cell>
          <cell r="F2615" t="str">
            <v>NODE</v>
          </cell>
          <cell r="H2615" t="str">
            <v>BASE/NODE14/SS7E Pair</v>
          </cell>
        </row>
        <row r="2616">
          <cell r="A2616" t="str">
            <v>J3F011K-2L-B4M</v>
          </cell>
          <cell r="B2616" t="str">
            <v>AXMGRK2</v>
          </cell>
          <cell r="C2616" t="str">
            <v>Amgr</v>
          </cell>
          <cell r="D2616" t="str">
            <v>Amgr</v>
          </cell>
          <cell r="E2616" t="str">
            <v>IMS</v>
          </cell>
          <cell r="F2616" t="str">
            <v>NODE</v>
          </cell>
          <cell r="H2616" t="str">
            <v>BASE/NODE4/SS7E Pair</v>
          </cell>
        </row>
        <row r="2617">
          <cell r="A2617" t="str">
            <v>J3F011K-2L-B5M</v>
          </cell>
          <cell r="B2617" t="str">
            <v>AXMGRK2</v>
          </cell>
          <cell r="C2617" t="str">
            <v>Amgr</v>
          </cell>
          <cell r="D2617" t="str">
            <v>Amgr</v>
          </cell>
          <cell r="E2617" t="str">
            <v>IMS</v>
          </cell>
          <cell r="F2617" t="str">
            <v>NODE</v>
          </cell>
          <cell r="H2617" t="str">
            <v>BASE/NODE5/SS7E Pair</v>
          </cell>
        </row>
        <row r="2618">
          <cell r="A2618" t="str">
            <v>300355989</v>
          </cell>
          <cell r="B2618" t="str">
            <v>AXMGRK2</v>
          </cell>
          <cell r="C2618" t="str">
            <v>Amgr</v>
          </cell>
          <cell r="D2618" t="str">
            <v>Amgr</v>
          </cell>
          <cell r="E2618" t="str">
            <v>OMP-FX</v>
          </cell>
          <cell r="F2618" t="str">
            <v>OMP-FX</v>
          </cell>
          <cell r="H2618" t="str">
            <v>Basic Cabinet with Ckt Packs, Wiring, Software (Sgl-OMP-FX)</v>
          </cell>
        </row>
        <row r="2619">
          <cell r="A2619" t="str">
            <v>300123841</v>
          </cell>
          <cell r="B2619" t="str">
            <v>AXMGRK2</v>
          </cell>
          <cell r="C2619" t="str">
            <v>Amgr</v>
          </cell>
          <cell r="D2619" t="str">
            <v>Amgr</v>
          </cell>
          <cell r="E2619" t="str">
            <v>OMP-FX</v>
          </cell>
          <cell r="F2619" t="str">
            <v>OMP-FX</v>
          </cell>
          <cell r="H2619" t="str">
            <v>Berg-DB25 Cable for MCRT Splitter to ECP or 5E DCS 100ft.</v>
          </cell>
        </row>
        <row r="2620">
          <cell r="A2620" t="str">
            <v>300123858</v>
          </cell>
          <cell r="B2620" t="str">
            <v>AXMGRK2</v>
          </cell>
          <cell r="C2620" t="str">
            <v>Amgr</v>
          </cell>
          <cell r="D2620" t="str">
            <v>Amgr</v>
          </cell>
          <cell r="E2620" t="str">
            <v>OMP-FX</v>
          </cell>
          <cell r="F2620" t="str">
            <v>OMP-FX</v>
          </cell>
          <cell r="H2620" t="str">
            <v>Berg-DB25 Cable for MCRT Splitter to ECP or 5E DCS 200ft.</v>
          </cell>
        </row>
        <row r="2621">
          <cell r="A2621" t="str">
            <v>300123817</v>
          </cell>
          <cell r="B2621" t="str">
            <v>AXMGRK2</v>
          </cell>
          <cell r="C2621" t="str">
            <v>Amgr</v>
          </cell>
          <cell r="D2621" t="str">
            <v>Amgr</v>
          </cell>
          <cell r="E2621" t="str">
            <v>OMP-FX</v>
          </cell>
          <cell r="F2621" t="str">
            <v>OMP-FX</v>
          </cell>
          <cell r="H2621" t="str">
            <v>Berg-DB25 Cable for MCRT Splitter to ECP or 5E DCS 25ft.</v>
          </cell>
        </row>
        <row r="2622">
          <cell r="A2622" t="str">
            <v>300123825</v>
          </cell>
          <cell r="B2622" t="str">
            <v>AXMGRK2</v>
          </cell>
          <cell r="C2622" t="str">
            <v>Amgr</v>
          </cell>
          <cell r="D2622" t="str">
            <v>Amgr</v>
          </cell>
          <cell r="E2622" t="str">
            <v>OMP-FX</v>
          </cell>
          <cell r="F2622" t="str">
            <v>OMP-FX</v>
          </cell>
          <cell r="H2622" t="str">
            <v>Berg-DB25 Cable for MCRT Splitter to ECP or 5E DCS 50ft.</v>
          </cell>
        </row>
        <row r="2623">
          <cell r="A2623" t="str">
            <v>300123833</v>
          </cell>
          <cell r="B2623" t="str">
            <v>AXMGRK2</v>
          </cell>
          <cell r="C2623" t="str">
            <v>Amgr</v>
          </cell>
          <cell r="D2623" t="str">
            <v>Amgr</v>
          </cell>
          <cell r="E2623" t="str">
            <v>OMP-FX</v>
          </cell>
          <cell r="F2623" t="str">
            <v>OMP-FX</v>
          </cell>
          <cell r="H2623" t="str">
            <v>Berg-DB25 Cable for MCRT Splitter to ECP or 5E DCS 75ft.</v>
          </cell>
        </row>
        <row r="2624">
          <cell r="A2624" t="str">
            <v>300123890</v>
          </cell>
          <cell r="B2624" t="str">
            <v>AXMGRK2</v>
          </cell>
          <cell r="C2624" t="str">
            <v>Amgr</v>
          </cell>
          <cell r="D2624" t="str">
            <v>Amgr</v>
          </cell>
          <cell r="E2624" t="str">
            <v>OMP-FX</v>
          </cell>
          <cell r="F2624" t="str">
            <v>OMP-FX</v>
          </cell>
          <cell r="H2624" t="str">
            <v>Berg-DB25 Cable for ROP Splitter to ECP or 5E DCS 100ft.</v>
          </cell>
        </row>
        <row r="2625">
          <cell r="A2625" t="str">
            <v>300123908</v>
          </cell>
          <cell r="B2625" t="str">
            <v>AXMGRK2</v>
          </cell>
          <cell r="C2625" t="str">
            <v>Amgr</v>
          </cell>
          <cell r="D2625" t="str">
            <v>Amgr</v>
          </cell>
          <cell r="E2625" t="str">
            <v>OMP-FX</v>
          </cell>
          <cell r="F2625" t="str">
            <v>OMP-FX</v>
          </cell>
          <cell r="H2625" t="str">
            <v>Berg-DB25 Cable for ROP Splitter to ECP or 5E DCS 200ft.</v>
          </cell>
        </row>
        <row r="2626">
          <cell r="A2626" t="str">
            <v>300123866</v>
          </cell>
          <cell r="B2626" t="str">
            <v>AXMGRK2</v>
          </cell>
          <cell r="C2626" t="str">
            <v>Amgr</v>
          </cell>
          <cell r="D2626" t="str">
            <v>Amgr</v>
          </cell>
          <cell r="E2626" t="str">
            <v>OMP-FX</v>
          </cell>
          <cell r="F2626" t="str">
            <v>OMP-FX</v>
          </cell>
          <cell r="H2626" t="str">
            <v>Berg-DB25 Cable for ROP Splitter to ECP or 5E DCS 25ft.</v>
          </cell>
        </row>
        <row r="2627">
          <cell r="A2627" t="str">
            <v>300123874</v>
          </cell>
          <cell r="B2627" t="str">
            <v>AXMGRK2</v>
          </cell>
          <cell r="C2627" t="str">
            <v>Amgr</v>
          </cell>
          <cell r="D2627" t="str">
            <v>Amgr</v>
          </cell>
          <cell r="E2627" t="str">
            <v>OMP-FX</v>
          </cell>
          <cell r="F2627" t="str">
            <v>OMP-FX</v>
          </cell>
          <cell r="H2627" t="str">
            <v>Berg-DB25 Cable for ROP Splitter to ECP or 5E DCS 50ft.</v>
          </cell>
        </row>
        <row r="2628">
          <cell r="A2628" t="str">
            <v>300123882</v>
          </cell>
          <cell r="B2628" t="str">
            <v>AXMGRK2</v>
          </cell>
          <cell r="C2628" t="str">
            <v>Amgr</v>
          </cell>
          <cell r="D2628" t="str">
            <v>Amgr</v>
          </cell>
          <cell r="E2628" t="str">
            <v>OMP-FX</v>
          </cell>
          <cell r="F2628" t="str">
            <v>OMP-FX</v>
          </cell>
          <cell r="H2628" t="str">
            <v>Berg-DB25 Cable for ROP Splitter to ECP or 5E DCS 75ft.</v>
          </cell>
        </row>
        <row r="2629">
          <cell r="A2629" t="str">
            <v>300123791</v>
          </cell>
          <cell r="B2629" t="str">
            <v>AXMGRK2</v>
          </cell>
          <cell r="C2629" t="str">
            <v>Amgr</v>
          </cell>
          <cell r="D2629" t="str">
            <v>Amgr</v>
          </cell>
          <cell r="E2629" t="str">
            <v>OMP-FX</v>
          </cell>
          <cell r="F2629" t="str">
            <v>OMP-FX</v>
          </cell>
          <cell r="H2629" t="str">
            <v>Berg-RJ45 Cable for ECP or 5E DCS to NTS Patch Panel 100ft.</v>
          </cell>
        </row>
        <row r="2630">
          <cell r="A2630" t="str">
            <v>300123809</v>
          </cell>
          <cell r="B2630" t="str">
            <v>AXMGRK2</v>
          </cell>
          <cell r="C2630" t="str">
            <v>Amgr</v>
          </cell>
          <cell r="D2630" t="str">
            <v>Amgr</v>
          </cell>
          <cell r="E2630" t="str">
            <v>OMP-FX</v>
          </cell>
          <cell r="F2630" t="str">
            <v>OMP-FX</v>
          </cell>
          <cell r="H2630" t="str">
            <v>Berg-RJ45 Cable for ECP or 5E DCS to NTS Patch Panel 200ft.</v>
          </cell>
        </row>
        <row r="2631">
          <cell r="A2631" t="str">
            <v>300123767</v>
          </cell>
          <cell r="B2631" t="str">
            <v>AXMGRK2</v>
          </cell>
          <cell r="C2631" t="str">
            <v>Amgr</v>
          </cell>
          <cell r="D2631" t="str">
            <v>Amgr</v>
          </cell>
          <cell r="E2631" t="str">
            <v>OMP-FX</v>
          </cell>
          <cell r="F2631" t="str">
            <v>OMP-FX</v>
          </cell>
          <cell r="H2631" t="str">
            <v>Berg-RJ45 Cable for ECP or 5E DCS to NTS Patch Panel 25ft.</v>
          </cell>
        </row>
        <row r="2632">
          <cell r="A2632" t="str">
            <v>300123775</v>
          </cell>
          <cell r="B2632" t="str">
            <v>AXMGRK2</v>
          </cell>
          <cell r="C2632" t="str">
            <v>Amgr</v>
          </cell>
          <cell r="D2632" t="str">
            <v>Amgr</v>
          </cell>
          <cell r="E2632" t="str">
            <v>OMP-FX</v>
          </cell>
          <cell r="F2632" t="str">
            <v>OMP-FX</v>
          </cell>
          <cell r="H2632" t="str">
            <v>Berg-RJ45 Cable for ECP or 5E DCS to NTS Patch Panel 50ft.</v>
          </cell>
        </row>
        <row r="2633">
          <cell r="A2633" t="str">
            <v>300123783</v>
          </cell>
          <cell r="B2633" t="str">
            <v>AXMGRK2</v>
          </cell>
          <cell r="C2633" t="str">
            <v>Amgr</v>
          </cell>
          <cell r="D2633" t="str">
            <v>Amgr</v>
          </cell>
          <cell r="E2633" t="str">
            <v>OMP-FX</v>
          </cell>
          <cell r="F2633" t="str">
            <v>OMP-FX</v>
          </cell>
          <cell r="H2633" t="str">
            <v>Berg-RJ45 Cable for ECP or 5E DCS to NTS Patch Panel 75ft.</v>
          </cell>
        </row>
        <row r="2634">
          <cell r="A2634" t="str">
            <v>J3F011K-2L-1</v>
          </cell>
          <cell r="B2634" t="str">
            <v>AXMGRK2</v>
          </cell>
          <cell r="C2634" t="str">
            <v>Amgr</v>
          </cell>
          <cell r="D2634" t="str">
            <v>Amgr</v>
          </cell>
          <cell r="E2634" t="str">
            <v>IMS</v>
          </cell>
          <cell r="F2634" t="str">
            <v>CABINET</v>
          </cell>
          <cell r="H2634" t="str">
            <v>CABINET</v>
          </cell>
        </row>
        <row r="2635">
          <cell r="A2635" t="str">
            <v>T00001253</v>
          </cell>
          <cell r="B2635" t="str">
            <v>AXMGRK2</v>
          </cell>
          <cell r="C2635" t="str">
            <v>FMM</v>
          </cell>
          <cell r="D2635" t="str">
            <v>FMS-HW</v>
          </cell>
          <cell r="E2635" t="str">
            <v>FMS_HW</v>
          </cell>
          <cell r="F2635" t="str">
            <v>MISC</v>
          </cell>
          <cell r="H2635" t="str">
            <v>Cable and Misc Material for FMS Frame</v>
          </cell>
        </row>
        <row r="2636">
          <cell r="A2636" t="str">
            <v>T00001241</v>
          </cell>
          <cell r="B2636" t="str">
            <v>AXMGRK2</v>
          </cell>
          <cell r="C2636" t="str">
            <v>FMM</v>
          </cell>
          <cell r="D2636" t="str">
            <v>FMS-HW</v>
          </cell>
          <cell r="E2636" t="str">
            <v>FMS_HW</v>
          </cell>
          <cell r="F2636" t="str">
            <v>MISC</v>
          </cell>
          <cell r="H2636" t="str">
            <v>Cable and Miscellaneous Material for FMS Frame</v>
          </cell>
        </row>
        <row r="2637">
          <cell r="A2637" t="str">
            <v>J3F011K-2L-AA</v>
          </cell>
          <cell r="B2637" t="str">
            <v>AXMGRK2</v>
          </cell>
          <cell r="C2637" t="str">
            <v>Amgr</v>
          </cell>
          <cell r="D2637" t="str">
            <v>Amgr</v>
          </cell>
          <cell r="E2637" t="str">
            <v>IMS</v>
          </cell>
          <cell r="F2637" t="str">
            <v>CABINET</v>
          </cell>
          <cell r="H2637" t="str">
            <v>Cables -Basic Cab w/o Growth Cab</v>
          </cell>
        </row>
        <row r="2638">
          <cell r="A2638" t="str">
            <v>T00001246</v>
          </cell>
          <cell r="B2638" t="str">
            <v>AXMGRK2</v>
          </cell>
          <cell r="C2638" t="str">
            <v>FMM</v>
          </cell>
          <cell r="D2638" t="str">
            <v>FMS-SW</v>
          </cell>
          <cell r="E2638" t="str">
            <v>FMS_SW</v>
          </cell>
          <cell r="F2638" t="str">
            <v>SOFTWARE</v>
          </cell>
          <cell r="H2638" t="str">
            <v>Capacity Software Upgrade Fee</v>
          </cell>
        </row>
        <row r="2639">
          <cell r="A2639" t="str">
            <v>T00001249</v>
          </cell>
          <cell r="B2639" t="str">
            <v>AXMGRK2</v>
          </cell>
          <cell r="C2639" t="str">
            <v>FMM</v>
          </cell>
          <cell r="D2639" t="str">
            <v>FMS-SW</v>
          </cell>
          <cell r="E2639" t="str">
            <v>FMS_SW</v>
          </cell>
          <cell r="F2639" t="str">
            <v>SOFTWARE</v>
          </cell>
          <cell r="H2639" t="str">
            <v>CDN Initial Operating Fee per 400s Server</v>
          </cell>
        </row>
        <row r="2640">
          <cell r="A2640" t="str">
            <v>300319803</v>
          </cell>
          <cell r="B2640" t="str">
            <v>AXMGRK2</v>
          </cell>
          <cell r="C2640" t="str">
            <v>Amgr</v>
          </cell>
          <cell r="D2640" t="str">
            <v>Amgr</v>
          </cell>
          <cell r="E2640" t="str">
            <v>OMP-FX</v>
          </cell>
          <cell r="F2640" t="str">
            <v>OMP-FX</v>
          </cell>
          <cell r="H2640" t="str">
            <v>CD-romfor OPM-FXV1.1</v>
          </cell>
        </row>
        <row r="2641">
          <cell r="A2641" t="str">
            <v>T00001238</v>
          </cell>
          <cell r="B2641" t="str">
            <v>AXMGRK2</v>
          </cell>
          <cell r="C2641" t="str">
            <v>FMM</v>
          </cell>
          <cell r="D2641" t="str">
            <v>FMS-SW</v>
          </cell>
          <cell r="E2641" t="str">
            <v>FMS_SW</v>
          </cell>
          <cell r="F2641" t="str">
            <v>SOFTWARE</v>
          </cell>
          <cell r="H2641" t="str">
            <v>Cell Coverage Software Upgrade Fee</v>
          </cell>
        </row>
        <row r="2642">
          <cell r="A2642" t="str">
            <v>300123973</v>
          </cell>
          <cell r="B2642" t="str">
            <v>AXMGRK2</v>
          </cell>
          <cell r="C2642" t="str">
            <v>Amgr</v>
          </cell>
          <cell r="D2642" t="str">
            <v>Amgr</v>
          </cell>
          <cell r="E2642" t="str">
            <v>OMP-FX</v>
          </cell>
          <cell r="F2642" t="str">
            <v>OMP-FX</v>
          </cell>
          <cell r="H2642" t="str">
            <v>DB 25 Cable for ECP or 5E DCS Splitter to NTS 14ft.</v>
          </cell>
        </row>
        <row r="2643">
          <cell r="A2643" t="str">
            <v>300123981</v>
          </cell>
          <cell r="B2643" t="str">
            <v>AXMGRK2</v>
          </cell>
          <cell r="C2643" t="str">
            <v>Amgr</v>
          </cell>
          <cell r="D2643" t="str">
            <v>Amgr</v>
          </cell>
          <cell r="E2643" t="str">
            <v>OMP-FX</v>
          </cell>
          <cell r="F2643" t="str">
            <v>OMP-FX</v>
          </cell>
          <cell r="H2643" t="str">
            <v>DB 25 Cable for ECP or 5E DCS Splitter to NTS 25ft.</v>
          </cell>
        </row>
        <row r="2644">
          <cell r="A2644" t="str">
            <v>300123999</v>
          </cell>
          <cell r="B2644" t="str">
            <v>AXMGRK2</v>
          </cell>
          <cell r="C2644" t="str">
            <v>Amgr</v>
          </cell>
          <cell r="D2644" t="str">
            <v>Amgr</v>
          </cell>
          <cell r="E2644" t="str">
            <v>OMP-FX</v>
          </cell>
          <cell r="F2644" t="str">
            <v>OMP-FX</v>
          </cell>
          <cell r="H2644" t="str">
            <v>DB 25 Cable for ECP or 5E DCS Splitter to NTS 50ft.</v>
          </cell>
        </row>
        <row r="2645">
          <cell r="A2645" t="str">
            <v>300123940</v>
          </cell>
          <cell r="B2645" t="str">
            <v>AXMGRK2</v>
          </cell>
          <cell r="C2645" t="str">
            <v>Amgr</v>
          </cell>
          <cell r="D2645" t="str">
            <v>Amgr</v>
          </cell>
          <cell r="E2645" t="str">
            <v>OMP-FX</v>
          </cell>
          <cell r="F2645" t="str">
            <v>OMP-FX</v>
          </cell>
          <cell r="H2645" t="str">
            <v>DB 25 Cable for ECP or 5E DCS Splitter to ROP 14ft.</v>
          </cell>
        </row>
        <row r="2646">
          <cell r="A2646" t="str">
            <v>300123957</v>
          </cell>
          <cell r="B2646" t="str">
            <v>AXMGRK2</v>
          </cell>
          <cell r="C2646" t="str">
            <v>Amgr</v>
          </cell>
          <cell r="D2646" t="str">
            <v>Amgr</v>
          </cell>
          <cell r="E2646" t="str">
            <v>OMP-FX</v>
          </cell>
          <cell r="F2646" t="str">
            <v>OMP-FX</v>
          </cell>
          <cell r="H2646" t="str">
            <v>DB 25 Cable for ECP or 5E DCS Splitter to ROP 25ft.</v>
          </cell>
        </row>
        <row r="2647">
          <cell r="A2647" t="str">
            <v>300123965</v>
          </cell>
          <cell r="B2647" t="str">
            <v>AXMGRK2</v>
          </cell>
          <cell r="C2647" t="str">
            <v>Amgr</v>
          </cell>
          <cell r="D2647" t="str">
            <v>Amgr</v>
          </cell>
          <cell r="E2647" t="str">
            <v>OMP-FX</v>
          </cell>
          <cell r="F2647" t="str">
            <v>OMP-FX</v>
          </cell>
          <cell r="H2647" t="str">
            <v>DB 25 Cable for ECP or 5E DCS Splitter to ROP 50ft.</v>
          </cell>
        </row>
        <row r="2648">
          <cell r="A2648" t="str">
            <v>300123916</v>
          </cell>
          <cell r="B2648" t="str">
            <v>AXMGRK2</v>
          </cell>
          <cell r="C2648" t="str">
            <v>Amgr</v>
          </cell>
          <cell r="D2648" t="str">
            <v>Amgr</v>
          </cell>
          <cell r="E2648" t="str">
            <v>OMP-FX</v>
          </cell>
          <cell r="F2648" t="str">
            <v>OMP-FX</v>
          </cell>
          <cell r="H2648" t="str">
            <v>DB 25 Cable for ECP or 5E DCS Splitter to Terminal Console 14ft.</v>
          </cell>
        </row>
        <row r="2649">
          <cell r="A2649" t="str">
            <v>300123924</v>
          </cell>
          <cell r="B2649" t="str">
            <v>AXMGRK2</v>
          </cell>
          <cell r="C2649" t="str">
            <v>Amgr</v>
          </cell>
          <cell r="D2649" t="str">
            <v>Amgr</v>
          </cell>
          <cell r="E2649" t="str">
            <v>OMP-FX</v>
          </cell>
          <cell r="F2649" t="str">
            <v>OMP-FX</v>
          </cell>
          <cell r="H2649" t="str">
            <v>DB 25 Cable for ECP or 5E DCS Splitter to Terminal Console 25ft.</v>
          </cell>
        </row>
        <row r="2650">
          <cell r="A2650" t="str">
            <v>300123932</v>
          </cell>
          <cell r="B2650" t="str">
            <v>AXMGRK2</v>
          </cell>
          <cell r="C2650" t="str">
            <v>Amgr</v>
          </cell>
          <cell r="D2650" t="str">
            <v>Amgr</v>
          </cell>
          <cell r="E2650" t="str">
            <v>OMP-FX</v>
          </cell>
          <cell r="F2650" t="str">
            <v>OMP-FX</v>
          </cell>
          <cell r="H2650" t="str">
            <v>DB 25 Cable for ECP or 5E DCS Splitter to Terminal Console 50ft.</v>
          </cell>
        </row>
        <row r="2651">
          <cell r="A2651" t="str">
            <v>300124203</v>
          </cell>
          <cell r="B2651" t="str">
            <v>AXMGRK2</v>
          </cell>
          <cell r="C2651" t="str">
            <v>Amgr</v>
          </cell>
          <cell r="D2651" t="str">
            <v>Amgr</v>
          </cell>
          <cell r="E2651" t="str">
            <v>OMP-FX</v>
          </cell>
          <cell r="F2651" t="str">
            <v>OMP-FX</v>
          </cell>
          <cell r="H2651" t="str">
            <v>DCI Connectivity Cable 100Ft</v>
          </cell>
        </row>
        <row r="2652">
          <cell r="A2652" t="str">
            <v>300124195</v>
          </cell>
          <cell r="B2652" t="str">
            <v>AXMGRK2</v>
          </cell>
          <cell r="C2652" t="str">
            <v>Amgr</v>
          </cell>
          <cell r="D2652" t="str">
            <v>Amgr</v>
          </cell>
          <cell r="E2652" t="str">
            <v>OMP-FX</v>
          </cell>
          <cell r="F2652" t="str">
            <v>OMP-FX</v>
          </cell>
          <cell r="H2652" t="str">
            <v>DCI Connectivity Cable 50Ft</v>
          </cell>
        </row>
        <row r="2653">
          <cell r="A2653" t="str">
            <v>T00001248</v>
          </cell>
          <cell r="B2653" t="str">
            <v>AXMGRK2</v>
          </cell>
          <cell r="C2653" t="str">
            <v>FMM</v>
          </cell>
          <cell r="D2653" t="str">
            <v>FMS-SW</v>
          </cell>
          <cell r="E2653" t="str">
            <v>FMS_SW</v>
          </cell>
          <cell r="F2653" t="str">
            <v>SOFTWARE</v>
          </cell>
          <cell r="H2653" t="str">
            <v xml:space="preserve">DLN/SS7 Initial Operating Fee per 400s Server </v>
          </cell>
        </row>
        <row r="2654">
          <cell r="A2654" t="str">
            <v>ED5D785-70G-2B</v>
          </cell>
          <cell r="B2654" t="str">
            <v>AXMGRK2</v>
          </cell>
          <cell r="C2654" t="str">
            <v>Amgr</v>
          </cell>
          <cell r="D2654" t="str">
            <v>Amgr</v>
          </cell>
          <cell r="E2654" t="str">
            <v>IMS</v>
          </cell>
          <cell r="F2654" t="str">
            <v>CABINET</v>
          </cell>
          <cell r="H2654" t="str">
            <v>Door Kit Required w/List 1</v>
          </cell>
        </row>
        <row r="2655">
          <cell r="A2655" t="str">
            <v>847114303</v>
          </cell>
          <cell r="B2655" t="str">
            <v>AXMGRK2</v>
          </cell>
          <cell r="C2655" t="str">
            <v>Amgr</v>
          </cell>
          <cell r="D2655" t="str">
            <v>Amgr</v>
          </cell>
          <cell r="E2655" t="str">
            <v>IMS</v>
          </cell>
          <cell r="F2655" t="str">
            <v>CABINET</v>
          </cell>
          <cell r="H2655" t="str">
            <v>EMC Gasket Kit</v>
          </cell>
        </row>
        <row r="2656">
          <cell r="A2656" t="str">
            <v>300302874</v>
          </cell>
          <cell r="B2656" t="str">
            <v>AXMGRK2</v>
          </cell>
          <cell r="C2656" t="str">
            <v>Amgr</v>
          </cell>
          <cell r="D2656" t="str">
            <v>Amgr</v>
          </cell>
          <cell r="E2656" t="str">
            <v>OMP-FX</v>
          </cell>
          <cell r="F2656" t="str">
            <v>OMP-FX</v>
          </cell>
          <cell r="H2656" t="str">
            <v>Equipment required for Local Area Network (Single-OMP-FX)</v>
          </cell>
        </row>
        <row r="2657">
          <cell r="A2657" t="str">
            <v>300302833</v>
          </cell>
          <cell r="B2657" t="str">
            <v>AXMGRK2</v>
          </cell>
          <cell r="C2657" t="str">
            <v>Amgr</v>
          </cell>
          <cell r="D2657" t="str">
            <v>Amgr</v>
          </cell>
          <cell r="E2657" t="str">
            <v>OMP-FX</v>
          </cell>
          <cell r="F2657" t="str">
            <v>OMP-FX</v>
          </cell>
          <cell r="H2657" t="str">
            <v>External Disk Array Module &amp; Kit</v>
          </cell>
        </row>
        <row r="2658">
          <cell r="A2658" t="str">
            <v>T00001242</v>
          </cell>
          <cell r="B2658" t="str">
            <v>AXMGRK2</v>
          </cell>
          <cell r="C2658" t="str">
            <v>FMM</v>
          </cell>
          <cell r="D2658" t="str">
            <v>FMS-HW</v>
          </cell>
          <cell r="E2658" t="str">
            <v>FMS_HW</v>
          </cell>
          <cell r="F2658" t="str">
            <v>CABINET</v>
          </cell>
          <cell r="H2658" t="str">
            <v>FMS 2105 Frame with 2 800s Servers</v>
          </cell>
        </row>
        <row r="2659">
          <cell r="A2659" t="str">
            <v>T00001239</v>
          </cell>
          <cell r="B2659" t="str">
            <v>AXMGRK2</v>
          </cell>
          <cell r="C2659" t="str">
            <v>FMM</v>
          </cell>
          <cell r="D2659" t="str">
            <v>FMS-HW</v>
          </cell>
          <cell r="E2659" t="str">
            <v>FMS_HW</v>
          </cell>
          <cell r="F2659" t="str">
            <v>CABINET</v>
          </cell>
          <cell r="H2659" t="str">
            <v>FMS 2205 Frame for Mobility Manager w/ 2-400s Servers</v>
          </cell>
        </row>
        <row r="2660">
          <cell r="A2660" t="str">
            <v>J3F011K-2L-3</v>
          </cell>
          <cell r="B2660" t="str">
            <v>AXMGRK2</v>
          </cell>
          <cell r="C2660" t="str">
            <v>Amgr</v>
          </cell>
          <cell r="D2660" t="str">
            <v>Amgr</v>
          </cell>
          <cell r="E2660" t="str">
            <v>IMS</v>
          </cell>
          <cell r="F2660" t="str">
            <v>CABINET</v>
          </cell>
          <cell r="H2660" t="str">
            <v>GROWTH CABINET SHELVES 0 &amp;4</v>
          </cell>
        </row>
        <row r="2661">
          <cell r="A2661" t="str">
            <v>J3F011K-2L-4</v>
          </cell>
          <cell r="B2661" t="str">
            <v>AXMGRK2</v>
          </cell>
          <cell r="C2661" t="str">
            <v>Amgr</v>
          </cell>
          <cell r="D2661" t="str">
            <v>Amgr</v>
          </cell>
          <cell r="E2661" t="str">
            <v>IMS</v>
          </cell>
          <cell r="F2661" t="str">
            <v>CABINET</v>
          </cell>
          <cell r="H2661" t="str">
            <v>GROWTH CABINET SHELVES 1 &amp; 5</v>
          </cell>
        </row>
        <row r="2662">
          <cell r="A2662" t="str">
            <v>J3F011K-2L-5</v>
          </cell>
          <cell r="B2662" t="str">
            <v>AXMGRK2</v>
          </cell>
          <cell r="C2662" t="str">
            <v>Amgr</v>
          </cell>
          <cell r="D2662" t="str">
            <v>Amgr</v>
          </cell>
          <cell r="E2662" t="str">
            <v>IMS</v>
          </cell>
          <cell r="F2662" t="str">
            <v>CABINET</v>
          </cell>
          <cell r="H2662" t="str">
            <v>GROWTH CABINET SHELVES 2 &amp; 6</v>
          </cell>
        </row>
        <row r="2663">
          <cell r="A2663" t="str">
            <v>J3F011K-2L-G1S</v>
          </cell>
          <cell r="B2663" t="str">
            <v>AXMGRK2</v>
          </cell>
          <cell r="C2663" t="str">
            <v>Amgr</v>
          </cell>
          <cell r="D2663" t="str">
            <v>Amgr</v>
          </cell>
          <cell r="E2663" t="str">
            <v>IMS</v>
          </cell>
          <cell r="F2663" t="str">
            <v>NODE</v>
          </cell>
          <cell r="H2663" t="str">
            <v>GROWTH/NODE 1/ EINE Pair</v>
          </cell>
        </row>
        <row r="2664">
          <cell r="A2664" t="str">
            <v>J3F011K-2L-G1L</v>
          </cell>
          <cell r="B2664" t="str">
            <v>AXMGRK2</v>
          </cell>
          <cell r="C2664" t="str">
            <v>Amgr</v>
          </cell>
          <cell r="D2664" t="str">
            <v>Amgr</v>
          </cell>
          <cell r="E2664" t="str">
            <v>IMS</v>
          </cell>
          <cell r="F2664" t="str">
            <v>NODE</v>
          </cell>
          <cell r="H2664" t="str">
            <v>GROWTH/NODE 1/ IFB Pair</v>
          </cell>
        </row>
        <row r="2665">
          <cell r="A2665" t="str">
            <v>J3F011K-2L-G1N</v>
          </cell>
          <cell r="B2665" t="str">
            <v>AXMGRK2</v>
          </cell>
          <cell r="C2665" t="str">
            <v>Amgr</v>
          </cell>
          <cell r="D2665" t="str">
            <v>Amgr</v>
          </cell>
          <cell r="E2665" t="str">
            <v>IMS</v>
          </cell>
          <cell r="F2665" t="str">
            <v>NODE</v>
          </cell>
          <cell r="H2665" t="str">
            <v>GROWTH/NODE 1/ IRN2 Only Pair</v>
          </cell>
        </row>
        <row r="2666">
          <cell r="A2666" t="str">
            <v>J3F011K-2L-G1M</v>
          </cell>
          <cell r="B2666" t="str">
            <v>AXMGRK2</v>
          </cell>
          <cell r="C2666" t="str">
            <v>Amgr</v>
          </cell>
          <cell r="D2666" t="str">
            <v>Amgr</v>
          </cell>
          <cell r="E2666" t="str">
            <v>IMS</v>
          </cell>
          <cell r="F2666" t="str">
            <v>NODE</v>
          </cell>
          <cell r="H2666" t="str">
            <v>GROWTH/NODE 1/ SS7E Pair</v>
          </cell>
        </row>
        <row r="2667">
          <cell r="A2667" t="str">
            <v>J3F011K-2L-G10L</v>
          </cell>
          <cell r="B2667" t="str">
            <v>AXMGRK2</v>
          </cell>
          <cell r="C2667" t="str">
            <v>Amgr</v>
          </cell>
          <cell r="D2667" t="str">
            <v>Amgr</v>
          </cell>
          <cell r="E2667" t="str">
            <v>IMS</v>
          </cell>
          <cell r="F2667" t="str">
            <v>NODE</v>
          </cell>
          <cell r="H2667" t="str">
            <v>GROWTH/NODE 10/ IFB Pair</v>
          </cell>
        </row>
        <row r="2668">
          <cell r="A2668" t="str">
            <v>J3F011K-2L-G10N</v>
          </cell>
          <cell r="B2668" t="str">
            <v>AXMGRK2</v>
          </cell>
          <cell r="C2668" t="str">
            <v>Amgr</v>
          </cell>
          <cell r="D2668" t="str">
            <v>Amgr</v>
          </cell>
          <cell r="E2668" t="str">
            <v>IMS</v>
          </cell>
          <cell r="F2668" t="str">
            <v>NODE</v>
          </cell>
          <cell r="H2668" t="str">
            <v>GROWTH/NODE 10/ IRN2 Only Pair</v>
          </cell>
        </row>
        <row r="2669">
          <cell r="A2669" t="str">
            <v>J3F011K-2L-G10M</v>
          </cell>
          <cell r="B2669" t="str">
            <v>AXMGRK2</v>
          </cell>
          <cell r="C2669" t="str">
            <v>Amgr</v>
          </cell>
          <cell r="D2669" t="str">
            <v>Amgr</v>
          </cell>
          <cell r="E2669" t="str">
            <v>IMS</v>
          </cell>
          <cell r="F2669" t="str">
            <v>NODE</v>
          </cell>
          <cell r="H2669" t="str">
            <v>GROWTH/NODE 10/ SS7E Pair</v>
          </cell>
        </row>
        <row r="2670">
          <cell r="A2670" t="str">
            <v>J3F011K-2L-G10H</v>
          </cell>
          <cell r="B2670" t="str">
            <v>AXMGRK2</v>
          </cell>
          <cell r="C2670" t="str">
            <v>Amgr</v>
          </cell>
          <cell r="D2670" t="str">
            <v>Amgr</v>
          </cell>
          <cell r="E2670" t="str">
            <v>IMS</v>
          </cell>
          <cell r="F2670" t="str">
            <v>NODE</v>
          </cell>
          <cell r="H2670" t="str">
            <v>GROWTH/NODE 10/EIN Pair</v>
          </cell>
        </row>
        <row r="2671">
          <cell r="A2671" t="str">
            <v>J3F011K-2L-G10S</v>
          </cell>
          <cell r="B2671" t="str">
            <v>AXMGRK2</v>
          </cell>
          <cell r="C2671" t="str">
            <v>Amgr</v>
          </cell>
          <cell r="D2671" t="str">
            <v>Amgr</v>
          </cell>
          <cell r="E2671" t="str">
            <v>IMS</v>
          </cell>
          <cell r="F2671" t="str">
            <v>NODE</v>
          </cell>
          <cell r="H2671" t="str">
            <v>GROWTH/NODE 10/EINE Pair</v>
          </cell>
        </row>
        <row r="2672">
          <cell r="A2672" t="str">
            <v>J3F011K-2L-G11S</v>
          </cell>
          <cell r="B2672" t="str">
            <v>AXMGRK2</v>
          </cell>
          <cell r="C2672" t="str">
            <v>Amgr</v>
          </cell>
          <cell r="D2672" t="str">
            <v>Amgr</v>
          </cell>
          <cell r="E2672" t="str">
            <v>IMS</v>
          </cell>
          <cell r="F2672" t="str">
            <v>NODE</v>
          </cell>
          <cell r="H2672" t="str">
            <v>GROWTH/NODE 11/ EINE Pair</v>
          </cell>
        </row>
        <row r="2673">
          <cell r="A2673" t="str">
            <v>J3F011K-2L-G11M</v>
          </cell>
          <cell r="B2673" t="str">
            <v>AXMGRK2</v>
          </cell>
          <cell r="C2673" t="str">
            <v>Amgr</v>
          </cell>
          <cell r="D2673" t="str">
            <v>Amgr</v>
          </cell>
          <cell r="E2673" t="str">
            <v>IMS</v>
          </cell>
          <cell r="F2673" t="str">
            <v>NODE</v>
          </cell>
          <cell r="H2673" t="str">
            <v>GROWTH/NODE 11/ SS7E Pair</v>
          </cell>
        </row>
        <row r="2674">
          <cell r="A2674" t="str">
            <v>J3F011K-2L-G12S</v>
          </cell>
          <cell r="B2674" t="str">
            <v>AXMGRK2</v>
          </cell>
          <cell r="C2674" t="str">
            <v>Amgr</v>
          </cell>
          <cell r="D2674" t="str">
            <v>Amgr</v>
          </cell>
          <cell r="E2674" t="str">
            <v>IMS</v>
          </cell>
          <cell r="F2674" t="str">
            <v>NODE</v>
          </cell>
          <cell r="H2674" t="str">
            <v>GROWTH/NODE 12/ EINE Pair</v>
          </cell>
        </row>
        <row r="2675">
          <cell r="A2675" t="str">
            <v>J3F011K-2L-G12M</v>
          </cell>
          <cell r="B2675" t="str">
            <v>AXMGRK2</v>
          </cell>
          <cell r="C2675" t="str">
            <v>Amgr</v>
          </cell>
          <cell r="D2675" t="str">
            <v>Amgr</v>
          </cell>
          <cell r="E2675" t="str">
            <v>IMS</v>
          </cell>
          <cell r="F2675" t="str">
            <v>NODE</v>
          </cell>
          <cell r="H2675" t="str">
            <v>GROWTH/NODE 12/ SS7E Pair</v>
          </cell>
        </row>
        <row r="2676">
          <cell r="A2676" t="str">
            <v>J3F011K-2L-G13R</v>
          </cell>
          <cell r="B2676" t="str">
            <v>AXMGRK2</v>
          </cell>
          <cell r="C2676" t="str">
            <v>Amgr</v>
          </cell>
          <cell r="D2676" t="str">
            <v>Amgr</v>
          </cell>
          <cell r="E2676" t="str">
            <v>IMS</v>
          </cell>
          <cell r="F2676" t="str">
            <v>NODE</v>
          </cell>
          <cell r="H2676" t="str">
            <v>GROWTH/NODE 13/ CDN3E/Pos 2</v>
          </cell>
        </row>
        <row r="2677">
          <cell r="A2677" t="str">
            <v>J3F011K-2L-G14S</v>
          </cell>
          <cell r="B2677" t="str">
            <v>AXMGRK2</v>
          </cell>
          <cell r="C2677" t="str">
            <v>Amgr</v>
          </cell>
          <cell r="D2677" t="str">
            <v>Amgr</v>
          </cell>
          <cell r="E2677" t="str">
            <v>IMS</v>
          </cell>
          <cell r="F2677" t="str">
            <v>NODE</v>
          </cell>
          <cell r="H2677" t="str">
            <v>GROWTH/NODE 14/ EINE Pair</v>
          </cell>
        </row>
        <row r="2678">
          <cell r="A2678" t="str">
            <v>J3F011K-2L-G14M</v>
          </cell>
          <cell r="B2678" t="str">
            <v>AXMGRK2</v>
          </cell>
          <cell r="C2678" t="str">
            <v>Amgr</v>
          </cell>
          <cell r="D2678" t="str">
            <v>Amgr</v>
          </cell>
          <cell r="E2678" t="str">
            <v>IMS</v>
          </cell>
          <cell r="F2678" t="str">
            <v>NODE</v>
          </cell>
          <cell r="H2678" t="str">
            <v>GROWTH/NODE 14/ SS7E Pair</v>
          </cell>
        </row>
        <row r="2679">
          <cell r="A2679" t="str">
            <v>J3F011K-2L-G15H</v>
          </cell>
          <cell r="B2679" t="str">
            <v>AXMGRK2</v>
          </cell>
          <cell r="C2679" t="str">
            <v>Amgr</v>
          </cell>
          <cell r="D2679" t="str">
            <v>Amgr</v>
          </cell>
          <cell r="E2679" t="str">
            <v>IMS</v>
          </cell>
          <cell r="F2679" t="str">
            <v>NODE</v>
          </cell>
          <cell r="H2679" t="str">
            <v>GROWTH/NODE 15/ EIN Pair</v>
          </cell>
        </row>
        <row r="2680">
          <cell r="A2680" t="str">
            <v>J3F011K-2L-G15S</v>
          </cell>
          <cell r="B2680" t="str">
            <v>AXMGRK2</v>
          </cell>
          <cell r="C2680" t="str">
            <v>Amgr</v>
          </cell>
          <cell r="D2680" t="str">
            <v>Amgr</v>
          </cell>
          <cell r="E2680" t="str">
            <v>IMS</v>
          </cell>
          <cell r="F2680" t="str">
            <v>NODE</v>
          </cell>
          <cell r="H2680" t="str">
            <v>GROWTH/NODE 15/ EINE Pair</v>
          </cell>
        </row>
        <row r="2681">
          <cell r="A2681" t="str">
            <v>J3F011K-2L-G15L</v>
          </cell>
          <cell r="B2681" t="str">
            <v>AXMGRK2</v>
          </cell>
          <cell r="C2681" t="str">
            <v>Amgr</v>
          </cell>
          <cell r="D2681" t="str">
            <v>Amgr</v>
          </cell>
          <cell r="E2681" t="str">
            <v>IMS</v>
          </cell>
          <cell r="F2681" t="str">
            <v>NODE</v>
          </cell>
          <cell r="H2681" t="str">
            <v>GROWTH/NODE 15/ IFB Pair</v>
          </cell>
        </row>
        <row r="2682">
          <cell r="A2682" t="str">
            <v>J3F011K-2L-G15N</v>
          </cell>
          <cell r="B2682" t="str">
            <v>AXMGRK2</v>
          </cell>
          <cell r="C2682" t="str">
            <v>Amgr</v>
          </cell>
          <cell r="D2682" t="str">
            <v>Amgr</v>
          </cell>
          <cell r="E2682" t="str">
            <v>IMS</v>
          </cell>
          <cell r="F2682" t="str">
            <v>NODE</v>
          </cell>
          <cell r="H2682" t="str">
            <v>GROWTH/NODE 15/ IRN2 Only Pair</v>
          </cell>
        </row>
        <row r="2683">
          <cell r="A2683" t="str">
            <v>J3F011K-2L-G15M</v>
          </cell>
          <cell r="B2683" t="str">
            <v>AXMGRK2</v>
          </cell>
          <cell r="C2683" t="str">
            <v>Amgr</v>
          </cell>
          <cell r="D2683" t="str">
            <v>Amgr</v>
          </cell>
          <cell r="E2683" t="str">
            <v>IMS</v>
          </cell>
          <cell r="F2683" t="str">
            <v>NODE</v>
          </cell>
          <cell r="H2683" t="str">
            <v>GROWTH/NODE 15/ SS7E Pair</v>
          </cell>
        </row>
        <row r="2684">
          <cell r="A2684" t="str">
            <v>J3F011K-2L-G2F</v>
          </cell>
          <cell r="B2684" t="str">
            <v>AXMGRK2</v>
          </cell>
          <cell r="C2684" t="str">
            <v>Amgr</v>
          </cell>
          <cell r="D2684" t="str">
            <v>Amgr</v>
          </cell>
          <cell r="E2684" t="str">
            <v>IMS</v>
          </cell>
          <cell r="F2684" t="str">
            <v>NODE</v>
          </cell>
          <cell r="H2684" t="str">
            <v>GROWTH/NODE 2/ CSNE Pair</v>
          </cell>
        </row>
        <row r="2685">
          <cell r="A2685" t="str">
            <v>J3F011K-2L-G2M</v>
          </cell>
          <cell r="B2685" t="str">
            <v>AXMGRK2</v>
          </cell>
          <cell r="C2685" t="str">
            <v>Amgr</v>
          </cell>
          <cell r="D2685" t="str">
            <v>Amgr</v>
          </cell>
          <cell r="E2685" t="str">
            <v>IMS</v>
          </cell>
          <cell r="F2685" t="str">
            <v>NODE</v>
          </cell>
          <cell r="H2685" t="str">
            <v>GROWTH/NODE 2/ SS7E Pair</v>
          </cell>
        </row>
        <row r="2686">
          <cell r="A2686" t="str">
            <v>J3F011K-2L-G2S</v>
          </cell>
          <cell r="B2686" t="str">
            <v>AXMGRK2</v>
          </cell>
          <cell r="C2686" t="str">
            <v>Amgr</v>
          </cell>
          <cell r="D2686" t="str">
            <v>Amgr</v>
          </cell>
          <cell r="E2686" t="str">
            <v>IMS</v>
          </cell>
          <cell r="F2686" t="str">
            <v>NODE</v>
          </cell>
          <cell r="H2686" t="str">
            <v>GROWTH/NODE 2/EIN Pair (Field Install)</v>
          </cell>
        </row>
        <row r="2687">
          <cell r="A2687" t="str">
            <v>J3F011K-2L-G3R</v>
          </cell>
          <cell r="B2687" t="str">
            <v>AXMGRK2</v>
          </cell>
          <cell r="C2687" t="str">
            <v>Amgr</v>
          </cell>
          <cell r="D2687" t="str">
            <v>Amgr</v>
          </cell>
          <cell r="E2687" t="str">
            <v>IMS</v>
          </cell>
          <cell r="F2687" t="str">
            <v>NODE</v>
          </cell>
          <cell r="H2687" t="str">
            <v>GROWTH/NODE 3/ CDN3E/POS 0</v>
          </cell>
        </row>
        <row r="2688">
          <cell r="A2688" t="str">
            <v>J3F011K-2L-G4F</v>
          </cell>
          <cell r="B2688" t="str">
            <v>AXMGRK2</v>
          </cell>
          <cell r="C2688" t="str">
            <v>Amgr</v>
          </cell>
          <cell r="D2688" t="str">
            <v>Amgr</v>
          </cell>
          <cell r="E2688" t="str">
            <v>IMS</v>
          </cell>
          <cell r="F2688" t="str">
            <v>NODE</v>
          </cell>
          <cell r="H2688" t="str">
            <v>GROWTH/NODE 4/ CSNE Pair</v>
          </cell>
        </row>
        <row r="2689">
          <cell r="A2689" t="str">
            <v>J3F011K-2L-G4M</v>
          </cell>
          <cell r="B2689" t="str">
            <v>AXMGRK2</v>
          </cell>
          <cell r="C2689" t="str">
            <v>Amgr</v>
          </cell>
          <cell r="D2689" t="str">
            <v>Amgr</v>
          </cell>
          <cell r="E2689" t="str">
            <v>IMS</v>
          </cell>
          <cell r="F2689" t="str">
            <v>NODE</v>
          </cell>
          <cell r="H2689" t="str">
            <v>GROWTH/NODE 4/ SS7E Pair</v>
          </cell>
        </row>
        <row r="2690">
          <cell r="A2690" t="str">
            <v>J3F011K-2L-G4S</v>
          </cell>
          <cell r="B2690" t="str">
            <v>AXMGRK2</v>
          </cell>
          <cell r="C2690" t="str">
            <v>Amgr</v>
          </cell>
          <cell r="D2690" t="str">
            <v>Amgr</v>
          </cell>
          <cell r="E2690" t="str">
            <v>IMS</v>
          </cell>
          <cell r="F2690" t="str">
            <v>NODE</v>
          </cell>
          <cell r="H2690" t="str">
            <v>GROWTH/NODE 4/EIN Pair (Field Install)</v>
          </cell>
        </row>
        <row r="2691">
          <cell r="A2691" t="str">
            <v>J3F011K-2L-G5S</v>
          </cell>
          <cell r="B2691" t="str">
            <v>AXMGRK2</v>
          </cell>
          <cell r="C2691" t="str">
            <v>Amgr</v>
          </cell>
          <cell r="D2691" t="str">
            <v>Amgr</v>
          </cell>
          <cell r="E2691" t="str">
            <v>IMS</v>
          </cell>
          <cell r="F2691" t="str">
            <v>NODE</v>
          </cell>
          <cell r="H2691" t="str">
            <v>GROWTH/NODE 5/ EINE Pair</v>
          </cell>
        </row>
        <row r="2692">
          <cell r="A2692" t="str">
            <v>J3F011K-2L-G5L</v>
          </cell>
          <cell r="B2692" t="str">
            <v>AXMGRK2</v>
          </cell>
          <cell r="C2692" t="str">
            <v>Amgr</v>
          </cell>
          <cell r="D2692" t="str">
            <v>Amgr</v>
          </cell>
          <cell r="E2692" t="str">
            <v>IMS</v>
          </cell>
          <cell r="F2692" t="str">
            <v>NODE</v>
          </cell>
          <cell r="H2692" t="str">
            <v>GROWTH/NODE 5/ IFB Pair</v>
          </cell>
        </row>
        <row r="2693">
          <cell r="A2693" t="str">
            <v>J3F011K-2L-G5N</v>
          </cell>
          <cell r="B2693" t="str">
            <v>AXMGRK2</v>
          </cell>
          <cell r="C2693" t="str">
            <v>Amgr</v>
          </cell>
          <cell r="D2693" t="str">
            <v>Amgr</v>
          </cell>
          <cell r="E2693" t="str">
            <v>IMS</v>
          </cell>
          <cell r="F2693" t="str">
            <v>NODE</v>
          </cell>
          <cell r="H2693" t="str">
            <v>GROWTH/NODE 5/ IRN2 Only Pair</v>
          </cell>
        </row>
        <row r="2694">
          <cell r="A2694" t="str">
            <v>J3F011K-2L-G5M</v>
          </cell>
          <cell r="B2694" t="str">
            <v>AXMGRK2</v>
          </cell>
          <cell r="C2694" t="str">
            <v>Amgr</v>
          </cell>
          <cell r="D2694" t="str">
            <v>Amgr</v>
          </cell>
          <cell r="E2694" t="str">
            <v>IMS</v>
          </cell>
          <cell r="F2694" t="str">
            <v>NODE</v>
          </cell>
          <cell r="H2694" t="str">
            <v>GROWTH/NODE 5/ SS7E Pair</v>
          </cell>
        </row>
        <row r="2695">
          <cell r="A2695" t="str">
            <v>J3F011K-2L-G6S</v>
          </cell>
          <cell r="B2695" t="str">
            <v>AXMGRK2</v>
          </cell>
          <cell r="C2695" t="str">
            <v>Amgr</v>
          </cell>
          <cell r="D2695" t="str">
            <v>Amgr</v>
          </cell>
          <cell r="E2695" t="str">
            <v>IMS</v>
          </cell>
          <cell r="F2695" t="str">
            <v>NODE</v>
          </cell>
          <cell r="H2695" t="str">
            <v>GROWTH/NODE 6/ EINE Pair</v>
          </cell>
        </row>
        <row r="2696">
          <cell r="A2696" t="str">
            <v>J3F011K-2L-G6M</v>
          </cell>
          <cell r="B2696" t="str">
            <v>AXMGRK2</v>
          </cell>
          <cell r="C2696" t="str">
            <v>Amgr</v>
          </cell>
          <cell r="D2696" t="str">
            <v>Amgr</v>
          </cell>
          <cell r="E2696" t="str">
            <v>IMS</v>
          </cell>
          <cell r="F2696" t="str">
            <v>NODE</v>
          </cell>
          <cell r="H2696" t="str">
            <v>GROWTH/NODE 6/ SS7E Pair</v>
          </cell>
        </row>
        <row r="2697">
          <cell r="A2697" t="str">
            <v>J3F011K-2L-G7S</v>
          </cell>
          <cell r="B2697" t="str">
            <v>AXMGRK2</v>
          </cell>
          <cell r="C2697" t="str">
            <v>Amgr</v>
          </cell>
          <cell r="D2697" t="str">
            <v>Amgr</v>
          </cell>
          <cell r="E2697" t="str">
            <v>IMS</v>
          </cell>
          <cell r="F2697" t="str">
            <v>NODE</v>
          </cell>
          <cell r="H2697" t="str">
            <v>GROWTH/NODE 7/ EINE Pair</v>
          </cell>
        </row>
        <row r="2698">
          <cell r="A2698" t="str">
            <v>J3F011K-2L-G7M</v>
          </cell>
          <cell r="B2698" t="str">
            <v>AXMGRK2</v>
          </cell>
          <cell r="C2698" t="str">
            <v>Amgr</v>
          </cell>
          <cell r="D2698" t="str">
            <v>Amgr</v>
          </cell>
          <cell r="E2698" t="str">
            <v>IMS</v>
          </cell>
          <cell r="F2698" t="str">
            <v>NODE</v>
          </cell>
          <cell r="H2698" t="str">
            <v>GROWTH/NODE 7/ SS7E Pair</v>
          </cell>
        </row>
        <row r="2699">
          <cell r="A2699" t="str">
            <v>J3F011K-2L-G8R</v>
          </cell>
          <cell r="B2699" t="str">
            <v>AXMGRK2</v>
          </cell>
          <cell r="C2699" t="str">
            <v>Amgr</v>
          </cell>
          <cell r="D2699" t="str">
            <v>Amgr</v>
          </cell>
          <cell r="E2699" t="str">
            <v>IMS</v>
          </cell>
          <cell r="F2699" t="str">
            <v>NODE</v>
          </cell>
          <cell r="H2699" t="str">
            <v>GROWTH/NODE 8/ CDN3E/Pos 1</v>
          </cell>
        </row>
        <row r="2700">
          <cell r="A2700" t="str">
            <v>J3F011K-2L-G8S</v>
          </cell>
          <cell r="B2700" t="str">
            <v>AXMGRK2</v>
          </cell>
          <cell r="C2700" t="str">
            <v>Amgr</v>
          </cell>
          <cell r="D2700" t="str">
            <v>Amgr</v>
          </cell>
          <cell r="E2700" t="str">
            <v>IMS</v>
          </cell>
          <cell r="F2700" t="str">
            <v>NODE</v>
          </cell>
          <cell r="H2700" t="str">
            <v>GROWTH/NODE 8/ EINE Pair</v>
          </cell>
        </row>
        <row r="2701">
          <cell r="A2701" t="str">
            <v>J3F011K-2L-G8M</v>
          </cell>
          <cell r="B2701" t="str">
            <v>AXMGRK2</v>
          </cell>
          <cell r="C2701" t="str">
            <v>Amgr</v>
          </cell>
          <cell r="D2701" t="str">
            <v>Amgr</v>
          </cell>
          <cell r="E2701" t="str">
            <v>IMS</v>
          </cell>
          <cell r="F2701" t="str">
            <v>NODE</v>
          </cell>
          <cell r="H2701" t="str">
            <v>GROWTH/NODE 8/ SS7E Pair</v>
          </cell>
        </row>
        <row r="2702">
          <cell r="A2702" t="str">
            <v>J3F011K-2L-G9S</v>
          </cell>
          <cell r="B2702" t="str">
            <v>AXMGRK2</v>
          </cell>
          <cell r="C2702" t="str">
            <v>Amgr</v>
          </cell>
          <cell r="D2702" t="str">
            <v>Amgr</v>
          </cell>
          <cell r="E2702" t="str">
            <v>IMS</v>
          </cell>
          <cell r="F2702" t="str">
            <v>NODE</v>
          </cell>
          <cell r="H2702" t="str">
            <v>GROWTH/NODE 9/ EINE Pair</v>
          </cell>
        </row>
        <row r="2703">
          <cell r="A2703" t="str">
            <v>J3F011K-2L-G9M</v>
          </cell>
          <cell r="B2703" t="str">
            <v>AXMGRK2</v>
          </cell>
          <cell r="C2703" t="str">
            <v>Amgr</v>
          </cell>
          <cell r="D2703" t="str">
            <v>Amgr</v>
          </cell>
          <cell r="E2703" t="str">
            <v>IMS</v>
          </cell>
          <cell r="F2703" t="str">
            <v>NODE</v>
          </cell>
          <cell r="H2703" t="str">
            <v>GROWTH/NODE 9/ SS7E Pair</v>
          </cell>
        </row>
        <row r="2704">
          <cell r="A2704" t="str">
            <v>J3F011GD-1L-51R</v>
          </cell>
          <cell r="B2704" t="str">
            <v>AXMGRK2</v>
          </cell>
          <cell r="C2704" t="str">
            <v>Amgr</v>
          </cell>
          <cell r="D2704" t="str">
            <v>Amgr</v>
          </cell>
          <cell r="E2704" t="str">
            <v>IMS</v>
          </cell>
          <cell r="F2704" t="str">
            <v>NODE</v>
          </cell>
          <cell r="H2704" t="str">
            <v>GROWTH/NODE/CD3E/Pos 1</v>
          </cell>
        </row>
        <row r="2705">
          <cell r="A2705" t="str">
            <v>J3F011GD-1L-50S</v>
          </cell>
          <cell r="B2705" t="str">
            <v>AXMGRK2</v>
          </cell>
          <cell r="C2705" t="str">
            <v>Amgr</v>
          </cell>
          <cell r="D2705" t="str">
            <v>Amgr</v>
          </cell>
          <cell r="E2705" t="str">
            <v>IMS</v>
          </cell>
          <cell r="F2705" t="str">
            <v>NODE</v>
          </cell>
          <cell r="H2705" t="str">
            <v>GROWTH/NODE/EINE/Pos0</v>
          </cell>
        </row>
        <row r="2706">
          <cell r="A2706" t="str">
            <v>300123742</v>
          </cell>
          <cell r="B2706" t="str">
            <v>AXMGRK2</v>
          </cell>
          <cell r="C2706" t="str">
            <v>Amgr</v>
          </cell>
          <cell r="D2706" t="str">
            <v>Amgr</v>
          </cell>
          <cell r="E2706" t="str">
            <v>OMP-FX</v>
          </cell>
          <cell r="F2706" t="str">
            <v>OMP-FX</v>
          </cell>
          <cell r="H2706" t="str">
            <v>Hardware for Connecting Patch Panels</v>
          </cell>
        </row>
        <row r="2707">
          <cell r="A2707" t="str">
            <v>300124153</v>
          </cell>
          <cell r="B2707" t="str">
            <v>AXMGRK2</v>
          </cell>
          <cell r="C2707" t="str">
            <v>Amgr</v>
          </cell>
          <cell r="D2707" t="str">
            <v>Amgr</v>
          </cell>
          <cell r="E2707" t="str">
            <v>OMP-FX</v>
          </cell>
          <cell r="F2707" t="str">
            <v>OMP-FX</v>
          </cell>
          <cell r="H2707" t="str">
            <v>Hardware for Connecting Patch Panels</v>
          </cell>
        </row>
        <row r="2708">
          <cell r="A2708" t="str">
            <v>300131489</v>
          </cell>
          <cell r="B2708" t="str">
            <v>AXMGRK2</v>
          </cell>
          <cell r="C2708" t="str">
            <v>Amgr</v>
          </cell>
          <cell r="D2708" t="str">
            <v>Amgr</v>
          </cell>
          <cell r="E2708" t="str">
            <v>OMP-FX</v>
          </cell>
          <cell r="F2708" t="str">
            <v>OMP-FX</v>
          </cell>
          <cell r="H2708" t="str">
            <v>Hardware for Connecting Patch Panels</v>
          </cell>
        </row>
        <row r="2709">
          <cell r="A2709" t="str">
            <v>300131497</v>
          </cell>
          <cell r="B2709" t="str">
            <v>AXMGRK2</v>
          </cell>
          <cell r="C2709" t="str">
            <v>Amgr</v>
          </cell>
          <cell r="D2709" t="str">
            <v>Amgr</v>
          </cell>
          <cell r="E2709" t="str">
            <v>OMP-FX</v>
          </cell>
          <cell r="F2709" t="str">
            <v>OMP-FX</v>
          </cell>
          <cell r="H2709" t="str">
            <v>Hardware for Connecting Patch Panels</v>
          </cell>
        </row>
        <row r="2710">
          <cell r="A2710" t="str">
            <v>300133428</v>
          </cell>
          <cell r="B2710" t="str">
            <v>AXMGRK2</v>
          </cell>
          <cell r="C2710" t="str">
            <v>Amgr</v>
          </cell>
          <cell r="D2710" t="str">
            <v>Amgr</v>
          </cell>
          <cell r="E2710" t="str">
            <v>OMP-FX</v>
          </cell>
          <cell r="F2710" t="str">
            <v>OMP-FX</v>
          </cell>
          <cell r="H2710" t="str">
            <v>Hardware for Connecting Patch Panels</v>
          </cell>
        </row>
        <row r="2711">
          <cell r="A2711" t="str">
            <v>T00001247</v>
          </cell>
          <cell r="B2711" t="str">
            <v>AXMGRK2</v>
          </cell>
          <cell r="C2711" t="str">
            <v>FMM</v>
          </cell>
          <cell r="D2711" t="str">
            <v>FMS-SW</v>
          </cell>
          <cell r="E2711" t="str">
            <v>FMS_SW</v>
          </cell>
          <cell r="F2711" t="str">
            <v>SOFTWARE</v>
          </cell>
          <cell r="H2711" t="str">
            <v>HLR/VLR (Initial Operationg Fee) per 400s Server</v>
          </cell>
        </row>
        <row r="2712">
          <cell r="A2712" t="str">
            <v>ED5D785-70G-3B</v>
          </cell>
          <cell r="B2712" t="str">
            <v>AXMGRK2</v>
          </cell>
          <cell r="C2712" t="str">
            <v>Amgr</v>
          </cell>
          <cell r="D2712" t="str">
            <v>Amgr</v>
          </cell>
          <cell r="E2712" t="str">
            <v>IMS</v>
          </cell>
          <cell r="F2712" t="str">
            <v>CABINET</v>
          </cell>
          <cell r="H2712" t="str">
            <v>Indicator Strips Required w/ List 1</v>
          </cell>
        </row>
        <row r="2713">
          <cell r="A2713" t="str">
            <v>T00001252</v>
          </cell>
          <cell r="B2713" t="str">
            <v>AXMGRK2</v>
          </cell>
          <cell r="C2713" t="str">
            <v>FMM</v>
          </cell>
          <cell r="D2713" t="str">
            <v>FMS-SW</v>
          </cell>
          <cell r="E2713" t="str">
            <v>FMS_SW</v>
          </cell>
          <cell r="F2713" t="str">
            <v>SOFTWARE</v>
          </cell>
          <cell r="H2713" t="str">
            <v>IOS Initial Operating Fee per 400s Server</v>
          </cell>
        </row>
        <row r="2714">
          <cell r="A2714" t="str">
            <v>J3F011K-2L-AB</v>
          </cell>
          <cell r="B2714" t="str">
            <v>AXMGRK2</v>
          </cell>
          <cell r="C2714" t="str">
            <v>Amgr</v>
          </cell>
          <cell r="D2714" t="str">
            <v>Amgr</v>
          </cell>
          <cell r="E2714" t="str">
            <v>IMS</v>
          </cell>
          <cell r="F2714" t="str">
            <v>CABINET</v>
          </cell>
          <cell r="H2714" t="str">
            <v>Labels and Designation Strips</v>
          </cell>
        </row>
        <row r="2715">
          <cell r="A2715" t="str">
            <v>CABLE_OMP_FX</v>
          </cell>
          <cell r="B2715" t="str">
            <v>AXMGRK2</v>
          </cell>
          <cell r="C2715" t="str">
            <v>Amgr</v>
          </cell>
          <cell r="D2715" t="str">
            <v>Amgr</v>
          </cell>
          <cell r="E2715" t="str">
            <v>OMP-FX</v>
          </cell>
          <cell r="F2715" t="str">
            <v>OMP-FX</v>
          </cell>
          <cell r="H2715" t="str">
            <v>Miscellaneous Cable needed for the OMP-FX</v>
          </cell>
        </row>
        <row r="2716">
          <cell r="A2716" t="str">
            <v>300302858</v>
          </cell>
          <cell r="B2716" t="str">
            <v>AXMGRK2</v>
          </cell>
          <cell r="C2716" t="str">
            <v>Amgr</v>
          </cell>
          <cell r="D2716" t="str">
            <v>Amgr</v>
          </cell>
          <cell r="E2716" t="str">
            <v>OMP-FX</v>
          </cell>
          <cell r="F2716" t="str">
            <v>OMP-FX</v>
          </cell>
          <cell r="H2716" t="str">
            <v>Modem 110V 1 required for Console, 1 min for Unix Dial-up 6 max (Single-OMP_FX)</v>
          </cell>
        </row>
        <row r="2717">
          <cell r="A2717" t="str">
            <v>300318441</v>
          </cell>
          <cell r="B2717" t="str">
            <v>AXMGRK2</v>
          </cell>
          <cell r="C2717" t="str">
            <v>Amgr</v>
          </cell>
          <cell r="D2717" t="str">
            <v>Amgr</v>
          </cell>
          <cell r="E2717" t="str">
            <v>OMP-FX</v>
          </cell>
          <cell r="F2717" t="str">
            <v>OMP-FX</v>
          </cell>
          <cell r="H2717" t="str">
            <v>Modem, forOMP_FX Single Cabinet</v>
          </cell>
        </row>
        <row r="2718">
          <cell r="A2718" t="str">
            <v>300318458</v>
          </cell>
          <cell r="B2718" t="str">
            <v>AXMGRK2</v>
          </cell>
          <cell r="C2718" t="str">
            <v>Amgr</v>
          </cell>
          <cell r="D2718" t="str">
            <v>Amgr</v>
          </cell>
          <cell r="E2718" t="str">
            <v>OMP-FX</v>
          </cell>
          <cell r="F2718" t="str">
            <v>OMP-FX</v>
          </cell>
          <cell r="H2718" t="str">
            <v>Modem/splitter kit e/w 2 modems</v>
          </cell>
        </row>
        <row r="2719">
          <cell r="A2719" t="str">
            <v>300355856</v>
          </cell>
          <cell r="B2719" t="str">
            <v>AXMGRK2</v>
          </cell>
          <cell r="C2719" t="str">
            <v>Amgr</v>
          </cell>
          <cell r="D2719" t="str">
            <v>Amgr</v>
          </cell>
          <cell r="E2719" t="str">
            <v>OMP-FX</v>
          </cell>
          <cell r="F2719" t="str">
            <v>OMP-FX</v>
          </cell>
          <cell r="H2719" t="str">
            <v>Netra-T 440MHz 512 MB (Single-OMP-FX)</v>
          </cell>
        </row>
        <row r="2720">
          <cell r="A2720" t="str">
            <v>300273216</v>
          </cell>
          <cell r="B2720" t="str">
            <v>AXMGRK2</v>
          </cell>
          <cell r="C2720" t="str">
            <v>Amgr</v>
          </cell>
          <cell r="D2720" t="str">
            <v>Amgr</v>
          </cell>
          <cell r="E2720" t="str">
            <v>OMP-FX</v>
          </cell>
          <cell r="F2720" t="str">
            <v>OMP-FX</v>
          </cell>
          <cell r="H2720" t="str">
            <v>Netra-T Maintenance Support International Zone</v>
          </cell>
        </row>
        <row r="2721">
          <cell r="A2721" t="str">
            <v>300273190</v>
          </cell>
          <cell r="B2721" t="str">
            <v>AXMGRK2</v>
          </cell>
          <cell r="C2721" t="str">
            <v>Amgr</v>
          </cell>
          <cell r="D2721" t="str">
            <v>Amgr</v>
          </cell>
          <cell r="E2721" t="str">
            <v>OMP-FX</v>
          </cell>
          <cell r="F2721" t="str">
            <v>OMP-FX</v>
          </cell>
          <cell r="H2721" t="str">
            <v>Netra-T Support Maintenance Agreement</v>
          </cell>
        </row>
        <row r="2722">
          <cell r="A2722" t="str">
            <v>300302825</v>
          </cell>
          <cell r="B2722" t="str">
            <v>AXMGRK2</v>
          </cell>
          <cell r="C2722" t="str">
            <v>Amgr</v>
          </cell>
          <cell r="D2722" t="str">
            <v>Amgr</v>
          </cell>
          <cell r="E2722" t="str">
            <v>OMP-FX</v>
          </cell>
          <cell r="F2722" t="str">
            <v>OMP-FX</v>
          </cell>
          <cell r="H2722" t="str">
            <v>Netra-T with 1 CPU &amp; DCI CP (Single-OMP-FX)</v>
          </cell>
        </row>
        <row r="2723">
          <cell r="A2723" t="str">
            <v>300355864</v>
          </cell>
          <cell r="B2723" t="str">
            <v>AXMGRK2</v>
          </cell>
          <cell r="C2723" t="str">
            <v>Amgr</v>
          </cell>
          <cell r="D2723" t="str">
            <v>Amgr</v>
          </cell>
          <cell r="E2723" t="str">
            <v>OMP-FX</v>
          </cell>
          <cell r="F2723" t="str">
            <v>OMP-FX</v>
          </cell>
          <cell r="H2723" t="str">
            <v>Netra-T with Dual CPU's &amp; 1 Gb RAM (Single-OMP-FX)</v>
          </cell>
        </row>
        <row r="2724">
          <cell r="A2724" t="str">
            <v>300302841</v>
          </cell>
          <cell r="B2724" t="str">
            <v>AXMGRK2</v>
          </cell>
          <cell r="C2724" t="str">
            <v>Amgr</v>
          </cell>
          <cell r="D2724" t="str">
            <v>Amgr</v>
          </cell>
          <cell r="E2724" t="str">
            <v>OMP-FX</v>
          </cell>
          <cell r="F2724" t="str">
            <v>OMP-FX</v>
          </cell>
          <cell r="H2724" t="str">
            <v>Network Terminal Server Equipment</v>
          </cell>
        </row>
        <row r="2725">
          <cell r="A2725" t="str">
            <v>300124070</v>
          </cell>
          <cell r="B2725" t="str">
            <v>AXMGRK2</v>
          </cell>
          <cell r="C2725" t="str">
            <v>Amgr</v>
          </cell>
          <cell r="D2725" t="str">
            <v>Amgr</v>
          </cell>
          <cell r="E2725" t="str">
            <v>OMP-FX</v>
          </cell>
          <cell r="F2725" t="str">
            <v>OMP-FX</v>
          </cell>
          <cell r="H2725" t="str">
            <v>NON-Plenum 100MB LAN conn Netra-T to APC Cabinet 100ft.</v>
          </cell>
        </row>
        <row r="2726">
          <cell r="A2726" t="str">
            <v>300124039</v>
          </cell>
          <cell r="B2726" t="str">
            <v>AXMGRK2</v>
          </cell>
          <cell r="C2726" t="str">
            <v>Amgr</v>
          </cell>
          <cell r="D2726" t="str">
            <v>Amgr</v>
          </cell>
          <cell r="E2726" t="str">
            <v>OMP-FX</v>
          </cell>
          <cell r="F2726" t="str">
            <v>OMP-FX</v>
          </cell>
          <cell r="H2726" t="str">
            <v>NON-Plenum 100MB LAN conn Netra-T to APC Cabinet 14ft.</v>
          </cell>
        </row>
        <row r="2727">
          <cell r="A2727" t="str">
            <v>300124088</v>
          </cell>
          <cell r="B2727" t="str">
            <v>AXMGRK2</v>
          </cell>
          <cell r="C2727" t="str">
            <v>Amgr</v>
          </cell>
          <cell r="D2727" t="str">
            <v>Amgr</v>
          </cell>
          <cell r="E2727" t="str">
            <v>OMP-FX</v>
          </cell>
          <cell r="F2727" t="str">
            <v>OMP-FX</v>
          </cell>
          <cell r="H2727" t="str">
            <v>NON-Plenum 100MB LAN conn Netra-T to APC Cabinet 200ft.</v>
          </cell>
        </row>
        <row r="2728">
          <cell r="A2728" t="str">
            <v>300124047</v>
          </cell>
          <cell r="B2728" t="str">
            <v>AXMGRK2</v>
          </cell>
          <cell r="C2728" t="str">
            <v>Amgr</v>
          </cell>
          <cell r="D2728" t="str">
            <v>Amgr</v>
          </cell>
          <cell r="E2728" t="str">
            <v>OMP-FX</v>
          </cell>
          <cell r="F2728" t="str">
            <v>OMP-FX</v>
          </cell>
          <cell r="H2728" t="str">
            <v>NON-Plenum 100MB LAN conn Netra-T to APC Cabinet 25ft.</v>
          </cell>
        </row>
        <row r="2729">
          <cell r="A2729" t="str">
            <v>300124054</v>
          </cell>
          <cell r="B2729" t="str">
            <v>AXMGRK2</v>
          </cell>
          <cell r="C2729" t="str">
            <v>Amgr</v>
          </cell>
          <cell r="D2729" t="str">
            <v>Amgr</v>
          </cell>
          <cell r="E2729" t="str">
            <v>OMP-FX</v>
          </cell>
          <cell r="F2729" t="str">
            <v>OMP-FX</v>
          </cell>
          <cell r="H2729" t="str">
            <v>NON-Plenum 100MB LAN conn Netra-T to APC Cabinet 50ft.</v>
          </cell>
        </row>
        <row r="2730">
          <cell r="A2730" t="str">
            <v>300124062</v>
          </cell>
          <cell r="B2730" t="str">
            <v>AXMGRK2</v>
          </cell>
          <cell r="C2730" t="str">
            <v>Amgr</v>
          </cell>
          <cell r="D2730" t="str">
            <v>Amgr</v>
          </cell>
          <cell r="E2730" t="str">
            <v>OMP-FX</v>
          </cell>
          <cell r="F2730" t="str">
            <v>OMP-FX</v>
          </cell>
          <cell r="H2730" t="str">
            <v>NON-Plenum 100MB LAN conn Netra-T to APC Cabinet 75ft.</v>
          </cell>
        </row>
        <row r="2731">
          <cell r="A2731" t="str">
            <v>300123700</v>
          </cell>
          <cell r="B2731" t="str">
            <v>AXMGRK2</v>
          </cell>
          <cell r="C2731" t="str">
            <v>Amgr</v>
          </cell>
          <cell r="D2731" t="str">
            <v>Amgr</v>
          </cell>
          <cell r="E2731" t="str">
            <v>OMP-FX</v>
          </cell>
          <cell r="F2731" t="str">
            <v>OMP-FX</v>
          </cell>
          <cell r="H2731" t="str">
            <v>NON-Plenum LAN connection to HUB or APC Cabinet 100ft.</v>
          </cell>
        </row>
        <row r="2732">
          <cell r="A2732" t="str">
            <v>300123676</v>
          </cell>
          <cell r="B2732" t="str">
            <v>AXMGRK2</v>
          </cell>
          <cell r="C2732" t="str">
            <v>Amgr</v>
          </cell>
          <cell r="D2732" t="str">
            <v>Amgr</v>
          </cell>
          <cell r="E2732" t="str">
            <v>OMP-FX</v>
          </cell>
          <cell r="F2732" t="str">
            <v>OMP-FX</v>
          </cell>
          <cell r="H2732" t="str">
            <v>NON-Plenum LAN connection to HUB or APC Cabinet 25ft.</v>
          </cell>
        </row>
        <row r="2733">
          <cell r="A2733" t="str">
            <v>300123684</v>
          </cell>
          <cell r="B2733" t="str">
            <v>AXMGRK2</v>
          </cell>
          <cell r="C2733" t="str">
            <v>Amgr</v>
          </cell>
          <cell r="D2733" t="str">
            <v>Amgr</v>
          </cell>
          <cell r="E2733" t="str">
            <v>OMP-FX</v>
          </cell>
          <cell r="F2733" t="str">
            <v>OMP-FX</v>
          </cell>
          <cell r="H2733" t="str">
            <v>NON-Plenum LAN connection to HUB or APC Cabinet 50ft.</v>
          </cell>
        </row>
        <row r="2734">
          <cell r="A2734" t="str">
            <v>300123692</v>
          </cell>
          <cell r="B2734" t="str">
            <v>AXMGRK2</v>
          </cell>
          <cell r="C2734" t="str">
            <v>Amgr</v>
          </cell>
          <cell r="D2734" t="str">
            <v>Amgr</v>
          </cell>
          <cell r="E2734" t="str">
            <v>OMP-FX</v>
          </cell>
          <cell r="F2734" t="str">
            <v>OMP-FX</v>
          </cell>
          <cell r="H2734" t="str">
            <v>NON-Plenum LAN connection to HUB or APC Cabinet 75ft.</v>
          </cell>
        </row>
        <row r="2735">
          <cell r="A2735" t="str">
            <v>300001179</v>
          </cell>
          <cell r="B2735" t="str">
            <v>AXMGRK2</v>
          </cell>
          <cell r="C2735" t="str">
            <v>Amgr</v>
          </cell>
          <cell r="D2735" t="str">
            <v>Amgr</v>
          </cell>
          <cell r="E2735" t="str">
            <v>OMP-FX</v>
          </cell>
          <cell r="F2735" t="str">
            <v>OMP-FX</v>
          </cell>
          <cell r="H2735" t="str">
            <v>OMP-FX New Start Integration</v>
          </cell>
        </row>
        <row r="2736">
          <cell r="A2736" t="str">
            <v>300054145</v>
          </cell>
          <cell r="B2736" t="str">
            <v>AXMGRK2</v>
          </cell>
          <cell r="C2736" t="str">
            <v>Amgr</v>
          </cell>
          <cell r="D2736" t="str">
            <v>Amgr</v>
          </cell>
          <cell r="E2736" t="str">
            <v>OMP-FX</v>
          </cell>
          <cell r="F2736" t="str">
            <v>OMP-FX</v>
          </cell>
          <cell r="H2736" t="str">
            <v>OMP-FX Retrofit Integration</v>
          </cell>
        </row>
        <row r="2737">
          <cell r="A2737" t="str">
            <v>300152089</v>
          </cell>
          <cell r="B2737" t="str">
            <v>AXMGRK2</v>
          </cell>
          <cell r="C2737" t="str">
            <v>Amgr</v>
          </cell>
          <cell r="D2737" t="str">
            <v>Amgr</v>
          </cell>
          <cell r="E2737" t="str">
            <v>OMP-FX</v>
          </cell>
          <cell r="F2737" t="str">
            <v>OMP-FX</v>
          </cell>
          <cell r="H2737" t="str">
            <v>OMP-FX Software Upgrade Package - RTU</v>
          </cell>
        </row>
        <row r="2738">
          <cell r="A2738" t="str">
            <v>300123718</v>
          </cell>
          <cell r="B2738" t="str">
            <v>AXMGRK2</v>
          </cell>
          <cell r="C2738" t="str">
            <v>Amgr</v>
          </cell>
          <cell r="D2738" t="str">
            <v>Amgr</v>
          </cell>
          <cell r="E2738" t="str">
            <v>OMP-FX</v>
          </cell>
          <cell r="F2738" t="str">
            <v>OMP-FX</v>
          </cell>
          <cell r="H2738" t="str">
            <v>Plenum LAN connection to HUB or APC Cabinet 25ft.</v>
          </cell>
        </row>
        <row r="2739">
          <cell r="A2739" t="str">
            <v>300123726</v>
          </cell>
          <cell r="B2739" t="str">
            <v>AXMGRK2</v>
          </cell>
          <cell r="C2739" t="str">
            <v>Amgr</v>
          </cell>
          <cell r="D2739" t="str">
            <v>Amgr</v>
          </cell>
          <cell r="E2739" t="str">
            <v>OMP-FX</v>
          </cell>
          <cell r="F2739" t="str">
            <v>OMP-FX</v>
          </cell>
          <cell r="H2739" t="str">
            <v>Plenum LAN connection to HUB or APC Cabinet 50ft.</v>
          </cell>
        </row>
        <row r="2740">
          <cell r="A2740" t="str">
            <v>300123734</v>
          </cell>
          <cell r="B2740" t="str">
            <v>AXMGRK2</v>
          </cell>
          <cell r="C2740" t="str">
            <v>Amgr</v>
          </cell>
          <cell r="D2740" t="str">
            <v>Amgr</v>
          </cell>
          <cell r="E2740" t="str">
            <v>OMP-FX</v>
          </cell>
          <cell r="F2740" t="str">
            <v>OMP-FX</v>
          </cell>
          <cell r="H2740" t="str">
            <v>Plenum LAN connection to HUB or APC Cabinet 75ft.</v>
          </cell>
        </row>
        <row r="2741">
          <cell r="A2741" t="str">
            <v>J3F011K-2L-AD</v>
          </cell>
          <cell r="B2741" t="str">
            <v>AXMGRK2</v>
          </cell>
          <cell r="C2741" t="str">
            <v>Amgr</v>
          </cell>
          <cell r="D2741" t="str">
            <v>Amgr</v>
          </cell>
          <cell r="E2741" t="str">
            <v>IMS</v>
          </cell>
          <cell r="F2741" t="str">
            <v>CABINET</v>
          </cell>
          <cell r="H2741" t="str">
            <v>Plenums for Unequipped shelves</v>
          </cell>
        </row>
        <row r="2742">
          <cell r="A2742" t="str">
            <v>T00001250</v>
          </cell>
          <cell r="B2742" t="str">
            <v>AXMGRK2</v>
          </cell>
          <cell r="C2742" t="str">
            <v>FMM</v>
          </cell>
          <cell r="D2742" t="str">
            <v>FMS-SW</v>
          </cell>
          <cell r="E2742" t="str">
            <v>FMS_SW</v>
          </cell>
          <cell r="F2742" t="str">
            <v>SOFTWARE</v>
          </cell>
          <cell r="H2742" t="str">
            <v>RCS Initial Operating Fee per 400s Server</v>
          </cell>
        </row>
        <row r="2743">
          <cell r="A2743" t="str">
            <v>107442386</v>
          </cell>
          <cell r="B2743" t="str">
            <v>AXMGRK2</v>
          </cell>
          <cell r="C2743" t="str">
            <v>Amgr</v>
          </cell>
          <cell r="D2743" t="str">
            <v>Amgr</v>
          </cell>
          <cell r="E2743" t="str">
            <v>IMS</v>
          </cell>
          <cell r="F2743" t="str">
            <v>CABINET</v>
          </cell>
          <cell r="H2743" t="str">
            <v>Ring to Acculink HSU Cable</v>
          </cell>
        </row>
        <row r="2744">
          <cell r="A2744" t="str">
            <v>300273604</v>
          </cell>
          <cell r="B2744" t="str">
            <v>AXMGRK2</v>
          </cell>
          <cell r="C2744" t="str">
            <v>Amgr</v>
          </cell>
          <cell r="D2744" t="str">
            <v>Amgr</v>
          </cell>
          <cell r="E2744" t="str">
            <v>OMP-FX</v>
          </cell>
          <cell r="F2744" t="str">
            <v>OMP-FX</v>
          </cell>
          <cell r="H2744" t="str">
            <v>Software, on CD-ROM for Telco Alarm</v>
          </cell>
        </row>
        <row r="2745">
          <cell r="A2745" t="str">
            <v>300153434</v>
          </cell>
          <cell r="B2745" t="str">
            <v>AXMGRK2</v>
          </cell>
          <cell r="C2745" t="str">
            <v>Amgr</v>
          </cell>
          <cell r="D2745" t="str">
            <v>Amgr</v>
          </cell>
          <cell r="E2745" t="str">
            <v>OMP-FX</v>
          </cell>
          <cell r="F2745" t="str">
            <v>MISC</v>
          </cell>
          <cell r="H2745" t="str">
            <v>Software, On Tape for OS.500 Base</v>
          </cell>
        </row>
        <row r="2746">
          <cell r="A2746" t="str">
            <v>300302866</v>
          </cell>
          <cell r="B2746" t="str">
            <v>AXMGRK2</v>
          </cell>
          <cell r="C2746" t="str">
            <v>Amgr</v>
          </cell>
          <cell r="D2746" t="str">
            <v>Amgr</v>
          </cell>
          <cell r="E2746" t="str">
            <v>OMP-FX</v>
          </cell>
          <cell r="F2746" t="str">
            <v>OMP-FX</v>
          </cell>
          <cell r="H2746" t="str">
            <v>Splitter 110V for connection to 5ESS,ECP,ROP or MCRT Loc Console (Single-OMP-FX)</v>
          </cell>
        </row>
        <row r="2747">
          <cell r="A2747" t="str">
            <v>ED3F064-37G-73</v>
          </cell>
          <cell r="B2747" t="str">
            <v>AXMGRK2</v>
          </cell>
          <cell r="C2747" t="str">
            <v>Amgr</v>
          </cell>
          <cell r="D2747" t="str">
            <v>Amgr</v>
          </cell>
          <cell r="E2747" t="str">
            <v>IMS</v>
          </cell>
          <cell r="F2747" t="str">
            <v>MISC</v>
          </cell>
          <cell r="H2747" t="str">
            <v>SS7 Cable</v>
          </cell>
        </row>
        <row r="2748">
          <cell r="A2748" t="str">
            <v>300315389</v>
          </cell>
          <cell r="B2748" t="str">
            <v>AXMGRK2</v>
          </cell>
          <cell r="C2748" t="str">
            <v>Amgr</v>
          </cell>
          <cell r="D2748" t="str">
            <v>Amgr</v>
          </cell>
          <cell r="E2748" t="str">
            <v>OMP-FX</v>
          </cell>
          <cell r="F2748" t="str">
            <v>OMP-FX</v>
          </cell>
          <cell r="H2748" t="str">
            <v>SW Integration, New Start- International</v>
          </cell>
        </row>
        <row r="2749">
          <cell r="A2749" t="str">
            <v>300305851</v>
          </cell>
          <cell r="B2749" t="str">
            <v>AXMGRK2</v>
          </cell>
          <cell r="C2749" t="str">
            <v>Amgr</v>
          </cell>
          <cell r="D2749" t="str">
            <v>Amgr</v>
          </cell>
          <cell r="E2749" t="str">
            <v>OMP-FX</v>
          </cell>
          <cell r="F2749" t="str">
            <v>OMP-FX</v>
          </cell>
          <cell r="H2749" t="str">
            <v>VCDX Cable for Connecting Splitter to CPU</v>
          </cell>
        </row>
        <row r="2750">
          <cell r="A2750" t="str">
            <v>300305901</v>
          </cell>
          <cell r="B2750" t="str">
            <v>AXMGRK2</v>
          </cell>
          <cell r="C2750" t="str">
            <v>Amgr</v>
          </cell>
          <cell r="D2750" t="str">
            <v>Amgr</v>
          </cell>
          <cell r="E2750" t="str">
            <v>OMP-FX</v>
          </cell>
          <cell r="F2750" t="str">
            <v>OMP-FX</v>
          </cell>
          <cell r="H2750" t="str">
            <v>VCDX Connection for MCRT</v>
          </cell>
        </row>
        <row r="2751">
          <cell r="A2751" t="str">
            <v>300305885</v>
          </cell>
          <cell r="B2751" t="str">
            <v>AXMGRK2</v>
          </cell>
          <cell r="C2751" t="str">
            <v>Amgr</v>
          </cell>
          <cell r="D2751" t="str">
            <v>Amgr</v>
          </cell>
          <cell r="E2751" t="str">
            <v>OMP-FX</v>
          </cell>
          <cell r="F2751" t="str">
            <v>OMP-FX</v>
          </cell>
          <cell r="H2751" t="str">
            <v>VCDX Connection for Splitter &amp; Sparc Base</v>
          </cell>
        </row>
        <row r="2752">
          <cell r="A2752" t="str">
            <v>300305877</v>
          </cell>
          <cell r="B2752" t="str">
            <v>AXMGRK2</v>
          </cell>
          <cell r="C2752" t="str">
            <v>Amgr</v>
          </cell>
          <cell r="D2752" t="str">
            <v>Amgr</v>
          </cell>
          <cell r="E2752" t="str">
            <v>OMP-FX</v>
          </cell>
          <cell r="F2752" t="str">
            <v>OMP-FX</v>
          </cell>
          <cell r="H2752" t="str">
            <v>VCDX Connection to NTS &amp; Netra-T</v>
          </cell>
        </row>
        <row r="2753">
          <cell r="A2753" t="str">
            <v>300305869</v>
          </cell>
          <cell r="B2753" t="str">
            <v>AXMGRK2</v>
          </cell>
          <cell r="C2753" t="str">
            <v>Amgr</v>
          </cell>
          <cell r="D2753" t="str">
            <v>Amgr</v>
          </cell>
          <cell r="E2753" t="str">
            <v>OMP-FX</v>
          </cell>
          <cell r="F2753" t="str">
            <v>OMP-FX</v>
          </cell>
          <cell r="H2753" t="str">
            <v>VCDX Connection to ROP</v>
          </cell>
        </row>
        <row r="2754">
          <cell r="A2754" t="str">
            <v>300273232</v>
          </cell>
          <cell r="B2754" t="str">
            <v>AXMGRK2</v>
          </cell>
          <cell r="C2754" t="str">
            <v>Amgr</v>
          </cell>
          <cell r="D2754" t="str">
            <v>Amgr</v>
          </cell>
          <cell r="E2754" t="str">
            <v>OMP-FX</v>
          </cell>
          <cell r="F2754" t="str">
            <v>OMP-FX</v>
          </cell>
          <cell r="H2754" t="str">
            <v>Warranty, New System, 2Yr Intl Platinum for SUN Spectum Support</v>
          </cell>
        </row>
        <row r="2755">
          <cell r="A2755" t="str">
            <v>300291820</v>
          </cell>
          <cell r="B2755" t="str">
            <v>AXMGRK2</v>
          </cell>
          <cell r="C2755" t="str">
            <v>Amgr</v>
          </cell>
          <cell r="D2755" t="str">
            <v>Amgr</v>
          </cell>
          <cell r="E2755" t="str">
            <v>OMP-FX</v>
          </cell>
          <cell r="F2755" t="str">
            <v>OMP-FX</v>
          </cell>
          <cell r="H2755" t="str">
            <v>X - Terminal equipped with 72megs, monitor &amp; Unix keyboard; links to HUB.</v>
          </cell>
        </row>
        <row r="2756">
          <cell r="A2756" t="str">
            <v>300293198</v>
          </cell>
          <cell r="B2756" t="str">
            <v>AXMGRK2</v>
          </cell>
          <cell r="C2756" t="str">
            <v>Amgr</v>
          </cell>
          <cell r="D2756" t="str">
            <v>Amgr</v>
          </cell>
          <cell r="E2756" t="str">
            <v>OMP-FX</v>
          </cell>
          <cell r="F2756" t="str">
            <v>OMP-FX</v>
          </cell>
          <cell r="H2756" t="str">
            <v>Xyplex Cabling &amp; Adapters</v>
          </cell>
        </row>
        <row r="2757">
          <cell r="A2757" t="str">
            <v>300293206</v>
          </cell>
          <cell r="B2757" t="str">
            <v>AXMGRK2</v>
          </cell>
          <cell r="C2757" t="str">
            <v>Amgr</v>
          </cell>
          <cell r="D2757" t="str">
            <v>Amgr</v>
          </cell>
          <cell r="E2757" t="str">
            <v>OMP-FX</v>
          </cell>
          <cell r="F2757" t="str">
            <v>OMP-FX</v>
          </cell>
          <cell r="H2757" t="str">
            <v>Xyplex Cabling &amp; Adapters</v>
          </cell>
        </row>
        <row r="2758">
          <cell r="A2758" t="str">
            <v>300293214</v>
          </cell>
          <cell r="B2758" t="str">
            <v>AXMGRK2</v>
          </cell>
          <cell r="C2758" t="str">
            <v>Amgr</v>
          </cell>
          <cell r="D2758" t="str">
            <v>Amgr</v>
          </cell>
          <cell r="E2758" t="str">
            <v>OMP-FX</v>
          </cell>
          <cell r="F2758" t="str">
            <v>OMP-FX</v>
          </cell>
          <cell r="H2758" t="str">
            <v>Xyplex Cabling &amp; Adapters</v>
          </cell>
        </row>
        <row r="2759">
          <cell r="A2759" t="str">
            <v>300293222</v>
          </cell>
          <cell r="B2759" t="str">
            <v>AXMGRK2</v>
          </cell>
          <cell r="C2759" t="str">
            <v>Amgr</v>
          </cell>
          <cell r="D2759" t="str">
            <v>Amgr</v>
          </cell>
          <cell r="E2759" t="str">
            <v>OMP-FX</v>
          </cell>
          <cell r="F2759" t="str">
            <v>OMP-FX</v>
          </cell>
          <cell r="H2759" t="str">
            <v>Xyplex Cabling &amp; Adapters</v>
          </cell>
        </row>
        <row r="2760">
          <cell r="A2760" t="str">
            <v>300293230</v>
          </cell>
          <cell r="B2760" t="str">
            <v>AXMGRK2</v>
          </cell>
          <cell r="C2760" t="str">
            <v>Amgr</v>
          </cell>
          <cell r="D2760" t="str">
            <v>Amgr</v>
          </cell>
          <cell r="E2760" t="str">
            <v>OMP-FX</v>
          </cell>
          <cell r="F2760" t="str">
            <v>OMP-FX</v>
          </cell>
          <cell r="H2760" t="str">
            <v>Xyplex Cabling &amp; Adapters</v>
          </cell>
        </row>
        <row r="2761">
          <cell r="A2761" t="str">
            <v>300293248</v>
          </cell>
          <cell r="B2761" t="str">
            <v>AXMGRK2</v>
          </cell>
          <cell r="C2761" t="str">
            <v>Amgr</v>
          </cell>
          <cell r="D2761" t="str">
            <v>Amgr</v>
          </cell>
          <cell r="E2761" t="str">
            <v>OMP-FX</v>
          </cell>
          <cell r="F2761" t="str">
            <v>OMP-FX</v>
          </cell>
          <cell r="H2761" t="str">
            <v>Xyplex Cabling &amp; Adapters</v>
          </cell>
        </row>
        <row r="2762">
          <cell r="A2762" t="str">
            <v>T00001011</v>
          </cell>
          <cell r="B2762" t="str">
            <v>CoreIP</v>
          </cell>
          <cell r="C2762" t="str">
            <v>CoreIP</v>
          </cell>
          <cell r="D2762" t="str">
            <v>CoreIP-BM2</v>
          </cell>
          <cell r="E2762" t="str">
            <v>Cajun_Router</v>
          </cell>
          <cell r="F2762" t="str">
            <v>CAJUN_ROUTER</v>
          </cell>
          <cell r="H2762" t="str">
            <v>Cajun Router_section: Ehternet module, 20 port (2 x 2)</v>
          </cell>
        </row>
        <row r="2763">
          <cell r="A2763" t="str">
            <v>T00001016</v>
          </cell>
          <cell r="B2763" t="str">
            <v>CoreIP</v>
          </cell>
          <cell r="C2763" t="str">
            <v>CoreIP</v>
          </cell>
          <cell r="D2763" t="str">
            <v>CoreIP-BM2</v>
          </cell>
          <cell r="E2763" t="str">
            <v>Cajun_Router</v>
          </cell>
          <cell r="F2763" t="str">
            <v>CAJUN_ROUTER</v>
          </cell>
          <cell r="H2763" t="str">
            <v>Cajun Router_section: Interconnection between TPU with WAG and PDSN SW</v>
          </cell>
        </row>
        <row r="2764">
          <cell r="A2764" t="str">
            <v>T00001013</v>
          </cell>
          <cell r="B2764" t="str">
            <v>CoreIP</v>
          </cell>
          <cell r="C2764" t="str">
            <v>CoreIP</v>
          </cell>
          <cell r="D2764" t="str">
            <v>CoreIP-BM2</v>
          </cell>
          <cell r="E2764" t="str">
            <v>Cajun_Router</v>
          </cell>
          <cell r="F2764" t="str">
            <v>CAJUN_ROUTER</v>
          </cell>
          <cell r="H2764" t="str">
            <v>Cajun Router_section: Inverter (2)</v>
          </cell>
        </row>
        <row r="2765">
          <cell r="A2765" t="str">
            <v>T00001010</v>
          </cell>
          <cell r="B2765" t="str">
            <v>CoreIP</v>
          </cell>
          <cell r="C2765" t="str">
            <v>CoreIP</v>
          </cell>
          <cell r="D2765" t="str">
            <v>CoreIP-BM2</v>
          </cell>
          <cell r="E2765" t="str">
            <v>Cajun_Router</v>
          </cell>
          <cell r="F2765" t="str">
            <v>CAJUN_ROUTER</v>
          </cell>
          <cell r="H2765" t="str">
            <v>Cajun Router_section: IP Bearer Path Router</v>
          </cell>
        </row>
        <row r="2766">
          <cell r="A2766" t="str">
            <v>T00001015</v>
          </cell>
          <cell r="B2766" t="str">
            <v>CoreIP</v>
          </cell>
          <cell r="C2766" t="str">
            <v>CoreIP</v>
          </cell>
          <cell r="D2766" t="str">
            <v>CoreIP-BM2</v>
          </cell>
          <cell r="E2766" t="str">
            <v>Cajun_Router</v>
          </cell>
          <cell r="F2766" t="str">
            <v>CAJUN_ROUTER</v>
          </cell>
          <cell r="H2766" t="str">
            <v>Cajun Router_section: IP Bearer Path Router SW</v>
          </cell>
        </row>
        <row r="2767">
          <cell r="A2767" t="str">
            <v>T00001009</v>
          </cell>
          <cell r="B2767" t="str">
            <v>CoreIP</v>
          </cell>
          <cell r="C2767" t="str">
            <v>CoreIP</v>
          </cell>
          <cell r="D2767" t="str">
            <v>CoreIP-BM2</v>
          </cell>
          <cell r="E2767" t="str">
            <v>Cajun_Router</v>
          </cell>
          <cell r="F2767" t="str">
            <v>CAJUN_ROUTER</v>
          </cell>
          <cell r="H2767" t="str">
            <v>Cajun Router_section: IP Control Router</v>
          </cell>
        </row>
        <row r="2768">
          <cell r="A2768" t="str">
            <v>T00001014</v>
          </cell>
          <cell r="B2768" t="str">
            <v>CoreIP</v>
          </cell>
          <cell r="C2768" t="str">
            <v>CoreIP</v>
          </cell>
          <cell r="D2768" t="str">
            <v>CoreIP-BM2</v>
          </cell>
          <cell r="E2768" t="str">
            <v>Cajun_Router</v>
          </cell>
          <cell r="F2768" t="str">
            <v>CAJUN_ROUTER</v>
          </cell>
          <cell r="H2768" t="str">
            <v>Cajun Router_section: IP Control Router SW</v>
          </cell>
        </row>
        <row r="2769">
          <cell r="A2769" t="str">
            <v>T00001008</v>
          </cell>
          <cell r="B2769" t="str">
            <v>CoreIP</v>
          </cell>
          <cell r="C2769" t="str">
            <v>CoreIP</v>
          </cell>
          <cell r="D2769" t="str">
            <v>CoreIP-BM2</v>
          </cell>
          <cell r="E2769" t="str">
            <v>Cajun_Router</v>
          </cell>
          <cell r="F2769" t="str">
            <v>CAJUN_ROUTER</v>
          </cell>
          <cell r="H2769" t="str">
            <v>Cajun Router_section: IP Inter-connect Cabinet</v>
          </cell>
        </row>
        <row r="2770">
          <cell r="A2770" t="str">
            <v>T00001012</v>
          </cell>
          <cell r="B2770" t="str">
            <v>CoreIP</v>
          </cell>
          <cell r="C2770" t="str">
            <v>CoreIP</v>
          </cell>
          <cell r="D2770" t="str">
            <v>CoreIP-BM2</v>
          </cell>
          <cell r="E2770" t="str">
            <v>Cajun_Router</v>
          </cell>
          <cell r="F2770" t="str">
            <v>CAJUN_ROUTER</v>
          </cell>
          <cell r="H2770" t="str">
            <v>Cajun Router_section: OC3/STM1 module, 2 Port  (2 x 2)</v>
          </cell>
        </row>
        <row r="2771">
          <cell r="A2771" t="str">
            <v>T00000975</v>
          </cell>
          <cell r="B2771" t="str">
            <v>CoreIP</v>
          </cell>
          <cell r="C2771" t="str">
            <v>CoreIP</v>
          </cell>
          <cell r="D2771" t="str">
            <v>CoreIP-BM3</v>
          </cell>
          <cell r="E2771" t="str">
            <v>Media_Server</v>
          </cell>
          <cell r="F2771" t="str">
            <v>MEDIA_SERVER</v>
          </cell>
          <cell r="H2771" t="str">
            <v>Media Server_section: DSP Card</v>
          </cell>
        </row>
        <row r="2772">
          <cell r="A2772" t="str">
            <v>T00000978</v>
          </cell>
          <cell r="B2772" t="str">
            <v>CoreIP</v>
          </cell>
          <cell r="C2772" t="str">
            <v>CoreIP</v>
          </cell>
          <cell r="D2772" t="str">
            <v>CoreIP-BM3</v>
          </cell>
          <cell r="E2772" t="str">
            <v>Media_Server</v>
          </cell>
          <cell r="F2772" t="str">
            <v>MEDIA_SERVER</v>
          </cell>
          <cell r="H2772" t="str">
            <v>Media Server_section: DSP Card SW</v>
          </cell>
        </row>
        <row r="2773">
          <cell r="A2773" t="str">
            <v>T00000974</v>
          </cell>
          <cell r="B2773" t="str">
            <v>CoreIP</v>
          </cell>
          <cell r="C2773" t="str">
            <v>CoreIP</v>
          </cell>
          <cell r="D2773" t="str">
            <v>CoreIP-BM3</v>
          </cell>
          <cell r="E2773" t="str">
            <v>Media_Server</v>
          </cell>
          <cell r="F2773" t="str">
            <v>MEDIA_SERVER</v>
          </cell>
          <cell r="H2773" t="str">
            <v>Media Server_section: Lucent Multimedia Server</v>
          </cell>
        </row>
        <row r="2774">
          <cell r="A2774" t="str">
            <v>T00000977</v>
          </cell>
          <cell r="B2774" t="str">
            <v>CoreIP</v>
          </cell>
          <cell r="C2774" t="str">
            <v>CoreIP</v>
          </cell>
          <cell r="D2774" t="str">
            <v>CoreIP-BM3</v>
          </cell>
          <cell r="E2774" t="str">
            <v>Media_Server</v>
          </cell>
          <cell r="F2774" t="str">
            <v>MEDIA_SERVER</v>
          </cell>
          <cell r="H2774" t="str">
            <v>Media Server_section: Lucent Multimedia Server SW</v>
          </cell>
        </row>
        <row r="2775">
          <cell r="A2775" t="str">
            <v>T00000976</v>
          </cell>
          <cell r="B2775" t="str">
            <v>CoreIP</v>
          </cell>
          <cell r="C2775" t="str">
            <v>CoreIP</v>
          </cell>
          <cell r="D2775" t="str">
            <v>CoreIP-BM3</v>
          </cell>
          <cell r="E2775" t="str">
            <v>Media_Server</v>
          </cell>
          <cell r="F2775" t="str">
            <v>MEDIA_SERVER</v>
          </cell>
          <cell r="H2775" t="str">
            <v>Media Server_section: VDACII Card</v>
          </cell>
        </row>
        <row r="2776">
          <cell r="A2776" t="str">
            <v>T00000979</v>
          </cell>
          <cell r="B2776" t="str">
            <v>CoreIP</v>
          </cell>
          <cell r="C2776" t="str">
            <v>CoreIP</v>
          </cell>
          <cell r="D2776" t="str">
            <v>CoreIP-BM3</v>
          </cell>
          <cell r="E2776" t="str">
            <v>Media_Server</v>
          </cell>
          <cell r="F2776" t="str">
            <v>MEDIA_SERVER</v>
          </cell>
          <cell r="H2776" t="str">
            <v>Media Server_section: VDACII Card SW</v>
          </cell>
        </row>
        <row r="2777">
          <cell r="A2777" t="str">
            <v>T00000993</v>
          </cell>
          <cell r="B2777" t="str">
            <v>CoreIP</v>
          </cell>
          <cell r="C2777" t="str">
            <v>CoreIP</v>
          </cell>
          <cell r="D2777" t="str">
            <v>CoreIP-BM3</v>
          </cell>
          <cell r="E2777" t="str">
            <v>PAG</v>
          </cell>
          <cell r="F2777" t="str">
            <v>PAG</v>
          </cell>
          <cell r="H2777" t="str">
            <v>PAG_section: 8-Port channelized T1 module with integrated CSU</v>
          </cell>
        </row>
        <row r="2778">
          <cell r="A2778" t="str">
            <v>T00000992</v>
          </cell>
          <cell r="B2778" t="str">
            <v>CoreIP</v>
          </cell>
          <cell r="C2778" t="str">
            <v>CoreIP</v>
          </cell>
          <cell r="D2778" t="str">
            <v>CoreIP-BM3</v>
          </cell>
          <cell r="E2778" t="str">
            <v>PAG</v>
          </cell>
          <cell r="F2778" t="str">
            <v>PAG</v>
          </cell>
          <cell r="H2778" t="str">
            <v>PAG_section: APX8000 chassis, 2 shelf controller, 4 DC power  , including     2 Ethernet LIMs,</v>
          </cell>
        </row>
        <row r="2779">
          <cell r="A2779" t="str">
            <v>T00000990</v>
          </cell>
          <cell r="B2779" t="str">
            <v>CoreIP</v>
          </cell>
          <cell r="C2779" t="str">
            <v>CoreIP</v>
          </cell>
          <cell r="D2779" t="str">
            <v>CoreIP-BM3</v>
          </cell>
          <cell r="E2779" t="str">
            <v>PAG</v>
          </cell>
          <cell r="F2779" t="str">
            <v>PAG</v>
          </cell>
          <cell r="H2779" t="str">
            <v>PAG_section: Cabinet</v>
          </cell>
        </row>
        <row r="2780">
          <cell r="A2780" t="str">
            <v>T00000994</v>
          </cell>
          <cell r="B2780" t="str">
            <v>CoreIP</v>
          </cell>
          <cell r="C2780" t="str">
            <v>CoreIP</v>
          </cell>
          <cell r="D2780" t="str">
            <v>CoreIP-BM3</v>
          </cell>
          <cell r="E2780" t="str">
            <v>PAG</v>
          </cell>
          <cell r="F2780" t="str">
            <v>PAG</v>
          </cell>
          <cell r="H2780" t="str">
            <v>PAG_section: Channelized T3 module with DS-3 interface</v>
          </cell>
        </row>
        <row r="2781">
          <cell r="A2781" t="str">
            <v>T00000991</v>
          </cell>
          <cell r="B2781" t="str">
            <v>CoreIP</v>
          </cell>
          <cell r="C2781" t="str">
            <v>CoreIP</v>
          </cell>
          <cell r="D2781" t="str">
            <v>CoreIP-BM3</v>
          </cell>
          <cell r="E2781" t="str">
            <v>PAG</v>
          </cell>
          <cell r="F2781" t="str">
            <v>PAG</v>
          </cell>
          <cell r="H2781" t="str">
            <v xml:space="preserve">PAG_section: DSP Modules </v>
          </cell>
        </row>
        <row r="2782">
          <cell r="A2782" t="str">
            <v>T00000996</v>
          </cell>
          <cell r="B2782" t="str">
            <v>CoreIP</v>
          </cell>
          <cell r="C2782" t="str">
            <v>CoreIP</v>
          </cell>
          <cell r="D2782" t="str">
            <v>CoreIP-BM3</v>
          </cell>
          <cell r="E2782" t="str">
            <v>PAG</v>
          </cell>
          <cell r="F2782" t="str">
            <v>PAG</v>
          </cell>
          <cell r="H2782" t="str">
            <v>PAG_section: IPDC Signaling (Software)</v>
          </cell>
        </row>
        <row r="2783">
          <cell r="A2783" t="str">
            <v>T00000998</v>
          </cell>
          <cell r="B2783" t="str">
            <v>CoreIP</v>
          </cell>
          <cell r="C2783" t="str">
            <v>CoreIP</v>
          </cell>
          <cell r="D2783" t="str">
            <v>CoreIP-BM3</v>
          </cell>
          <cell r="E2783" t="str">
            <v>PAG</v>
          </cell>
          <cell r="F2783" t="str">
            <v>PAG</v>
          </cell>
          <cell r="H2783" t="str">
            <v>PAG_section: NavisAccess Ntwrk Mgmt VoIP SW package</v>
          </cell>
        </row>
        <row r="2784">
          <cell r="A2784" t="str">
            <v>T00000995</v>
          </cell>
          <cell r="B2784" t="str">
            <v>CoreIP</v>
          </cell>
          <cell r="C2784" t="str">
            <v>CoreIP</v>
          </cell>
          <cell r="D2784" t="str">
            <v>CoreIP-BM3</v>
          </cell>
          <cell r="E2784" t="str">
            <v>PAG</v>
          </cell>
          <cell r="F2784" t="str">
            <v>PAG</v>
          </cell>
          <cell r="H2784" t="str">
            <v>PAG_section: TNT Voice Ethernet module (4 port ethernet LPMs?)</v>
          </cell>
        </row>
        <row r="2785">
          <cell r="A2785" t="str">
            <v>T00000997</v>
          </cell>
          <cell r="B2785" t="str">
            <v>CoreIP</v>
          </cell>
          <cell r="C2785" t="str">
            <v>CoreIP</v>
          </cell>
          <cell r="D2785" t="str">
            <v>CoreIP-BM3</v>
          </cell>
          <cell r="E2785" t="str">
            <v>PAG</v>
          </cell>
          <cell r="F2785" t="str">
            <v>PAG</v>
          </cell>
          <cell r="H2785" t="str">
            <v>PAG_section: VoIP gateway software.</v>
          </cell>
        </row>
        <row r="2786">
          <cell r="A2786" t="str">
            <v>T00000968</v>
          </cell>
          <cell r="B2786" t="str">
            <v>CoreIP</v>
          </cell>
          <cell r="C2786" t="str">
            <v>CoreIP</v>
          </cell>
          <cell r="D2786" t="str">
            <v>CoreIP-BM3</v>
          </cell>
          <cell r="E2786" t="str">
            <v>SoftSwitch</v>
          </cell>
          <cell r="F2786" t="str">
            <v>SOFTSWITCH</v>
          </cell>
          <cell r="H2786" t="str">
            <v>SoftSwitch_section: Call Server Cabinet</v>
          </cell>
        </row>
        <row r="2787">
          <cell r="A2787" t="str">
            <v>T00000964</v>
          </cell>
          <cell r="B2787" t="str">
            <v>CoreIP</v>
          </cell>
          <cell r="C2787" t="str">
            <v>CoreIP</v>
          </cell>
          <cell r="D2787" t="str">
            <v>CoreIP-BM3</v>
          </cell>
          <cell r="E2787" t="str">
            <v>SoftSwitch</v>
          </cell>
          <cell r="F2787" t="str">
            <v>SOFTSWITCH</v>
          </cell>
          <cell r="H2787" t="str">
            <v>SoftSwitch_section: Call Server Pair (CSP)</v>
          </cell>
        </row>
        <row r="2788">
          <cell r="A2788" t="str">
            <v>T00000970</v>
          </cell>
          <cell r="B2788" t="str">
            <v>CoreIP</v>
          </cell>
          <cell r="C2788" t="str">
            <v>CoreIP</v>
          </cell>
          <cell r="D2788" t="str">
            <v>CoreIP-BM3</v>
          </cell>
          <cell r="E2788" t="str">
            <v>SoftSwitch</v>
          </cell>
          <cell r="F2788" t="str">
            <v>SOFTSWITCH</v>
          </cell>
          <cell r="H2788" t="str">
            <v>SoftSwitch_section: Call Server Pair SW</v>
          </cell>
        </row>
        <row r="2789">
          <cell r="A2789" t="str">
            <v>T00000966</v>
          </cell>
          <cell r="B2789" t="str">
            <v>CoreIP</v>
          </cell>
          <cell r="C2789" t="str">
            <v>CoreIP</v>
          </cell>
          <cell r="D2789" t="str">
            <v>CoreIP-BM3</v>
          </cell>
          <cell r="E2789" t="str">
            <v>SoftSwitch</v>
          </cell>
          <cell r="F2789" t="str">
            <v>SOFTSWITCH</v>
          </cell>
          <cell r="H2789" t="str">
            <v>SoftSwitch_section: Call Server Shelf &amp; Common Cards</v>
          </cell>
        </row>
        <row r="2790">
          <cell r="A2790" t="str">
            <v>T00000972</v>
          </cell>
          <cell r="B2790" t="str">
            <v>CoreIP</v>
          </cell>
          <cell r="C2790" t="str">
            <v>CoreIP</v>
          </cell>
          <cell r="D2790" t="str">
            <v>CoreIP-BM3</v>
          </cell>
          <cell r="E2790" t="str">
            <v>SoftSwitch</v>
          </cell>
          <cell r="F2790" t="str">
            <v>SOFTSWITCH</v>
          </cell>
          <cell r="H2790" t="str">
            <v>SoftSwitch_section: Call Server Shelf &amp; Common Cards SW</v>
          </cell>
        </row>
        <row r="2791">
          <cell r="A2791" t="str">
            <v>T00000965</v>
          </cell>
          <cell r="B2791" t="str">
            <v>CoreIP</v>
          </cell>
          <cell r="C2791" t="str">
            <v>CoreIP</v>
          </cell>
          <cell r="D2791" t="str">
            <v>CoreIP-BM3</v>
          </cell>
          <cell r="E2791" t="str">
            <v>SoftSwitch</v>
          </cell>
          <cell r="F2791" t="str">
            <v>SOFTSWITCH</v>
          </cell>
          <cell r="H2791" t="str">
            <v>SoftSwitch_section: Device Server Pair (DSP)</v>
          </cell>
        </row>
        <row r="2792">
          <cell r="A2792" t="str">
            <v>T00000971</v>
          </cell>
          <cell r="B2792" t="str">
            <v>CoreIP</v>
          </cell>
          <cell r="C2792" t="str">
            <v>CoreIP</v>
          </cell>
          <cell r="D2792" t="str">
            <v>CoreIP-BM3</v>
          </cell>
          <cell r="E2792" t="str">
            <v>SoftSwitch</v>
          </cell>
          <cell r="F2792" t="str">
            <v>SOFTSWITCH</v>
          </cell>
          <cell r="H2792" t="str">
            <v>SoftSwitch_section: Device Server SW</v>
          </cell>
        </row>
        <row r="2793">
          <cell r="A2793" t="str">
            <v>T00000963</v>
          </cell>
          <cell r="B2793" t="str">
            <v>CoreIP</v>
          </cell>
          <cell r="C2793" t="str">
            <v>CoreIP</v>
          </cell>
          <cell r="D2793" t="str">
            <v>CoreIP-BM3</v>
          </cell>
          <cell r="E2793" t="str">
            <v>SoftSwitch</v>
          </cell>
          <cell r="F2793" t="str">
            <v>SOFTSWITCH</v>
          </cell>
          <cell r="H2793" t="str">
            <v>SoftSwitch_section: Feature Server &amp; Common Platform (FS)</v>
          </cell>
        </row>
        <row r="2794">
          <cell r="A2794" t="str">
            <v>T00000969</v>
          </cell>
          <cell r="B2794" t="str">
            <v>CoreIP</v>
          </cell>
          <cell r="C2794" t="str">
            <v>CoreIP</v>
          </cell>
          <cell r="D2794" t="str">
            <v>CoreIP-BM3</v>
          </cell>
          <cell r="E2794" t="str">
            <v>SoftSwitch</v>
          </cell>
          <cell r="F2794" t="str">
            <v>SOFTSWITCH</v>
          </cell>
          <cell r="H2794" t="str">
            <v>SoftSwitch_section: Feature Server &amp; Common Platform SW</v>
          </cell>
        </row>
        <row r="2795">
          <cell r="A2795" t="str">
            <v>T00000967</v>
          </cell>
          <cell r="B2795" t="str">
            <v>CoreIP</v>
          </cell>
          <cell r="C2795" t="str">
            <v>CoreIP</v>
          </cell>
          <cell r="D2795" t="str">
            <v>CoreIP-BM3</v>
          </cell>
          <cell r="E2795" t="str">
            <v>SoftSwitch</v>
          </cell>
          <cell r="F2795" t="str">
            <v>SOFTSWITCH</v>
          </cell>
          <cell r="H2795" t="str">
            <v>SoftSwitch_section: Signalling Server Pair (SSP)</v>
          </cell>
        </row>
        <row r="2796">
          <cell r="A2796" t="str">
            <v>T00000973</v>
          </cell>
          <cell r="B2796" t="str">
            <v>CoreIP</v>
          </cell>
          <cell r="C2796" t="str">
            <v>CoreIP</v>
          </cell>
          <cell r="D2796" t="str">
            <v>CoreIP-BM3</v>
          </cell>
          <cell r="E2796" t="str">
            <v>SoftSwitch</v>
          </cell>
          <cell r="F2796" t="str">
            <v>SOFTSWITCH</v>
          </cell>
          <cell r="H2796" t="str">
            <v>SoftSwitch_section: Signalling Server Pair SW</v>
          </cell>
        </row>
        <row r="2797">
          <cell r="A2797" t="str">
            <v>T00001002</v>
          </cell>
          <cell r="B2797" t="str">
            <v>CoreIP</v>
          </cell>
          <cell r="C2797" t="str">
            <v>CoreIP</v>
          </cell>
          <cell r="D2797" t="str">
            <v>CoreIP-BM3</v>
          </cell>
          <cell r="E2797" t="str">
            <v>TAG</v>
          </cell>
          <cell r="F2797" t="str">
            <v>TAG</v>
          </cell>
          <cell r="H2797" t="str">
            <v>Tag_section: 8-Port channelized T1 module with integrated CSU</v>
          </cell>
        </row>
        <row r="2798">
          <cell r="A2798" t="str">
            <v>T00001001</v>
          </cell>
          <cell r="B2798" t="str">
            <v>CoreIP</v>
          </cell>
          <cell r="C2798" t="str">
            <v>CoreIP</v>
          </cell>
          <cell r="D2798" t="str">
            <v>CoreIP-BM3</v>
          </cell>
          <cell r="E2798" t="str">
            <v>TAG</v>
          </cell>
          <cell r="F2798" t="str">
            <v>TAG</v>
          </cell>
          <cell r="H2798" t="str">
            <v>Tag_section: APX8000 Chassis, 2 Sh. Ctrlr., 4 DC Pwr, Incl 2 Ethernet LIMs, 2 Channelized 12 port T3/E3 LIMs</v>
          </cell>
        </row>
        <row r="2799">
          <cell r="A2799" t="str">
            <v>T00000999</v>
          </cell>
          <cell r="B2799" t="str">
            <v>CoreIP</v>
          </cell>
          <cell r="C2799" t="str">
            <v>CoreIP</v>
          </cell>
          <cell r="D2799" t="str">
            <v>CoreIP-BM3</v>
          </cell>
          <cell r="E2799" t="str">
            <v>TAG</v>
          </cell>
          <cell r="F2799" t="str">
            <v>TAG</v>
          </cell>
          <cell r="H2799" t="str">
            <v>Tag_section: Cabinet</v>
          </cell>
        </row>
        <row r="2800">
          <cell r="A2800" t="str">
            <v>T00001000</v>
          </cell>
          <cell r="B2800" t="str">
            <v>CoreIP</v>
          </cell>
          <cell r="C2800" t="str">
            <v>CoreIP</v>
          </cell>
          <cell r="D2800" t="str">
            <v>CoreIP-BM3</v>
          </cell>
          <cell r="E2800" t="str">
            <v>TAG</v>
          </cell>
          <cell r="F2800" t="str">
            <v>TAG</v>
          </cell>
          <cell r="H2800" t="str">
            <v xml:space="preserve">Tag_section: DSP Modules </v>
          </cell>
        </row>
        <row r="2801">
          <cell r="A2801" t="str">
            <v>T00001003</v>
          </cell>
          <cell r="B2801" t="str">
            <v>CoreIP</v>
          </cell>
          <cell r="C2801" t="str">
            <v>CoreIP</v>
          </cell>
          <cell r="D2801" t="str">
            <v>CoreIP-BM3</v>
          </cell>
          <cell r="E2801" t="str">
            <v>TAG</v>
          </cell>
          <cell r="F2801" t="str">
            <v>TAG</v>
          </cell>
          <cell r="H2801" t="str">
            <v>Tag_section: High-speed Ingress LPM with 3 T-3 interfaces</v>
          </cell>
        </row>
        <row r="2802">
          <cell r="A2802" t="str">
            <v>T00001005</v>
          </cell>
          <cell r="B2802" t="str">
            <v>CoreIP</v>
          </cell>
          <cell r="C2802" t="str">
            <v>CoreIP</v>
          </cell>
          <cell r="D2802" t="str">
            <v>CoreIP-BM3</v>
          </cell>
          <cell r="E2802" t="str">
            <v>TAG</v>
          </cell>
          <cell r="F2802" t="str">
            <v>TAG</v>
          </cell>
          <cell r="H2802" t="str">
            <v>Tag_section: IPDC Signaling (Software)</v>
          </cell>
        </row>
        <row r="2803">
          <cell r="A2803" t="str">
            <v>T00001007</v>
          </cell>
          <cell r="B2803" t="str">
            <v>CoreIP</v>
          </cell>
          <cell r="C2803" t="str">
            <v>CoreIP</v>
          </cell>
          <cell r="D2803" t="str">
            <v>CoreIP-BM3</v>
          </cell>
          <cell r="E2803" t="str">
            <v>TAG</v>
          </cell>
          <cell r="F2803" t="str">
            <v>TAG</v>
          </cell>
          <cell r="H2803" t="str">
            <v>Tag_section: NavisAccess Ntwrk Mgmt VoIP SW package</v>
          </cell>
        </row>
        <row r="2804">
          <cell r="A2804" t="str">
            <v>T00001004</v>
          </cell>
          <cell r="B2804" t="str">
            <v>CoreIP</v>
          </cell>
          <cell r="C2804" t="str">
            <v>CoreIP</v>
          </cell>
          <cell r="D2804" t="str">
            <v>CoreIP-BM3</v>
          </cell>
          <cell r="E2804" t="str">
            <v>TAG</v>
          </cell>
          <cell r="F2804" t="str">
            <v>TAG</v>
          </cell>
          <cell r="H2804" t="str">
            <v>Tag_section: TNT Voice Ethernet module (4 port ethernet LPMs?)</v>
          </cell>
        </row>
        <row r="2805">
          <cell r="A2805" t="str">
            <v>T00001006</v>
          </cell>
          <cell r="B2805" t="str">
            <v>CoreIP</v>
          </cell>
          <cell r="C2805" t="str">
            <v>CoreIP</v>
          </cell>
          <cell r="D2805" t="str">
            <v>CoreIP-BM3</v>
          </cell>
          <cell r="E2805" t="str">
            <v>TAG</v>
          </cell>
          <cell r="F2805" t="str">
            <v>TAG</v>
          </cell>
          <cell r="H2805" t="str">
            <v>Tag_section: VoIP gateway software.</v>
          </cell>
        </row>
        <row r="2806">
          <cell r="A2806" t="str">
            <v>T00000983</v>
          </cell>
          <cell r="B2806" t="str">
            <v>CoreIP</v>
          </cell>
          <cell r="C2806" t="str">
            <v>CoreIP</v>
          </cell>
          <cell r="D2806" t="str">
            <v>CoreIP-BM3</v>
          </cell>
          <cell r="E2806" t="str">
            <v>WAG</v>
          </cell>
          <cell r="F2806" t="str">
            <v>WAG</v>
          </cell>
          <cell r="H2806" t="str">
            <v>WAG_section: 8-Port channelized T1 module with integrated CSU</v>
          </cell>
        </row>
        <row r="2807">
          <cell r="A2807" t="str">
            <v>T00000982</v>
          </cell>
          <cell r="B2807" t="str">
            <v>CoreIP</v>
          </cell>
          <cell r="C2807" t="str">
            <v>CoreIP</v>
          </cell>
          <cell r="D2807" t="str">
            <v>CoreIP-BM3</v>
          </cell>
          <cell r="E2807" t="str">
            <v>WAG</v>
          </cell>
          <cell r="F2807" t="str">
            <v>WAG</v>
          </cell>
          <cell r="H2807" t="str">
            <v>WAG_section: APX8000 Chassis, 2 Sh Contr., 4 DC pwr, incl.  2 Ethernet LIMs, 2 Enet3 ND 4 port ethernet Cds</v>
          </cell>
        </row>
        <row r="2808">
          <cell r="A2808" t="str">
            <v>T00000980</v>
          </cell>
          <cell r="B2808" t="str">
            <v>CoreIP</v>
          </cell>
          <cell r="C2808" t="str">
            <v>CoreIP</v>
          </cell>
          <cell r="D2808" t="str">
            <v>CoreIP-BM3</v>
          </cell>
          <cell r="E2808" t="str">
            <v>WAG</v>
          </cell>
          <cell r="F2808" t="str">
            <v>WAG</v>
          </cell>
          <cell r="H2808" t="str">
            <v>WAG_section: Cabinet</v>
          </cell>
        </row>
        <row r="2809">
          <cell r="A2809" t="str">
            <v>T00000984</v>
          </cell>
          <cell r="B2809" t="str">
            <v>CoreIP</v>
          </cell>
          <cell r="C2809" t="str">
            <v>CoreIP</v>
          </cell>
          <cell r="D2809" t="str">
            <v>CoreIP-BM3</v>
          </cell>
          <cell r="E2809" t="str">
            <v>WAG</v>
          </cell>
          <cell r="F2809" t="str">
            <v>WAG</v>
          </cell>
          <cell r="H2809" t="str">
            <v>WAG_section: Channelized T3 module with DS-3 interface</v>
          </cell>
        </row>
        <row r="2810">
          <cell r="A2810" t="str">
            <v>T00000981</v>
          </cell>
          <cell r="B2810" t="str">
            <v>CoreIP</v>
          </cell>
          <cell r="C2810" t="str">
            <v>CoreIP</v>
          </cell>
          <cell r="D2810" t="str">
            <v>CoreIP-BM3</v>
          </cell>
          <cell r="E2810" t="str">
            <v>WAG</v>
          </cell>
          <cell r="F2810" t="str">
            <v>WAG</v>
          </cell>
          <cell r="H2810" t="str">
            <v xml:space="preserve">WAG_section: DSP Modules </v>
          </cell>
        </row>
        <row r="2811">
          <cell r="A2811" t="str">
            <v>T00000986</v>
          </cell>
          <cell r="B2811" t="str">
            <v>CoreIP</v>
          </cell>
          <cell r="C2811" t="str">
            <v>CoreIP</v>
          </cell>
          <cell r="D2811" t="str">
            <v>CoreIP-BM3</v>
          </cell>
          <cell r="E2811" t="str">
            <v>WAG</v>
          </cell>
          <cell r="F2811" t="str">
            <v>WAG</v>
          </cell>
          <cell r="H2811" t="str">
            <v>WAG_section: IPDC Signaling (Software)</v>
          </cell>
        </row>
        <row r="2812">
          <cell r="A2812" t="str">
            <v>T00000988</v>
          </cell>
          <cell r="B2812" t="str">
            <v>CoreIP</v>
          </cell>
          <cell r="C2812" t="str">
            <v>CoreIP</v>
          </cell>
          <cell r="D2812" t="str">
            <v>CoreIP-BM3</v>
          </cell>
          <cell r="E2812" t="str">
            <v>WAG</v>
          </cell>
          <cell r="F2812" t="str">
            <v>WAG</v>
          </cell>
          <cell r="H2812" t="str">
            <v>WAG_section: NavisAccess Ntwrk Mgmt VoIP SW package</v>
          </cell>
        </row>
        <row r="2813">
          <cell r="A2813" t="str">
            <v>T00000985</v>
          </cell>
          <cell r="B2813" t="str">
            <v>CoreIP</v>
          </cell>
          <cell r="C2813" t="str">
            <v>CoreIP</v>
          </cell>
          <cell r="D2813" t="str">
            <v>CoreIP-BM3</v>
          </cell>
          <cell r="E2813" t="str">
            <v>WAG</v>
          </cell>
          <cell r="F2813" t="str">
            <v>WAG</v>
          </cell>
          <cell r="H2813" t="str">
            <v>WAG_section: TNT Voice Ethernet module (4 port ethernet LPMs?)</v>
          </cell>
        </row>
        <row r="2814">
          <cell r="A2814" t="str">
            <v>T00000989</v>
          </cell>
          <cell r="B2814" t="str">
            <v>CoreIP</v>
          </cell>
          <cell r="C2814" t="str">
            <v>CoreIP</v>
          </cell>
          <cell r="D2814" t="str">
            <v>CoreIP-BM3</v>
          </cell>
          <cell r="E2814" t="str">
            <v>WAG</v>
          </cell>
          <cell r="F2814" t="str">
            <v>WAG</v>
          </cell>
          <cell r="H2814" t="str">
            <v>WAG_section: Voice Erlang RTU fee</v>
          </cell>
        </row>
        <row r="2815">
          <cell r="A2815" t="str">
            <v>T00000987</v>
          </cell>
          <cell r="B2815" t="str">
            <v>CoreIP</v>
          </cell>
          <cell r="C2815" t="str">
            <v>CoreIP</v>
          </cell>
          <cell r="D2815" t="str">
            <v>CoreIP-BM3</v>
          </cell>
          <cell r="E2815" t="str">
            <v>WAG</v>
          </cell>
          <cell r="F2815" t="str">
            <v>WAG</v>
          </cell>
          <cell r="H2815" t="str">
            <v>WAG_section: VoIP gateway software.</v>
          </cell>
        </row>
        <row r="2816">
          <cell r="A2816" t="str">
            <v>T00000923</v>
          </cell>
          <cell r="B2816" t="str">
            <v>CoreIP-RAN</v>
          </cell>
          <cell r="C2816" t="str">
            <v>CoreIP</v>
          </cell>
          <cell r="D2816" t="str">
            <v>CoreIP-BM2</v>
          </cell>
          <cell r="E2816" t="str">
            <v>Cajun_Router</v>
          </cell>
          <cell r="F2816" t="str">
            <v>CAJUN_ROUTER</v>
          </cell>
          <cell r="H2816" t="str">
            <v>Cajun Router_section: Ehternet module, 20 port (2 x 2)</v>
          </cell>
        </row>
        <row r="2817">
          <cell r="A2817" t="str">
            <v>T00000928</v>
          </cell>
          <cell r="B2817" t="str">
            <v>CoreIP-RAN</v>
          </cell>
          <cell r="C2817" t="str">
            <v>CoreIP</v>
          </cell>
          <cell r="D2817" t="str">
            <v>CoreIP-BM1</v>
          </cell>
          <cell r="E2817" t="str">
            <v>Cajun_Router</v>
          </cell>
          <cell r="F2817" t="str">
            <v>CAJUN_ROUTER</v>
          </cell>
          <cell r="H2817" t="str">
            <v>Cajun Router_section: Interconnection between TPU with WAG and PDSN SW</v>
          </cell>
        </row>
        <row r="2818">
          <cell r="A2818" t="str">
            <v>T00000925</v>
          </cell>
          <cell r="B2818" t="str">
            <v>CoreIP-RAN</v>
          </cell>
          <cell r="C2818" t="str">
            <v>CoreIP</v>
          </cell>
          <cell r="D2818" t="str">
            <v>CoreIP-BM2</v>
          </cell>
          <cell r="E2818" t="str">
            <v>Cajun_Router</v>
          </cell>
          <cell r="F2818" t="str">
            <v>CAJUN_ROUTER</v>
          </cell>
          <cell r="H2818" t="str">
            <v>Cajun Router_section: Inverter (2)</v>
          </cell>
        </row>
        <row r="2819">
          <cell r="A2819" t="str">
            <v>T00000922</v>
          </cell>
          <cell r="B2819" t="str">
            <v>CoreIP-RAN</v>
          </cell>
          <cell r="C2819" t="str">
            <v>CoreIP</v>
          </cell>
          <cell r="D2819" t="str">
            <v>CoreIP-BM2</v>
          </cell>
          <cell r="E2819" t="str">
            <v>Cajun_Router</v>
          </cell>
          <cell r="F2819" t="str">
            <v>CAJUN_ROUTER</v>
          </cell>
          <cell r="H2819" t="str">
            <v>Cajun Router_section: IP Bearer Path Router</v>
          </cell>
        </row>
        <row r="2820">
          <cell r="A2820" t="str">
            <v>T00000927</v>
          </cell>
          <cell r="B2820" t="str">
            <v>CoreIP-RAN</v>
          </cell>
          <cell r="C2820" t="str">
            <v>CoreIP</v>
          </cell>
          <cell r="D2820" t="str">
            <v>CoreIP-BM1</v>
          </cell>
          <cell r="E2820" t="str">
            <v>Cajun_Router</v>
          </cell>
          <cell r="F2820" t="str">
            <v>CAJUN_ROUTER</v>
          </cell>
          <cell r="H2820" t="str">
            <v>Cajun Router_section: IP Bearer Path Router SW</v>
          </cell>
        </row>
        <row r="2821">
          <cell r="A2821" t="str">
            <v>T00000921</v>
          </cell>
          <cell r="B2821" t="str">
            <v>CoreIP-RAN</v>
          </cell>
          <cell r="C2821" t="str">
            <v>CoreIP</v>
          </cell>
          <cell r="D2821" t="str">
            <v>CoreIP-BM2</v>
          </cell>
          <cell r="E2821" t="str">
            <v>Cajun_Router</v>
          </cell>
          <cell r="F2821" t="str">
            <v>CAJUN_ROUTER</v>
          </cell>
          <cell r="H2821" t="str">
            <v>Cajun Router_section: IP Control Router</v>
          </cell>
        </row>
        <row r="2822">
          <cell r="A2822" t="str">
            <v>T00000926</v>
          </cell>
          <cell r="B2822" t="str">
            <v>CoreIP-RAN</v>
          </cell>
          <cell r="C2822" t="str">
            <v>CoreIP</v>
          </cell>
          <cell r="D2822" t="str">
            <v>CoreIP-BM1</v>
          </cell>
          <cell r="E2822" t="str">
            <v>Cajun_Router</v>
          </cell>
          <cell r="F2822" t="str">
            <v>CAJUN_ROUTER</v>
          </cell>
          <cell r="H2822" t="str">
            <v>Cajun Router_section: IP Control Router SW</v>
          </cell>
        </row>
        <row r="2823">
          <cell r="A2823" t="str">
            <v>T00000920</v>
          </cell>
          <cell r="B2823" t="str">
            <v>CoreIP-RAN</v>
          </cell>
          <cell r="C2823" t="str">
            <v>CoreIP</v>
          </cell>
          <cell r="D2823" t="str">
            <v>CoreIP-BM2</v>
          </cell>
          <cell r="E2823" t="str">
            <v>Cajun_Router</v>
          </cell>
          <cell r="F2823" t="str">
            <v>CAJUN_ROUTER</v>
          </cell>
          <cell r="H2823" t="str">
            <v>Cajun Router_section: IP Inter-connect Cabinet</v>
          </cell>
        </row>
        <row r="2824">
          <cell r="A2824" t="str">
            <v>T00000924</v>
          </cell>
          <cell r="B2824" t="str">
            <v>CoreIP-RAN</v>
          </cell>
          <cell r="C2824" t="str">
            <v>CoreIP</v>
          </cell>
          <cell r="D2824" t="str">
            <v>CoreIP-BM2</v>
          </cell>
          <cell r="E2824" t="str">
            <v>Cajun_Router</v>
          </cell>
          <cell r="F2824" t="str">
            <v>CAJUN_ROUTER</v>
          </cell>
          <cell r="H2824" t="str">
            <v>Cajun Router_section: OC3/STM1 module, 2 Port  (2 x 2)</v>
          </cell>
        </row>
        <row r="2825">
          <cell r="A2825" t="str">
            <v>T00000911</v>
          </cell>
          <cell r="B2825" t="str">
            <v>CoreIP-RAN</v>
          </cell>
          <cell r="C2825" t="str">
            <v>CoreIP</v>
          </cell>
          <cell r="D2825" t="str">
            <v>CoreIP-BM2</v>
          </cell>
          <cell r="E2825" t="str">
            <v>FMS</v>
          </cell>
          <cell r="F2825" t="str">
            <v>FMS_HW</v>
          </cell>
          <cell r="H2825" t="str">
            <v>FMS_section: A-Servers for CDN (minus 2 per growth FMS)</v>
          </cell>
        </row>
        <row r="2826">
          <cell r="A2826" t="str">
            <v>T00000910</v>
          </cell>
          <cell r="B2826" t="str">
            <v>CoreIP-RAN</v>
          </cell>
          <cell r="C2826" t="str">
            <v>CoreIP</v>
          </cell>
          <cell r="D2826" t="str">
            <v>CoreIP-BM2</v>
          </cell>
          <cell r="E2826" t="str">
            <v>FMS</v>
          </cell>
          <cell r="F2826" t="str">
            <v>FMS_HW</v>
          </cell>
          <cell r="H2826" t="str">
            <v>FMS_section: A-Servers for DLN/SS7</v>
          </cell>
        </row>
        <row r="2827">
          <cell r="A2827" t="str">
            <v>T00000912</v>
          </cell>
          <cell r="B2827" t="str">
            <v>CoreIP-RAN</v>
          </cell>
          <cell r="C2827" t="str">
            <v>CoreIP</v>
          </cell>
          <cell r="D2827" t="str">
            <v>CoreIP-BM2</v>
          </cell>
          <cell r="E2827" t="str">
            <v>FMS</v>
          </cell>
          <cell r="F2827" t="str">
            <v>FMS_HW</v>
          </cell>
          <cell r="H2827" t="str">
            <v>FMS_section: A-Servers for HVLR</v>
          </cell>
        </row>
        <row r="2828">
          <cell r="A2828" t="str">
            <v>T00000916</v>
          </cell>
          <cell r="B2828" t="str">
            <v>CoreIP-RAN</v>
          </cell>
          <cell r="C2828" t="str">
            <v>CoreIP</v>
          </cell>
          <cell r="D2828" t="str">
            <v>CoreIP-BM1</v>
          </cell>
          <cell r="E2828" t="str">
            <v>FMS</v>
          </cell>
          <cell r="F2828" t="str">
            <v>FMS_SW</v>
          </cell>
          <cell r="H2828" t="str">
            <v>FMS_section: Core IP FMS SW</v>
          </cell>
        </row>
        <row r="2829">
          <cell r="A2829" t="str">
            <v>T00000913</v>
          </cell>
          <cell r="B2829" t="str">
            <v>CoreIP-RAN</v>
          </cell>
          <cell r="C2829" t="str">
            <v>CoreIP</v>
          </cell>
          <cell r="D2829" t="str">
            <v>CoreIP-BM2</v>
          </cell>
          <cell r="E2829" t="str">
            <v>FMS</v>
          </cell>
          <cell r="F2829" t="str">
            <v>FMS_HW</v>
          </cell>
          <cell r="H2829" t="str">
            <v>FMS_section: Dat Drive</v>
          </cell>
        </row>
        <row r="2830">
          <cell r="A2830" t="str">
            <v>T00000917</v>
          </cell>
          <cell r="B2830" t="str">
            <v>CoreIP-RAN</v>
          </cell>
          <cell r="C2830" t="str">
            <v>CoreIP</v>
          </cell>
          <cell r="D2830" t="str">
            <v>CoreIP-BM1</v>
          </cell>
          <cell r="E2830" t="str">
            <v>FMS</v>
          </cell>
          <cell r="F2830" t="str">
            <v>FMS_HW</v>
          </cell>
          <cell r="H2830" t="str">
            <v>FMS_section: DLN/SS7 A-server IOF</v>
          </cell>
        </row>
        <row r="2831">
          <cell r="A2831" t="str">
            <v>T00000914</v>
          </cell>
          <cell r="B2831" t="str">
            <v>CoreIP-RAN</v>
          </cell>
          <cell r="C2831" t="str">
            <v>CoreIP</v>
          </cell>
          <cell r="D2831" t="str">
            <v>CoreIP-BM1</v>
          </cell>
          <cell r="E2831" t="str">
            <v>FMS</v>
          </cell>
          <cell r="F2831" t="str">
            <v>FMS_SW</v>
          </cell>
          <cell r="H2831" t="str">
            <v>FMS_section: FMS Base Software fee (MM Base IOF)</v>
          </cell>
        </row>
        <row r="2832">
          <cell r="A2832" t="str">
            <v>T00000909</v>
          </cell>
          <cell r="B2832" t="str">
            <v>CoreIP-RAN</v>
          </cell>
          <cell r="C2832" t="str">
            <v>CoreIP</v>
          </cell>
          <cell r="D2832" t="str">
            <v>CoreIP-BM2</v>
          </cell>
          <cell r="E2832" t="str">
            <v>FMS</v>
          </cell>
          <cell r="F2832" t="str">
            <v>FMS_HW</v>
          </cell>
          <cell r="H2832" t="str">
            <v>FMS_section: Growth FMS with 2 A-Servers</v>
          </cell>
        </row>
        <row r="2833">
          <cell r="A2833" t="str">
            <v>T00000915</v>
          </cell>
          <cell r="B2833" t="str">
            <v>CoreIP-RAN</v>
          </cell>
          <cell r="C2833" t="str">
            <v>CoreIP</v>
          </cell>
          <cell r="D2833" t="str">
            <v>CoreIP-BM1</v>
          </cell>
          <cell r="E2833" t="str">
            <v>FMS</v>
          </cell>
          <cell r="F2833" t="str">
            <v>FMS_HW</v>
          </cell>
          <cell r="H2833" t="str">
            <v>FMS_section: HLR/VLR &amp; CDN A-server IOF</v>
          </cell>
        </row>
        <row r="2834">
          <cell r="A2834" t="str">
            <v>T00000908</v>
          </cell>
          <cell r="B2834" t="str">
            <v>CoreIP-RAN</v>
          </cell>
          <cell r="C2834" t="str">
            <v>CoreIP</v>
          </cell>
          <cell r="D2834" t="str">
            <v>CoreIP-BM2</v>
          </cell>
          <cell r="E2834" t="str">
            <v>FMS</v>
          </cell>
          <cell r="F2834" t="str">
            <v>FMS_HW</v>
          </cell>
          <cell r="H2834" t="str">
            <v>FMS_section: Primary FMS with 2 B-Servers</v>
          </cell>
        </row>
        <row r="2835">
          <cell r="A2835" t="str">
            <v>T00000919</v>
          </cell>
          <cell r="B2835" t="str">
            <v>CoreIP-RAN</v>
          </cell>
          <cell r="C2835" t="str">
            <v>CoreIP</v>
          </cell>
          <cell r="D2835" t="str">
            <v>CoreIP-BM1</v>
          </cell>
          <cell r="E2835" t="str">
            <v>OMP-FX</v>
          </cell>
          <cell r="F2835" t="str">
            <v>OMP-FX</v>
          </cell>
          <cell r="H2835" t="str">
            <v>OMP - FX_section: OMP-FX Software</v>
          </cell>
        </row>
        <row r="2836">
          <cell r="A2836" t="str">
            <v>T00000918</v>
          </cell>
          <cell r="B2836" t="str">
            <v>CoreIP-RAN</v>
          </cell>
          <cell r="C2836" t="str">
            <v>CoreIP</v>
          </cell>
          <cell r="D2836" t="str">
            <v>CoreIP-BM2</v>
          </cell>
          <cell r="E2836" t="str">
            <v>OMP-FX</v>
          </cell>
          <cell r="F2836" t="str">
            <v>OMP-FX</v>
          </cell>
          <cell r="H2836" t="str">
            <v>OMP - FX_section: OMP-FX Total Hardware</v>
          </cell>
        </row>
        <row r="2837">
          <cell r="A2837" t="str">
            <v>T00000901</v>
          </cell>
          <cell r="B2837" t="str">
            <v>CoreIP-RAN</v>
          </cell>
          <cell r="C2837" t="str">
            <v>CoreIP</v>
          </cell>
          <cell r="D2837" t="str">
            <v>CoreIP-BM1</v>
          </cell>
          <cell r="E2837" t="str">
            <v>RNC</v>
          </cell>
          <cell r="F2837" t="str">
            <v>RNC</v>
          </cell>
          <cell r="H2837" t="str">
            <v>RNC_section: 1st TPU SW</v>
          </cell>
        </row>
        <row r="2838">
          <cell r="A2838" t="str">
            <v>T00000902</v>
          </cell>
          <cell r="B2838" t="str">
            <v>CoreIP-RAN</v>
          </cell>
          <cell r="C2838" t="str">
            <v>CoreIP</v>
          </cell>
          <cell r="D2838" t="str">
            <v>CoreIP-BM1</v>
          </cell>
          <cell r="E2838" t="str">
            <v>RNC</v>
          </cell>
          <cell r="F2838" t="str">
            <v>RNC</v>
          </cell>
          <cell r="H2838" t="str">
            <v>RNC_section: Additional TPU SW</v>
          </cell>
        </row>
        <row r="2839">
          <cell r="A2839" t="str">
            <v>T00000893</v>
          </cell>
          <cell r="B2839" t="str">
            <v>CoreIP-RAN</v>
          </cell>
          <cell r="C2839" t="str">
            <v>CoreIP</v>
          </cell>
          <cell r="D2839" t="str">
            <v>CoreIP-BM2</v>
          </cell>
          <cell r="E2839" t="str">
            <v>RNC</v>
          </cell>
          <cell r="F2839" t="str">
            <v>RNC</v>
          </cell>
          <cell r="H2839" t="str">
            <v>RNC_section: Base System (cabinet, APC shelf, hubs, RCC, TPU chassis)</v>
          </cell>
        </row>
        <row r="2840">
          <cell r="A2840" t="str">
            <v>T00000899</v>
          </cell>
          <cell r="B2840" t="str">
            <v>CoreIP-RAN</v>
          </cell>
          <cell r="C2840" t="str">
            <v>CoreIP</v>
          </cell>
          <cell r="D2840" t="str">
            <v>CoreIP-BM1</v>
          </cell>
          <cell r="E2840" t="str">
            <v>RNC</v>
          </cell>
          <cell r="F2840" t="str">
            <v>RNC</v>
          </cell>
          <cell r="H2840" t="str">
            <v>RNC_section: Base System SW</v>
          </cell>
        </row>
        <row r="2841">
          <cell r="A2841" t="str">
            <v>T00000904</v>
          </cell>
          <cell r="B2841" t="str">
            <v>CoreIP-RAN</v>
          </cell>
          <cell r="C2841" t="str">
            <v>CoreIP</v>
          </cell>
          <cell r="D2841" t="str">
            <v>CoreIP-BM1</v>
          </cell>
          <cell r="E2841" t="str">
            <v>RNC</v>
          </cell>
          <cell r="F2841" t="str">
            <v>RNC</v>
          </cell>
          <cell r="H2841" t="str">
            <v>RNC_section: Core IP RNC Base SW</v>
          </cell>
        </row>
        <row r="2842">
          <cell r="A2842" t="str">
            <v>T00000905</v>
          </cell>
          <cell r="B2842" t="str">
            <v>CoreIP-RAN</v>
          </cell>
          <cell r="C2842" t="str">
            <v>CoreIP</v>
          </cell>
          <cell r="D2842" t="str">
            <v>CoreIP-BM1</v>
          </cell>
          <cell r="E2842" t="str">
            <v>RNC</v>
          </cell>
          <cell r="F2842" t="str">
            <v>RNC</v>
          </cell>
          <cell r="H2842" t="str">
            <v>RNC_section: Core IP RNC Growth SW</v>
          </cell>
        </row>
        <row r="2843">
          <cell r="A2843" t="str">
            <v>T00000907</v>
          </cell>
          <cell r="B2843" t="str">
            <v>CoreIP-RAN</v>
          </cell>
          <cell r="C2843" t="str">
            <v>CoreIP</v>
          </cell>
          <cell r="D2843" t="str">
            <v>CoreIP-BM1</v>
          </cell>
          <cell r="E2843" t="str">
            <v>RNC</v>
          </cell>
          <cell r="F2843" t="str">
            <v>RNC</v>
          </cell>
          <cell r="H2843" t="str">
            <v>RNC_section: Data Throughput RTU fee</v>
          </cell>
        </row>
        <row r="2844">
          <cell r="A2844" t="str">
            <v>T00000903</v>
          </cell>
          <cell r="B2844" t="str">
            <v>CoreIP-RAN</v>
          </cell>
          <cell r="C2844" t="str">
            <v>CoreIP</v>
          </cell>
          <cell r="D2844" t="str">
            <v>CoreIP-BM1</v>
          </cell>
          <cell r="E2844" t="str">
            <v>RNC</v>
          </cell>
          <cell r="F2844" t="str">
            <v>RNC</v>
          </cell>
          <cell r="H2844" t="str">
            <v xml:space="preserve">RNC_section: Ethernet Switching </v>
          </cell>
        </row>
        <row r="2845">
          <cell r="A2845" t="str">
            <v>T00000894</v>
          </cell>
          <cell r="B2845" t="str">
            <v>CoreIP-RAN</v>
          </cell>
          <cell r="C2845" t="str">
            <v>CoreIP</v>
          </cell>
          <cell r="D2845" t="str">
            <v>CoreIP-BM2</v>
          </cell>
          <cell r="E2845" t="str">
            <v>RNC</v>
          </cell>
          <cell r="F2845" t="str">
            <v>RNC</v>
          </cell>
          <cell r="H2845" t="str">
            <v>RNC_section: FMS Servers</v>
          </cell>
        </row>
        <row r="2846">
          <cell r="A2846" t="str">
            <v>T00000895</v>
          </cell>
          <cell r="B2846" t="str">
            <v>CoreIP-RAN</v>
          </cell>
          <cell r="C2846" t="str">
            <v>CoreIP</v>
          </cell>
          <cell r="D2846" t="str">
            <v>CoreIP-BM2</v>
          </cell>
          <cell r="E2846" t="str">
            <v>RNC</v>
          </cell>
          <cell r="F2846" t="str">
            <v>RNC</v>
          </cell>
          <cell r="H2846" t="str">
            <v>RNC_section: GICC and components</v>
          </cell>
        </row>
        <row r="2847">
          <cell r="A2847" t="str">
            <v>T00000906</v>
          </cell>
          <cell r="B2847" t="str">
            <v>CoreIP-RAN</v>
          </cell>
          <cell r="C2847" t="str">
            <v>CoreIP</v>
          </cell>
          <cell r="D2847" t="str">
            <v>CoreIP-BM1</v>
          </cell>
          <cell r="E2847" t="str">
            <v>RNC</v>
          </cell>
          <cell r="F2847" t="str">
            <v>RNC</v>
          </cell>
          <cell r="H2847" t="str">
            <v>RNC_section: RCS software IOF for RNC</v>
          </cell>
        </row>
        <row r="2848">
          <cell r="A2848" t="str">
            <v>T00000898</v>
          </cell>
          <cell r="B2848" t="str">
            <v>CoreIP-RAN</v>
          </cell>
          <cell r="C2848" t="str">
            <v>CoreIP</v>
          </cell>
          <cell r="D2848" t="str">
            <v>CoreIP-BM2</v>
          </cell>
          <cell r="E2848" t="str">
            <v>RNC</v>
          </cell>
          <cell r="F2848" t="str">
            <v>RNC</v>
          </cell>
          <cell r="H2848" t="str">
            <v xml:space="preserve">RNC_section: Satellite IO CPU (PCF function in FMS server) </v>
          </cell>
        </row>
        <row r="2849">
          <cell r="A2849" t="str">
            <v>T00000896</v>
          </cell>
          <cell r="B2849" t="str">
            <v>CoreIP-RAN</v>
          </cell>
          <cell r="C2849" t="str">
            <v>CoreIP</v>
          </cell>
          <cell r="D2849" t="str">
            <v>CoreIP-BM2</v>
          </cell>
          <cell r="E2849" t="str">
            <v>RNC</v>
          </cell>
          <cell r="F2849" t="str">
            <v>RNC</v>
          </cell>
          <cell r="H2849" t="str">
            <v>RNC_section: TICC</v>
          </cell>
        </row>
        <row r="2850">
          <cell r="A2850" t="str">
            <v>T00000900</v>
          </cell>
          <cell r="B2850" t="str">
            <v>CoreIP-RAN</v>
          </cell>
          <cell r="C2850" t="str">
            <v>CoreIP</v>
          </cell>
          <cell r="D2850" t="str">
            <v>CoreIP-BM1</v>
          </cell>
          <cell r="E2850" t="str">
            <v>RNC</v>
          </cell>
          <cell r="F2850" t="str">
            <v>RNC</v>
          </cell>
          <cell r="H2850" t="str">
            <v>RNC_section: TICC SW</v>
          </cell>
        </row>
        <row r="2851">
          <cell r="A2851" t="str">
            <v>T00000897</v>
          </cell>
          <cell r="B2851" t="str">
            <v>CoreIP-RAN</v>
          </cell>
          <cell r="C2851" t="str">
            <v>CoreIP</v>
          </cell>
          <cell r="D2851" t="str">
            <v>CoreIP-BM2</v>
          </cell>
          <cell r="E2851" t="str">
            <v>RNC</v>
          </cell>
          <cell r="F2851" t="str">
            <v>RNC</v>
          </cell>
          <cell r="H2851" t="str">
            <v>RNC_section: Utility Card</v>
          </cell>
        </row>
        <row r="2852">
          <cell r="A2852" t="str">
            <v>107867285</v>
          </cell>
          <cell r="B2852" t="str">
            <v>DBS</v>
          </cell>
          <cell r="C2852" t="str">
            <v>FlexDBS</v>
          </cell>
          <cell r="D2852" t="str">
            <v>FlexDBS</v>
          </cell>
          <cell r="E2852" t="str">
            <v>FlexDBS</v>
          </cell>
          <cell r="F2852" t="str">
            <v>MISC</v>
          </cell>
          <cell r="G2852">
            <v>520000150</v>
          </cell>
          <cell r="H2852" t="str">
            <v xml:space="preserve"> 32 Ft Heliax Foam Jumper Cable W/1 Din Connector </v>
          </cell>
        </row>
        <row r="2853">
          <cell r="A2853" t="str">
            <v>108271545</v>
          </cell>
          <cell r="B2853" t="str">
            <v>DBS</v>
          </cell>
          <cell r="C2853" t="str">
            <v>FlexDBS</v>
          </cell>
          <cell r="D2853" t="str">
            <v>FlexDBS</v>
          </cell>
          <cell r="E2853" t="str">
            <v>FlexDBS</v>
          </cell>
          <cell r="F2853" t="str">
            <v>MISC</v>
          </cell>
          <cell r="G2853">
            <v>520000153</v>
          </cell>
          <cell r="H2853" t="str">
            <v xml:space="preserve"> 32Ft Indor Din To Din Jumper Cable </v>
          </cell>
        </row>
        <row r="2854">
          <cell r="A2854" t="str">
            <v>107593956</v>
          </cell>
          <cell r="B2854" t="str">
            <v>DBS</v>
          </cell>
          <cell r="C2854" t="str">
            <v>FlexDBS</v>
          </cell>
          <cell r="D2854" t="str">
            <v>FlexDBS</v>
          </cell>
          <cell r="E2854" t="str">
            <v>FlexDBS</v>
          </cell>
          <cell r="F2854" t="str">
            <v>MISC</v>
          </cell>
          <cell r="G2854">
            <v>520000155</v>
          </cell>
          <cell r="H2854" t="str">
            <v xml:space="preserve"> Above Grnd Ant. Cble Jumper Kit  15 Ft Heliax </v>
          </cell>
        </row>
        <row r="2855">
          <cell r="A2855" t="str">
            <v>300342060</v>
          </cell>
          <cell r="B2855" t="str">
            <v>DBS</v>
          </cell>
          <cell r="C2855" t="str">
            <v>FlexDBS</v>
          </cell>
          <cell r="D2855" t="str">
            <v>FlexDBS</v>
          </cell>
          <cell r="E2855" t="str">
            <v>FlexDBS</v>
          </cell>
          <cell r="F2855" t="str">
            <v>MISC</v>
          </cell>
          <cell r="G2855">
            <v>520000140</v>
          </cell>
          <cell r="H2855" t="str">
            <v xml:space="preserve"> Air Plenum  Used As A Solar Shield For Rfu On Wireless Telcom. Eqpt. </v>
          </cell>
        </row>
        <row r="2856">
          <cell r="A2856" t="str">
            <v>300109436</v>
          </cell>
          <cell r="B2856" t="str">
            <v>DBS</v>
          </cell>
          <cell r="C2856" t="str">
            <v>FlexDBS</v>
          </cell>
          <cell r="D2856" t="str">
            <v>FlexDBS</v>
          </cell>
          <cell r="E2856" t="str">
            <v>FlexDBS</v>
          </cell>
          <cell r="F2856" t="str">
            <v>MISC</v>
          </cell>
          <cell r="G2856">
            <v>520000137</v>
          </cell>
          <cell r="H2856" t="str">
            <v xml:space="preserve"> Balun Kit  Network Interface Unit For 2 E1 Lines </v>
          </cell>
        </row>
        <row r="2857">
          <cell r="A2857" t="str">
            <v>300308921</v>
          </cell>
          <cell r="B2857" t="str">
            <v>DBS</v>
          </cell>
          <cell r="C2857" t="str">
            <v>FlexDBS</v>
          </cell>
          <cell r="D2857" t="str">
            <v>FlexDBS</v>
          </cell>
          <cell r="E2857" t="str">
            <v>FlexDBS</v>
          </cell>
          <cell r="F2857" t="str">
            <v>CABINET</v>
          </cell>
          <cell r="G2857">
            <v>520000103</v>
          </cell>
          <cell r="H2857" t="str">
            <v xml:space="preserve"> Cabinet Base  Wired  E/W Circuit Packs For Bbu - Non Clocking Indoor (20 Ch) </v>
          </cell>
        </row>
        <row r="2858">
          <cell r="A2858" t="str">
            <v>300347325</v>
          </cell>
          <cell r="B2858" t="str">
            <v>DBS</v>
          </cell>
          <cell r="C2858" t="str">
            <v>FlexDBS</v>
          </cell>
          <cell r="D2858" t="str">
            <v>FlexDBS</v>
          </cell>
          <cell r="E2858" t="str">
            <v>FlexDBS</v>
          </cell>
          <cell r="F2858" t="str">
            <v>CABINET</v>
          </cell>
          <cell r="G2858">
            <v>520000107</v>
          </cell>
          <cell r="H2858" t="str">
            <v xml:space="preserve"> Cabinet Base  Wired  E/W Circuit Packs For Bbu - Non Clocking Indoor (32 Ch) </v>
          </cell>
        </row>
        <row r="2859">
          <cell r="A2859" t="str">
            <v>300308913</v>
          </cell>
          <cell r="B2859" t="str">
            <v>DBS</v>
          </cell>
          <cell r="C2859" t="str">
            <v>FlexDBS</v>
          </cell>
          <cell r="D2859" t="str">
            <v>FlexDBS</v>
          </cell>
          <cell r="E2859" t="str">
            <v>FlexDBS</v>
          </cell>
          <cell r="F2859" t="str">
            <v>CABINET</v>
          </cell>
          <cell r="G2859">
            <v>520000102</v>
          </cell>
          <cell r="H2859" t="str">
            <v xml:space="preserve"> Cabinet Base  Wired  E/W Circuit Packs For Bbu - Non Clocking Outdoor (20 Ch) </v>
          </cell>
        </row>
        <row r="2860">
          <cell r="A2860" t="str">
            <v>300347317</v>
          </cell>
          <cell r="B2860" t="str">
            <v>DBS</v>
          </cell>
          <cell r="C2860" t="str">
            <v>FlexDBS</v>
          </cell>
          <cell r="D2860" t="str">
            <v>FlexDBS</v>
          </cell>
          <cell r="E2860" t="str">
            <v>FlexDBS</v>
          </cell>
          <cell r="F2860" t="str">
            <v>CABINET</v>
          </cell>
          <cell r="G2860">
            <v>520000106</v>
          </cell>
          <cell r="H2860" t="str">
            <v xml:space="preserve"> Cabinet Base  Wired  E/W Circuit Packs For Bbu - Non Clocking Outdoor (32 Ch) </v>
          </cell>
        </row>
        <row r="2861">
          <cell r="A2861" t="str">
            <v>300308905</v>
          </cell>
          <cell r="B2861" t="str">
            <v>DBS</v>
          </cell>
          <cell r="C2861" t="str">
            <v>FlexDBS</v>
          </cell>
          <cell r="D2861" t="str">
            <v>FlexDBS</v>
          </cell>
          <cell r="E2861" t="str">
            <v>FlexDBS</v>
          </cell>
          <cell r="F2861" t="str">
            <v>CABINET</v>
          </cell>
          <cell r="H2861" t="str">
            <v xml:space="preserve"> Cabinet Base  Wired  E/W Circuit Packs For Bbu - Self Clocking Indoor (20 Ch) </v>
          </cell>
        </row>
        <row r="2862">
          <cell r="A2862" t="str">
            <v>300347309</v>
          </cell>
          <cell r="B2862" t="str">
            <v>DBS</v>
          </cell>
          <cell r="C2862" t="str">
            <v>FlexDBS</v>
          </cell>
          <cell r="D2862" t="str">
            <v>FlexDBS</v>
          </cell>
          <cell r="E2862" t="str">
            <v>FlexDBS</v>
          </cell>
          <cell r="F2862" t="str">
            <v>CABINET</v>
          </cell>
          <cell r="G2862">
            <v>520000105</v>
          </cell>
          <cell r="H2862" t="str">
            <v xml:space="preserve"> Cabinet Base  Wired  E/W Circuit Packs For Bbu - Self Clocking Indoor (32 Ch) </v>
          </cell>
        </row>
        <row r="2863">
          <cell r="A2863" t="str">
            <v>300308897</v>
          </cell>
          <cell r="B2863" t="str">
            <v>DBS</v>
          </cell>
          <cell r="C2863" t="str">
            <v>FlexDBS</v>
          </cell>
          <cell r="D2863" t="str">
            <v>FlexDBS</v>
          </cell>
          <cell r="E2863" t="str">
            <v>FlexDBS</v>
          </cell>
          <cell r="F2863" t="str">
            <v>CABINET</v>
          </cell>
          <cell r="H2863" t="str">
            <v xml:space="preserve"> Cabinet Base  Wired  E/W Circuit Packs For Bbu - Self Clocking Outdoor (20 Ch) </v>
          </cell>
        </row>
        <row r="2864">
          <cell r="A2864" t="str">
            <v>300347291</v>
          </cell>
          <cell r="B2864" t="str">
            <v>DBS</v>
          </cell>
          <cell r="C2864" t="str">
            <v>FlexDBS</v>
          </cell>
          <cell r="D2864" t="str">
            <v>FlexDBS</v>
          </cell>
          <cell r="E2864" t="str">
            <v>FlexDBS</v>
          </cell>
          <cell r="F2864" t="str">
            <v>CABINET</v>
          </cell>
          <cell r="G2864">
            <v>520000104</v>
          </cell>
          <cell r="H2864" t="str">
            <v xml:space="preserve"> Cabinet Base  Wired  E/W Circuit Packs For Bbu - Self Clocking Outdoor (32 Ch) </v>
          </cell>
        </row>
        <row r="2865">
          <cell r="A2865" t="str">
            <v>300347333</v>
          </cell>
          <cell r="B2865" t="str">
            <v>DBS</v>
          </cell>
          <cell r="C2865" t="str">
            <v>FlexDBS</v>
          </cell>
          <cell r="D2865" t="str">
            <v>FlexDBS</v>
          </cell>
          <cell r="E2865" t="str">
            <v>FlexDBS</v>
          </cell>
          <cell r="F2865" t="str">
            <v>CABINET</v>
          </cell>
          <cell r="G2865">
            <v>520000113</v>
          </cell>
          <cell r="H2865" t="str">
            <v xml:space="preserve"> Cabinet Base  Wired  E/W Circuit Pks For Cellular Rfu ¡V Duplex (-48V) </v>
          </cell>
        </row>
        <row r="2866">
          <cell r="A2866" t="str">
            <v>300308954</v>
          </cell>
          <cell r="B2866" t="str">
            <v>DBS</v>
          </cell>
          <cell r="C2866" t="str">
            <v>FlexDBS</v>
          </cell>
          <cell r="D2866" t="str">
            <v>FlexDBS</v>
          </cell>
          <cell r="E2866" t="str">
            <v>FlexDBS</v>
          </cell>
          <cell r="F2866" t="str">
            <v>CABINET</v>
          </cell>
          <cell r="G2866">
            <v>520000114</v>
          </cell>
          <cell r="H2866" t="str">
            <v xml:space="preserve"> Cabinet Base Wrd E/W Ckt Pks For Cellular Radio Freq Unit(Rfu) </v>
          </cell>
        </row>
        <row r="2867">
          <cell r="A2867" t="str">
            <v>300308962</v>
          </cell>
          <cell r="B2867" t="str">
            <v>DBS</v>
          </cell>
          <cell r="C2867" t="str">
            <v>FlexDBS</v>
          </cell>
          <cell r="D2867" t="str">
            <v>FlexDBS</v>
          </cell>
          <cell r="E2867" t="str">
            <v>FlexDBS</v>
          </cell>
          <cell r="F2867" t="str">
            <v>CABINET</v>
          </cell>
          <cell r="G2867">
            <v>520000112</v>
          </cell>
          <cell r="H2867" t="str">
            <v xml:space="preserve"> Cabinet Base Wrd E/W Ckt Pks For Cellular Radio Freq Unit(Rfu-Simplex) </v>
          </cell>
        </row>
        <row r="2868">
          <cell r="A2868" t="str">
            <v>300308871</v>
          </cell>
          <cell r="B2868" t="str">
            <v>DBS</v>
          </cell>
          <cell r="C2868" t="str">
            <v>FlexDBS</v>
          </cell>
          <cell r="D2868" t="str">
            <v>FlexDBS</v>
          </cell>
          <cell r="E2868" t="str">
            <v>FlexDBS</v>
          </cell>
          <cell r="F2868" t="str">
            <v>MISC</v>
          </cell>
          <cell r="G2868">
            <v>520000168</v>
          </cell>
          <cell r="H2868" t="str">
            <v xml:space="preserve"> Cable Kit  25 Ft  Inter Bbu </v>
          </cell>
        </row>
        <row r="2869">
          <cell r="A2869" t="str">
            <v>300308863</v>
          </cell>
          <cell r="B2869" t="str">
            <v>DBS</v>
          </cell>
          <cell r="C2869" t="str">
            <v>FlexDBS</v>
          </cell>
          <cell r="D2869" t="str">
            <v>FlexDBS</v>
          </cell>
          <cell r="E2869" t="str">
            <v>FlexDBS</v>
          </cell>
          <cell r="F2869" t="str">
            <v>MISC</v>
          </cell>
          <cell r="G2869">
            <v>520000167</v>
          </cell>
          <cell r="H2869" t="str">
            <v xml:space="preserve"> Cable Kit  5 Ft  Inter Bbu </v>
          </cell>
        </row>
        <row r="2870">
          <cell r="A2870" t="str">
            <v>300308889</v>
          </cell>
          <cell r="B2870" t="str">
            <v>DBS</v>
          </cell>
          <cell r="C2870" t="str">
            <v>FlexDBS</v>
          </cell>
          <cell r="D2870" t="str">
            <v>FlexDBS</v>
          </cell>
          <cell r="E2870" t="str">
            <v>FlexDBS</v>
          </cell>
          <cell r="F2870" t="str">
            <v>MISC</v>
          </cell>
          <cell r="G2870">
            <v>520000169</v>
          </cell>
          <cell r="H2870" t="str">
            <v xml:space="preserve"> Cable Kit  50 Ft  Inter Bbu </v>
          </cell>
        </row>
        <row r="2871">
          <cell r="A2871" t="str">
            <v>300309143</v>
          </cell>
          <cell r="B2871" t="str">
            <v>DBS</v>
          </cell>
          <cell r="C2871" t="str">
            <v>FlexDBS</v>
          </cell>
          <cell r="D2871" t="str">
            <v>FlexDBS</v>
          </cell>
          <cell r="E2871" t="str">
            <v>FlexDBS</v>
          </cell>
          <cell r="F2871" t="str">
            <v>RF</v>
          </cell>
          <cell r="G2871">
            <v>520000117</v>
          </cell>
          <cell r="H2871" t="str">
            <v xml:space="preserve"> Cellular Filter  A Band - Duplex Domestic </v>
          </cell>
        </row>
        <row r="2872">
          <cell r="A2872" t="str">
            <v>300309150</v>
          </cell>
          <cell r="B2872" t="str">
            <v>DBS</v>
          </cell>
          <cell r="C2872" t="str">
            <v>FlexDBS</v>
          </cell>
          <cell r="D2872" t="str">
            <v>FlexDBS</v>
          </cell>
          <cell r="E2872" t="str">
            <v>FlexDBS</v>
          </cell>
          <cell r="F2872" t="str">
            <v>RF</v>
          </cell>
          <cell r="G2872">
            <v>520000118</v>
          </cell>
          <cell r="H2872" t="str">
            <v xml:space="preserve"> Cellular Filter  A Band - Simplex Domestic </v>
          </cell>
        </row>
        <row r="2873">
          <cell r="A2873" t="str">
            <v>300309168</v>
          </cell>
          <cell r="B2873" t="str">
            <v>DBS</v>
          </cell>
          <cell r="C2873" t="str">
            <v>FlexDBS</v>
          </cell>
          <cell r="D2873" t="str">
            <v>FlexDBS</v>
          </cell>
          <cell r="E2873" t="str">
            <v>FlexDBS</v>
          </cell>
          <cell r="F2873" t="str">
            <v>RF</v>
          </cell>
          <cell r="G2873">
            <v>520000119</v>
          </cell>
          <cell r="H2873" t="str">
            <v xml:space="preserve"> Cellular Filter  B Band - Duplex Domestic </v>
          </cell>
        </row>
        <row r="2874">
          <cell r="A2874" t="str">
            <v>300309176</v>
          </cell>
          <cell r="B2874" t="str">
            <v>DBS</v>
          </cell>
          <cell r="C2874" t="str">
            <v>FlexDBS</v>
          </cell>
          <cell r="D2874" t="str">
            <v>FlexDBS</v>
          </cell>
          <cell r="E2874" t="str">
            <v>FlexDBS</v>
          </cell>
          <cell r="F2874" t="str">
            <v>RF</v>
          </cell>
          <cell r="G2874">
            <v>520000120</v>
          </cell>
          <cell r="H2874" t="str">
            <v xml:space="preserve"> Cellular Filter  B Band - Simplex Domestic </v>
          </cell>
        </row>
        <row r="2875">
          <cell r="A2875" t="str">
            <v>300313897</v>
          </cell>
          <cell r="B2875" t="str">
            <v>DBS</v>
          </cell>
          <cell r="C2875" t="str">
            <v>FlexDBS</v>
          </cell>
          <cell r="D2875" t="str">
            <v>FlexDBS</v>
          </cell>
          <cell r="E2875" t="str">
            <v>FlexDBS</v>
          </cell>
          <cell r="F2875" t="str">
            <v>MISC</v>
          </cell>
          <cell r="G2875">
            <v>520000174</v>
          </cell>
          <cell r="H2875" t="str">
            <v xml:space="preserve"> Cellular Rfu Power Supply/DC Backup </v>
          </cell>
        </row>
        <row r="2876">
          <cell r="A2876" t="str">
            <v>300121522</v>
          </cell>
          <cell r="B2876" t="str">
            <v>DBS</v>
          </cell>
          <cell r="C2876" t="str">
            <v>FlexDBS</v>
          </cell>
          <cell r="D2876" t="str">
            <v>FlexDBS</v>
          </cell>
          <cell r="E2876" t="str">
            <v>FlexDBS</v>
          </cell>
          <cell r="F2876" t="str">
            <v>MISC</v>
          </cell>
          <cell r="G2876">
            <v>520000149</v>
          </cell>
          <cell r="H2876" t="str">
            <v xml:space="preserve"> Coaxial Cable  12 Ft  Din To ¡§N¡¨ </v>
          </cell>
        </row>
        <row r="2877">
          <cell r="A2877" t="str">
            <v>300121548</v>
          </cell>
          <cell r="B2877" t="str">
            <v>DBS</v>
          </cell>
          <cell r="C2877" t="str">
            <v>FlexDBS</v>
          </cell>
          <cell r="D2877" t="str">
            <v>FlexDBS</v>
          </cell>
          <cell r="E2877" t="str">
            <v>FlexDBS</v>
          </cell>
          <cell r="F2877" t="str">
            <v>MISC</v>
          </cell>
          <cell r="G2877">
            <v>520000148</v>
          </cell>
          <cell r="H2877" t="str">
            <v xml:space="preserve"> Coaxial Cable  4 Ft  Din To ¡§N¡¨ </v>
          </cell>
        </row>
        <row r="2878">
          <cell r="A2878" t="str">
            <v>300347283</v>
          </cell>
          <cell r="B2878" t="str">
            <v>DBS</v>
          </cell>
          <cell r="C2878" t="str">
            <v>FlexDBS</v>
          </cell>
          <cell r="D2878" t="str">
            <v>FlexDBS</v>
          </cell>
          <cell r="E2878" t="str">
            <v>FlexDBS</v>
          </cell>
          <cell r="F2878" t="str">
            <v>MISC</v>
          </cell>
          <cell r="G2878">
            <v>520000177</v>
          </cell>
          <cell r="H2878" t="str">
            <v xml:space="preserve"> Electric Storage Battery  Chargeable  Leadacid  24V Short Term Backup </v>
          </cell>
        </row>
        <row r="2879">
          <cell r="A2879" t="str">
            <v>T00000524</v>
          </cell>
          <cell r="B2879" t="str">
            <v>DBS</v>
          </cell>
          <cell r="C2879" t="str">
            <v>FlexDBS</v>
          </cell>
          <cell r="D2879" t="str">
            <v>FlexDBS</v>
          </cell>
          <cell r="E2879" t="str">
            <v>FlexDBS</v>
          </cell>
          <cell r="F2879" t="str">
            <v>SOFTWARE</v>
          </cell>
          <cell r="G2879">
            <v>525000003</v>
          </cell>
          <cell r="H2879" t="str">
            <v xml:space="preserve"> EVRC Software RTU Fee </v>
          </cell>
        </row>
        <row r="2880">
          <cell r="A2880" t="str">
            <v>300308707</v>
          </cell>
          <cell r="B2880" t="str">
            <v>DBS</v>
          </cell>
          <cell r="C2880" t="str">
            <v>FlexDBS</v>
          </cell>
          <cell r="D2880" t="str">
            <v>FlexDBS</v>
          </cell>
          <cell r="E2880" t="str">
            <v>FlexDBS</v>
          </cell>
          <cell r="F2880" t="str">
            <v>MISC</v>
          </cell>
          <cell r="G2880">
            <v>520000158</v>
          </cell>
          <cell r="H2880" t="str">
            <v xml:space="preserve"> Fiber Optic Cable Assy  10 Ft </v>
          </cell>
        </row>
        <row r="2881">
          <cell r="A2881" t="str">
            <v>300308731</v>
          </cell>
          <cell r="B2881" t="str">
            <v>DBS</v>
          </cell>
          <cell r="C2881" t="str">
            <v>FlexDBS</v>
          </cell>
          <cell r="D2881" t="str">
            <v>FlexDBS</v>
          </cell>
          <cell r="E2881" t="str">
            <v>FlexDBS</v>
          </cell>
          <cell r="F2881" t="str">
            <v>MISC</v>
          </cell>
          <cell r="G2881">
            <v>520000161</v>
          </cell>
          <cell r="H2881" t="str">
            <v xml:space="preserve"> Fiber Optic Cable Assy  100 Ft </v>
          </cell>
        </row>
        <row r="2882">
          <cell r="A2882" t="str">
            <v>300308772</v>
          </cell>
          <cell r="B2882" t="str">
            <v>DBS</v>
          </cell>
          <cell r="C2882" t="str">
            <v>FlexDBS</v>
          </cell>
          <cell r="D2882" t="str">
            <v>FlexDBS</v>
          </cell>
          <cell r="E2882" t="str">
            <v>FlexDBS</v>
          </cell>
          <cell r="F2882" t="str">
            <v>MISC</v>
          </cell>
          <cell r="G2882">
            <v>520000165</v>
          </cell>
          <cell r="H2882" t="str">
            <v xml:space="preserve"> Fiber Optic Cable Assy  1000 Ft </v>
          </cell>
        </row>
        <row r="2883">
          <cell r="A2883" t="str">
            <v>300308780</v>
          </cell>
          <cell r="B2883" t="str">
            <v>DBS</v>
          </cell>
          <cell r="C2883" t="str">
            <v>FlexDBS</v>
          </cell>
          <cell r="D2883" t="str">
            <v>FlexDBS</v>
          </cell>
          <cell r="E2883" t="str">
            <v>FlexDBS</v>
          </cell>
          <cell r="F2883" t="str">
            <v>MISC</v>
          </cell>
          <cell r="G2883">
            <v>520000166</v>
          </cell>
          <cell r="H2883" t="str">
            <v xml:space="preserve"> Fiber Optic Cable Assy  1500 Ft </v>
          </cell>
        </row>
        <row r="2884">
          <cell r="A2884" t="str">
            <v>300308749</v>
          </cell>
          <cell r="B2884" t="str">
            <v>DBS</v>
          </cell>
          <cell r="C2884" t="str">
            <v>FlexDBS</v>
          </cell>
          <cell r="D2884" t="str">
            <v>FlexDBS</v>
          </cell>
          <cell r="E2884" t="str">
            <v>FlexDBS</v>
          </cell>
          <cell r="F2884" t="str">
            <v>MISC</v>
          </cell>
          <cell r="G2884">
            <v>520000162</v>
          </cell>
          <cell r="H2884" t="str">
            <v xml:space="preserve"> Fiber Optic Cable Assy  200 Ft </v>
          </cell>
        </row>
        <row r="2885">
          <cell r="A2885" t="str">
            <v>300308715</v>
          </cell>
          <cell r="B2885" t="str">
            <v>DBS</v>
          </cell>
          <cell r="C2885" t="str">
            <v>FlexDBS</v>
          </cell>
          <cell r="D2885" t="str">
            <v>FlexDBS</v>
          </cell>
          <cell r="E2885" t="str">
            <v>FlexDBS</v>
          </cell>
          <cell r="F2885" t="str">
            <v>MISC</v>
          </cell>
          <cell r="G2885">
            <v>520000159</v>
          </cell>
          <cell r="H2885" t="str">
            <v xml:space="preserve"> Fiber Optic Cable Assy  30 Ft </v>
          </cell>
        </row>
        <row r="2886">
          <cell r="A2886" t="str">
            <v>300308756</v>
          </cell>
          <cell r="B2886" t="str">
            <v>DBS</v>
          </cell>
          <cell r="C2886" t="str">
            <v>FlexDBS</v>
          </cell>
          <cell r="D2886" t="str">
            <v>FlexDBS</v>
          </cell>
          <cell r="E2886" t="str">
            <v>FlexDBS</v>
          </cell>
          <cell r="F2886" t="str">
            <v>MISC</v>
          </cell>
          <cell r="G2886">
            <v>520000163</v>
          </cell>
          <cell r="H2886" t="str">
            <v xml:space="preserve"> Fiber Optic Cable Assy  300 Ft </v>
          </cell>
        </row>
        <row r="2887">
          <cell r="A2887" t="str">
            <v>300308764</v>
          </cell>
          <cell r="B2887" t="str">
            <v>DBS</v>
          </cell>
          <cell r="C2887" t="str">
            <v>FlexDBS</v>
          </cell>
          <cell r="D2887" t="str">
            <v>FlexDBS</v>
          </cell>
          <cell r="E2887" t="str">
            <v>FlexDBS</v>
          </cell>
          <cell r="F2887" t="str">
            <v>MISC</v>
          </cell>
          <cell r="G2887">
            <v>520000164</v>
          </cell>
          <cell r="H2887" t="str">
            <v xml:space="preserve"> Fiber Optic Cable Assy  400 Ft </v>
          </cell>
        </row>
        <row r="2888">
          <cell r="A2888" t="str">
            <v>300308699</v>
          </cell>
          <cell r="B2888" t="str">
            <v>DBS</v>
          </cell>
          <cell r="C2888" t="str">
            <v>FlexDBS</v>
          </cell>
          <cell r="D2888" t="str">
            <v>FlexDBS</v>
          </cell>
          <cell r="E2888" t="str">
            <v>FlexDBS</v>
          </cell>
          <cell r="F2888" t="str">
            <v>MISC</v>
          </cell>
          <cell r="G2888">
            <v>520000157</v>
          </cell>
          <cell r="H2888" t="str">
            <v xml:space="preserve"> Fiber Optic Cable Assy  5 Ft </v>
          </cell>
        </row>
        <row r="2889">
          <cell r="A2889" t="str">
            <v>300308723</v>
          </cell>
          <cell r="B2889" t="str">
            <v>DBS</v>
          </cell>
          <cell r="C2889" t="str">
            <v>FlexDBS</v>
          </cell>
          <cell r="D2889" t="str">
            <v>FlexDBS</v>
          </cell>
          <cell r="E2889" t="str">
            <v>FlexDBS</v>
          </cell>
          <cell r="F2889" t="str">
            <v>MISC</v>
          </cell>
          <cell r="G2889">
            <v>520000160</v>
          </cell>
          <cell r="H2889" t="str">
            <v xml:space="preserve"> Fiber Optic Cable Assy  50 Ft </v>
          </cell>
        </row>
        <row r="2890">
          <cell r="A2890" t="str">
            <v>300308798</v>
          </cell>
          <cell r="B2890" t="str">
            <v>DBS</v>
          </cell>
          <cell r="C2890" t="str">
            <v>FlexDBS</v>
          </cell>
          <cell r="D2890" t="str">
            <v>FlexDBS</v>
          </cell>
          <cell r="E2890" t="str">
            <v>FlexDBS</v>
          </cell>
          <cell r="F2890" t="str">
            <v>MISC</v>
          </cell>
          <cell r="G2890">
            <v>520000156</v>
          </cell>
          <cell r="H2890" t="str">
            <v xml:space="preserve"> Fiber Optic Interconnection Unit </v>
          </cell>
        </row>
        <row r="2891">
          <cell r="A2891" t="str">
            <v>300308822</v>
          </cell>
          <cell r="B2891" t="str">
            <v>DBS</v>
          </cell>
          <cell r="C2891" t="str">
            <v>FlexDBS</v>
          </cell>
          <cell r="D2891" t="str">
            <v>FlexDBS</v>
          </cell>
          <cell r="E2891" t="str">
            <v>FlexDBS</v>
          </cell>
          <cell r="F2891" t="str">
            <v>MISC</v>
          </cell>
          <cell r="G2891">
            <v>520000141</v>
          </cell>
          <cell r="H2891" t="str">
            <v xml:space="preserve"> Floor Stand </v>
          </cell>
        </row>
        <row r="2892">
          <cell r="A2892" t="str">
            <v>300013273</v>
          </cell>
          <cell r="B2892" t="str">
            <v>DBS</v>
          </cell>
          <cell r="C2892" t="str">
            <v>FlexDBS</v>
          </cell>
          <cell r="D2892" t="str">
            <v>FlexDBS</v>
          </cell>
          <cell r="E2892" t="str">
            <v>FlexDBS</v>
          </cell>
          <cell r="F2892" t="str">
            <v>BASEBAND</v>
          </cell>
          <cell r="G2892">
            <v>520000134</v>
          </cell>
          <cell r="H2892" t="str">
            <v xml:space="preserve"> GPS Cable  30 Ft </v>
          </cell>
        </row>
        <row r="2893">
          <cell r="A2893" t="str">
            <v>300014438</v>
          </cell>
          <cell r="B2893" t="str">
            <v>DBS</v>
          </cell>
          <cell r="C2893" t="str">
            <v>FlexDBS</v>
          </cell>
          <cell r="D2893" t="str">
            <v>FlexDBS</v>
          </cell>
          <cell r="E2893" t="str">
            <v>FlexDBS</v>
          </cell>
          <cell r="F2893" t="str">
            <v>BASEBAND</v>
          </cell>
          <cell r="G2893">
            <v>520000135</v>
          </cell>
          <cell r="H2893" t="str">
            <v xml:space="preserve"> GPS Cable  60 Ft </v>
          </cell>
        </row>
        <row r="2894">
          <cell r="A2894" t="str">
            <v>300308848</v>
          </cell>
          <cell r="B2894" t="str">
            <v>DBS</v>
          </cell>
          <cell r="C2894" t="str">
            <v>FlexDBS</v>
          </cell>
          <cell r="D2894" t="str">
            <v>FlexDBS</v>
          </cell>
          <cell r="E2894" t="str">
            <v>FlexDBS</v>
          </cell>
          <cell r="F2894" t="str">
            <v>MISC</v>
          </cell>
          <cell r="G2894">
            <v>520000147</v>
          </cell>
          <cell r="H2894" t="str">
            <v xml:space="preserve"> Grounding Kit </v>
          </cell>
        </row>
        <row r="2895">
          <cell r="A2895" t="str">
            <v>300351020</v>
          </cell>
          <cell r="B2895" t="str">
            <v>DBS</v>
          </cell>
          <cell r="C2895" t="str">
            <v>FlexDBS</v>
          </cell>
          <cell r="D2895" t="str">
            <v>FlexDBS</v>
          </cell>
          <cell r="E2895" t="str">
            <v>FlexDBS</v>
          </cell>
          <cell r="F2895" t="str">
            <v>MISC</v>
          </cell>
          <cell r="G2895">
            <v>520000176</v>
          </cell>
          <cell r="H2895" t="str">
            <v xml:space="preserve"> Hardware For Cellular Rfu 24V DC Power </v>
          </cell>
        </row>
        <row r="2896">
          <cell r="A2896" t="str">
            <v>300313913</v>
          </cell>
          <cell r="B2896" t="str">
            <v>DBS</v>
          </cell>
          <cell r="C2896" t="str">
            <v>FlexDBS</v>
          </cell>
          <cell r="D2896" t="str">
            <v>FlexDBS</v>
          </cell>
          <cell r="E2896" t="str">
            <v>FlexDBS</v>
          </cell>
          <cell r="F2896" t="str">
            <v>MISC</v>
          </cell>
          <cell r="G2896">
            <v>520000175</v>
          </cell>
          <cell r="H2896" t="str">
            <v xml:space="preserve"> Hardware For Cellular Rfu -48V DC Power </v>
          </cell>
        </row>
        <row r="2897">
          <cell r="A2897" t="str">
            <v>300313889</v>
          </cell>
          <cell r="B2897" t="str">
            <v>DBS</v>
          </cell>
          <cell r="C2897" t="str">
            <v>FlexDBS</v>
          </cell>
          <cell r="D2897" t="str">
            <v>FlexDBS</v>
          </cell>
          <cell r="E2897" t="str">
            <v>FlexDBS</v>
          </cell>
          <cell r="F2897" t="str">
            <v>MISC</v>
          </cell>
          <cell r="G2897">
            <v>520000178</v>
          </cell>
          <cell r="H2897" t="str">
            <v xml:space="preserve"> Hardware For Pcs Battery Backup </v>
          </cell>
        </row>
        <row r="2898">
          <cell r="A2898" t="str">
            <v>T00000531</v>
          </cell>
          <cell r="B2898" t="str">
            <v>DBS</v>
          </cell>
          <cell r="C2898" t="str">
            <v>FlexDBS</v>
          </cell>
          <cell r="D2898" t="str">
            <v>FlexDBS</v>
          </cell>
          <cell r="E2898" t="str">
            <v>FlexDBS</v>
          </cell>
          <cell r="F2898" t="str">
            <v>MISC</v>
          </cell>
          <cell r="G2898">
            <v>520000136</v>
          </cell>
          <cell r="H2898" t="str">
            <v xml:space="preserve"> Incremental Price Adjustment for URC  vs. CRC</v>
          </cell>
        </row>
        <row r="2899">
          <cell r="A2899" t="str">
            <v>T00000523</v>
          </cell>
          <cell r="B2899" t="str">
            <v>DBS</v>
          </cell>
          <cell r="C2899" t="str">
            <v>FlexDBS</v>
          </cell>
          <cell r="D2899" t="str">
            <v>FlexDBS</v>
          </cell>
          <cell r="E2899" t="str">
            <v>FlexDBS</v>
          </cell>
          <cell r="F2899" t="str">
            <v>SOFTWARE</v>
          </cell>
          <cell r="G2899">
            <v>525000002</v>
          </cell>
          <cell r="H2899" t="str">
            <v xml:space="preserve"> Initial Right To Use Fee For 1Xev </v>
          </cell>
        </row>
        <row r="2900">
          <cell r="A2900" t="str">
            <v>300330008</v>
          </cell>
          <cell r="B2900" t="str">
            <v>DBS</v>
          </cell>
          <cell r="C2900" t="str">
            <v>FlexDBS</v>
          </cell>
          <cell r="D2900" t="str">
            <v>FlexDBS</v>
          </cell>
          <cell r="E2900" t="str">
            <v>FlexDBS</v>
          </cell>
          <cell r="F2900" t="str">
            <v>SOFTWARE</v>
          </cell>
          <cell r="G2900">
            <v>525000000</v>
          </cell>
          <cell r="H2900" t="str">
            <v xml:space="preserve"> Initial System Operating Fee </v>
          </cell>
        </row>
        <row r="2901">
          <cell r="A2901" t="str">
            <v>300342052</v>
          </cell>
          <cell r="B2901" t="str">
            <v>DBS</v>
          </cell>
          <cell r="C2901" t="str">
            <v>FlexDBS</v>
          </cell>
          <cell r="D2901" t="str">
            <v>FlexDBS</v>
          </cell>
          <cell r="E2901" t="str">
            <v>FlexDBS</v>
          </cell>
          <cell r="F2901" t="str">
            <v>MISC</v>
          </cell>
          <cell r="G2901">
            <v>520000139</v>
          </cell>
          <cell r="H2901" t="str">
            <v xml:space="preserve"> JuNCTion Box Cover  For Rfu On Wireless Telcom. Eqpt </v>
          </cell>
        </row>
        <row r="2902">
          <cell r="A2902" t="str">
            <v>T00000525</v>
          </cell>
          <cell r="B2902" t="str">
            <v>DBS</v>
          </cell>
          <cell r="C2902" t="str">
            <v>FlexDBS</v>
          </cell>
          <cell r="D2902" t="str">
            <v>FlexDBS</v>
          </cell>
          <cell r="E2902" t="str">
            <v>FlexDBS</v>
          </cell>
          <cell r="F2902" t="str">
            <v>SOFTWARE</v>
          </cell>
          <cell r="G2902">
            <v>525000004</v>
          </cell>
          <cell r="H2902" t="str">
            <v xml:space="preserve"> Multiple Vocoding </v>
          </cell>
        </row>
        <row r="2903">
          <cell r="A2903" t="str">
            <v>300309069</v>
          </cell>
          <cell r="B2903" t="str">
            <v>DBS</v>
          </cell>
          <cell r="C2903" t="str">
            <v>FlexDBS</v>
          </cell>
          <cell r="D2903" t="str">
            <v>FlexDBS</v>
          </cell>
          <cell r="E2903" t="str">
            <v>FlexDBS</v>
          </cell>
          <cell r="F2903" t="str">
            <v>BASEBAND</v>
          </cell>
          <cell r="G2903">
            <v>520000131</v>
          </cell>
          <cell r="H2903" t="str">
            <v xml:space="preserve"> No Antenna Sharing For Pcs Radio Frequency Unit(Rfu) </v>
          </cell>
        </row>
        <row r="2904">
          <cell r="A2904" t="str">
            <v>107853632</v>
          </cell>
          <cell r="B2904" t="str">
            <v>DBS</v>
          </cell>
          <cell r="C2904" t="str">
            <v>FlexDBS</v>
          </cell>
          <cell r="D2904" t="str">
            <v>FlexDBS</v>
          </cell>
          <cell r="E2904" t="str">
            <v>FlexDBS</v>
          </cell>
          <cell r="F2904" t="str">
            <v>MISC</v>
          </cell>
          <cell r="G2904">
            <v>520000142</v>
          </cell>
          <cell r="H2904" t="str">
            <v xml:space="preserve"> Non-Penetrating Roof Top Support Kit </v>
          </cell>
        </row>
        <row r="2905">
          <cell r="A2905" t="str">
            <v>300308939</v>
          </cell>
          <cell r="B2905" t="str">
            <v>DBS</v>
          </cell>
          <cell r="C2905" t="str">
            <v>FlexDBS</v>
          </cell>
          <cell r="D2905" t="str">
            <v>FlexDBS</v>
          </cell>
          <cell r="E2905" t="str">
            <v>FlexDBS</v>
          </cell>
          <cell r="F2905" t="str">
            <v>RF</v>
          </cell>
          <cell r="G2905">
            <v>520000122</v>
          </cell>
          <cell r="H2905" t="str">
            <v xml:space="preserve"> Pcs Radio Frequency Unit (Rfu)-Duplex </v>
          </cell>
        </row>
        <row r="2906">
          <cell r="A2906" t="str">
            <v>300308947</v>
          </cell>
          <cell r="B2906" t="str">
            <v>DBS</v>
          </cell>
          <cell r="C2906" t="str">
            <v>FlexDBS</v>
          </cell>
          <cell r="D2906" t="str">
            <v>FlexDBS</v>
          </cell>
          <cell r="E2906" t="str">
            <v>FlexDBS</v>
          </cell>
          <cell r="F2906" t="str">
            <v>RF</v>
          </cell>
          <cell r="G2906">
            <v>520000123</v>
          </cell>
          <cell r="H2906" t="str">
            <v xml:space="preserve"> Pcs Radio Frequency Unit (Rfu)-Simplex </v>
          </cell>
        </row>
        <row r="2907">
          <cell r="A2907" t="str">
            <v>T00000530</v>
          </cell>
          <cell r="B2907" t="str">
            <v>DBS</v>
          </cell>
          <cell r="C2907" t="str">
            <v>FlexDBS</v>
          </cell>
          <cell r="D2907" t="str">
            <v>FlexDBS</v>
          </cell>
          <cell r="E2907" t="str">
            <v>FlexDBS</v>
          </cell>
          <cell r="F2907" t="str">
            <v>RF</v>
          </cell>
          <cell r="G2907">
            <v>520000121</v>
          </cell>
          <cell r="H2907" t="str">
            <v xml:space="preserve"> Pcs Rfu Filter - Duplex </v>
          </cell>
        </row>
        <row r="2908">
          <cell r="A2908" t="str">
            <v>300308806</v>
          </cell>
          <cell r="B2908" t="str">
            <v>DBS</v>
          </cell>
          <cell r="C2908" t="str">
            <v>FlexDBS</v>
          </cell>
          <cell r="D2908" t="str">
            <v>FlexDBS</v>
          </cell>
          <cell r="E2908" t="str">
            <v>FlexDBS</v>
          </cell>
          <cell r="F2908" t="str">
            <v>MISC</v>
          </cell>
          <cell r="G2908">
            <v>520000143</v>
          </cell>
          <cell r="H2908" t="str">
            <v xml:space="preserve"> Pole Mount Weldment Kit </v>
          </cell>
        </row>
        <row r="2909">
          <cell r="A2909" t="str">
            <v>300308830</v>
          </cell>
          <cell r="B2909" t="str">
            <v>DBS</v>
          </cell>
          <cell r="C2909" t="str">
            <v>FlexDBS</v>
          </cell>
          <cell r="D2909" t="str">
            <v>FlexDBS</v>
          </cell>
          <cell r="E2909" t="str">
            <v>FlexDBS</v>
          </cell>
          <cell r="F2909" t="str">
            <v>MISC</v>
          </cell>
          <cell r="G2909">
            <v>520000144</v>
          </cell>
          <cell r="H2909" t="str">
            <v xml:space="preserve"> Pole Weldment Band Kit </v>
          </cell>
        </row>
        <row r="2910">
          <cell r="A2910" t="str">
            <v>300308970</v>
          </cell>
          <cell r="B2910" t="str">
            <v>DBS</v>
          </cell>
          <cell r="C2910" t="str">
            <v>FlexDBS</v>
          </cell>
          <cell r="D2910" t="str">
            <v>FlexDBS</v>
          </cell>
          <cell r="E2910" t="str">
            <v>FlexDBS</v>
          </cell>
          <cell r="F2910" t="str">
            <v>MISC</v>
          </cell>
          <cell r="G2910">
            <v>520000170</v>
          </cell>
          <cell r="H2910" t="str">
            <v xml:space="preserve"> Power Supply  AC With 24VDC Internal </v>
          </cell>
        </row>
        <row r="2911">
          <cell r="A2911" t="str">
            <v>300308988</v>
          </cell>
          <cell r="B2911" t="str">
            <v>DBS</v>
          </cell>
          <cell r="C2911" t="str">
            <v>FlexDBS</v>
          </cell>
          <cell r="D2911" t="str">
            <v>FlexDBS</v>
          </cell>
          <cell r="E2911" t="str">
            <v>FlexDBS</v>
          </cell>
          <cell r="F2911" t="str">
            <v>MISC</v>
          </cell>
          <cell r="G2911">
            <v>520000171</v>
          </cell>
          <cell r="H2911" t="str">
            <v xml:space="preserve"> Power Supply  AC With 48VDC Internal </v>
          </cell>
        </row>
        <row r="2912">
          <cell r="A2912" t="str">
            <v>300308996</v>
          </cell>
          <cell r="B2912" t="str">
            <v>DBS</v>
          </cell>
          <cell r="C2912" t="str">
            <v>FlexDBS</v>
          </cell>
          <cell r="D2912" t="str">
            <v>FlexDBS</v>
          </cell>
          <cell r="E2912" t="str">
            <v>FlexDBS</v>
          </cell>
          <cell r="F2912" t="str">
            <v>MISC</v>
          </cell>
          <cell r="G2912">
            <v>520000172</v>
          </cell>
          <cell r="H2912" t="str">
            <v xml:space="preserve"> Power Supply  For 24VDC </v>
          </cell>
        </row>
        <row r="2913">
          <cell r="A2913" t="str">
            <v>300309002</v>
          </cell>
          <cell r="B2913" t="str">
            <v>DBS</v>
          </cell>
          <cell r="C2913" t="str">
            <v>FlexDBS</v>
          </cell>
          <cell r="D2913" t="str">
            <v>FlexDBS</v>
          </cell>
          <cell r="E2913" t="str">
            <v>FlexDBS</v>
          </cell>
          <cell r="F2913" t="str">
            <v>MISC</v>
          </cell>
          <cell r="G2913">
            <v>520000173</v>
          </cell>
          <cell r="H2913" t="str">
            <v xml:space="preserve"> Power Supply  For 48VDC </v>
          </cell>
        </row>
        <row r="2914">
          <cell r="A2914" t="str">
            <v>300309119</v>
          </cell>
          <cell r="B2914" t="str">
            <v>DBS</v>
          </cell>
          <cell r="C2914" t="str">
            <v>FlexDBS</v>
          </cell>
          <cell r="D2914" t="str">
            <v>FlexDBS</v>
          </cell>
          <cell r="E2914" t="str">
            <v>FlexDBS</v>
          </cell>
          <cell r="F2914" t="str">
            <v>BASEBAND</v>
          </cell>
          <cell r="G2914">
            <v>520000125</v>
          </cell>
          <cell r="H2914" t="str">
            <v xml:space="preserve"> Receive Antenna Sharing - Cellular Rfu (Rx0 In  Rx1 In) </v>
          </cell>
        </row>
        <row r="2915">
          <cell r="A2915" t="str">
            <v>300309101</v>
          </cell>
          <cell r="B2915" t="str">
            <v>DBS</v>
          </cell>
          <cell r="C2915" t="str">
            <v>FlexDBS</v>
          </cell>
          <cell r="D2915" t="str">
            <v>FlexDBS</v>
          </cell>
          <cell r="E2915" t="str">
            <v>FlexDBS</v>
          </cell>
          <cell r="F2915" t="str">
            <v>BASEBAND</v>
          </cell>
          <cell r="G2915">
            <v>520000124</v>
          </cell>
          <cell r="H2915" t="str">
            <v xml:space="preserve"> Receive Antenna Sharing - Cellular Rfu (Rx0 Out  Rx1 In) </v>
          </cell>
        </row>
        <row r="2916">
          <cell r="A2916" t="str">
            <v>300309127</v>
          </cell>
          <cell r="B2916" t="str">
            <v>DBS</v>
          </cell>
          <cell r="C2916" t="str">
            <v>FlexDBS</v>
          </cell>
          <cell r="D2916" t="str">
            <v>FlexDBS</v>
          </cell>
          <cell r="E2916" t="str">
            <v>FlexDBS</v>
          </cell>
          <cell r="F2916" t="str">
            <v>BASEBAND</v>
          </cell>
          <cell r="G2916">
            <v>520000126</v>
          </cell>
          <cell r="H2916" t="str">
            <v xml:space="preserve"> Receive Antenna Sharing - Cellular Rfu (Rx0 Out  Rx1 Out) </v>
          </cell>
        </row>
        <row r="2917">
          <cell r="A2917" t="str">
            <v>300309044</v>
          </cell>
          <cell r="B2917" t="str">
            <v>DBS</v>
          </cell>
          <cell r="C2917" t="str">
            <v>FlexDBS</v>
          </cell>
          <cell r="D2917" t="str">
            <v>FlexDBS</v>
          </cell>
          <cell r="E2917" t="str">
            <v>FlexDBS</v>
          </cell>
          <cell r="F2917" t="str">
            <v>BASEBAND</v>
          </cell>
          <cell r="G2917">
            <v>520000129</v>
          </cell>
          <cell r="H2917" t="str">
            <v xml:space="preserve"> Receive Antenna Sharing - Pcs Rfu (Rx0 In  Rx1 In) </v>
          </cell>
        </row>
        <row r="2918">
          <cell r="A2918" t="str">
            <v>300309036</v>
          </cell>
          <cell r="B2918" t="str">
            <v>DBS</v>
          </cell>
          <cell r="C2918" t="str">
            <v>FlexDBS</v>
          </cell>
          <cell r="D2918" t="str">
            <v>FlexDBS</v>
          </cell>
          <cell r="E2918" t="str">
            <v>FlexDBS</v>
          </cell>
          <cell r="F2918" t="str">
            <v>BASEBAND</v>
          </cell>
          <cell r="G2918">
            <v>520000128</v>
          </cell>
          <cell r="H2918" t="str">
            <v xml:space="preserve"> Receive Antenna Sharing - Pcs Rfu (Rx0 Out  Rx1 In) </v>
          </cell>
        </row>
        <row r="2919">
          <cell r="A2919" t="str">
            <v>300309051</v>
          </cell>
          <cell r="B2919" t="str">
            <v>DBS</v>
          </cell>
          <cell r="C2919" t="str">
            <v>FlexDBS</v>
          </cell>
          <cell r="D2919" t="str">
            <v>FlexDBS</v>
          </cell>
          <cell r="E2919" t="str">
            <v>FlexDBS</v>
          </cell>
          <cell r="F2919" t="str">
            <v>BASEBAND</v>
          </cell>
          <cell r="G2919">
            <v>520000130</v>
          </cell>
          <cell r="H2919" t="str">
            <v xml:space="preserve"> Receive Antenna Sharing - Pcs Rfu (Rx0 Out  Rx1 Out) </v>
          </cell>
        </row>
        <row r="2920">
          <cell r="A2920" t="str">
            <v>300342045</v>
          </cell>
          <cell r="B2920" t="str">
            <v>DBS</v>
          </cell>
          <cell r="C2920" t="str">
            <v>FlexDBS</v>
          </cell>
          <cell r="D2920" t="str">
            <v>FlexDBS</v>
          </cell>
          <cell r="E2920" t="str">
            <v>FlexDBS</v>
          </cell>
          <cell r="F2920" t="str">
            <v>MISC</v>
          </cell>
          <cell r="G2920">
            <v>520000138</v>
          </cell>
          <cell r="H2920" t="str">
            <v xml:space="preserve"> Solar Shield Assy  Used To Shield Rfu On Wireless Telcom. Eqpt. </v>
          </cell>
        </row>
        <row r="2921">
          <cell r="A2921" t="str">
            <v>300121605</v>
          </cell>
          <cell r="B2921" t="str">
            <v>DBS</v>
          </cell>
          <cell r="C2921" t="str">
            <v>FlexDBS</v>
          </cell>
          <cell r="D2921" t="str">
            <v>FlexDBS</v>
          </cell>
          <cell r="E2921" t="str">
            <v>FlexDBS</v>
          </cell>
          <cell r="F2921" t="str">
            <v>MISC</v>
          </cell>
          <cell r="G2921">
            <v>520000154</v>
          </cell>
          <cell r="H2921" t="str">
            <v xml:space="preserve"> Surge Protector  Gas Tube  N </v>
          </cell>
        </row>
        <row r="2922">
          <cell r="A2922" t="str">
            <v>300308814</v>
          </cell>
          <cell r="B2922" t="str">
            <v>DBS</v>
          </cell>
          <cell r="C2922" t="str">
            <v>FlexDBS</v>
          </cell>
          <cell r="D2922" t="str">
            <v>FlexDBS</v>
          </cell>
          <cell r="E2922" t="str">
            <v>FlexDBS</v>
          </cell>
          <cell r="F2922" t="str">
            <v>MISC</v>
          </cell>
          <cell r="G2922">
            <v>520000145</v>
          </cell>
          <cell r="H2922" t="str">
            <v xml:space="preserve"> Wall Mount Weldment Kit </v>
          </cell>
        </row>
        <row r="2923">
          <cell r="A2923" t="str">
            <v>300012986</v>
          </cell>
          <cell r="B2923" t="str">
            <v>DBS</v>
          </cell>
          <cell r="C2923" t="str">
            <v>FlexDBS</v>
          </cell>
          <cell r="D2923" t="str">
            <v>FlexDBS</v>
          </cell>
          <cell r="E2923" t="str">
            <v>FlexDBS</v>
          </cell>
          <cell r="F2923" t="str">
            <v>MISC</v>
          </cell>
          <cell r="G2923">
            <v>520000146</v>
          </cell>
          <cell r="H2923" t="str">
            <v>Anchoring Kit, E/W 1/2" Hardware</v>
          </cell>
        </row>
        <row r="2924">
          <cell r="A2924" t="str">
            <v>107710717</v>
          </cell>
          <cell r="B2924" t="str">
            <v>DBS</v>
          </cell>
          <cell r="C2924" t="str">
            <v>FlexDBS</v>
          </cell>
          <cell r="D2924" t="str">
            <v>FlexDBS</v>
          </cell>
          <cell r="E2924" t="str">
            <v>FlexDBS</v>
          </cell>
          <cell r="F2924" t="str">
            <v>BASEBAND</v>
          </cell>
          <cell r="G2924">
            <v>520000133</v>
          </cell>
          <cell r="H2924" t="str">
            <v>Antenna Kit, GPS Antenna  Hdwe - High Gain</v>
          </cell>
        </row>
        <row r="2925">
          <cell r="A2925" t="str">
            <v>107732356</v>
          </cell>
          <cell r="B2925" t="str">
            <v>DBS</v>
          </cell>
          <cell r="C2925" t="str">
            <v>FlexDBS</v>
          </cell>
          <cell r="D2925" t="str">
            <v>FlexDBS</v>
          </cell>
          <cell r="E2925" t="str">
            <v>FlexDBS</v>
          </cell>
          <cell r="F2925" t="str">
            <v>BASEBAND</v>
          </cell>
          <cell r="G2925">
            <v>520000132</v>
          </cell>
          <cell r="H2925" t="str">
            <v>Antenna Kit, GPS Antenna  Hdwe - Low Gain</v>
          </cell>
        </row>
        <row r="2926">
          <cell r="A2926" t="str">
            <v>300309028</v>
          </cell>
          <cell r="B2926" t="str">
            <v>DBS</v>
          </cell>
          <cell r="C2926" t="str">
            <v>FlexDBS</v>
          </cell>
          <cell r="D2926" t="str">
            <v>FlexDBS</v>
          </cell>
          <cell r="E2926" t="str">
            <v>FlexDBS</v>
          </cell>
          <cell r="F2926" t="str">
            <v>CHANNEL_CARD</v>
          </cell>
          <cell r="G2926">
            <v>520000115</v>
          </cell>
          <cell r="H2926" t="str">
            <v>CDMA Channel Element Unit (CCU-20 ) W/ Heat Spreader</v>
          </cell>
        </row>
        <row r="2927">
          <cell r="A2927" t="str">
            <v>300338621</v>
          </cell>
          <cell r="B2927" t="str">
            <v>DBS</v>
          </cell>
          <cell r="C2927" t="str">
            <v>FlexDBS</v>
          </cell>
          <cell r="D2927" t="str">
            <v>FlexDBS</v>
          </cell>
          <cell r="E2927" t="str">
            <v>FlexDBS</v>
          </cell>
          <cell r="F2927" t="str">
            <v>CHANNEL_CARD</v>
          </cell>
          <cell r="G2927">
            <v>520000116</v>
          </cell>
          <cell r="H2927" t="str">
            <v>CDMA Channel Element Unit (CCU-32 A) w/ Heat Spreader</v>
          </cell>
        </row>
        <row r="2928">
          <cell r="A2928" t="str">
            <v>300121514</v>
          </cell>
          <cell r="B2928" t="str">
            <v>DBS</v>
          </cell>
          <cell r="C2928" t="str">
            <v>FlexDBS</v>
          </cell>
          <cell r="D2928" t="str">
            <v>FlexDBS</v>
          </cell>
          <cell r="E2928" t="str">
            <v>FlexDBS</v>
          </cell>
          <cell r="F2928" t="str">
            <v>MISC</v>
          </cell>
          <cell r="G2928">
            <v>520000152</v>
          </cell>
          <cell r="H2928" t="str">
            <v>Jumper Cable 10 Ft  DIN-DIN</v>
          </cell>
        </row>
        <row r="2929">
          <cell r="A2929" t="str">
            <v>300121530</v>
          </cell>
          <cell r="B2929" t="str">
            <v>DBS</v>
          </cell>
          <cell r="C2929" t="str">
            <v>FlexDBS</v>
          </cell>
          <cell r="D2929" t="str">
            <v>FlexDBS</v>
          </cell>
          <cell r="E2929" t="str">
            <v>FlexDBS</v>
          </cell>
          <cell r="F2929" t="str">
            <v>MISC</v>
          </cell>
          <cell r="G2929">
            <v>520000151</v>
          </cell>
          <cell r="H2929" t="str">
            <v>Jumper Cable 4 Ft DIN-DIN</v>
          </cell>
        </row>
        <row r="2930">
          <cell r="A2930" t="str">
            <v>300327335</v>
          </cell>
          <cell r="B2930" t="str">
            <v>DBSPwr</v>
          </cell>
          <cell r="C2930" t="str">
            <v>FlexDBS_Pwr</v>
          </cell>
          <cell r="D2930" t="str">
            <v>Energy</v>
          </cell>
          <cell r="E2930" t="str">
            <v>Energy</v>
          </cell>
          <cell r="F2930" t="str">
            <v>POWER</v>
          </cell>
          <cell r="H2930" t="str">
            <v>Cabinet, Battery, Pole Mnt, Wired, No HTR, 1600W PBC, 230/240V, 50/60Hz, 4 Hours</v>
          </cell>
        </row>
        <row r="2931">
          <cell r="A2931" t="str">
            <v>300318128</v>
          </cell>
          <cell r="B2931" t="str">
            <v>DBSPwr</v>
          </cell>
          <cell r="C2931" t="str">
            <v>FlexDBS_Pwr</v>
          </cell>
          <cell r="D2931" t="str">
            <v>Energy</v>
          </cell>
          <cell r="E2931" t="str">
            <v>Energy</v>
          </cell>
          <cell r="F2931" t="str">
            <v>POWER</v>
          </cell>
          <cell r="H2931" t="str">
            <v>Cabinet, Pad Mnt, Wired for PBC, HTR, 1600W PBC, 230/240V, 50/60Hz, 4 Hours</v>
          </cell>
        </row>
        <row r="2932">
          <cell r="A2932" t="str">
            <v>300318045</v>
          </cell>
          <cell r="B2932" t="str">
            <v>DBSPwr</v>
          </cell>
          <cell r="C2932" t="str">
            <v>FlexDBS_Pwr</v>
          </cell>
          <cell r="D2932" t="str">
            <v>Energy</v>
          </cell>
          <cell r="E2932" t="str">
            <v>Energy</v>
          </cell>
          <cell r="F2932" t="str">
            <v>POWER</v>
          </cell>
          <cell r="H2932" t="str">
            <v>Cabinet, Pad Mnt, Wired for PBC, HTR, 1600W UPS, 120V, 60Hz, 4 Hours</v>
          </cell>
        </row>
        <row r="2933">
          <cell r="A2933" t="str">
            <v>300318144</v>
          </cell>
          <cell r="B2933" t="str">
            <v>DBSPwr</v>
          </cell>
          <cell r="C2933" t="str">
            <v>FlexDBS_Pwr</v>
          </cell>
          <cell r="D2933" t="str">
            <v>Energy</v>
          </cell>
          <cell r="E2933" t="str">
            <v>Energy</v>
          </cell>
          <cell r="F2933" t="str">
            <v>POWER</v>
          </cell>
          <cell r="H2933" t="str">
            <v>Cabinet, Pad Mnt, Wired for PBC, No HTR, 1600W PBC, 230/240V, 50/60Hz, 4 Hours</v>
          </cell>
        </row>
        <row r="2934">
          <cell r="A2934" t="str">
            <v>300318060</v>
          </cell>
          <cell r="B2934" t="str">
            <v>DBSPwr</v>
          </cell>
          <cell r="C2934" t="str">
            <v>FlexDBS_Pwr</v>
          </cell>
          <cell r="D2934" t="str">
            <v>Energy</v>
          </cell>
          <cell r="E2934" t="str">
            <v>Energy</v>
          </cell>
          <cell r="F2934" t="str">
            <v>POWER</v>
          </cell>
          <cell r="H2934" t="str">
            <v>Cabinet, Pad Mnt, Wired for PBC, No HTR, 1600W UPS, 120V, 60Hz, 4 Hours</v>
          </cell>
        </row>
        <row r="2935">
          <cell r="A2935" t="str">
            <v>300318136</v>
          </cell>
          <cell r="B2935" t="str">
            <v>DBSPwr</v>
          </cell>
          <cell r="C2935" t="str">
            <v>FlexDBS_Pwr</v>
          </cell>
          <cell r="D2935" t="str">
            <v>Energy</v>
          </cell>
          <cell r="E2935" t="str">
            <v>Energy</v>
          </cell>
          <cell r="F2935" t="str">
            <v>POWER</v>
          </cell>
          <cell r="H2935" t="str">
            <v>Cabinet, Pole Mnt, Wired for PBC, HTR, 1600W PBC, 230/240V, 50/60Hz, 4 Hours</v>
          </cell>
        </row>
        <row r="2936">
          <cell r="A2936" t="str">
            <v>300318052</v>
          </cell>
          <cell r="B2936" t="str">
            <v>DBSPwr</v>
          </cell>
          <cell r="C2936" t="str">
            <v>FlexDBS_Pwr</v>
          </cell>
          <cell r="D2936" t="str">
            <v>Energy</v>
          </cell>
          <cell r="E2936" t="str">
            <v>Energy</v>
          </cell>
          <cell r="F2936" t="str">
            <v>POWER</v>
          </cell>
          <cell r="H2936" t="str">
            <v>Cabinet, Pole Mnt, Wired for PBC, HTR, 1600W UPS, 120V, 60Hz, 4 Hours</v>
          </cell>
        </row>
        <row r="2937">
          <cell r="A2937" t="str">
            <v>300318151</v>
          </cell>
          <cell r="B2937" t="str">
            <v>DBSPwr</v>
          </cell>
          <cell r="C2937" t="str">
            <v>FlexDBS_Pwr</v>
          </cell>
          <cell r="D2937" t="str">
            <v>Energy</v>
          </cell>
          <cell r="E2937" t="str">
            <v>Energy</v>
          </cell>
          <cell r="F2937" t="str">
            <v>POWER</v>
          </cell>
          <cell r="H2937" t="str">
            <v>Cabinet, Pole Mnt, Wired for PBC, No HTR, 1600W PBC, 230/240V, 50/60Hz, 4 Hours</v>
          </cell>
        </row>
        <row r="2938">
          <cell r="A2938" t="str">
            <v>300318078</v>
          </cell>
          <cell r="B2938" t="str">
            <v>DBSPwr</v>
          </cell>
          <cell r="C2938" t="str">
            <v>FlexDBS_Pwr</v>
          </cell>
          <cell r="D2938" t="str">
            <v>Energy</v>
          </cell>
          <cell r="E2938" t="str">
            <v>Energy</v>
          </cell>
          <cell r="F2938" t="str">
            <v>POWER</v>
          </cell>
          <cell r="H2938" t="str">
            <v>Cabinet, Pole Mnt, Wired for PBC, No HTR, 1600W UPS, 120V, 60Hz, 4 Hours</v>
          </cell>
        </row>
        <row r="2939">
          <cell r="A2939" t="str">
            <v>300327228</v>
          </cell>
          <cell r="B2939" t="str">
            <v>DBSPwr</v>
          </cell>
          <cell r="C2939" t="str">
            <v>FlexDBS_Pwr</v>
          </cell>
          <cell r="D2939" t="str">
            <v>Energy</v>
          </cell>
          <cell r="E2939" t="str">
            <v>Energy</v>
          </cell>
          <cell r="F2939" t="str">
            <v>POWER</v>
          </cell>
          <cell r="H2939" t="str">
            <v>Cabinet, Wired, No HTR for Battery, Pad Mount, 1600W, 120V/60Hz, 4 Hours</v>
          </cell>
        </row>
        <row r="2940">
          <cell r="A2940" t="str">
            <v>300327277</v>
          </cell>
          <cell r="B2940" t="str">
            <v>DBSPwr</v>
          </cell>
          <cell r="C2940" t="str">
            <v>FlexDBS_Pwr</v>
          </cell>
          <cell r="D2940" t="str">
            <v>Energy</v>
          </cell>
          <cell r="E2940" t="str">
            <v>Energy</v>
          </cell>
          <cell r="F2940" t="str">
            <v>POWER</v>
          </cell>
          <cell r="H2940" t="str">
            <v>Cabinet, Wired, No HTR for Battery, Pole Mount, 1600W, 120V/60Hz, 4 Hours</v>
          </cell>
        </row>
        <row r="2941">
          <cell r="A2941" t="str">
            <v>300327301</v>
          </cell>
          <cell r="B2941" t="str">
            <v>DBSPwr</v>
          </cell>
          <cell r="C2941" t="str">
            <v>FlexDBS_Pwr</v>
          </cell>
          <cell r="D2941" t="str">
            <v>Energy</v>
          </cell>
          <cell r="E2941" t="str">
            <v>Energy</v>
          </cell>
          <cell r="F2941" t="str">
            <v>POWER</v>
          </cell>
          <cell r="H2941" t="str">
            <v>Cabinet, Wired, No HTR, for Battery, Pad Mnt 1600W PBC, 230/240V, 50/60Hz, 4 Hours</v>
          </cell>
        </row>
        <row r="2942">
          <cell r="A2942" t="str">
            <v>300399383</v>
          </cell>
          <cell r="B2942" t="str">
            <v>DBSPwr</v>
          </cell>
          <cell r="C2942" t="str">
            <v>FlexDBS_Pwr</v>
          </cell>
          <cell r="D2942" t="str">
            <v>Energy</v>
          </cell>
          <cell r="E2942" t="str">
            <v>Energy</v>
          </cell>
          <cell r="F2942" t="str">
            <v>POWER</v>
          </cell>
          <cell r="H2942" t="str">
            <v>Cabinet, Wired, Power Backup, No HTR, 1500W PBC, 208/240V, 60Hz, 4 Hours</v>
          </cell>
        </row>
        <row r="2943">
          <cell r="A2943" t="str">
            <v>300399409</v>
          </cell>
          <cell r="B2943" t="str">
            <v>DBSPwr</v>
          </cell>
          <cell r="C2943" t="str">
            <v>FlexDBS_Pwr</v>
          </cell>
          <cell r="D2943" t="str">
            <v>Energy</v>
          </cell>
          <cell r="E2943" t="str">
            <v>Energy</v>
          </cell>
          <cell r="F2943" t="str">
            <v>POWER</v>
          </cell>
          <cell r="H2943" t="str">
            <v>Cabinet, Wired, Power Backup, No HTR, 1500W PBC, 230V, 50Hz, 4 Hours</v>
          </cell>
        </row>
        <row r="2944">
          <cell r="A2944" t="str">
            <v>300399391</v>
          </cell>
          <cell r="B2944" t="str">
            <v>DBSPwr</v>
          </cell>
          <cell r="C2944" t="str">
            <v>FlexDBS_Pwr</v>
          </cell>
          <cell r="D2944" t="str">
            <v>Energy</v>
          </cell>
          <cell r="E2944" t="str">
            <v>Energy</v>
          </cell>
          <cell r="F2944" t="str">
            <v>POWER</v>
          </cell>
          <cell r="H2944" t="str">
            <v>Cabinet, Wired, Power Backup, w/ HTR, 1500W PBC, 208/240V, 60Hz, 4 Hours</v>
          </cell>
        </row>
        <row r="2945">
          <cell r="A2945" t="str">
            <v>300399417</v>
          </cell>
          <cell r="B2945" t="str">
            <v>DBSPwr</v>
          </cell>
          <cell r="C2945" t="str">
            <v>FlexDBS_Pwr</v>
          </cell>
          <cell r="D2945" t="str">
            <v>Energy</v>
          </cell>
          <cell r="E2945" t="str">
            <v>Energy</v>
          </cell>
          <cell r="F2945" t="str">
            <v>POWER</v>
          </cell>
          <cell r="H2945" t="str">
            <v>Cabinet, Wired, Power Backup, w/ HTR, 1500W PBC, 230V, 50Hz, 4 Hours</v>
          </cell>
        </row>
        <row r="2946">
          <cell r="A2946" t="str">
            <v>300327244</v>
          </cell>
          <cell r="B2946" t="str">
            <v>DBSPwr</v>
          </cell>
          <cell r="C2946" t="str">
            <v>FlexDBS_Pwr</v>
          </cell>
          <cell r="D2946" t="str">
            <v>Energy</v>
          </cell>
          <cell r="E2946" t="str">
            <v>Energy</v>
          </cell>
          <cell r="F2946" t="str">
            <v>POWER</v>
          </cell>
          <cell r="H2946" t="str">
            <v>Cabinet, Wired, w/ HTR for Battery, Pad Mount, 1600W, 120V/60Hz, 4 Hours</v>
          </cell>
        </row>
        <row r="2947">
          <cell r="A2947" t="str">
            <v>300327285</v>
          </cell>
          <cell r="B2947" t="str">
            <v>DBSPwr</v>
          </cell>
          <cell r="C2947" t="str">
            <v>FlexDBS_Pwr</v>
          </cell>
          <cell r="D2947" t="str">
            <v>Energy</v>
          </cell>
          <cell r="E2947" t="str">
            <v>Energy</v>
          </cell>
          <cell r="F2947" t="str">
            <v>POWER</v>
          </cell>
          <cell r="H2947" t="str">
            <v>Cabinet, Wired, w/ HTR for Battery, Pole Mount, 1600W, 120V/60Hz, 4 Hours</v>
          </cell>
        </row>
        <row r="2948">
          <cell r="A2948" t="str">
            <v>300327319</v>
          </cell>
          <cell r="B2948" t="str">
            <v>DBSPwr</v>
          </cell>
          <cell r="C2948" t="str">
            <v>FlexDBS_Pwr</v>
          </cell>
          <cell r="D2948" t="str">
            <v>Energy</v>
          </cell>
          <cell r="E2948" t="str">
            <v>Energy</v>
          </cell>
          <cell r="F2948" t="str">
            <v>POWER</v>
          </cell>
          <cell r="H2948" t="str">
            <v>Cabinet, Wired, w/ HTR, for Battery, Pad Mnt 1600W PBC, 230/240V, 50/60Hz, 4 Hours</v>
          </cell>
        </row>
        <row r="2949">
          <cell r="A2949" t="str">
            <v>300327350</v>
          </cell>
          <cell r="B2949" t="str">
            <v>DBSPwr</v>
          </cell>
          <cell r="C2949" t="str">
            <v>FlexDBS_Pwr</v>
          </cell>
          <cell r="D2949" t="str">
            <v>Energy</v>
          </cell>
          <cell r="E2949" t="str">
            <v>Energy</v>
          </cell>
          <cell r="F2949" t="str">
            <v>POWER</v>
          </cell>
          <cell r="H2949" t="str">
            <v>Cabinet, Wired, w/ HTR, for Battery, Pole Mnt, 1600W, 230/240V, 50/60Hz, 4 Hours</v>
          </cell>
        </row>
        <row r="2950">
          <cell r="A2950" t="str">
            <v>300327152</v>
          </cell>
          <cell r="B2950" t="str">
            <v>DBSPwr</v>
          </cell>
          <cell r="C2950" t="str">
            <v>FlexDBS_Pwr</v>
          </cell>
          <cell r="D2950" t="str">
            <v>Energy</v>
          </cell>
          <cell r="E2950" t="str">
            <v>Energy</v>
          </cell>
          <cell r="F2950" t="str">
            <v>POWER</v>
          </cell>
          <cell r="H2950" t="str">
            <v>Cable, Copper &gt;80V, w/ conduit, for PBC to Microcell PCU, 1.22M (4 FT)</v>
          </cell>
        </row>
        <row r="2951">
          <cell r="A2951" t="str">
            <v>300327178</v>
          </cell>
          <cell r="B2951" t="str">
            <v>DBSPwr</v>
          </cell>
          <cell r="C2951" t="str">
            <v>FlexDBS_Pwr</v>
          </cell>
          <cell r="D2951" t="str">
            <v>Energy</v>
          </cell>
          <cell r="E2951" t="str">
            <v>Energy</v>
          </cell>
          <cell r="F2951" t="str">
            <v>POWER</v>
          </cell>
          <cell r="H2951" t="str">
            <v>Cable, Copper &gt;80V, w/ conduit, for PBC to Microcell PCU, 15.2M (50 FT)</v>
          </cell>
        </row>
        <row r="2952">
          <cell r="A2952" t="str">
            <v>300327160</v>
          </cell>
          <cell r="B2952" t="str">
            <v>DBSPwr</v>
          </cell>
          <cell r="C2952" t="str">
            <v>FlexDBS_Pwr</v>
          </cell>
          <cell r="D2952" t="str">
            <v>Energy</v>
          </cell>
          <cell r="E2952" t="str">
            <v>Energy</v>
          </cell>
          <cell r="F2952" t="str">
            <v>POWER</v>
          </cell>
          <cell r="H2952" t="str">
            <v>Cable, Copper &gt;80V, w/ conduit, for PBC to Microcell PCU, 7.62M (25 FT)</v>
          </cell>
        </row>
        <row r="2953">
          <cell r="A2953" t="str">
            <v>300327186</v>
          </cell>
          <cell r="B2953" t="str">
            <v>DBSPwr</v>
          </cell>
          <cell r="C2953" t="str">
            <v>FlexDBS_Pwr</v>
          </cell>
          <cell r="D2953" t="str">
            <v>Energy</v>
          </cell>
          <cell r="E2953" t="str">
            <v>Energy</v>
          </cell>
          <cell r="F2953" t="str">
            <v>POWER</v>
          </cell>
          <cell r="H2953" t="str">
            <v>Cable, Copper &gt;80V, w/ conduit, INT'L, for PBC to Microcell PCU, 1.22M (4 FT)</v>
          </cell>
        </row>
        <row r="2954">
          <cell r="A2954" t="str">
            <v>300327202</v>
          </cell>
          <cell r="B2954" t="str">
            <v>DBSPwr</v>
          </cell>
          <cell r="C2954" t="str">
            <v>FlexDBS_Pwr</v>
          </cell>
          <cell r="D2954" t="str">
            <v>Energy</v>
          </cell>
          <cell r="E2954" t="str">
            <v>Energy</v>
          </cell>
          <cell r="F2954" t="str">
            <v>POWER</v>
          </cell>
          <cell r="H2954" t="str">
            <v>Cable, Copper &gt;80V, w/ conduit, INT'L, for PBC to Microcell PCU, 15.2M (50 FT)</v>
          </cell>
        </row>
        <row r="2955">
          <cell r="A2955" t="str">
            <v>300327194</v>
          </cell>
          <cell r="B2955" t="str">
            <v>DBSPwr</v>
          </cell>
          <cell r="C2955" t="str">
            <v>FlexDBS_Pwr</v>
          </cell>
          <cell r="D2955" t="str">
            <v>Energy</v>
          </cell>
          <cell r="E2955" t="str">
            <v>Energy</v>
          </cell>
          <cell r="F2955" t="str">
            <v>POWER</v>
          </cell>
          <cell r="H2955" t="str">
            <v>Cable, Copper &gt;80V, w/ conduit, INT'L, for PBC to Microcell PCU, 7.62M (25 FT)</v>
          </cell>
        </row>
        <row r="2956">
          <cell r="A2956" t="str">
            <v>300399508</v>
          </cell>
          <cell r="B2956" t="str">
            <v>DBSPwr</v>
          </cell>
          <cell r="C2956" t="str">
            <v>FlexDBS_Pwr</v>
          </cell>
          <cell r="D2956" t="str">
            <v>Energy</v>
          </cell>
          <cell r="E2956" t="str">
            <v>Energy</v>
          </cell>
          <cell r="F2956" t="str">
            <v>POWER</v>
          </cell>
          <cell r="H2956" t="str">
            <v>Cable, Copper w/o conn, &lt;80V, alarm, 1500w, PBC to CDMA DBS 20 FT (ALPHA)</v>
          </cell>
        </row>
        <row r="2957">
          <cell r="A2957" t="str">
            <v>300404233</v>
          </cell>
          <cell r="B2957" t="str">
            <v>DBSPwr</v>
          </cell>
          <cell r="C2957" t="str">
            <v>FlexDBS_Pwr</v>
          </cell>
          <cell r="D2957" t="str">
            <v>Energy</v>
          </cell>
          <cell r="E2957" t="str">
            <v>Energy</v>
          </cell>
          <cell r="F2957" t="str">
            <v>POWER</v>
          </cell>
          <cell r="H2957" t="str">
            <v>Cable, Copper w/o conn, &lt;80V, alarm, 1500w, PBC to CDMA DBS 50 FT (ALPHA)</v>
          </cell>
        </row>
        <row r="2958">
          <cell r="A2958" t="str">
            <v>300400306</v>
          </cell>
          <cell r="B2958" t="str">
            <v>DBSPwr</v>
          </cell>
          <cell r="C2958" t="str">
            <v>FlexDBS_Pwr</v>
          </cell>
          <cell r="D2958" t="str">
            <v>Energy</v>
          </cell>
          <cell r="E2958" t="str">
            <v>Energy</v>
          </cell>
          <cell r="F2958" t="str">
            <v>POWER</v>
          </cell>
          <cell r="H2958" t="str">
            <v>Elect. Storage Battery, Chargeable, Lead Acid, 12V/87 AH, for 1500W PBC</v>
          </cell>
        </row>
        <row r="2959">
          <cell r="A2959" t="str">
            <v>300399516</v>
          </cell>
          <cell r="B2959" t="str">
            <v>DBSPwr</v>
          </cell>
          <cell r="C2959" t="str">
            <v>FlexDBS_Pwr</v>
          </cell>
          <cell r="D2959" t="str">
            <v>Energy</v>
          </cell>
          <cell r="E2959" t="str">
            <v>Energy</v>
          </cell>
          <cell r="F2959" t="str">
            <v>POWER</v>
          </cell>
          <cell r="H2959" t="str">
            <v>Hardware Kit, DOM Interface, 1500w/60Hz, PBC to CDMA DBS 15 FT (ALPHA)</v>
          </cell>
        </row>
        <row r="2960">
          <cell r="A2960" t="str">
            <v>300399524</v>
          </cell>
          <cell r="B2960" t="str">
            <v>DBSPwr</v>
          </cell>
          <cell r="C2960" t="str">
            <v>FlexDBS_Pwr</v>
          </cell>
          <cell r="D2960" t="str">
            <v>Energy</v>
          </cell>
          <cell r="E2960" t="str">
            <v>Energy</v>
          </cell>
          <cell r="F2960" t="str">
            <v>POWER</v>
          </cell>
          <cell r="H2960" t="str">
            <v>Hardware Kit, DOM Interface, 1500w/60Hz, PBC to CDMA DBS 50 FT (ALPHA)</v>
          </cell>
        </row>
        <row r="2961">
          <cell r="A2961" t="str">
            <v>300400280</v>
          </cell>
          <cell r="B2961" t="str">
            <v>DBSPwr</v>
          </cell>
          <cell r="C2961" t="str">
            <v>FlexDBS_Pwr</v>
          </cell>
          <cell r="D2961" t="str">
            <v>Energy</v>
          </cell>
          <cell r="E2961" t="str">
            <v>Energy</v>
          </cell>
          <cell r="F2961" t="str">
            <v>POWER</v>
          </cell>
          <cell r="H2961" t="str">
            <v>Hardware Kit, INTL Interface, 1500w/60Hz, PBC to CDMA DBS 15 FT (ALPHA)</v>
          </cell>
        </row>
        <row r="2962">
          <cell r="A2962" t="str">
            <v>300400298</v>
          </cell>
          <cell r="B2962" t="str">
            <v>DBSPwr</v>
          </cell>
          <cell r="C2962" t="str">
            <v>FlexDBS_Pwr</v>
          </cell>
          <cell r="D2962" t="str">
            <v>Energy</v>
          </cell>
          <cell r="E2962" t="str">
            <v>Energy</v>
          </cell>
          <cell r="F2962" t="str">
            <v>POWER</v>
          </cell>
          <cell r="H2962" t="str">
            <v>Hardware Kit, INTL Interface, 1500w/60Hz, PBC to CDMA DBS 50 FT (ALPHA)</v>
          </cell>
        </row>
        <row r="2963">
          <cell r="A2963" t="str">
            <v>300399425</v>
          </cell>
          <cell r="B2963" t="str">
            <v>DBSPwr</v>
          </cell>
          <cell r="C2963" t="str">
            <v>FlexDBS_Pwr</v>
          </cell>
          <cell r="D2963" t="str">
            <v>Energy</v>
          </cell>
          <cell r="E2963" t="str">
            <v>Energy</v>
          </cell>
          <cell r="F2963" t="str">
            <v>POWER</v>
          </cell>
          <cell r="H2963" t="str">
            <v>Pad/Roof Mnt Kit, for Power Backup Cabinet, 1500w, 4 Hrs, (ALPHA)</v>
          </cell>
        </row>
        <row r="2964">
          <cell r="A2964" t="str">
            <v>300399433</v>
          </cell>
          <cell r="B2964" t="str">
            <v>DBSPwr</v>
          </cell>
          <cell r="C2964" t="str">
            <v>FlexDBS_Pwr</v>
          </cell>
          <cell r="D2964" t="str">
            <v>Energy</v>
          </cell>
          <cell r="E2964" t="str">
            <v>Energy</v>
          </cell>
          <cell r="F2964" t="str">
            <v>POWER</v>
          </cell>
          <cell r="H2964" t="str">
            <v>Pole Mnt Kit, for Power Backup Cabinet, 1500w, 4 Hrs, (ALPHA)</v>
          </cell>
        </row>
        <row r="2965">
          <cell r="A2965" t="str">
            <v>T00001039</v>
          </cell>
          <cell r="B2965" t="str">
            <v>DBSPwr</v>
          </cell>
          <cell r="C2965" t="str">
            <v>FlexDBS_Pwr</v>
          </cell>
          <cell r="D2965" t="str">
            <v>Energy</v>
          </cell>
          <cell r="E2965" t="str">
            <v>Energy</v>
          </cell>
          <cell r="F2965" t="str">
            <v>POWER</v>
          </cell>
          <cell r="H2965" t="str">
            <v>Spare</v>
          </cell>
        </row>
        <row r="2966">
          <cell r="A2966" t="str">
            <v>300399441</v>
          </cell>
          <cell r="B2966" t="str">
            <v>DBSPwr</v>
          </cell>
          <cell r="C2966" t="str">
            <v>FlexDBS_Pwr</v>
          </cell>
          <cell r="D2966" t="str">
            <v>Energy</v>
          </cell>
          <cell r="E2966" t="str">
            <v>Energy</v>
          </cell>
          <cell r="F2966" t="str">
            <v>POWER</v>
          </cell>
          <cell r="H2966" t="str">
            <v>Wall Mnt Kit, for Power Backup Cabinet, 1500w, 4 Hrs, (ALPHA)</v>
          </cell>
        </row>
        <row r="2967">
          <cell r="A2967" t="str">
            <v>848071239</v>
          </cell>
          <cell r="B2967" t="str">
            <v>DDGF</v>
          </cell>
          <cell r="C2967" t="str">
            <v>DDGF</v>
          </cell>
          <cell r="D2967" t="str">
            <v>DDGF</v>
          </cell>
          <cell r="E2967" t="str">
            <v>DDGF</v>
          </cell>
          <cell r="F2967" t="str">
            <v>MISC</v>
          </cell>
          <cell r="G2967">
            <v>220000015</v>
          </cell>
          <cell r="H2967" t="str">
            <v xml:space="preserve"> 850 CDMA Lac Upgrade </v>
          </cell>
        </row>
        <row r="2968">
          <cell r="A2968" t="str">
            <v>847693751</v>
          </cell>
          <cell r="B2968" t="str">
            <v>DDGF</v>
          </cell>
          <cell r="C2968" t="str">
            <v>DDGF</v>
          </cell>
          <cell r="D2968" t="str">
            <v>DDGF</v>
          </cell>
          <cell r="E2968" t="str">
            <v>DDGF</v>
          </cell>
          <cell r="F2968" t="str">
            <v>MISC</v>
          </cell>
          <cell r="G2968">
            <v>220000014</v>
          </cell>
          <cell r="H2968" t="str">
            <v xml:space="preserve"> 850 CDMA Network Control Interface Plug-In Upgrade. </v>
          </cell>
        </row>
        <row r="2969">
          <cell r="A2969" t="str">
            <v>300003373</v>
          </cell>
          <cell r="B2969" t="str">
            <v>DDGF</v>
          </cell>
          <cell r="C2969" t="str">
            <v>DDGF</v>
          </cell>
          <cell r="D2969" t="str">
            <v>DDGF</v>
          </cell>
          <cell r="E2969" t="str">
            <v>DDGF</v>
          </cell>
          <cell r="F2969" t="str">
            <v>MISC</v>
          </cell>
          <cell r="G2969">
            <v>220000002</v>
          </cell>
          <cell r="H2969" t="str">
            <v xml:space="preserve"> Add'L 5V Shelf Power Board (Set Of 3) </v>
          </cell>
        </row>
        <row r="2970">
          <cell r="A2970" t="str">
            <v>300003381</v>
          </cell>
          <cell r="B2970" t="str">
            <v>DDGF</v>
          </cell>
          <cell r="C2970" t="str">
            <v>DDGF</v>
          </cell>
          <cell r="D2970" t="str">
            <v>DDGF</v>
          </cell>
          <cell r="E2970" t="str">
            <v>DDGF</v>
          </cell>
          <cell r="F2970" t="str">
            <v>MISC</v>
          </cell>
          <cell r="G2970">
            <v>220000001</v>
          </cell>
          <cell r="H2970" t="str">
            <v xml:space="preserve"> Add'L. 4:1 Combiner/Divider (Set Of 3) </v>
          </cell>
        </row>
        <row r="2971">
          <cell r="A2971" t="str">
            <v>300006129</v>
          </cell>
          <cell r="B2971" t="str">
            <v>DDGF</v>
          </cell>
          <cell r="C2971" t="str">
            <v>DDGF</v>
          </cell>
          <cell r="D2971" t="str">
            <v>DDGF</v>
          </cell>
          <cell r="E2971" t="str">
            <v>DDGF</v>
          </cell>
          <cell r="F2971" t="str">
            <v>MISC</v>
          </cell>
          <cell r="G2971">
            <v>220000003</v>
          </cell>
          <cell r="H2971" t="str">
            <v xml:space="preserve"> Addl. Digital Facilities Interface (DFI) </v>
          </cell>
        </row>
        <row r="2972">
          <cell r="A2972" t="str">
            <v>300012978</v>
          </cell>
          <cell r="B2972" t="str">
            <v>DDGF</v>
          </cell>
          <cell r="C2972" t="str">
            <v>DDGF</v>
          </cell>
          <cell r="D2972" t="str">
            <v>DDGF</v>
          </cell>
          <cell r="E2972" t="str">
            <v>DDGF</v>
          </cell>
          <cell r="F2972" t="str">
            <v>MISC</v>
          </cell>
          <cell r="G2972">
            <v>220000022</v>
          </cell>
          <cell r="H2972" t="str">
            <v xml:space="preserve"> Anchoring Kit  E/W 3/8 Inch Hardware </v>
          </cell>
        </row>
        <row r="2973">
          <cell r="A2973" t="str">
            <v>300024494</v>
          </cell>
          <cell r="B2973" t="str">
            <v>DDGF</v>
          </cell>
          <cell r="C2973" t="str">
            <v>DDGF</v>
          </cell>
          <cell r="D2973" t="str">
            <v>DDGF</v>
          </cell>
          <cell r="E2973" t="str">
            <v>DDGF</v>
          </cell>
          <cell r="F2973" t="str">
            <v>MISC</v>
          </cell>
          <cell r="G2973">
            <v>220000026</v>
          </cell>
          <cell r="H2973" t="str">
            <v xml:space="preserve"> Balun Kit </v>
          </cell>
        </row>
        <row r="2974">
          <cell r="A2974" t="str">
            <v>ED2R876-30G-10</v>
          </cell>
          <cell r="B2974" t="str">
            <v>DDGF</v>
          </cell>
          <cell r="C2974" t="str">
            <v>DDGF</v>
          </cell>
          <cell r="D2974" t="str">
            <v>DDGF</v>
          </cell>
          <cell r="E2974" t="str">
            <v>DDGF</v>
          </cell>
          <cell r="F2974" t="str">
            <v>MISC</v>
          </cell>
          <cell r="H2974" t="str">
            <v xml:space="preserve"> Cable Assembly G-10 </v>
          </cell>
        </row>
        <row r="2975">
          <cell r="A2975" t="str">
            <v>ED2R876-30G-11</v>
          </cell>
          <cell r="B2975" t="str">
            <v>DDGF</v>
          </cell>
          <cell r="C2975" t="str">
            <v>DDGF</v>
          </cell>
          <cell r="D2975" t="str">
            <v>DDGF</v>
          </cell>
          <cell r="E2975" t="str">
            <v>DDGF</v>
          </cell>
          <cell r="F2975" t="str">
            <v>MISC</v>
          </cell>
          <cell r="H2975" t="str">
            <v xml:space="preserve"> Cable Assembly G-11 </v>
          </cell>
        </row>
        <row r="2976">
          <cell r="A2976" t="str">
            <v>ED2R876-32G-3</v>
          </cell>
          <cell r="B2976" t="str">
            <v>DDGF</v>
          </cell>
          <cell r="C2976" t="str">
            <v>DDGF</v>
          </cell>
          <cell r="D2976" t="str">
            <v>DDGF</v>
          </cell>
          <cell r="E2976" t="str">
            <v>DDGF</v>
          </cell>
          <cell r="F2976" t="str">
            <v>MISC</v>
          </cell>
          <cell r="H2976" t="str">
            <v xml:space="preserve"> Cable Assembly G-3 </v>
          </cell>
        </row>
        <row r="2977">
          <cell r="A2977" t="str">
            <v>ED2R876-32G-31</v>
          </cell>
          <cell r="B2977" t="str">
            <v>DDGF</v>
          </cell>
          <cell r="C2977" t="str">
            <v>DDGF</v>
          </cell>
          <cell r="D2977" t="str">
            <v>DDGF</v>
          </cell>
          <cell r="E2977" t="str">
            <v>DDGF</v>
          </cell>
          <cell r="F2977" t="str">
            <v>MISC</v>
          </cell>
          <cell r="H2977" t="str">
            <v xml:space="preserve"> Cable Assembly G-31 </v>
          </cell>
        </row>
        <row r="2978">
          <cell r="A2978" t="str">
            <v>ED2R876-32G-7</v>
          </cell>
          <cell r="B2978" t="str">
            <v>DDGF</v>
          </cell>
          <cell r="C2978" t="str">
            <v>DDGF</v>
          </cell>
          <cell r="D2978" t="str">
            <v>DDGF</v>
          </cell>
          <cell r="E2978" t="str">
            <v>DDGF</v>
          </cell>
          <cell r="F2978" t="str">
            <v>MISC</v>
          </cell>
          <cell r="H2978" t="str">
            <v xml:space="preserve"> Cable Assembly G-7 </v>
          </cell>
        </row>
        <row r="2979">
          <cell r="A2979" t="str">
            <v>107810665</v>
          </cell>
          <cell r="B2979" t="str">
            <v>DDGF</v>
          </cell>
          <cell r="C2979" t="str">
            <v>DDGF</v>
          </cell>
          <cell r="D2979" t="str">
            <v>DDGF</v>
          </cell>
          <cell r="E2979" t="str">
            <v>DDGF</v>
          </cell>
          <cell r="F2979" t="str">
            <v>SOFTWARE</v>
          </cell>
          <cell r="G2979">
            <v>225000000</v>
          </cell>
          <cell r="H2979" t="str">
            <v xml:space="preserve"> CDMA Cell Site Initial Oper. Fee </v>
          </cell>
        </row>
        <row r="2980">
          <cell r="A2980" t="str">
            <v>300015922</v>
          </cell>
          <cell r="B2980" t="str">
            <v>DDGF</v>
          </cell>
          <cell r="C2980" t="str">
            <v>DDGF</v>
          </cell>
          <cell r="D2980" t="str">
            <v>DDGF</v>
          </cell>
          <cell r="E2980" t="str">
            <v>DDGF</v>
          </cell>
          <cell r="F2980" t="str">
            <v>RADIO</v>
          </cell>
          <cell r="G2980">
            <v>220000005</v>
          </cell>
          <cell r="H2980" t="str">
            <v xml:space="preserve"> CDMA Cluster Controller (CCC) </v>
          </cell>
        </row>
        <row r="2981">
          <cell r="A2981" t="str">
            <v>300003365</v>
          </cell>
          <cell r="B2981" t="str">
            <v>DDGF</v>
          </cell>
          <cell r="C2981" t="str">
            <v>DDGF</v>
          </cell>
          <cell r="D2981" t="str">
            <v>DDGF</v>
          </cell>
          <cell r="E2981" t="str">
            <v>DDGF</v>
          </cell>
          <cell r="F2981" t="str">
            <v>CABINET</v>
          </cell>
          <cell r="G2981">
            <v>220000000</v>
          </cell>
          <cell r="H2981" t="str">
            <v xml:space="preserve"> CDMA Double Density Growth Frame </v>
          </cell>
        </row>
        <row r="2982">
          <cell r="A2982" t="str">
            <v>300021391</v>
          </cell>
          <cell r="B2982" t="str">
            <v>DDGF</v>
          </cell>
          <cell r="C2982" t="str">
            <v>DDGF</v>
          </cell>
          <cell r="D2982" t="str">
            <v>DDGF</v>
          </cell>
          <cell r="E2982" t="str">
            <v>DDGF</v>
          </cell>
          <cell r="F2982" t="str">
            <v>RADIO</v>
          </cell>
          <cell r="G2982">
            <v>220000004</v>
          </cell>
          <cell r="H2982" t="str">
            <v xml:space="preserve"> CDMA Radio Set(BIU+Acu+BCR) </v>
          </cell>
        </row>
        <row r="2983">
          <cell r="A2983" t="str">
            <v>300003415</v>
          </cell>
          <cell r="B2983" t="str">
            <v>DDGF</v>
          </cell>
          <cell r="C2983" t="str">
            <v>DDGF</v>
          </cell>
          <cell r="D2983" t="str">
            <v>DDGF</v>
          </cell>
          <cell r="E2983" t="str">
            <v>DDGF</v>
          </cell>
          <cell r="F2983" t="str">
            <v>BASEBAND</v>
          </cell>
          <cell r="G2983">
            <v>220000024</v>
          </cell>
          <cell r="H2983" t="str">
            <v xml:space="preserve"> CDMA Radio Test Unit Module (CRTUm) </v>
          </cell>
        </row>
        <row r="2984">
          <cell r="A2984" t="str">
            <v>300006137</v>
          </cell>
          <cell r="B2984" t="str">
            <v>DDGF</v>
          </cell>
          <cell r="C2984" t="str">
            <v>DDGF</v>
          </cell>
          <cell r="D2984" t="str">
            <v>DDGF</v>
          </cell>
          <cell r="E2984" t="str">
            <v>DDGF</v>
          </cell>
          <cell r="F2984" t="str">
            <v>BASEBAND</v>
          </cell>
          <cell r="G2984">
            <v>220000025</v>
          </cell>
          <cell r="H2984" t="str">
            <v xml:space="preserve"> CDMA Radio Test Unit-Interface (CRTUi) </v>
          </cell>
        </row>
        <row r="2985">
          <cell r="A2985" t="str">
            <v>601463458</v>
          </cell>
          <cell r="B2985" t="str">
            <v>DDGF</v>
          </cell>
          <cell r="C2985" t="str">
            <v>DDGF</v>
          </cell>
          <cell r="D2985" t="str">
            <v>DDGF</v>
          </cell>
          <cell r="E2985" t="str">
            <v>DDGF</v>
          </cell>
          <cell r="F2985" t="str">
            <v>POWER</v>
          </cell>
          <cell r="G2985">
            <v>220000027</v>
          </cell>
          <cell r="H2985" t="str">
            <v xml:space="preserve"> DC Power Cable And Material </v>
          </cell>
        </row>
        <row r="2986">
          <cell r="A2986" t="str">
            <v>300021383</v>
          </cell>
          <cell r="B2986" t="str">
            <v>DDGF</v>
          </cell>
          <cell r="C2986" t="str">
            <v>DDGF</v>
          </cell>
          <cell r="D2986" t="str">
            <v>DDGF</v>
          </cell>
          <cell r="E2986" t="str">
            <v>DDGF</v>
          </cell>
          <cell r="F2986" t="str">
            <v>CHANNEL_CARD</v>
          </cell>
          <cell r="G2986">
            <v>220000006</v>
          </cell>
          <cell r="H2986" t="str">
            <v xml:space="preserve"> ECU-10 </v>
          </cell>
        </row>
        <row r="2987">
          <cell r="A2987" t="str">
            <v>J41684A-1L-MAM</v>
          </cell>
          <cell r="B2987" t="str">
            <v>DDGF</v>
          </cell>
          <cell r="C2987" t="str">
            <v>DDGF</v>
          </cell>
          <cell r="D2987" t="str">
            <v>DDGF</v>
          </cell>
          <cell r="E2987" t="str">
            <v>DDGF</v>
          </cell>
          <cell r="F2987" t="str">
            <v>SOFTWARE</v>
          </cell>
          <cell r="G2987">
            <v>225000000</v>
          </cell>
          <cell r="H2987" t="str">
            <v xml:space="preserve"> Enhanced Variable Rate Coding (EVRC) </v>
          </cell>
        </row>
        <row r="2988">
          <cell r="A2988" t="str">
            <v>300003423</v>
          </cell>
          <cell r="B2988" t="str">
            <v>DDGF</v>
          </cell>
          <cell r="C2988" t="str">
            <v>DDGF</v>
          </cell>
          <cell r="D2988" t="str">
            <v>DDGF</v>
          </cell>
          <cell r="E2988" t="str">
            <v>DDGF</v>
          </cell>
          <cell r="F2988" t="str">
            <v>MISC</v>
          </cell>
          <cell r="G2988">
            <v>220000007</v>
          </cell>
          <cell r="H2988" t="str">
            <v xml:space="preserve"> Gf1 Cables </v>
          </cell>
        </row>
        <row r="2989">
          <cell r="A2989" t="str">
            <v>300003431</v>
          </cell>
          <cell r="B2989" t="str">
            <v>DDGF</v>
          </cell>
          <cell r="C2989" t="str">
            <v>DDGF</v>
          </cell>
          <cell r="D2989" t="str">
            <v>DDGF</v>
          </cell>
          <cell r="E2989" t="str">
            <v>DDGF</v>
          </cell>
          <cell r="F2989" t="str">
            <v>MISC</v>
          </cell>
          <cell r="G2989">
            <v>220000008</v>
          </cell>
          <cell r="H2989" t="str">
            <v xml:space="preserve"> Gf2 Cables </v>
          </cell>
        </row>
        <row r="2990">
          <cell r="A2990" t="str">
            <v>108197070</v>
          </cell>
          <cell r="B2990" t="str">
            <v>DDGF</v>
          </cell>
          <cell r="C2990" t="str">
            <v>DDGF</v>
          </cell>
          <cell r="D2990" t="str">
            <v>DDGF</v>
          </cell>
          <cell r="E2990" t="str">
            <v>DDGF</v>
          </cell>
          <cell r="F2990" t="str">
            <v>MISC</v>
          </cell>
          <cell r="G2990">
            <v>220000021</v>
          </cell>
          <cell r="H2990" t="str">
            <v xml:space="preserve"> GPS Antenna Ancillary Hw Installation Kit </v>
          </cell>
        </row>
        <row r="2991">
          <cell r="A2991" t="str">
            <v>601335367</v>
          </cell>
          <cell r="B2991" t="str">
            <v>DDGF</v>
          </cell>
          <cell r="C2991" t="str">
            <v>DDGF</v>
          </cell>
          <cell r="D2991" t="str">
            <v>DDGF</v>
          </cell>
          <cell r="E2991" t="str">
            <v>DDGF</v>
          </cell>
          <cell r="F2991" t="str">
            <v>MISC</v>
          </cell>
          <cell r="G2991">
            <v>220000020</v>
          </cell>
          <cell r="H2991" t="str">
            <v xml:space="preserve"> GPS Antenna Cable Assembly </v>
          </cell>
        </row>
        <row r="2992">
          <cell r="A2992" t="str">
            <v>300044310</v>
          </cell>
          <cell r="B2992" t="str">
            <v>DDGF</v>
          </cell>
          <cell r="C2992" t="str">
            <v>DDGF</v>
          </cell>
          <cell r="D2992" t="str">
            <v>DDGF</v>
          </cell>
          <cell r="E2992" t="str">
            <v>DDGF</v>
          </cell>
          <cell r="F2992" t="str">
            <v>MISC</v>
          </cell>
          <cell r="G2992">
            <v>220000016</v>
          </cell>
          <cell r="H2992" t="str">
            <v xml:space="preserve"> GPS Timing </v>
          </cell>
        </row>
        <row r="2993">
          <cell r="A2993" t="str">
            <v>300012937</v>
          </cell>
          <cell r="B2993" t="str">
            <v>DDGF</v>
          </cell>
          <cell r="C2993" t="str">
            <v>DDGF</v>
          </cell>
          <cell r="D2993" t="str">
            <v>DDGF</v>
          </cell>
          <cell r="E2993" t="str">
            <v>DDGF</v>
          </cell>
          <cell r="F2993" t="str">
            <v>MISC</v>
          </cell>
          <cell r="G2993">
            <v>220000023</v>
          </cell>
          <cell r="H2993" t="str">
            <v xml:space="preserve"> Grounding Kit  E/W Copper Cable &amp; Hardware For An Indoor Single Frame </v>
          </cell>
        </row>
        <row r="2994">
          <cell r="A2994" t="str">
            <v>J41684A-1L-MDB</v>
          </cell>
          <cell r="B2994" t="str">
            <v>DDGF</v>
          </cell>
          <cell r="C2994" t="str">
            <v>DDGF</v>
          </cell>
          <cell r="D2994" t="str">
            <v>DDGF</v>
          </cell>
          <cell r="E2994" t="str">
            <v>DDGF</v>
          </cell>
          <cell r="F2994" t="str">
            <v>SOFTWARE</v>
          </cell>
          <cell r="G2994">
            <v>225000000</v>
          </cell>
          <cell r="H2994" t="str">
            <v xml:space="preserve"> Multiple Vocoding - 4.0 </v>
          </cell>
        </row>
        <row r="2995">
          <cell r="A2995" t="str">
            <v>107710717</v>
          </cell>
          <cell r="B2995" t="str">
            <v>DDGF</v>
          </cell>
          <cell r="C2995" t="str">
            <v>DDGF</v>
          </cell>
          <cell r="D2995" t="str">
            <v>DDGF</v>
          </cell>
          <cell r="E2995" t="str">
            <v>DDGF</v>
          </cell>
          <cell r="F2995" t="str">
            <v>MISC</v>
          </cell>
          <cell r="G2995">
            <v>220000018</v>
          </cell>
          <cell r="H2995" t="str">
            <v>Antenna Kit, GPS Antenna  Hdwe - High Gain</v>
          </cell>
        </row>
        <row r="2996">
          <cell r="A2996" t="str">
            <v>107732356</v>
          </cell>
          <cell r="B2996" t="str">
            <v>DDGF</v>
          </cell>
          <cell r="C2996" t="str">
            <v>DDGF</v>
          </cell>
          <cell r="D2996" t="str">
            <v>DDGF</v>
          </cell>
          <cell r="E2996" t="str">
            <v>DDGF</v>
          </cell>
          <cell r="F2996" t="str">
            <v>MISC</v>
          </cell>
          <cell r="G2996">
            <v>220000017</v>
          </cell>
          <cell r="H2996" t="str">
            <v>Antenna Kit, GPS Antenna  Hdwe - Low Gain</v>
          </cell>
        </row>
        <row r="2997">
          <cell r="A2997" t="str">
            <v>300300118</v>
          </cell>
          <cell r="B2997" t="str">
            <v>DDGF</v>
          </cell>
          <cell r="C2997" t="str">
            <v>DDGF</v>
          </cell>
          <cell r="D2997" t="str">
            <v>DDGF</v>
          </cell>
          <cell r="E2997" t="str">
            <v>DDGF</v>
          </cell>
          <cell r="F2997" t="str">
            <v>CHANNEL_CARD</v>
          </cell>
          <cell r="G2997">
            <v>220000029</v>
          </cell>
          <cell r="H2997" t="str">
            <v xml:space="preserve">Channel Unit (ECU-32) </v>
          </cell>
        </row>
        <row r="2998">
          <cell r="A2998" t="str">
            <v>300012978</v>
          </cell>
          <cell r="B2998" t="str">
            <v>FlexHD_3</v>
          </cell>
          <cell r="C2998" t="str">
            <v>FlexHD_3</v>
          </cell>
          <cell r="D2998" t="str">
            <v>FlexHD_3</v>
          </cell>
          <cell r="E2998" t="str">
            <v>FlexHD_3</v>
          </cell>
          <cell r="F2998" t="str">
            <v>MISC</v>
          </cell>
          <cell r="G2998">
            <v>220000022</v>
          </cell>
          <cell r="H2998" t="str">
            <v xml:space="preserve"> Anchoring Kit  E/W 3/8 Inch Hardware </v>
          </cell>
        </row>
        <row r="2999">
          <cell r="A2999" t="str">
            <v>300109436</v>
          </cell>
          <cell r="B2999" t="str">
            <v>FlexHD_3</v>
          </cell>
          <cell r="C2999" t="str">
            <v>FlexHD_3</v>
          </cell>
          <cell r="D2999" t="str">
            <v>FlexHD_3</v>
          </cell>
          <cell r="E2999" t="str">
            <v>FlexHD_3</v>
          </cell>
          <cell r="F2999" t="str">
            <v>MISC</v>
          </cell>
          <cell r="G2999">
            <v>510000049</v>
          </cell>
          <cell r="H2999" t="str">
            <v xml:space="preserve"> Balun Kit  Network Interface Unit For 2 E1 Lines </v>
          </cell>
        </row>
        <row r="3000">
          <cell r="A3000" t="str">
            <v>300266376</v>
          </cell>
          <cell r="B3000" t="str">
            <v>FlexHD_3</v>
          </cell>
          <cell r="C3000" t="str">
            <v>FlexHD_3</v>
          </cell>
          <cell r="D3000" t="str">
            <v>FlexHD_3</v>
          </cell>
          <cell r="E3000" t="str">
            <v>FlexHD_3</v>
          </cell>
          <cell r="F3000" t="str">
            <v>MISC</v>
          </cell>
          <cell r="G3000">
            <v>510000040</v>
          </cell>
          <cell r="H3000" t="str">
            <v xml:space="preserve"> Cable  Coaxial  For Rcm/Laf - 10 Ft. (Short) </v>
          </cell>
        </row>
        <row r="3001">
          <cell r="A3001" t="str">
            <v>300030343</v>
          </cell>
          <cell r="B3001" t="str">
            <v>FlexHD_3</v>
          </cell>
          <cell r="C3001" t="str">
            <v>FlexHD_3</v>
          </cell>
          <cell r="D3001" t="str">
            <v>FlexHD_3</v>
          </cell>
          <cell r="E3001" t="str">
            <v>FlexHD_3</v>
          </cell>
          <cell r="F3001" t="str">
            <v>MISC</v>
          </cell>
          <cell r="G3001">
            <v>510000043</v>
          </cell>
          <cell r="H3001" t="str">
            <v xml:space="preserve"> Cable  Coaxial  For Rcm/Laf - 40 Ft. (Long) </v>
          </cell>
        </row>
        <row r="3002">
          <cell r="A3002" t="str">
            <v>300266343</v>
          </cell>
          <cell r="B3002" t="str">
            <v>FlexHD_3</v>
          </cell>
          <cell r="C3002" t="str">
            <v>FlexHD_3</v>
          </cell>
          <cell r="D3002" t="str">
            <v>FlexHD_3</v>
          </cell>
          <cell r="E3002" t="str">
            <v>FlexHD_3</v>
          </cell>
          <cell r="F3002" t="str">
            <v>MISC</v>
          </cell>
          <cell r="G3002">
            <v>510000029</v>
          </cell>
          <cell r="H3002" t="str">
            <v xml:space="preserve"> Cable Kit  Copper &amp; Coaxial  For Rcm/AIF Kit - 22' (Short) </v>
          </cell>
        </row>
        <row r="3003">
          <cell r="A3003" t="str">
            <v>300266350</v>
          </cell>
          <cell r="B3003" t="str">
            <v>FlexHD_3</v>
          </cell>
          <cell r="C3003" t="str">
            <v>FlexHD_3</v>
          </cell>
          <cell r="D3003" t="str">
            <v>FlexHD_3</v>
          </cell>
          <cell r="E3003" t="str">
            <v>FlexHD_3</v>
          </cell>
          <cell r="F3003" t="str">
            <v>MISC</v>
          </cell>
          <cell r="G3003">
            <v>510000030</v>
          </cell>
          <cell r="H3003" t="str">
            <v xml:space="preserve"> Cable Kit  Copper &amp; Coaxial  For Rcm/AIF Kit - 36' (Medium) </v>
          </cell>
        </row>
        <row r="3004">
          <cell r="A3004" t="str">
            <v>300163888</v>
          </cell>
          <cell r="B3004" t="str">
            <v>FlexHD_3</v>
          </cell>
          <cell r="C3004" t="str">
            <v>FlexHD_3</v>
          </cell>
          <cell r="D3004" t="str">
            <v>FlexHD_3</v>
          </cell>
          <cell r="E3004" t="str">
            <v>FlexHD_3</v>
          </cell>
          <cell r="F3004" t="str">
            <v>MISC</v>
          </cell>
          <cell r="G3004">
            <v>510000034</v>
          </cell>
          <cell r="H3004" t="str">
            <v xml:space="preserve"> Cable Kit  Copper W/ Hardware  Indoor  2AWG  40 Ft  &lt;80V </v>
          </cell>
        </row>
        <row r="3005">
          <cell r="A3005" t="str">
            <v>107810665</v>
          </cell>
          <cell r="B3005" t="str">
            <v>FlexHD_3</v>
          </cell>
          <cell r="C3005" t="str">
            <v>FlexHD_3</v>
          </cell>
          <cell r="D3005" t="str">
            <v>FlexHD_3</v>
          </cell>
          <cell r="E3005" t="str">
            <v>FlexHD_3</v>
          </cell>
          <cell r="F3005" t="str">
            <v>SOFTWARE</v>
          </cell>
          <cell r="G3005">
            <v>225000000</v>
          </cell>
          <cell r="H3005" t="str">
            <v xml:space="preserve"> CDMA Cell Site Initial Oper. Fee </v>
          </cell>
        </row>
        <row r="3006">
          <cell r="A3006" t="str">
            <v>300352036</v>
          </cell>
          <cell r="B3006" t="str">
            <v>FlexHD_3</v>
          </cell>
          <cell r="C3006" t="str">
            <v>FlexHD_3</v>
          </cell>
          <cell r="D3006" t="str">
            <v>FlexHD_3</v>
          </cell>
          <cell r="E3006" t="str">
            <v>FlexHD_3</v>
          </cell>
          <cell r="F3006" t="str">
            <v>CHANNEL_CARD</v>
          </cell>
          <cell r="G3006">
            <v>510000007</v>
          </cell>
          <cell r="H3006" t="str">
            <v xml:space="preserve"> CDMA Channel Element Unit - 32 Ch (CCU-32 A) </v>
          </cell>
        </row>
        <row r="3007">
          <cell r="A3007" t="str">
            <v>300003365</v>
          </cell>
          <cell r="B3007" t="str">
            <v>FlexHD_3</v>
          </cell>
          <cell r="C3007" t="str">
            <v>FlexHD_3</v>
          </cell>
          <cell r="D3007" t="str">
            <v>FlexHD_3</v>
          </cell>
          <cell r="E3007" t="str">
            <v>FlexHD_3</v>
          </cell>
          <cell r="F3007" t="str">
            <v>CABINET</v>
          </cell>
          <cell r="G3007">
            <v>220000000</v>
          </cell>
          <cell r="H3007" t="str">
            <v xml:space="preserve"> CDMA Double Density Growth Frame </v>
          </cell>
        </row>
        <row r="3008">
          <cell r="A3008" t="str">
            <v>300003415</v>
          </cell>
          <cell r="B3008" t="str">
            <v>FlexHD_3</v>
          </cell>
          <cell r="C3008" t="str">
            <v>FlexHD_3</v>
          </cell>
          <cell r="D3008" t="str">
            <v>FlexHD_3</v>
          </cell>
          <cell r="E3008" t="str">
            <v>FlexHD_3</v>
          </cell>
          <cell r="F3008" t="str">
            <v>BASEBAND</v>
          </cell>
          <cell r="G3008">
            <v>220000024</v>
          </cell>
          <cell r="H3008" t="str">
            <v xml:space="preserve"> CDMA Radio Test Unit Module (CRTUm) </v>
          </cell>
        </row>
        <row r="3009">
          <cell r="A3009" t="str">
            <v>300006137</v>
          </cell>
          <cell r="B3009" t="str">
            <v>FlexHD_3</v>
          </cell>
          <cell r="C3009" t="str">
            <v>FlexHD_3</v>
          </cell>
          <cell r="D3009" t="str">
            <v>FlexHD_3</v>
          </cell>
          <cell r="E3009" t="str">
            <v>FlexHD_3</v>
          </cell>
          <cell r="F3009" t="str">
            <v>BASEBAND</v>
          </cell>
          <cell r="G3009">
            <v>220000025</v>
          </cell>
          <cell r="H3009" t="str">
            <v xml:space="preserve"> CDMA Radio Test Unit-Interface (CRTUi) </v>
          </cell>
        </row>
        <row r="3010">
          <cell r="A3010" t="str">
            <v>300120474</v>
          </cell>
          <cell r="B3010" t="str">
            <v>FlexHD_3</v>
          </cell>
          <cell r="C3010" t="str">
            <v>FlexHD_3</v>
          </cell>
          <cell r="D3010" t="str">
            <v>FlexHD_3</v>
          </cell>
          <cell r="E3010" t="str">
            <v>FlexHD_3</v>
          </cell>
          <cell r="F3010" t="str">
            <v>MISC</v>
          </cell>
          <cell r="G3010">
            <v>510000036</v>
          </cell>
          <cell r="H3010" t="str">
            <v xml:space="preserve"> Circuit Breaker  Lmlk1 Type  100Amp </v>
          </cell>
        </row>
        <row r="3011">
          <cell r="A3011" t="str">
            <v>300281649</v>
          </cell>
          <cell r="B3011" t="str">
            <v>FlexHD_3</v>
          </cell>
          <cell r="C3011" t="str">
            <v>FlexHD_3</v>
          </cell>
          <cell r="D3011" t="str">
            <v>FlexHD_3</v>
          </cell>
          <cell r="E3011" t="str">
            <v>FlexHD_3</v>
          </cell>
          <cell r="F3011" t="str">
            <v>BASEBAND</v>
          </cell>
          <cell r="G3011">
            <v>510000006</v>
          </cell>
          <cell r="H3011" t="str">
            <v xml:space="preserve"> Circuit Pack  Timing Frequency Unit For Gwth Redundancy </v>
          </cell>
        </row>
        <row r="3012">
          <cell r="A3012" t="str">
            <v>601463458</v>
          </cell>
          <cell r="B3012" t="str">
            <v>FlexHD_3</v>
          </cell>
          <cell r="C3012" t="str">
            <v>FlexHD_3</v>
          </cell>
          <cell r="D3012" t="str">
            <v>FlexHD_3</v>
          </cell>
          <cell r="E3012" t="str">
            <v>FlexHD_3</v>
          </cell>
          <cell r="F3012" t="str">
            <v>MISC</v>
          </cell>
          <cell r="G3012">
            <v>220000027</v>
          </cell>
          <cell r="H3012" t="str">
            <v xml:space="preserve"> DC Power Cable And Material </v>
          </cell>
        </row>
        <row r="3013">
          <cell r="A3013" t="str">
            <v>300003423</v>
          </cell>
          <cell r="B3013" t="str">
            <v>FlexHD_3</v>
          </cell>
          <cell r="C3013" t="str">
            <v>FlexHD_3</v>
          </cell>
          <cell r="D3013" t="str">
            <v>FlexHD_3</v>
          </cell>
          <cell r="E3013" t="str">
            <v>FlexHD_3</v>
          </cell>
          <cell r="F3013" t="str">
            <v>MISC</v>
          </cell>
          <cell r="G3013">
            <v>220000007</v>
          </cell>
          <cell r="H3013" t="str">
            <v xml:space="preserve"> Gf1 Cables </v>
          </cell>
        </row>
        <row r="3014">
          <cell r="A3014" t="str">
            <v>108197070</v>
          </cell>
          <cell r="B3014" t="str">
            <v>FlexHD_3</v>
          </cell>
          <cell r="C3014" t="str">
            <v>FlexHD_3</v>
          </cell>
          <cell r="D3014" t="str">
            <v>FlexHD_3</v>
          </cell>
          <cell r="E3014" t="str">
            <v>FlexHD_3</v>
          </cell>
          <cell r="F3014" t="str">
            <v>MISC</v>
          </cell>
          <cell r="G3014">
            <v>220000021</v>
          </cell>
          <cell r="H3014" t="str">
            <v xml:space="preserve"> GPS Antenna Ancillary Hw Installation Kit </v>
          </cell>
        </row>
        <row r="3015">
          <cell r="A3015" t="str">
            <v>601335367</v>
          </cell>
          <cell r="B3015" t="str">
            <v>FlexHD_3</v>
          </cell>
          <cell r="C3015" t="str">
            <v>FlexHD_3</v>
          </cell>
          <cell r="D3015" t="str">
            <v>FlexHD_3</v>
          </cell>
          <cell r="E3015" t="str">
            <v>FlexHD_3</v>
          </cell>
          <cell r="F3015" t="str">
            <v>MISC</v>
          </cell>
          <cell r="G3015">
            <v>220000020</v>
          </cell>
          <cell r="H3015" t="str">
            <v xml:space="preserve"> GPS Antenna Cable Assembly </v>
          </cell>
        </row>
        <row r="3016">
          <cell r="A3016" t="str">
            <v>300044310</v>
          </cell>
          <cell r="B3016" t="str">
            <v>FlexHD_3</v>
          </cell>
          <cell r="C3016" t="str">
            <v>FlexHD_3</v>
          </cell>
          <cell r="D3016" t="str">
            <v>FlexHD_3</v>
          </cell>
          <cell r="E3016" t="str">
            <v>FlexHD_3</v>
          </cell>
          <cell r="F3016" t="str">
            <v>MISC</v>
          </cell>
          <cell r="G3016">
            <v>220000016</v>
          </cell>
          <cell r="H3016" t="str">
            <v xml:space="preserve"> GPS Timing </v>
          </cell>
        </row>
        <row r="3017">
          <cell r="A3017" t="str">
            <v>300012937</v>
          </cell>
          <cell r="B3017" t="str">
            <v>FlexHD_3</v>
          </cell>
          <cell r="C3017" t="str">
            <v>FlexHD_3</v>
          </cell>
          <cell r="D3017" t="str">
            <v>FlexHD_3</v>
          </cell>
          <cell r="E3017" t="str">
            <v>FlexHD_3</v>
          </cell>
          <cell r="F3017" t="str">
            <v>MISC</v>
          </cell>
          <cell r="G3017">
            <v>510000032</v>
          </cell>
          <cell r="H3017" t="str">
            <v xml:space="preserve"> Grounding Kit  E/W Copper Cable &amp; Hardware For An Indoor Single Frame </v>
          </cell>
        </row>
        <row r="3018">
          <cell r="A3018" t="str">
            <v>300109758</v>
          </cell>
          <cell r="B3018" t="str">
            <v>FlexHD_3</v>
          </cell>
          <cell r="C3018" t="str">
            <v>FlexHD_3</v>
          </cell>
          <cell r="D3018" t="str">
            <v>FlexHD_3</v>
          </cell>
          <cell r="E3018" t="str">
            <v>FlexHD_3</v>
          </cell>
          <cell r="F3018" t="str">
            <v>MISC</v>
          </cell>
          <cell r="G3018">
            <v>510000050</v>
          </cell>
          <cell r="H3018" t="str">
            <v xml:space="preserve"> Growth Balun Kit  Network Interface Unit For One E1 Line </v>
          </cell>
        </row>
        <row r="3019">
          <cell r="A3019" t="str">
            <v>T00000449</v>
          </cell>
          <cell r="B3019" t="str">
            <v>FlexHD_3</v>
          </cell>
          <cell r="C3019" t="str">
            <v>FlexHD_3</v>
          </cell>
          <cell r="D3019" t="str">
            <v>FlexHD_3</v>
          </cell>
          <cell r="E3019" t="str">
            <v>FlexHD_3</v>
          </cell>
          <cell r="F3019" t="str">
            <v>SOFTWARE</v>
          </cell>
          <cell r="G3019">
            <v>515100003</v>
          </cell>
          <cell r="H3019" t="str">
            <v>1xEV RTU FEE</v>
          </cell>
        </row>
        <row r="3020">
          <cell r="A3020" t="str">
            <v>300012986</v>
          </cell>
          <cell r="B3020" t="str">
            <v>FlexHD_3</v>
          </cell>
          <cell r="C3020" t="str">
            <v>FlexHD_3</v>
          </cell>
          <cell r="D3020" t="str">
            <v>FlexHD_3</v>
          </cell>
          <cell r="E3020" t="str">
            <v>FlexHD_3</v>
          </cell>
          <cell r="F3020" t="str">
            <v>MISC</v>
          </cell>
          <cell r="G3020">
            <v>510000033</v>
          </cell>
          <cell r="H3020" t="str">
            <v>Anchoring Kit, E/W 1/2" Hardware</v>
          </cell>
        </row>
        <row r="3021">
          <cell r="A3021" t="str">
            <v>107710717</v>
          </cell>
          <cell r="B3021" t="str">
            <v>FlexHD_3</v>
          </cell>
          <cell r="C3021" t="str">
            <v>FlexHD_3</v>
          </cell>
          <cell r="D3021" t="str">
            <v>FlexHD_3</v>
          </cell>
          <cell r="E3021" t="str">
            <v>FlexHD_3</v>
          </cell>
          <cell r="F3021" t="str">
            <v>MISC</v>
          </cell>
          <cell r="G3021">
            <v>220000018</v>
          </cell>
          <cell r="H3021" t="str">
            <v>Antenna Kit, GPS Antenna  Hdwe - High Gain</v>
          </cell>
        </row>
        <row r="3022">
          <cell r="A3022" t="str">
            <v>107732356</v>
          </cell>
          <cell r="B3022" t="str">
            <v>FlexHD_3</v>
          </cell>
          <cell r="C3022" t="str">
            <v>FlexHD_3</v>
          </cell>
          <cell r="D3022" t="str">
            <v>FlexHD_3</v>
          </cell>
          <cell r="E3022" t="str">
            <v>FlexHD_3</v>
          </cell>
          <cell r="F3022" t="str">
            <v>MISC</v>
          </cell>
          <cell r="G3022">
            <v>220000017</v>
          </cell>
          <cell r="H3022" t="str">
            <v>Antenna Kit, GPS Antenna  Hdwe - Low Gain</v>
          </cell>
        </row>
        <row r="3023">
          <cell r="A3023" t="str">
            <v>T00000446</v>
          </cell>
          <cell r="B3023" t="str">
            <v>FlexHD_3</v>
          </cell>
          <cell r="C3023" t="str">
            <v>FlexHD_3</v>
          </cell>
          <cell r="D3023" t="str">
            <v>FlexHD_3</v>
          </cell>
          <cell r="E3023" t="str">
            <v>FlexHD_3</v>
          </cell>
          <cell r="F3023" t="str">
            <v>MISC</v>
          </cell>
          <cell r="G3023">
            <v>510000048</v>
          </cell>
          <cell r="H3023" t="str">
            <v>BRACKET, TDM BUS MOUNTING</v>
          </cell>
        </row>
        <row r="3024">
          <cell r="A3024" t="str">
            <v>300422797</v>
          </cell>
          <cell r="B3024" t="str">
            <v>FlexHD_3</v>
          </cell>
          <cell r="C3024" t="str">
            <v>FlexHD_3</v>
          </cell>
          <cell r="D3024" t="str">
            <v>FlexHD_3</v>
          </cell>
          <cell r="E3024" t="str">
            <v>FlexHD_3</v>
          </cell>
          <cell r="F3024" t="str">
            <v>CABINET</v>
          </cell>
          <cell r="G3024">
            <v>510000000</v>
          </cell>
          <cell r="H3024" t="str">
            <v>CAB, ID (HIGH DENSITY)</v>
          </cell>
        </row>
        <row r="3025">
          <cell r="A3025" t="str">
            <v>300426988</v>
          </cell>
          <cell r="B3025" t="str">
            <v>FlexHD_3</v>
          </cell>
          <cell r="C3025" t="str">
            <v>FlexHD_3</v>
          </cell>
          <cell r="D3025" t="str">
            <v>FlexHD_3</v>
          </cell>
          <cell r="E3025" t="str">
            <v>FlexHD_3</v>
          </cell>
          <cell r="F3025" t="str">
            <v>MISC</v>
          </cell>
          <cell r="G3025">
            <v>510000025</v>
          </cell>
          <cell r="H3025" t="str">
            <v>CABLE ASSEMBLY, 15 MHZ RF JUMPER</v>
          </cell>
        </row>
        <row r="3026">
          <cell r="A3026" t="str">
            <v>300030378</v>
          </cell>
          <cell r="B3026" t="str">
            <v>FlexHD_3</v>
          </cell>
          <cell r="C3026" t="str">
            <v>FlexHD_3</v>
          </cell>
          <cell r="D3026" t="str">
            <v>FlexHD_3</v>
          </cell>
          <cell r="E3026" t="str">
            <v>FlexHD_3</v>
          </cell>
          <cell r="F3026" t="str">
            <v>MISC</v>
          </cell>
          <cell r="G3026">
            <v>510000042</v>
          </cell>
          <cell r="H3026" t="str">
            <v>CABLE ASSEMBLY, ANDREW EFX2RN-50, FIELD TERMINATED, 38 FT.</v>
          </cell>
        </row>
        <row r="3027">
          <cell r="A3027" t="str">
            <v>300426962</v>
          </cell>
          <cell r="B3027" t="str">
            <v>FlexHD_3</v>
          </cell>
          <cell r="C3027" t="str">
            <v>FlexHD_3</v>
          </cell>
          <cell r="D3027" t="str">
            <v>FlexHD_3</v>
          </cell>
          <cell r="E3027" t="str">
            <v>FlexHD_3</v>
          </cell>
          <cell r="F3027" t="str">
            <v>MISC</v>
          </cell>
          <cell r="G3027">
            <v>510000023</v>
          </cell>
          <cell r="H3027" t="str">
            <v>CABLE ASSEMBLY, ED2R876 G7, 25 FT.</v>
          </cell>
        </row>
        <row r="3028">
          <cell r="A3028" t="str">
            <v>300426970</v>
          </cell>
          <cell r="B3028" t="str">
            <v>FlexHD_3</v>
          </cell>
          <cell r="C3028" t="str">
            <v>FlexHD_3</v>
          </cell>
          <cell r="D3028" t="str">
            <v>FlexHD_3</v>
          </cell>
          <cell r="E3028" t="str">
            <v>FlexHD_3</v>
          </cell>
          <cell r="F3028" t="str">
            <v>MISC</v>
          </cell>
          <cell r="G3028">
            <v>510000024</v>
          </cell>
          <cell r="H3028" t="str">
            <v>CABLE ASSEMBLY, ED2R876 G7, 35 FT.</v>
          </cell>
        </row>
        <row r="3029">
          <cell r="A3029" t="str">
            <v>300430931</v>
          </cell>
          <cell r="B3029" t="str">
            <v>FlexHD_3</v>
          </cell>
          <cell r="C3029" t="str">
            <v>FlexHD_3</v>
          </cell>
          <cell r="D3029" t="str">
            <v>FlexHD_3</v>
          </cell>
          <cell r="E3029" t="str">
            <v>FlexHD_3</v>
          </cell>
          <cell r="F3029" t="str">
            <v>MISC</v>
          </cell>
          <cell r="G3029">
            <v>510000041</v>
          </cell>
          <cell r="H3029" t="str">
            <v>CABLE ASSEMBLY, RF RECEIVE, AIF TO RCM, 22 FT</v>
          </cell>
        </row>
        <row r="3030">
          <cell r="A3030" t="str">
            <v>300430923</v>
          </cell>
          <cell r="B3030" t="str">
            <v>FlexHD_3</v>
          </cell>
          <cell r="C3030" t="str">
            <v>FlexHD_3</v>
          </cell>
          <cell r="D3030" t="str">
            <v>FlexHD_3</v>
          </cell>
          <cell r="E3030" t="str">
            <v>FlexHD_3</v>
          </cell>
          <cell r="F3030" t="str">
            <v>MISC</v>
          </cell>
          <cell r="G3030">
            <v>510000031</v>
          </cell>
          <cell r="H3030" t="str">
            <v>CABLE ASSEMBLY, RF RECEIVE, AIF TO RCM, 36 FT</v>
          </cell>
        </row>
        <row r="3031">
          <cell r="A3031" t="str">
            <v>300426939</v>
          </cell>
          <cell r="B3031" t="str">
            <v>FlexHD_3</v>
          </cell>
          <cell r="C3031" t="str">
            <v>FlexHD_3</v>
          </cell>
          <cell r="D3031" t="str">
            <v>FlexHD_3</v>
          </cell>
          <cell r="E3031" t="str">
            <v>FlexHD_3</v>
          </cell>
          <cell r="F3031" t="str">
            <v>MISC</v>
          </cell>
          <cell r="G3031">
            <v>510000020</v>
          </cell>
          <cell r="H3031" t="str">
            <v>CABLE ASSEMBLY, T1/E1, 8 PR, 16M</v>
          </cell>
        </row>
        <row r="3032">
          <cell r="A3032" t="str">
            <v>300430956</v>
          </cell>
          <cell r="B3032" t="str">
            <v>FlexHD_3</v>
          </cell>
          <cell r="C3032" t="str">
            <v>FlexHD_3</v>
          </cell>
          <cell r="D3032" t="str">
            <v>FlexHD_3</v>
          </cell>
          <cell r="E3032" t="str">
            <v>FlexHD_3</v>
          </cell>
          <cell r="F3032" t="str">
            <v>MISC</v>
          </cell>
          <cell r="G3032">
            <v>510000047</v>
          </cell>
          <cell r="H3032" t="str">
            <v>CABLE ASSEMBLY, TDM BUS</v>
          </cell>
        </row>
        <row r="3033">
          <cell r="A3033" t="str">
            <v>300426996</v>
          </cell>
          <cell r="B3033" t="str">
            <v>FlexHD_3</v>
          </cell>
          <cell r="C3033" t="str">
            <v>FlexHD_3</v>
          </cell>
          <cell r="D3033" t="str">
            <v>FlexHD_3</v>
          </cell>
          <cell r="E3033" t="str">
            <v>FlexHD_3</v>
          </cell>
          <cell r="F3033" t="str">
            <v>MISC</v>
          </cell>
          <cell r="G3033">
            <v>510000026</v>
          </cell>
          <cell r="H3033" t="str">
            <v>CABLE ASSEMBLY, TX/RX RF JUMPER</v>
          </cell>
        </row>
        <row r="3034">
          <cell r="A3034" t="str">
            <v>300054236</v>
          </cell>
          <cell r="B3034" t="str">
            <v>FlexHD_3</v>
          </cell>
          <cell r="C3034" t="str">
            <v>FlexHD_3</v>
          </cell>
          <cell r="D3034" t="str">
            <v>FlexHD_3</v>
          </cell>
          <cell r="E3034" t="str">
            <v>FlexHD_3</v>
          </cell>
          <cell r="F3034" t="str">
            <v>MISC</v>
          </cell>
          <cell r="G3034">
            <v>510000037</v>
          </cell>
          <cell r="H3034" t="str">
            <v>CABLE, ALARM, COPPER FOR MODULAR LINEAR AMPLIFIER FRAME (20 FEET)</v>
          </cell>
        </row>
        <row r="3035">
          <cell r="A3035" t="str">
            <v>300426889</v>
          </cell>
          <cell r="B3035" t="str">
            <v>FlexHD_3</v>
          </cell>
          <cell r="C3035" t="str">
            <v>FlexHD_3</v>
          </cell>
          <cell r="D3035" t="str">
            <v>FlexHD_3</v>
          </cell>
          <cell r="E3035" t="str">
            <v>FlexHD_3</v>
          </cell>
          <cell r="F3035" t="str">
            <v>MISC</v>
          </cell>
          <cell r="G3035">
            <v>510000017</v>
          </cell>
          <cell r="H3035" t="str">
            <v>CABLE, ALARM, COPPER FOR MODULAR LINEAR AMPLIFIER FRAME (30 FEET)</v>
          </cell>
        </row>
        <row r="3036">
          <cell r="A3036" t="str">
            <v>300030368</v>
          </cell>
          <cell r="B3036" t="str">
            <v>FlexHD_3</v>
          </cell>
          <cell r="C3036" t="str">
            <v>FlexHD_3</v>
          </cell>
          <cell r="D3036" t="str">
            <v>FlexHD_3</v>
          </cell>
          <cell r="E3036" t="str">
            <v>FlexHD_3</v>
          </cell>
          <cell r="F3036" t="str">
            <v>MISC</v>
          </cell>
          <cell r="G3036">
            <v>510000046</v>
          </cell>
          <cell r="H3036" t="str">
            <v>CABLE, COAX, EXTRAFLEX EFX2RN-50, N MALE¡VN MALE/LOOSE,  1829 CM (60 FT)</v>
          </cell>
        </row>
        <row r="3037">
          <cell r="A3037" t="str">
            <v>300030335</v>
          </cell>
          <cell r="B3037" t="str">
            <v>FlexHD_3</v>
          </cell>
          <cell r="C3037" t="str">
            <v>FlexHD_3</v>
          </cell>
          <cell r="D3037" t="str">
            <v>FlexHD_3</v>
          </cell>
          <cell r="E3037" t="str">
            <v>FlexHD_3</v>
          </cell>
          <cell r="F3037" t="str">
            <v>MISC</v>
          </cell>
          <cell r="G3037">
            <v>510000045</v>
          </cell>
          <cell r="H3037" t="str">
            <v>CABLE, COAX, EXTRAFLEX EFX2RN-50, N MALE¡VN MALE/LOOSE,  915 CM (30 FT)</v>
          </cell>
        </row>
        <row r="3038">
          <cell r="A3038" t="str">
            <v>300432127</v>
          </cell>
          <cell r="B3038" t="str">
            <v>FlexHD_3</v>
          </cell>
          <cell r="C3038" t="str">
            <v>FlexHD_3</v>
          </cell>
          <cell r="D3038" t="str">
            <v>FlexHD_3</v>
          </cell>
          <cell r="E3038" t="str">
            <v>FlexHD_3</v>
          </cell>
          <cell r="F3038" t="str">
            <v>1XEV</v>
          </cell>
          <cell r="G3038">
            <v>510000011</v>
          </cell>
          <cell r="H3038" t="str">
            <v>CAPACITOR Assembly, 24VOLT, 5.6KUF, 50V</v>
          </cell>
        </row>
        <row r="3039">
          <cell r="A3039" t="str">
            <v>T00000445</v>
          </cell>
          <cell r="B3039" t="str">
            <v>FlexHD_3</v>
          </cell>
          <cell r="C3039" t="str">
            <v>FlexHD_3</v>
          </cell>
          <cell r="D3039" t="str">
            <v>FlexHD_3</v>
          </cell>
          <cell r="E3039" t="str">
            <v>FlexHD_3</v>
          </cell>
          <cell r="F3039" t="str">
            <v>1XEV</v>
          </cell>
          <cell r="G3039">
            <v>510000010</v>
          </cell>
          <cell r="H3039" t="str">
            <v>CAPACITOR MODULE, 24V, INDOOR - Cellular 850</v>
          </cell>
        </row>
        <row r="3040">
          <cell r="A3040" t="str">
            <v>300439593</v>
          </cell>
          <cell r="B3040" t="str">
            <v>FlexHD_3</v>
          </cell>
          <cell r="C3040" t="str">
            <v>FlexHD_3</v>
          </cell>
          <cell r="D3040" t="str">
            <v>FlexHD_3</v>
          </cell>
          <cell r="E3040" t="str">
            <v>FlexHD_3</v>
          </cell>
          <cell r="F3040" t="str">
            <v>CHANNEL_CARD</v>
          </cell>
          <cell r="G3040">
            <v>510000008</v>
          </cell>
          <cell r="H3040" t="str">
            <v>CDMA Channel Element Unit - 64 Ch (CCU-64  )</v>
          </cell>
        </row>
        <row r="3041">
          <cell r="A3041" t="str">
            <v>300154614</v>
          </cell>
          <cell r="B3041" t="str">
            <v>FlexHD_3</v>
          </cell>
          <cell r="C3041" t="str">
            <v>FlexHD_3</v>
          </cell>
          <cell r="D3041" t="str">
            <v>FlexHD_3</v>
          </cell>
          <cell r="E3041" t="str">
            <v>FlexHD_3</v>
          </cell>
          <cell r="F3041" t="str">
            <v>MISC</v>
          </cell>
          <cell r="G3041">
            <v>510000035</v>
          </cell>
          <cell r="H3041" t="str">
            <v>CIRCUIT BREAKER KIT, KS TYPE, 100AMP</v>
          </cell>
        </row>
        <row r="3042">
          <cell r="A3042" t="str">
            <v>300425782</v>
          </cell>
          <cell r="B3042" t="str">
            <v>FlexHD_3</v>
          </cell>
          <cell r="C3042" t="str">
            <v>FlexHD_3</v>
          </cell>
          <cell r="D3042" t="str">
            <v>FlexHD_3</v>
          </cell>
          <cell r="E3042" t="str">
            <v>FlexHD_3</v>
          </cell>
          <cell r="F3042" t="str">
            <v>BASEBAND</v>
          </cell>
          <cell r="G3042">
            <v>510000016</v>
          </cell>
          <cell r="H3042" t="str">
            <v>CIRCUIT PACK, CBR Termination Cards</v>
          </cell>
        </row>
        <row r="3043">
          <cell r="A3043" t="str">
            <v>300432143</v>
          </cell>
          <cell r="B3043" t="str">
            <v>FlexHD_3</v>
          </cell>
          <cell r="C3043" t="str">
            <v>FlexHD_3</v>
          </cell>
          <cell r="D3043" t="str">
            <v>FlexHD_3</v>
          </cell>
          <cell r="E3043" t="str">
            <v>FlexHD_3</v>
          </cell>
          <cell r="F3043" t="str">
            <v>BASEBAND</v>
          </cell>
          <cell r="G3043">
            <v>510000012</v>
          </cell>
          <cell r="H3043" t="str">
            <v>CIRCUIT PACK, CDMA BASEBAND RADIO (CBR)</v>
          </cell>
        </row>
        <row r="3044">
          <cell r="A3044" t="str">
            <v>300422847</v>
          </cell>
          <cell r="B3044" t="str">
            <v>FlexHD_3</v>
          </cell>
          <cell r="C3044" t="str">
            <v>FlexHD_3</v>
          </cell>
          <cell r="D3044" t="str">
            <v>FlexHD_3</v>
          </cell>
          <cell r="E3044" t="str">
            <v>FlexHD_3</v>
          </cell>
          <cell r="F3044" t="str">
            <v>BASEBAND</v>
          </cell>
          <cell r="G3044">
            <v>510000015</v>
          </cell>
          <cell r="H3044" t="str">
            <v>CIRCUIT PACK, CDMA BASEBAND RADIO, 850</v>
          </cell>
        </row>
        <row r="3045">
          <cell r="A3045" t="str">
            <v>300423266</v>
          </cell>
          <cell r="B3045" t="str">
            <v>FlexHD_3</v>
          </cell>
          <cell r="C3045" t="str">
            <v>FlexHD_3</v>
          </cell>
          <cell r="D3045" t="str">
            <v>FlexHD_3</v>
          </cell>
          <cell r="E3045" t="str">
            <v>FlexHD_3</v>
          </cell>
          <cell r="F3045" t="str">
            <v>BASEBAND</v>
          </cell>
          <cell r="G3045">
            <v>510000014</v>
          </cell>
          <cell r="H3045" t="str">
            <v>CIRCUIT PACK, CDMA RADIO CONTROLLER (CRC)</v>
          </cell>
        </row>
        <row r="3046">
          <cell r="A3046" t="str">
            <v>300432168</v>
          </cell>
          <cell r="B3046" t="str">
            <v>FlexHD_3</v>
          </cell>
          <cell r="C3046" t="str">
            <v>FlexHD_3</v>
          </cell>
          <cell r="D3046" t="str">
            <v>FlexHD_3</v>
          </cell>
          <cell r="E3046" t="str">
            <v>FlexHD_3</v>
          </cell>
          <cell r="F3046" t="str">
            <v>BASEBAND</v>
          </cell>
          <cell r="G3046">
            <v>510000013</v>
          </cell>
          <cell r="H3046" t="str">
            <v>CIRCUIT PACK, CDMA RADIO CONTROLLER (CRC)</v>
          </cell>
        </row>
        <row r="3047">
          <cell r="A3047" t="str">
            <v>300422813</v>
          </cell>
          <cell r="B3047" t="str">
            <v>FlexHD_3</v>
          </cell>
          <cell r="C3047" t="str">
            <v>FlexHD_3</v>
          </cell>
          <cell r="D3047" t="str">
            <v>FlexHD_3</v>
          </cell>
          <cell r="E3047" t="str">
            <v>FlexHD_3</v>
          </cell>
          <cell r="F3047" t="str">
            <v>CABINET</v>
          </cell>
          <cell r="G3047">
            <v>510000004</v>
          </cell>
          <cell r="H3047" t="str">
            <v>DIGITAL MODULE INTERFACE ASSEMBLY (HIGH DENSITY)</v>
          </cell>
        </row>
        <row r="3048">
          <cell r="A3048" t="str">
            <v>300426954</v>
          </cell>
          <cell r="B3048" t="str">
            <v>FlexHD_3</v>
          </cell>
          <cell r="C3048" t="str">
            <v>FlexHD_3</v>
          </cell>
          <cell r="D3048" t="str">
            <v>FlexHD_3</v>
          </cell>
          <cell r="E3048" t="str">
            <v>FlexHD_3</v>
          </cell>
          <cell r="F3048" t="str">
            <v>MISC</v>
          </cell>
          <cell r="G3048">
            <v>510000022</v>
          </cell>
          <cell r="H3048" t="str">
            <v>DSX Assembly, FIF Mounted</v>
          </cell>
        </row>
        <row r="3049">
          <cell r="A3049" t="str">
            <v>300426947</v>
          </cell>
          <cell r="B3049" t="str">
            <v>FlexHD_3</v>
          </cell>
          <cell r="C3049" t="str">
            <v>FlexHD_3</v>
          </cell>
          <cell r="D3049" t="str">
            <v>FlexHD_3</v>
          </cell>
          <cell r="E3049" t="str">
            <v>FlexHD_3</v>
          </cell>
          <cell r="F3049" t="str">
            <v>MISC</v>
          </cell>
          <cell r="G3049">
            <v>510000021</v>
          </cell>
          <cell r="H3049" t="str">
            <v>DSX Assembly, Wall Mounted</v>
          </cell>
        </row>
        <row r="3050">
          <cell r="A3050" t="str">
            <v>300422805</v>
          </cell>
          <cell r="B3050" t="str">
            <v>FlexHD_3</v>
          </cell>
          <cell r="C3050" t="str">
            <v>FlexHD_3</v>
          </cell>
          <cell r="D3050" t="str">
            <v>FlexHD_3</v>
          </cell>
          <cell r="E3050" t="str">
            <v>FlexHD_3</v>
          </cell>
          <cell r="F3050" t="str">
            <v>CABINET</v>
          </cell>
          <cell r="G3050">
            <v>510000002</v>
          </cell>
          <cell r="H3050" t="str">
            <v>EQUIPMENT REQUIRED FOR 1ST DIGITAL MODULE ONLY (HIGH DENSITY)</v>
          </cell>
        </row>
        <row r="3051">
          <cell r="A3051" t="str">
            <v>T00000443</v>
          </cell>
          <cell r="B3051" t="str">
            <v>FlexHD_3</v>
          </cell>
          <cell r="C3051" t="str">
            <v>FlexHD_3</v>
          </cell>
          <cell r="D3051" t="str">
            <v>FlexHD_3</v>
          </cell>
          <cell r="E3051" t="str">
            <v>FlexHD_3</v>
          </cell>
          <cell r="F3051" t="str">
            <v>CABINET</v>
          </cell>
          <cell r="G3051">
            <v>510000003</v>
          </cell>
          <cell r="H3051" t="str">
            <v>EQUIPMENT REQUIRED FOR 2ND DIGITAL MODULE ONLY (HIGH DENSITY)</v>
          </cell>
        </row>
        <row r="3052">
          <cell r="A3052" t="str">
            <v>300432051</v>
          </cell>
          <cell r="B3052" t="str">
            <v>FlexHD_3</v>
          </cell>
          <cell r="C3052" t="str">
            <v>FlexHD_3</v>
          </cell>
          <cell r="D3052" t="str">
            <v>FlexHD_3</v>
          </cell>
          <cell r="E3052" t="str">
            <v>FlexHD_3</v>
          </cell>
          <cell r="F3052" t="str">
            <v>1XEV</v>
          </cell>
          <cell r="G3052">
            <v>510000009</v>
          </cell>
          <cell r="H3052" t="str">
            <v>EV MODEM (EVM), TRANSMIT &amp; RECEIVER BOARDS</v>
          </cell>
        </row>
        <row r="3053">
          <cell r="A3053" t="str">
            <v>T00000447</v>
          </cell>
          <cell r="B3053" t="str">
            <v>FlexHD_3</v>
          </cell>
          <cell r="C3053" t="str">
            <v>FlexHD_3</v>
          </cell>
          <cell r="D3053" t="str">
            <v>FlexHD_3</v>
          </cell>
          <cell r="E3053" t="str">
            <v>FlexHD_3</v>
          </cell>
          <cell r="F3053" t="str">
            <v>SOFTWARE</v>
          </cell>
          <cell r="G3053">
            <v>515100001</v>
          </cell>
          <cell r="H3053" t="str">
            <v>EVRC SOFTWARE RTU FEE</v>
          </cell>
        </row>
        <row r="3054">
          <cell r="A3054" t="str">
            <v>300430949</v>
          </cell>
          <cell r="B3054" t="str">
            <v>FlexHD_3</v>
          </cell>
          <cell r="C3054" t="str">
            <v>FlexHD_3</v>
          </cell>
          <cell r="D3054" t="str">
            <v>FlexHD_3</v>
          </cell>
          <cell r="E3054" t="str">
            <v>FlexHD_3</v>
          </cell>
          <cell r="F3054" t="str">
            <v>MISC</v>
          </cell>
          <cell r="G3054">
            <v>510000019</v>
          </cell>
          <cell r="H3054" t="str">
            <v>GPS SPLITTER adapter Cable, 18 inch</v>
          </cell>
        </row>
        <row r="3055">
          <cell r="A3055" t="str">
            <v>300426897</v>
          </cell>
          <cell r="B3055" t="str">
            <v>FlexHD_3</v>
          </cell>
          <cell r="C3055" t="str">
            <v>FlexHD_3</v>
          </cell>
          <cell r="D3055" t="str">
            <v>FlexHD_3</v>
          </cell>
          <cell r="E3055" t="str">
            <v>FlexHD_3</v>
          </cell>
          <cell r="F3055" t="str">
            <v>MISC</v>
          </cell>
          <cell r="G3055">
            <v>510000018</v>
          </cell>
          <cell r="H3055" t="str">
            <v>GPS SPLITTER Assembly</v>
          </cell>
        </row>
        <row r="3056">
          <cell r="A3056" t="str">
            <v>300411485</v>
          </cell>
          <cell r="B3056" t="str">
            <v>FlexHD_3</v>
          </cell>
          <cell r="C3056" t="str">
            <v>FlexHD_3</v>
          </cell>
          <cell r="D3056" t="str">
            <v>FlexHD_3</v>
          </cell>
          <cell r="E3056" t="str">
            <v>FlexHD_3</v>
          </cell>
          <cell r="F3056" t="str">
            <v>MISC</v>
          </cell>
          <cell r="G3056">
            <v>510000028</v>
          </cell>
          <cell r="H3056" t="str">
            <v>HARDWARE, CO-AXIAL ATTENUATOR, 10 db</v>
          </cell>
        </row>
        <row r="3057">
          <cell r="A3057" t="str">
            <v>300411493</v>
          </cell>
          <cell r="B3057" t="str">
            <v>FlexHD_3</v>
          </cell>
          <cell r="C3057" t="str">
            <v>FlexHD_3</v>
          </cell>
          <cell r="D3057" t="str">
            <v>FlexHD_3</v>
          </cell>
          <cell r="E3057" t="str">
            <v>FlexHD_3</v>
          </cell>
          <cell r="F3057" t="str">
            <v>MISC</v>
          </cell>
          <cell r="G3057">
            <v>510000027</v>
          </cell>
          <cell r="H3057" t="str">
            <v>HARDWARE, CO-AXIAL ATTENUATOR, 20 db</v>
          </cell>
        </row>
        <row r="3058">
          <cell r="A3058" t="str">
            <v>300426657</v>
          </cell>
          <cell r="B3058" t="str">
            <v>FlexHD_3</v>
          </cell>
          <cell r="C3058" t="str">
            <v>FlexHD_3</v>
          </cell>
          <cell r="D3058" t="str">
            <v>FlexHD_3</v>
          </cell>
          <cell r="E3058" t="str">
            <v>FlexHD_3</v>
          </cell>
          <cell r="F3058" t="str">
            <v>MISC</v>
          </cell>
          <cell r="G3058">
            <v>510000044</v>
          </cell>
          <cell r="H3058" t="str">
            <v>HARDWARE, MOUNTING PLATE FOR ONEBTS INDOOR CABINET</v>
          </cell>
        </row>
        <row r="3059">
          <cell r="A3059" t="str">
            <v>300426798</v>
          </cell>
          <cell r="B3059" t="str">
            <v>FlexHD_3</v>
          </cell>
          <cell r="C3059" t="str">
            <v>FlexHD_3</v>
          </cell>
          <cell r="D3059" t="str">
            <v>FlexHD_3</v>
          </cell>
          <cell r="E3059" t="str">
            <v>FlexHD_3</v>
          </cell>
          <cell r="F3059" t="str">
            <v>SOFTWARE</v>
          </cell>
          <cell r="G3059">
            <v>515100000</v>
          </cell>
          <cell r="H3059" t="str">
            <v>HIGH DENSITY 3.0 SOFTWARE FEE</v>
          </cell>
        </row>
        <row r="3060">
          <cell r="A3060" t="str">
            <v>T00000448</v>
          </cell>
          <cell r="B3060" t="str">
            <v>FlexHD_3</v>
          </cell>
          <cell r="C3060" t="str">
            <v>FlexHD_3</v>
          </cell>
          <cell r="D3060" t="str">
            <v>FlexHD_3</v>
          </cell>
          <cell r="E3060" t="str">
            <v>FlexHD_3</v>
          </cell>
          <cell r="F3060" t="str">
            <v>SOFTWARE</v>
          </cell>
          <cell r="G3060">
            <v>515100002</v>
          </cell>
          <cell r="H3060" t="str">
            <v>MULTIPLE VOCODING</v>
          </cell>
        </row>
        <row r="3061">
          <cell r="A3061" t="str">
            <v>300423225</v>
          </cell>
          <cell r="B3061" t="str">
            <v>FlexHD_3</v>
          </cell>
          <cell r="C3061" t="str">
            <v>FlexHD_3</v>
          </cell>
          <cell r="D3061" t="str">
            <v>FlexHD_3</v>
          </cell>
          <cell r="E3061" t="str">
            <v>FlexHD_3</v>
          </cell>
          <cell r="F3061" t="str">
            <v>BASEBAND</v>
          </cell>
          <cell r="G3061">
            <v>510000005</v>
          </cell>
          <cell r="H3061" t="str">
            <v>PCU, 450W, 24V</v>
          </cell>
        </row>
        <row r="3062">
          <cell r="A3062" t="str">
            <v>300422839</v>
          </cell>
          <cell r="B3062" t="str">
            <v>FlexHD_3</v>
          </cell>
          <cell r="C3062" t="str">
            <v>FlexHD_3</v>
          </cell>
          <cell r="D3062" t="str">
            <v>FlexHD_3</v>
          </cell>
          <cell r="E3062" t="str">
            <v>FlexHD_3</v>
          </cell>
          <cell r="F3062" t="str">
            <v>CABINET</v>
          </cell>
          <cell r="G3062">
            <v>510000001</v>
          </cell>
          <cell r="H3062" t="str">
            <v>SHELF, DIGITAL MODULE, 850</v>
          </cell>
        </row>
        <row r="3063">
          <cell r="A3063" t="str">
            <v>300269420</v>
          </cell>
          <cell r="B3063" t="str">
            <v>FlexHD_3</v>
          </cell>
          <cell r="C3063" t="str">
            <v>FlexHD_3</v>
          </cell>
          <cell r="D3063" t="str">
            <v>FlexHD_3</v>
          </cell>
          <cell r="E3063" t="str">
            <v>FlexHD_3</v>
          </cell>
          <cell r="F3063" t="str">
            <v>MISC</v>
          </cell>
          <cell r="G3063">
            <v>510000039</v>
          </cell>
          <cell r="H3063" t="str">
            <v>SPARE/GROWTH, CIRCUIT PACK, TERMINATION, AYD3</v>
          </cell>
        </row>
        <row r="3064">
          <cell r="A3064" t="str">
            <v>T00000440</v>
          </cell>
          <cell r="B3064" t="str">
            <v>FlexHD_4</v>
          </cell>
          <cell r="C3064" t="str">
            <v>FlexHD_4</v>
          </cell>
          <cell r="D3064" t="str">
            <v>FlexHD_4</v>
          </cell>
          <cell r="E3064" t="str">
            <v>FlexHD_4</v>
          </cell>
          <cell r="F3064" t="str">
            <v>MISC</v>
          </cell>
          <cell r="H3064" t="str">
            <v>15 MHz(ED2R876-32 G7, 35 FT)</v>
          </cell>
        </row>
        <row r="3065">
          <cell r="A3065" t="str">
            <v>T00000441</v>
          </cell>
          <cell r="B3065" t="str">
            <v>FlexHD_4</v>
          </cell>
          <cell r="C3065" t="str">
            <v>FlexHD_4</v>
          </cell>
          <cell r="D3065" t="str">
            <v>FlexHD_4</v>
          </cell>
          <cell r="E3065" t="str">
            <v>FlexHD_4</v>
          </cell>
          <cell r="F3065" t="str">
            <v>MISC</v>
          </cell>
          <cell r="H3065" t="str">
            <v>20 dB Attenuator</v>
          </cell>
        </row>
        <row r="3066">
          <cell r="A3066" t="str">
            <v>T00000435</v>
          </cell>
          <cell r="B3066" t="str">
            <v>FlexHD_4</v>
          </cell>
          <cell r="C3066" t="str">
            <v>FlexHD_4</v>
          </cell>
          <cell r="D3066" t="str">
            <v>FlexHD_4</v>
          </cell>
          <cell r="E3066" t="str">
            <v>FlexHD_4</v>
          </cell>
          <cell r="F3066" t="str">
            <v>MISC</v>
          </cell>
          <cell r="H3066" t="str">
            <v>Alarm Cable, for MLAF, 20 ft</v>
          </cell>
        </row>
        <row r="3067">
          <cell r="A3067" t="str">
            <v>T00000430</v>
          </cell>
          <cell r="B3067" t="str">
            <v>FlexHD_4</v>
          </cell>
          <cell r="C3067" t="str">
            <v>FlexHD_4</v>
          </cell>
          <cell r="D3067" t="str">
            <v>FlexHD_4</v>
          </cell>
          <cell r="E3067" t="str">
            <v>FlexHD_4</v>
          </cell>
          <cell r="F3067" t="str">
            <v>MISC</v>
          </cell>
          <cell r="H3067" t="str">
            <v>Anchoring Kit</v>
          </cell>
        </row>
        <row r="3068">
          <cell r="A3068" t="str">
            <v>T00000417</v>
          </cell>
          <cell r="B3068" t="str">
            <v>FlexHD_4</v>
          </cell>
          <cell r="C3068" t="str">
            <v>FlexHD_4</v>
          </cell>
          <cell r="D3068" t="str">
            <v>FlexHD_4</v>
          </cell>
          <cell r="E3068" t="str">
            <v>FlexHD_4</v>
          </cell>
          <cell r="F3068" t="str">
            <v>BASEBAND</v>
          </cell>
          <cell r="H3068" t="str">
            <v>Backplane</v>
          </cell>
        </row>
        <row r="3069">
          <cell r="A3069" t="str">
            <v>T00000438</v>
          </cell>
          <cell r="B3069" t="str">
            <v>FlexHD_4</v>
          </cell>
          <cell r="C3069" t="str">
            <v>FlexHD_4</v>
          </cell>
          <cell r="D3069" t="str">
            <v>FlexHD_4</v>
          </cell>
          <cell r="E3069" t="str">
            <v>FlexHD_4</v>
          </cell>
          <cell r="F3069" t="str">
            <v>MISC</v>
          </cell>
          <cell r="H3069" t="str">
            <v>Belden 9914, 22 FT, N Type, m/m:Rx + Tx path (Cable Kit)</v>
          </cell>
        </row>
        <row r="3070">
          <cell r="A3070" t="str">
            <v>T00000437</v>
          </cell>
          <cell r="B3070" t="str">
            <v>FlexHD_4</v>
          </cell>
          <cell r="C3070" t="str">
            <v>FlexHD_4</v>
          </cell>
          <cell r="D3070" t="str">
            <v>FlexHD_4</v>
          </cell>
          <cell r="E3070" t="str">
            <v>FlexHD_4</v>
          </cell>
          <cell r="F3070" t="str">
            <v>MISC</v>
          </cell>
          <cell r="H3070" t="str">
            <v xml:space="preserve">Cable Kit, T1/E1 </v>
          </cell>
        </row>
        <row r="3071">
          <cell r="A3071" t="str">
            <v>T00000433</v>
          </cell>
          <cell r="B3071" t="str">
            <v>FlexHD_4</v>
          </cell>
          <cell r="C3071" t="str">
            <v>FlexHD_4</v>
          </cell>
          <cell r="D3071" t="str">
            <v>FlexHD_4</v>
          </cell>
          <cell r="E3071" t="str">
            <v>FlexHD_4</v>
          </cell>
          <cell r="F3071" t="str">
            <v>MISC</v>
          </cell>
          <cell r="H3071" t="str">
            <v>Cable, DC Power, 2 AWG, 40 ft, indoor</v>
          </cell>
        </row>
        <row r="3072">
          <cell r="A3072" t="str">
            <v>T00000420</v>
          </cell>
          <cell r="B3072" t="str">
            <v>FlexHD_4</v>
          </cell>
          <cell r="C3072" t="str">
            <v>FlexHD_4</v>
          </cell>
          <cell r="D3072" t="str">
            <v>FlexHD_4</v>
          </cell>
          <cell r="E3072" t="str">
            <v>FlexHD_4</v>
          </cell>
          <cell r="F3072" t="str">
            <v>BASEBAND</v>
          </cell>
          <cell r="H3072" t="str">
            <v>CDMA radio (UCR)</v>
          </cell>
        </row>
        <row r="3073">
          <cell r="A3073" t="str">
            <v>T00000434</v>
          </cell>
          <cell r="B3073" t="str">
            <v>FlexHD_4</v>
          </cell>
          <cell r="C3073" t="str">
            <v>FlexHD_4</v>
          </cell>
          <cell r="D3073" t="str">
            <v>FlexHD_4</v>
          </cell>
          <cell r="E3073" t="str">
            <v>FlexHD_4</v>
          </cell>
          <cell r="F3073" t="str">
            <v>MISC</v>
          </cell>
          <cell r="H3073" t="str">
            <v>Circuit Breaker, KS, 100 AMP</v>
          </cell>
        </row>
        <row r="3074">
          <cell r="A3074" t="str">
            <v>T00000426</v>
          </cell>
          <cell r="B3074" t="str">
            <v>FlexHD_4</v>
          </cell>
          <cell r="C3074" t="str">
            <v>FlexHD_4</v>
          </cell>
          <cell r="D3074" t="str">
            <v>FlexHD_4</v>
          </cell>
          <cell r="E3074" t="str">
            <v>FlexHD_4</v>
          </cell>
          <cell r="F3074" t="str">
            <v>CHANNEL_CARD</v>
          </cell>
          <cell r="H3074" t="str">
            <v>CMU-64</v>
          </cell>
        </row>
        <row r="3075">
          <cell r="A3075" t="str">
            <v>T00000422</v>
          </cell>
          <cell r="B3075" t="str">
            <v>FlexHD_4</v>
          </cell>
          <cell r="C3075" t="str">
            <v>FlexHD_4</v>
          </cell>
          <cell r="D3075" t="str">
            <v>FlexHD_4</v>
          </cell>
          <cell r="E3075" t="str">
            <v>FlexHD_4</v>
          </cell>
          <cell r="F3075" t="str">
            <v>BASEBAND</v>
          </cell>
          <cell r="H3075" t="str">
            <v>Common Timing Unit (CTU) w/ GPS</v>
          </cell>
        </row>
        <row r="3076">
          <cell r="A3076" t="str">
            <v>T00000415</v>
          </cell>
          <cell r="B3076" t="str">
            <v>FlexHD_4</v>
          </cell>
          <cell r="C3076" t="str">
            <v>FlexHD_4</v>
          </cell>
          <cell r="D3076" t="str">
            <v>FlexHD_4</v>
          </cell>
          <cell r="E3076" t="str">
            <v>FlexHD_4</v>
          </cell>
          <cell r="F3076" t="str">
            <v>CABINET</v>
          </cell>
          <cell r="H3076" t="str">
            <v>Digital Module Interface Assembly</v>
          </cell>
        </row>
        <row r="3077">
          <cell r="A3077" t="str">
            <v>T00001281</v>
          </cell>
          <cell r="B3077" t="str">
            <v>FlexHD_4</v>
          </cell>
          <cell r="C3077" t="str">
            <v>FlexHD_4</v>
          </cell>
          <cell r="D3077" t="str">
            <v>FlexHD_4</v>
          </cell>
          <cell r="E3077" t="str">
            <v>FlexHD_4</v>
          </cell>
          <cell r="F3077" t="str">
            <v>Misc</v>
          </cell>
          <cell r="H3077" t="str">
            <v>Digital Shelf</v>
          </cell>
        </row>
        <row r="3078">
          <cell r="A3078" t="str">
            <v>T00000416</v>
          </cell>
          <cell r="B3078" t="str">
            <v>FlexHD_4</v>
          </cell>
          <cell r="C3078" t="str">
            <v>FlexHD_4</v>
          </cell>
          <cell r="D3078" t="str">
            <v>FlexHD_4</v>
          </cell>
          <cell r="E3078" t="str">
            <v>FlexHD_4</v>
          </cell>
          <cell r="F3078" t="str">
            <v>CABINET</v>
          </cell>
          <cell r="H3078" t="str">
            <v>Equipment for 1 digital shelf only</v>
          </cell>
        </row>
        <row r="3079">
          <cell r="A3079" t="str">
            <v>T00001783</v>
          </cell>
          <cell r="B3079" t="str">
            <v>FlexHD_4</v>
          </cell>
          <cell r="C3079" t="str">
            <v>FlexHD_4</v>
          </cell>
          <cell r="D3079" t="str">
            <v>FlexHD_4</v>
          </cell>
          <cell r="E3079" t="str">
            <v>FlexHD_4</v>
          </cell>
          <cell r="F3079" t="str">
            <v>CHANNEL_CARD</v>
          </cell>
          <cell r="H3079" t="str">
            <v>EV MODEM (EVM), TRANSMIT &amp; RECEIVER BOARDS</v>
          </cell>
        </row>
        <row r="3080">
          <cell r="A3080" t="str">
            <v>T00001781</v>
          </cell>
          <cell r="B3080" t="str">
            <v>FlexHD_4</v>
          </cell>
          <cell r="C3080" t="str">
            <v>FlexHD_4</v>
          </cell>
          <cell r="D3080" t="str">
            <v>FlexHD_4</v>
          </cell>
          <cell r="E3080" t="str">
            <v>FlexHD_4</v>
          </cell>
          <cell r="F3080" t="str">
            <v>RF</v>
          </cell>
          <cell r="H3080" t="str">
            <v>Filter, Duplex, PCS</v>
          </cell>
        </row>
        <row r="3081">
          <cell r="A3081" t="str">
            <v>T00000436</v>
          </cell>
          <cell r="B3081" t="str">
            <v>FlexHD_4</v>
          </cell>
          <cell r="C3081" t="str">
            <v>FlexHD_4</v>
          </cell>
          <cell r="D3081" t="str">
            <v>FlexHD_4</v>
          </cell>
          <cell r="E3081" t="str">
            <v>FlexHD_4</v>
          </cell>
          <cell r="F3081" t="str">
            <v>MISC</v>
          </cell>
          <cell r="H3081" t="str">
            <v>GPS splitter &amp; cables</v>
          </cell>
        </row>
        <row r="3082">
          <cell r="A3082" t="str">
            <v>T00000432</v>
          </cell>
          <cell r="B3082" t="str">
            <v>FlexHD_4</v>
          </cell>
          <cell r="C3082" t="str">
            <v>FlexHD_4</v>
          </cell>
          <cell r="D3082" t="str">
            <v>FlexHD_4</v>
          </cell>
          <cell r="E3082" t="str">
            <v>FlexHD_4</v>
          </cell>
          <cell r="F3082" t="str">
            <v>MISC</v>
          </cell>
          <cell r="H3082" t="str">
            <v>Grounding Kit, Indoor</v>
          </cell>
        </row>
        <row r="3083">
          <cell r="A3083" t="str">
            <v>T00000442</v>
          </cell>
          <cell r="B3083" t="str">
            <v>FlexHD_4</v>
          </cell>
          <cell r="C3083" t="str">
            <v>FlexHD_4</v>
          </cell>
          <cell r="D3083" t="str">
            <v>FlexHD_4</v>
          </cell>
          <cell r="E3083" t="str">
            <v>FlexHD_4</v>
          </cell>
          <cell r="F3083" t="str">
            <v>SOFTWARE</v>
          </cell>
          <cell r="H3083" t="str">
            <v>HD Operating Fee, Initial System</v>
          </cell>
        </row>
        <row r="3084">
          <cell r="A3084" t="str">
            <v>T00001784</v>
          </cell>
          <cell r="B3084" t="str">
            <v>FlexHD_4</v>
          </cell>
          <cell r="C3084" t="str">
            <v>FlexHD_4</v>
          </cell>
          <cell r="D3084" t="str">
            <v>FlexHD_4</v>
          </cell>
          <cell r="E3084" t="str">
            <v>FlexHD_4</v>
          </cell>
          <cell r="F3084" t="str">
            <v>SW_RTU_FEE</v>
          </cell>
          <cell r="H3084" t="str">
            <v>Initial RTU Fee for 1xEV</v>
          </cell>
        </row>
        <row r="3085">
          <cell r="A3085" t="str">
            <v>T00000427</v>
          </cell>
          <cell r="B3085" t="str">
            <v>FlexHD_4</v>
          </cell>
          <cell r="C3085" t="str">
            <v>FlexHD_4</v>
          </cell>
          <cell r="D3085" t="str">
            <v>FlexHD_4</v>
          </cell>
          <cell r="E3085" t="str">
            <v>FlexHD_4</v>
          </cell>
          <cell r="F3085" t="str">
            <v>BASEBAND</v>
          </cell>
          <cell r="H3085" t="str">
            <v>IOU</v>
          </cell>
        </row>
        <row r="3086">
          <cell r="A3086" t="str">
            <v>T00001782</v>
          </cell>
          <cell r="B3086" t="str">
            <v>FlexHD_4</v>
          </cell>
          <cell r="C3086" t="str">
            <v>FlexHD_4</v>
          </cell>
          <cell r="D3086" t="str">
            <v>FlexHD_4</v>
          </cell>
          <cell r="E3086" t="str">
            <v>FlexHD_4</v>
          </cell>
          <cell r="F3086" t="str">
            <v>RF</v>
          </cell>
          <cell r="H3086" t="str">
            <v>KLAM (PCS)</v>
          </cell>
        </row>
        <row r="3087">
          <cell r="A3087" t="str">
            <v>T00000424</v>
          </cell>
          <cell r="B3087" t="str">
            <v>FlexHD_4</v>
          </cell>
          <cell r="C3087" t="str">
            <v>FlexHD_4</v>
          </cell>
          <cell r="D3087" t="str">
            <v>FlexHD_4</v>
          </cell>
          <cell r="E3087" t="str">
            <v>FlexHD_4</v>
          </cell>
          <cell r="F3087" t="str">
            <v>BASEBAND</v>
          </cell>
          <cell r="H3087" t="str">
            <v>OEM Common Rubidium Oscillator Module  (CRbOM)</v>
          </cell>
        </row>
        <row r="3088">
          <cell r="A3088" t="str">
            <v>T00000423</v>
          </cell>
          <cell r="B3088" t="str">
            <v>FlexHD_4</v>
          </cell>
          <cell r="C3088" t="str">
            <v>FlexHD_4</v>
          </cell>
          <cell r="D3088" t="str">
            <v>FlexHD_4</v>
          </cell>
          <cell r="E3088" t="str">
            <v>FlexHD_4</v>
          </cell>
          <cell r="F3088" t="str">
            <v>BASEBAND</v>
          </cell>
          <cell r="H3088" t="str">
            <v>OEM Common Xtal Oscillator Module  (CXOM)</v>
          </cell>
        </row>
        <row r="3089">
          <cell r="A3089" t="str">
            <v>T00000428</v>
          </cell>
          <cell r="B3089" t="str">
            <v>FlexHD_4</v>
          </cell>
          <cell r="C3089" t="str">
            <v>FlexHD_4</v>
          </cell>
          <cell r="D3089" t="str">
            <v>FlexHD_4</v>
          </cell>
          <cell r="E3089" t="str">
            <v>FlexHD_4</v>
          </cell>
          <cell r="F3089" t="str">
            <v>CHANNEL_CARD</v>
          </cell>
          <cell r="H3089" t="str">
            <v>OneBTS CDMA Channel Unit - 64 Ch (CMU-64 )</v>
          </cell>
        </row>
        <row r="3090">
          <cell r="A3090" t="str">
            <v>T00000429</v>
          </cell>
          <cell r="B3090" t="str">
            <v>FlexHD_4</v>
          </cell>
          <cell r="C3090" t="str">
            <v>FlexHD_4</v>
          </cell>
          <cell r="D3090" t="str">
            <v>FlexHD_4</v>
          </cell>
          <cell r="E3090" t="str">
            <v>FlexHD_4</v>
          </cell>
          <cell r="F3090" t="str">
            <v>CHANNEL_CARD</v>
          </cell>
          <cell r="H3090" t="str">
            <v>OneBTS CDMA Channel Unit 128 Ch (CMU-128)</v>
          </cell>
        </row>
        <row r="3091">
          <cell r="A3091" t="str">
            <v>T00000414</v>
          </cell>
          <cell r="B3091" t="str">
            <v>FlexHD_4</v>
          </cell>
          <cell r="C3091" t="str">
            <v>FlexHD_4</v>
          </cell>
          <cell r="D3091" t="str">
            <v>FlexHD_4</v>
          </cell>
          <cell r="E3091" t="str">
            <v>FlexHD_4</v>
          </cell>
          <cell r="F3091" t="str">
            <v>CABINET</v>
          </cell>
          <cell r="H3091" t="str">
            <v>OneBTS Frame (Indoor), High Density</v>
          </cell>
        </row>
        <row r="3092">
          <cell r="A3092" t="str">
            <v>T00000431</v>
          </cell>
          <cell r="B3092" t="str">
            <v>FlexHD_4</v>
          </cell>
          <cell r="C3092" t="str">
            <v>FlexHD_4</v>
          </cell>
          <cell r="D3092" t="str">
            <v>FlexHD_4</v>
          </cell>
          <cell r="E3092" t="str">
            <v>FlexHD_4</v>
          </cell>
          <cell r="F3092" t="str">
            <v>MISC</v>
          </cell>
          <cell r="H3092" t="str">
            <v>OneBTS Indoor Cabinet Mounting Plate**</v>
          </cell>
        </row>
        <row r="3093">
          <cell r="A3093" t="str">
            <v>T00000425</v>
          </cell>
          <cell r="B3093" t="str">
            <v>FlexHD_4</v>
          </cell>
          <cell r="C3093" t="str">
            <v>FlexHD_4</v>
          </cell>
          <cell r="D3093" t="str">
            <v>FlexHD_4</v>
          </cell>
          <cell r="E3093" t="str">
            <v>FlexHD_4</v>
          </cell>
          <cell r="F3093" t="str">
            <v>BASEBAND</v>
          </cell>
          <cell r="H3093" t="str">
            <v>Radio Shelf CPC(Power Unit)</v>
          </cell>
        </row>
        <row r="3094">
          <cell r="A3094" t="str">
            <v>T00000439</v>
          </cell>
          <cell r="B3094" t="str">
            <v>FlexHD_4</v>
          </cell>
          <cell r="C3094" t="str">
            <v>FlexHD_4</v>
          </cell>
          <cell r="D3094" t="str">
            <v>FlexHD_4</v>
          </cell>
          <cell r="E3094" t="str">
            <v>FlexHD_4</v>
          </cell>
          <cell r="F3094" t="str">
            <v>MISC</v>
          </cell>
          <cell r="H3094" t="str">
            <v>TDM Bus Terminator</v>
          </cell>
        </row>
        <row r="3095">
          <cell r="A3095" t="str">
            <v>T00000421</v>
          </cell>
          <cell r="B3095" t="str">
            <v>FlexHD_4</v>
          </cell>
          <cell r="C3095" t="str">
            <v>FlexHD_4</v>
          </cell>
          <cell r="D3095" t="str">
            <v>FlexHD_4</v>
          </cell>
          <cell r="E3095" t="str">
            <v>FlexHD_4</v>
          </cell>
          <cell r="F3095" t="str">
            <v>BASEBAND</v>
          </cell>
          <cell r="H3095" t="str">
            <v>UCR RTU</v>
          </cell>
        </row>
        <row r="3096">
          <cell r="A3096" t="str">
            <v>T00000418</v>
          </cell>
          <cell r="B3096" t="str">
            <v>FlexHD_4</v>
          </cell>
          <cell r="C3096" t="str">
            <v>FlexHD_4</v>
          </cell>
          <cell r="D3096" t="str">
            <v>FlexHD_4</v>
          </cell>
          <cell r="E3096" t="str">
            <v>FlexHD_4</v>
          </cell>
          <cell r="F3096" t="str">
            <v>BASEBAND</v>
          </cell>
          <cell r="H3096" t="str">
            <v>Universal Radio Controller  (URC)</v>
          </cell>
        </row>
        <row r="3097">
          <cell r="A3097" t="str">
            <v>T00000419</v>
          </cell>
          <cell r="B3097" t="str">
            <v>FlexHD_4</v>
          </cell>
          <cell r="C3097" t="str">
            <v>FlexHD_4</v>
          </cell>
          <cell r="D3097" t="str">
            <v>FlexHD_4</v>
          </cell>
          <cell r="E3097" t="str">
            <v>FlexHD_4</v>
          </cell>
          <cell r="F3097" t="str">
            <v>BASEBAND</v>
          </cell>
          <cell r="H3097" t="str">
            <v>URC deferred payment</v>
          </cell>
        </row>
        <row r="3098">
          <cell r="A3098" t="str">
            <v>300349222</v>
          </cell>
          <cell r="B3098" t="str">
            <v>FlexMod_2</v>
          </cell>
          <cell r="C3098" t="str">
            <v>FlexMod_2</v>
          </cell>
          <cell r="D3098" t="str">
            <v>FlexMod_2</v>
          </cell>
          <cell r="E3098" t="str">
            <v>FlexMod_2</v>
          </cell>
          <cell r="F3098" t="str">
            <v>MISC</v>
          </cell>
          <cell r="H3098" t="str">
            <v xml:space="preserve"> 46C Solar Shield </v>
          </cell>
        </row>
        <row r="3099">
          <cell r="A3099" t="str">
            <v>300349230</v>
          </cell>
          <cell r="B3099" t="str">
            <v>FlexMod_2</v>
          </cell>
          <cell r="C3099" t="str">
            <v>FlexMod_2</v>
          </cell>
          <cell r="D3099" t="str">
            <v>FlexMod_2</v>
          </cell>
          <cell r="E3099" t="str">
            <v>FlexMod_2</v>
          </cell>
          <cell r="F3099" t="str">
            <v>MISC</v>
          </cell>
          <cell r="H3099" t="str">
            <v xml:space="preserve"> 5 Amp. Circuit Breaker </v>
          </cell>
        </row>
        <row r="3100">
          <cell r="A3100" t="str">
            <v>300271327</v>
          </cell>
          <cell r="B3100" t="str">
            <v>FlexMod_2</v>
          </cell>
          <cell r="C3100" t="str">
            <v>FlexMod_2</v>
          </cell>
          <cell r="D3100" t="str">
            <v>FlexMod_2</v>
          </cell>
          <cell r="E3100" t="str">
            <v>FlexMod_2</v>
          </cell>
          <cell r="F3100" t="str">
            <v>MISC</v>
          </cell>
          <cell r="H3100" t="str">
            <v xml:space="preserve"> 60¡¦ GPS Antenna Cable</v>
          </cell>
        </row>
        <row r="3101">
          <cell r="A3101" t="str">
            <v>300121597</v>
          </cell>
          <cell r="B3101" t="str">
            <v>FlexMod_2</v>
          </cell>
          <cell r="C3101" t="str">
            <v>FlexMod_2</v>
          </cell>
          <cell r="D3101" t="str">
            <v>FlexMod_2</v>
          </cell>
          <cell r="E3101" t="str">
            <v>FlexMod_2</v>
          </cell>
          <cell r="F3101" t="str">
            <v>MISC</v>
          </cell>
          <cell r="H3101" t="str">
            <v xml:space="preserve"> 60¡¦ GPS Antenna Cable - Outdoor </v>
          </cell>
        </row>
        <row r="3102">
          <cell r="A3102" t="str">
            <v>300019080</v>
          </cell>
          <cell r="B3102" t="str">
            <v>FlexMod_2</v>
          </cell>
          <cell r="C3102" t="str">
            <v>FlexMod_2</v>
          </cell>
          <cell r="D3102" t="str">
            <v>FlexMod_2</v>
          </cell>
          <cell r="E3102" t="str">
            <v>FlexMod_2</v>
          </cell>
          <cell r="F3102" t="str">
            <v>MISC</v>
          </cell>
          <cell r="H3102" t="str">
            <v xml:space="preserve"> 9¡¦8.5¡¨ Horizontal Cable Rack  12¡¨ Width </v>
          </cell>
        </row>
        <row r="3103">
          <cell r="A3103" t="str">
            <v>300019106</v>
          </cell>
          <cell r="B3103" t="str">
            <v>FlexMod_2</v>
          </cell>
          <cell r="C3103" t="str">
            <v>FlexMod_2</v>
          </cell>
          <cell r="D3103" t="str">
            <v>FlexMod_2</v>
          </cell>
          <cell r="E3103" t="str">
            <v>FlexMod_2</v>
          </cell>
          <cell r="F3103" t="str">
            <v>MISC</v>
          </cell>
          <cell r="H3103" t="str">
            <v xml:space="preserve"> 9¡¦8.5¡¨ Vertical Cable Rack  12¡¨ Width </v>
          </cell>
        </row>
        <row r="3104">
          <cell r="A3104" t="str">
            <v>300275757</v>
          </cell>
          <cell r="B3104" t="str">
            <v>FlexMod_2</v>
          </cell>
          <cell r="C3104" t="str">
            <v>FlexMod_2</v>
          </cell>
          <cell r="D3104" t="str">
            <v>FlexMod_2</v>
          </cell>
          <cell r="E3104" t="str">
            <v>FlexMod_2</v>
          </cell>
          <cell r="F3104" t="str">
            <v>MISC</v>
          </cell>
          <cell r="H3104" t="str">
            <v xml:space="preserve"> Ac Service Kits  E/W Htw &amp; Cable For Domestic Outdoor </v>
          </cell>
        </row>
        <row r="3105">
          <cell r="A3105" t="str">
            <v>300275765</v>
          </cell>
          <cell r="B3105" t="str">
            <v>FlexMod_2</v>
          </cell>
          <cell r="C3105" t="str">
            <v>FlexMod_2</v>
          </cell>
          <cell r="D3105" t="str">
            <v>FlexMod_2</v>
          </cell>
          <cell r="E3105" t="str">
            <v>FlexMod_2</v>
          </cell>
          <cell r="F3105" t="str">
            <v>MISC</v>
          </cell>
          <cell r="H3105" t="str">
            <v xml:space="preserve"> Ac Service Kits  E/W Htw &amp; Cable For Non - Domestic Outdoor </v>
          </cell>
        </row>
        <row r="3106">
          <cell r="A3106" t="str">
            <v>300136199</v>
          </cell>
          <cell r="B3106" t="str">
            <v>FlexMod_2</v>
          </cell>
          <cell r="C3106" t="str">
            <v>FlexMod_2</v>
          </cell>
          <cell r="D3106" t="str">
            <v>FlexMod_2</v>
          </cell>
          <cell r="E3106" t="str">
            <v>FlexMod_2</v>
          </cell>
          <cell r="F3106" t="str">
            <v>RF</v>
          </cell>
          <cell r="H3106" t="str">
            <v xml:space="preserve"> Amplifier Module  Cellular  Ultra-Linear (ULAM) +24V </v>
          </cell>
        </row>
        <row r="3107">
          <cell r="A3107" t="str">
            <v>300272911</v>
          </cell>
          <cell r="B3107" t="str">
            <v>FlexMod_2</v>
          </cell>
          <cell r="C3107" t="str">
            <v>FlexMod_2</v>
          </cell>
          <cell r="D3107" t="str">
            <v>FlexMod_2</v>
          </cell>
          <cell r="E3107" t="str">
            <v>FlexMod_2</v>
          </cell>
          <cell r="F3107" t="str">
            <v>RF</v>
          </cell>
          <cell r="H3107" t="str">
            <v xml:space="preserve"> Amplifier Module  Cellular  Ultra-Linear (ULAM) -48V </v>
          </cell>
        </row>
        <row r="3108">
          <cell r="A3108" t="str">
            <v>300130655</v>
          </cell>
          <cell r="B3108" t="str">
            <v>FlexMod_2</v>
          </cell>
          <cell r="C3108" t="str">
            <v>FlexMod_2</v>
          </cell>
          <cell r="D3108" t="str">
            <v>FlexMod_2</v>
          </cell>
          <cell r="E3108" t="str">
            <v>FlexMod_2</v>
          </cell>
          <cell r="F3108" t="str">
            <v>RF</v>
          </cell>
          <cell r="H3108" t="str">
            <v xml:space="preserve"> Amplifier Module  Pcs  Ultra-Linear (ULAM) </v>
          </cell>
        </row>
        <row r="3109">
          <cell r="A3109" t="str">
            <v>300109436</v>
          </cell>
          <cell r="B3109" t="str">
            <v>FlexMod_2</v>
          </cell>
          <cell r="C3109" t="str">
            <v>FlexMod_2</v>
          </cell>
          <cell r="D3109" t="str">
            <v>FlexMod_2</v>
          </cell>
          <cell r="E3109" t="str">
            <v>FlexMod_2</v>
          </cell>
          <cell r="F3109" t="str">
            <v>MISC</v>
          </cell>
          <cell r="H3109" t="str">
            <v xml:space="preserve"> Balun Kit  Network Interface Unit For 2 E1 Lines </v>
          </cell>
        </row>
        <row r="3110">
          <cell r="A3110" t="str">
            <v>300281565</v>
          </cell>
          <cell r="B3110" t="str">
            <v>FlexMod_2</v>
          </cell>
          <cell r="C3110" t="str">
            <v>FlexMod_2</v>
          </cell>
          <cell r="D3110" t="str">
            <v>FlexMod_2</v>
          </cell>
          <cell r="E3110" t="str">
            <v>FlexMod_2</v>
          </cell>
          <cell r="F3110" t="str">
            <v>CABINET</v>
          </cell>
          <cell r="H3110" t="str">
            <v xml:space="preserve"> Cabinet - Growth - Indoor </v>
          </cell>
        </row>
        <row r="3111">
          <cell r="A3111" t="str">
            <v>300281557</v>
          </cell>
          <cell r="B3111" t="str">
            <v>FlexMod_2</v>
          </cell>
          <cell r="C3111" t="str">
            <v>FlexMod_2</v>
          </cell>
          <cell r="D3111" t="str">
            <v>FlexMod_2</v>
          </cell>
          <cell r="E3111" t="str">
            <v>FlexMod_2</v>
          </cell>
          <cell r="F3111" t="str">
            <v>CABINET</v>
          </cell>
          <cell r="H3111" t="str">
            <v xml:space="preserve"> Cabinet - Growth - Outdoor </v>
          </cell>
        </row>
        <row r="3112">
          <cell r="A3112" t="str">
            <v>300136314</v>
          </cell>
          <cell r="B3112" t="str">
            <v>FlexMod_2</v>
          </cell>
          <cell r="C3112" t="str">
            <v>FlexMod_2</v>
          </cell>
          <cell r="D3112" t="str">
            <v>FlexMod_2</v>
          </cell>
          <cell r="E3112" t="str">
            <v>FlexMod_2</v>
          </cell>
          <cell r="F3112" t="str">
            <v>CABINET</v>
          </cell>
          <cell r="H3112" t="str">
            <v xml:space="preserve"> Cabinet  Wired For Circuit Packs For Primary  Indoor Cellular 850 MoDCell </v>
          </cell>
        </row>
        <row r="3113">
          <cell r="A3113" t="str">
            <v>300130556</v>
          </cell>
          <cell r="B3113" t="str">
            <v>FlexMod_2</v>
          </cell>
          <cell r="C3113" t="str">
            <v>FlexMod_2</v>
          </cell>
          <cell r="D3113" t="str">
            <v>FlexMod_2</v>
          </cell>
          <cell r="E3113" t="str">
            <v>FlexMod_2</v>
          </cell>
          <cell r="F3113" t="str">
            <v>CABINET</v>
          </cell>
          <cell r="H3113" t="str">
            <v xml:space="preserve"> Cabinet  Wired For Circuit Packs For Primary  Outdoor Cellular 850 MoDCell </v>
          </cell>
        </row>
        <row r="3114">
          <cell r="A3114" t="str">
            <v>300120854</v>
          </cell>
          <cell r="B3114" t="str">
            <v>FlexMod_2</v>
          </cell>
          <cell r="C3114" t="str">
            <v>FlexMod_2</v>
          </cell>
          <cell r="D3114" t="str">
            <v>FlexMod_2</v>
          </cell>
          <cell r="E3114" t="str">
            <v>FlexMod_2</v>
          </cell>
          <cell r="F3114" t="str">
            <v>MISC</v>
          </cell>
          <cell r="H3114" t="str">
            <v xml:space="preserve"> Cable Kit  T1 Or Alarm  Copper W/O Connector  20 Pair  24 Ga  75 Feet </v>
          </cell>
        </row>
        <row r="3115">
          <cell r="A3115" t="str">
            <v>300352036</v>
          </cell>
          <cell r="B3115" t="str">
            <v>FlexMod_2</v>
          </cell>
          <cell r="C3115" t="str">
            <v>FlexMod_2</v>
          </cell>
          <cell r="D3115" t="str">
            <v>FlexMod_2</v>
          </cell>
          <cell r="E3115" t="str">
            <v>FlexMod_2</v>
          </cell>
          <cell r="F3115" t="str">
            <v>CHANNEL_CARD</v>
          </cell>
          <cell r="H3115" t="str">
            <v xml:space="preserve"> CDMA Channel Element Unit - 32 Ch (CCU-32 A) </v>
          </cell>
        </row>
        <row r="3116">
          <cell r="A3116" t="str">
            <v>300281649</v>
          </cell>
          <cell r="B3116" t="str">
            <v>FlexMod_2</v>
          </cell>
          <cell r="C3116" t="str">
            <v>FlexMod_2</v>
          </cell>
          <cell r="D3116" t="str">
            <v>FlexMod_2</v>
          </cell>
          <cell r="E3116" t="str">
            <v>FlexMod_2</v>
          </cell>
          <cell r="F3116" t="str">
            <v>BASEBAND</v>
          </cell>
          <cell r="H3116" t="str">
            <v xml:space="preserve"> Circuit Pack  Timing Frequency Unit For Gwth Redundancy </v>
          </cell>
        </row>
        <row r="3117">
          <cell r="A3117" t="str">
            <v>300272887</v>
          </cell>
          <cell r="B3117" t="str">
            <v>FlexMod_2</v>
          </cell>
          <cell r="C3117" t="str">
            <v>FlexMod_2</v>
          </cell>
          <cell r="D3117" t="str">
            <v>FlexMod_2</v>
          </cell>
          <cell r="E3117" t="str">
            <v>FlexMod_2</v>
          </cell>
          <cell r="F3117" t="str">
            <v>BASEBAND</v>
          </cell>
          <cell r="H3117" t="str">
            <v xml:space="preserve"> Circuit Pack Kit  E/W Hardware For 1 Carrier  1 Sector Cabinet  Indoor - 48V Operation </v>
          </cell>
        </row>
        <row r="3118">
          <cell r="A3118" t="str">
            <v>300277480</v>
          </cell>
          <cell r="B3118" t="str">
            <v>FlexMod_2</v>
          </cell>
          <cell r="C3118" t="str">
            <v>FlexMod_2</v>
          </cell>
          <cell r="D3118" t="str">
            <v>FlexMod_2</v>
          </cell>
          <cell r="E3118" t="str">
            <v>FlexMod_2</v>
          </cell>
          <cell r="F3118" t="str">
            <v>BASEBAND</v>
          </cell>
          <cell r="H3118" t="str">
            <v xml:space="preserve"> Circuit Pack Kit  E/W Hardware For 1 Carrier  1 Sector Cabinet  Indoor + 24V Operation </v>
          </cell>
        </row>
        <row r="3119">
          <cell r="A3119" t="str">
            <v>300277498</v>
          </cell>
          <cell r="B3119" t="str">
            <v>FlexMod_2</v>
          </cell>
          <cell r="C3119" t="str">
            <v>FlexMod_2</v>
          </cell>
          <cell r="D3119" t="str">
            <v>FlexMod_2</v>
          </cell>
          <cell r="E3119" t="str">
            <v>FlexMod_2</v>
          </cell>
          <cell r="F3119" t="str">
            <v>BASEBAND</v>
          </cell>
          <cell r="H3119" t="str">
            <v xml:space="preserve"> Circuit Pack Kit  E/W Hardware For 1 Carrier  1 Sector Cabinet  Outdoor + 24V Operation </v>
          </cell>
        </row>
        <row r="3120">
          <cell r="A3120" t="str">
            <v>300272945</v>
          </cell>
          <cell r="B3120" t="str">
            <v>FlexMod_2</v>
          </cell>
          <cell r="C3120" t="str">
            <v>FlexMod_2</v>
          </cell>
          <cell r="D3120" t="str">
            <v>FlexMod_2</v>
          </cell>
          <cell r="E3120" t="str">
            <v>FlexMod_2</v>
          </cell>
          <cell r="F3120" t="str">
            <v>BASEBAND</v>
          </cell>
          <cell r="H3120" t="str">
            <v xml:space="preserve"> Circuit Pack Kit  E/W Hardware For 1 Carrier  2 Sector Cabinet  Indoor - 48V Operation </v>
          </cell>
        </row>
        <row r="3121">
          <cell r="A3121" t="str">
            <v>300277589</v>
          </cell>
          <cell r="B3121" t="str">
            <v>FlexMod_2</v>
          </cell>
          <cell r="C3121" t="str">
            <v>FlexMod_2</v>
          </cell>
          <cell r="D3121" t="str">
            <v>FlexMod_2</v>
          </cell>
          <cell r="E3121" t="str">
            <v>FlexMod_2</v>
          </cell>
          <cell r="F3121" t="str">
            <v>BASEBAND</v>
          </cell>
          <cell r="H3121" t="str">
            <v xml:space="preserve"> Circuit Pack Kit  E/W Hardware For 1 Carrier  2-Sector Cabinet  Indoor + 24V Operation </v>
          </cell>
        </row>
        <row r="3122">
          <cell r="A3122" t="str">
            <v>300277597</v>
          </cell>
          <cell r="B3122" t="str">
            <v>FlexMod_2</v>
          </cell>
          <cell r="C3122" t="str">
            <v>FlexMod_2</v>
          </cell>
          <cell r="D3122" t="str">
            <v>FlexMod_2</v>
          </cell>
          <cell r="E3122" t="str">
            <v>FlexMod_2</v>
          </cell>
          <cell r="F3122" t="str">
            <v>BASEBAND</v>
          </cell>
          <cell r="H3122" t="str">
            <v xml:space="preserve"> Circuit Pack Kit  E/W Hardware For 1 Carrier  2-Sector Cabinet  Outdoor + 24V Operation </v>
          </cell>
        </row>
        <row r="3123">
          <cell r="A3123" t="str">
            <v>300272879</v>
          </cell>
          <cell r="B3123" t="str">
            <v>FlexMod_2</v>
          </cell>
          <cell r="C3123" t="str">
            <v>FlexMod_2</v>
          </cell>
          <cell r="D3123" t="str">
            <v>FlexMod_2</v>
          </cell>
          <cell r="E3123" t="str">
            <v>FlexMod_2</v>
          </cell>
          <cell r="F3123" t="str">
            <v>BASEBAND</v>
          </cell>
          <cell r="H3123" t="str">
            <v xml:space="preserve"> Circuit Pack Kit  E/W Hardware For 1 Carrier  3 Sector Cabinet  Indoor - 48V Operation </v>
          </cell>
        </row>
        <row r="3124">
          <cell r="A3124" t="str">
            <v>300272960</v>
          </cell>
          <cell r="B3124" t="str">
            <v>FlexMod_2</v>
          </cell>
          <cell r="C3124" t="str">
            <v>FlexMod_2</v>
          </cell>
          <cell r="D3124" t="str">
            <v>FlexMod_2</v>
          </cell>
          <cell r="E3124" t="str">
            <v>FlexMod_2</v>
          </cell>
          <cell r="F3124" t="str">
            <v>BASEBAND</v>
          </cell>
          <cell r="H3124" t="str">
            <v xml:space="preserve"> Circuit Pack Kit  E/W Hardware For 1 Carrier  3-Sector Cabinet  Indoor + 24V Operation </v>
          </cell>
        </row>
        <row r="3125">
          <cell r="A3125" t="str">
            <v>300272978</v>
          </cell>
          <cell r="B3125" t="str">
            <v>FlexMod_2</v>
          </cell>
          <cell r="C3125" t="str">
            <v>FlexMod_2</v>
          </cell>
          <cell r="D3125" t="str">
            <v>FlexMod_2</v>
          </cell>
          <cell r="E3125" t="str">
            <v>FlexMod_2</v>
          </cell>
          <cell r="F3125" t="str">
            <v>BASEBAND</v>
          </cell>
          <cell r="H3125" t="str">
            <v xml:space="preserve"> Circuit Pack Kit  E/W Hardware For 1 Carrier  3-Sector Cabinet  Outdoor + 24V Operation </v>
          </cell>
        </row>
        <row r="3126">
          <cell r="A3126" t="str">
            <v>T00000272</v>
          </cell>
          <cell r="B3126" t="str">
            <v>FlexMod_2</v>
          </cell>
          <cell r="C3126" t="str">
            <v>FlexMod_2</v>
          </cell>
          <cell r="D3126" t="str">
            <v>FlexMod_2</v>
          </cell>
          <cell r="E3126" t="str">
            <v>FlexMod_2</v>
          </cell>
          <cell r="F3126" t="str">
            <v>BASEBAND</v>
          </cell>
          <cell r="H3126" t="str">
            <v xml:space="preserve"> Ckt Pack Kit  2nd Carrier Upgrade  1-Sect  Gwth Cab  Indoor </v>
          </cell>
        </row>
        <row r="3127">
          <cell r="A3127" t="str">
            <v>T00000266</v>
          </cell>
          <cell r="B3127" t="str">
            <v>FlexMod_2</v>
          </cell>
          <cell r="C3127" t="str">
            <v>FlexMod_2</v>
          </cell>
          <cell r="D3127" t="str">
            <v>FlexMod_2</v>
          </cell>
          <cell r="E3127" t="str">
            <v>FlexMod_2</v>
          </cell>
          <cell r="F3127" t="str">
            <v>BASEBAND</v>
          </cell>
          <cell r="H3127" t="str">
            <v xml:space="preserve"> Ckt Pack Kit  2nd Carrier Upgrade  1-Sect  Gwth Cab  Outdoor  46C </v>
          </cell>
        </row>
        <row r="3128">
          <cell r="A3128" t="str">
            <v>T00000269</v>
          </cell>
          <cell r="B3128" t="str">
            <v>FlexMod_2</v>
          </cell>
          <cell r="C3128" t="str">
            <v>FlexMod_2</v>
          </cell>
          <cell r="D3128" t="str">
            <v>FlexMod_2</v>
          </cell>
          <cell r="E3128" t="str">
            <v>FlexMod_2</v>
          </cell>
          <cell r="F3128" t="str">
            <v>BASEBAND</v>
          </cell>
          <cell r="H3128" t="str">
            <v xml:space="preserve"> Ckt Pack Kit  2nd Carrier Upgrade  1-Sect  Gwth Cab  Outdoor  52C </v>
          </cell>
        </row>
        <row r="3129">
          <cell r="A3129" t="str">
            <v>T00000263</v>
          </cell>
          <cell r="B3129" t="str">
            <v>FlexMod_2</v>
          </cell>
          <cell r="C3129" t="str">
            <v>FlexMod_2</v>
          </cell>
          <cell r="D3129" t="str">
            <v>FlexMod_2</v>
          </cell>
          <cell r="E3129" t="str">
            <v>FlexMod_2</v>
          </cell>
          <cell r="F3129" t="str">
            <v>BASEBAND</v>
          </cell>
          <cell r="H3129" t="str">
            <v xml:space="preserve"> Ckt Pack Kit  2nd Carrier Upgrade  1-Sect  Pri Cab  Indoor </v>
          </cell>
        </row>
        <row r="3130">
          <cell r="A3130" t="str">
            <v>T00000257</v>
          </cell>
          <cell r="B3130" t="str">
            <v>FlexMod_2</v>
          </cell>
          <cell r="C3130" t="str">
            <v>FlexMod_2</v>
          </cell>
          <cell r="D3130" t="str">
            <v>FlexMod_2</v>
          </cell>
          <cell r="E3130" t="str">
            <v>FlexMod_2</v>
          </cell>
          <cell r="F3130" t="str">
            <v>BASEBAND</v>
          </cell>
          <cell r="H3130" t="str">
            <v xml:space="preserve"> Ckt Pack Kit  2nd Carrier Upgrade  1-Sect  Pri Cab  Outdoor  46C </v>
          </cell>
        </row>
        <row r="3131">
          <cell r="A3131" t="str">
            <v>T00000260</v>
          </cell>
          <cell r="B3131" t="str">
            <v>FlexMod_2</v>
          </cell>
          <cell r="C3131" t="str">
            <v>FlexMod_2</v>
          </cell>
          <cell r="D3131" t="str">
            <v>FlexMod_2</v>
          </cell>
          <cell r="E3131" t="str">
            <v>FlexMod_2</v>
          </cell>
          <cell r="F3131" t="str">
            <v>BASEBAND</v>
          </cell>
          <cell r="H3131" t="str">
            <v xml:space="preserve"> Ckt Pack Kit  2nd Carrier Upgrade  1-Sect  Pri Cab  Outdoor  52C </v>
          </cell>
        </row>
        <row r="3132">
          <cell r="A3132" t="str">
            <v>T00000208</v>
          </cell>
          <cell r="B3132" t="str">
            <v>FlexMod_2</v>
          </cell>
          <cell r="C3132" t="str">
            <v>FlexMod_2</v>
          </cell>
          <cell r="D3132" t="str">
            <v>FlexMod_2</v>
          </cell>
          <cell r="E3132" t="str">
            <v>FlexMod_2</v>
          </cell>
          <cell r="F3132" t="str">
            <v>BASEBAND</v>
          </cell>
          <cell r="H3132" t="str">
            <v xml:space="preserve"> Ckt Pack Kit  2nd Carrier Upgrade  1-Sect Gwth Cab  Outdoor  46C </v>
          </cell>
        </row>
        <row r="3133">
          <cell r="A3133" t="str">
            <v>T00000195</v>
          </cell>
          <cell r="B3133" t="str">
            <v>FlexMod_2</v>
          </cell>
          <cell r="C3133" t="str">
            <v>FlexMod_2</v>
          </cell>
          <cell r="D3133" t="str">
            <v>FlexMod_2</v>
          </cell>
          <cell r="E3133" t="str">
            <v>FlexMod_2</v>
          </cell>
          <cell r="F3133" t="str">
            <v>BASEBAND</v>
          </cell>
          <cell r="H3133" t="str">
            <v xml:space="preserve"> Ckt Pack Kit  2nd Carrier Upgrade  1-Sect Pri Cab  Outdoor  46C </v>
          </cell>
        </row>
        <row r="3134">
          <cell r="A3134" t="str">
            <v>T00000273</v>
          </cell>
          <cell r="B3134" t="str">
            <v>FlexMod_2</v>
          </cell>
          <cell r="C3134" t="str">
            <v>FlexMod_2</v>
          </cell>
          <cell r="D3134" t="str">
            <v>FlexMod_2</v>
          </cell>
          <cell r="E3134" t="str">
            <v>FlexMod_2</v>
          </cell>
          <cell r="F3134" t="str">
            <v>BASEBAND</v>
          </cell>
          <cell r="H3134" t="str">
            <v xml:space="preserve"> Ckt Pack Kit  2nd Carrier Upgrade  2-Sect  Gwth Cab  Indoor </v>
          </cell>
        </row>
        <row r="3135">
          <cell r="A3135" t="str">
            <v>T00000267</v>
          </cell>
          <cell r="B3135" t="str">
            <v>FlexMod_2</v>
          </cell>
          <cell r="C3135" t="str">
            <v>FlexMod_2</v>
          </cell>
          <cell r="D3135" t="str">
            <v>FlexMod_2</v>
          </cell>
          <cell r="E3135" t="str">
            <v>FlexMod_2</v>
          </cell>
          <cell r="F3135" t="str">
            <v>BASEBAND</v>
          </cell>
          <cell r="H3135" t="str">
            <v xml:space="preserve"> Ckt Pack Kit  2nd Carrier Upgrade  2-Sect  Gwth Cab  Outdoor  46C </v>
          </cell>
        </row>
        <row r="3136">
          <cell r="A3136" t="str">
            <v>T00000270</v>
          </cell>
          <cell r="B3136" t="str">
            <v>FlexMod_2</v>
          </cell>
          <cell r="C3136" t="str">
            <v>FlexMod_2</v>
          </cell>
          <cell r="D3136" t="str">
            <v>FlexMod_2</v>
          </cell>
          <cell r="E3136" t="str">
            <v>FlexMod_2</v>
          </cell>
          <cell r="F3136" t="str">
            <v>BASEBAND</v>
          </cell>
          <cell r="H3136" t="str">
            <v xml:space="preserve"> Ckt Pack Kit  2nd Carrier Upgrade  2-Sect  Gwth Cab  Outdoor  52C </v>
          </cell>
        </row>
        <row r="3137">
          <cell r="A3137" t="str">
            <v>T00000264</v>
          </cell>
          <cell r="B3137" t="str">
            <v>FlexMod_2</v>
          </cell>
          <cell r="C3137" t="str">
            <v>FlexMod_2</v>
          </cell>
          <cell r="D3137" t="str">
            <v>FlexMod_2</v>
          </cell>
          <cell r="E3137" t="str">
            <v>FlexMod_2</v>
          </cell>
          <cell r="F3137" t="str">
            <v>BASEBAND</v>
          </cell>
          <cell r="H3137" t="str">
            <v xml:space="preserve"> Ckt Pack Kit  2nd Carrier Upgrade  2-Sect  Pri Cab  Indoor </v>
          </cell>
        </row>
        <row r="3138">
          <cell r="A3138" t="str">
            <v>T00000258</v>
          </cell>
          <cell r="B3138" t="str">
            <v>FlexMod_2</v>
          </cell>
          <cell r="C3138" t="str">
            <v>FlexMod_2</v>
          </cell>
          <cell r="D3138" t="str">
            <v>FlexMod_2</v>
          </cell>
          <cell r="E3138" t="str">
            <v>FlexMod_2</v>
          </cell>
          <cell r="F3138" t="str">
            <v>BASEBAND</v>
          </cell>
          <cell r="H3138" t="str">
            <v xml:space="preserve"> Ckt Pack Kit  2nd Carrier Upgrade  2-Sect  Pri Cab  Outdoor  46C </v>
          </cell>
        </row>
        <row r="3139">
          <cell r="A3139" t="str">
            <v>T00000261</v>
          </cell>
          <cell r="B3139" t="str">
            <v>FlexMod_2</v>
          </cell>
          <cell r="C3139" t="str">
            <v>FlexMod_2</v>
          </cell>
          <cell r="D3139" t="str">
            <v>FlexMod_2</v>
          </cell>
          <cell r="E3139" t="str">
            <v>FlexMod_2</v>
          </cell>
          <cell r="F3139" t="str">
            <v>BASEBAND</v>
          </cell>
          <cell r="H3139" t="str">
            <v xml:space="preserve"> Ckt Pack Kit  2nd Carrier Upgrade  2-Sect  Pri Cab  Outdoor  52C </v>
          </cell>
        </row>
        <row r="3140">
          <cell r="A3140" t="str">
            <v>T00000209</v>
          </cell>
          <cell r="B3140" t="str">
            <v>FlexMod_2</v>
          </cell>
          <cell r="C3140" t="str">
            <v>FlexMod_2</v>
          </cell>
          <cell r="D3140" t="str">
            <v>FlexMod_2</v>
          </cell>
          <cell r="E3140" t="str">
            <v>FlexMod_2</v>
          </cell>
          <cell r="F3140" t="str">
            <v>BASEBAND</v>
          </cell>
          <cell r="H3140" t="str">
            <v xml:space="preserve"> Ckt Pack Kit  2nd Carrier Upgrade  2-Sect Gwth Cab  Outdoor  46C </v>
          </cell>
        </row>
        <row r="3141">
          <cell r="A3141" t="str">
            <v>T00000196</v>
          </cell>
          <cell r="B3141" t="str">
            <v>FlexMod_2</v>
          </cell>
          <cell r="C3141" t="str">
            <v>FlexMod_2</v>
          </cell>
          <cell r="D3141" t="str">
            <v>FlexMod_2</v>
          </cell>
          <cell r="E3141" t="str">
            <v>FlexMod_2</v>
          </cell>
          <cell r="F3141" t="str">
            <v>BASEBAND</v>
          </cell>
          <cell r="H3141" t="str">
            <v xml:space="preserve"> Ckt Pack Kit  2nd Carrier Upgrade  2-Sect Pri Cab  Outdoor  46C </v>
          </cell>
        </row>
        <row r="3142">
          <cell r="A3142" t="str">
            <v>T00000274</v>
          </cell>
          <cell r="B3142" t="str">
            <v>FlexMod_2</v>
          </cell>
          <cell r="C3142" t="str">
            <v>FlexMod_2</v>
          </cell>
          <cell r="D3142" t="str">
            <v>FlexMod_2</v>
          </cell>
          <cell r="E3142" t="str">
            <v>FlexMod_2</v>
          </cell>
          <cell r="F3142" t="str">
            <v>BASEBAND</v>
          </cell>
          <cell r="H3142" t="str">
            <v xml:space="preserve"> Ckt Pack Kit  2nd Carrier Upgrade  3-Sect  Gwth Cab  Indoor </v>
          </cell>
        </row>
        <row r="3143">
          <cell r="A3143" t="str">
            <v>T00000268</v>
          </cell>
          <cell r="B3143" t="str">
            <v>FlexMod_2</v>
          </cell>
          <cell r="C3143" t="str">
            <v>FlexMod_2</v>
          </cell>
          <cell r="D3143" t="str">
            <v>FlexMod_2</v>
          </cell>
          <cell r="E3143" t="str">
            <v>FlexMod_2</v>
          </cell>
          <cell r="F3143" t="str">
            <v>BASEBAND</v>
          </cell>
          <cell r="H3143" t="str">
            <v xml:space="preserve"> Ckt Pack Kit  2nd Carrier Upgrade  3-Sect  Gwth Cab  Outdoor  46C </v>
          </cell>
        </row>
        <row r="3144">
          <cell r="A3144" t="str">
            <v>T00000271</v>
          </cell>
          <cell r="B3144" t="str">
            <v>FlexMod_2</v>
          </cell>
          <cell r="C3144" t="str">
            <v>FlexMod_2</v>
          </cell>
          <cell r="D3144" t="str">
            <v>FlexMod_2</v>
          </cell>
          <cell r="E3144" t="str">
            <v>FlexMod_2</v>
          </cell>
          <cell r="F3144" t="str">
            <v>BASEBAND</v>
          </cell>
          <cell r="H3144" t="str">
            <v xml:space="preserve"> Ckt Pack Kit  2nd Carrier Upgrade  3-Sect  Gwth Cab  Outdoor  52C </v>
          </cell>
        </row>
        <row r="3145">
          <cell r="A3145" t="str">
            <v>T00000265</v>
          </cell>
          <cell r="B3145" t="str">
            <v>FlexMod_2</v>
          </cell>
          <cell r="C3145" t="str">
            <v>FlexMod_2</v>
          </cell>
          <cell r="D3145" t="str">
            <v>FlexMod_2</v>
          </cell>
          <cell r="E3145" t="str">
            <v>FlexMod_2</v>
          </cell>
          <cell r="F3145" t="str">
            <v>BASEBAND</v>
          </cell>
          <cell r="H3145" t="str">
            <v xml:space="preserve"> Ckt Pack Kit  2nd Carrier Upgrade  3-Sect  Pri Cab  Indoor </v>
          </cell>
        </row>
        <row r="3146">
          <cell r="A3146" t="str">
            <v>T00000288</v>
          </cell>
          <cell r="B3146" t="str">
            <v>FlexMod_2</v>
          </cell>
          <cell r="C3146" t="str">
            <v>FlexMod_2</v>
          </cell>
          <cell r="D3146" t="str">
            <v>FlexMod_2</v>
          </cell>
          <cell r="E3146" t="str">
            <v>FlexMod_2</v>
          </cell>
          <cell r="F3146" t="str">
            <v>BASEBAND</v>
          </cell>
          <cell r="H3146" t="str">
            <v xml:space="preserve"> Ckt Pack Kit  2nd Carrier Upgrade  3-Sect  Pri Cab  Indoor  Cellular 850  -48V </v>
          </cell>
        </row>
        <row r="3147">
          <cell r="A3147" t="str">
            <v>T00000259</v>
          </cell>
          <cell r="B3147" t="str">
            <v>FlexMod_2</v>
          </cell>
          <cell r="C3147" t="str">
            <v>FlexMod_2</v>
          </cell>
          <cell r="D3147" t="str">
            <v>FlexMod_2</v>
          </cell>
          <cell r="E3147" t="str">
            <v>FlexMod_2</v>
          </cell>
          <cell r="F3147" t="str">
            <v>BASEBAND</v>
          </cell>
          <cell r="H3147" t="str">
            <v xml:space="preserve"> Ckt Pack Kit  2nd Carrier Upgrade  3-Sect  Pri Cab  Outdoor  46C </v>
          </cell>
        </row>
        <row r="3148">
          <cell r="A3148" t="str">
            <v>T00000262</v>
          </cell>
          <cell r="B3148" t="str">
            <v>FlexMod_2</v>
          </cell>
          <cell r="C3148" t="str">
            <v>FlexMod_2</v>
          </cell>
          <cell r="D3148" t="str">
            <v>FlexMod_2</v>
          </cell>
          <cell r="E3148" t="str">
            <v>FlexMod_2</v>
          </cell>
          <cell r="F3148" t="str">
            <v>BASEBAND</v>
          </cell>
          <cell r="H3148" t="str">
            <v xml:space="preserve"> Ckt Pack Kit  2nd Carrier Upgrade  3-Sect  Pri Cab  Outdoor  52C </v>
          </cell>
        </row>
        <row r="3149">
          <cell r="A3149" t="str">
            <v>T00000216</v>
          </cell>
          <cell r="B3149" t="str">
            <v>FlexMod_2</v>
          </cell>
          <cell r="C3149" t="str">
            <v>FlexMod_2</v>
          </cell>
          <cell r="D3149" t="str">
            <v>FlexMod_2</v>
          </cell>
          <cell r="E3149" t="str">
            <v>FlexMod_2</v>
          </cell>
          <cell r="F3149" t="str">
            <v>BASEBAND</v>
          </cell>
          <cell r="H3149" t="str">
            <v xml:space="preserve"> Ckt Pack Kit  2nd Carrier Upgrade  3-Sect Gwth Cab  Indoor </v>
          </cell>
        </row>
        <row r="3150">
          <cell r="A3150" t="str">
            <v>T00000210</v>
          </cell>
          <cell r="B3150" t="str">
            <v>FlexMod_2</v>
          </cell>
          <cell r="C3150" t="str">
            <v>FlexMod_2</v>
          </cell>
          <cell r="D3150" t="str">
            <v>FlexMod_2</v>
          </cell>
          <cell r="E3150" t="str">
            <v>FlexMod_2</v>
          </cell>
          <cell r="F3150" t="str">
            <v>BASEBAND</v>
          </cell>
          <cell r="H3150" t="str">
            <v xml:space="preserve"> Ckt Pack Kit  2nd Carrier Upgrade  3-Sect Gwth Cab  Outdoor  46C </v>
          </cell>
        </row>
        <row r="3151">
          <cell r="A3151" t="str">
            <v>T00000207</v>
          </cell>
          <cell r="B3151" t="str">
            <v>FlexMod_2</v>
          </cell>
          <cell r="C3151" t="str">
            <v>FlexMod_2</v>
          </cell>
          <cell r="D3151" t="str">
            <v>FlexMod_2</v>
          </cell>
          <cell r="E3151" t="str">
            <v>FlexMod_2</v>
          </cell>
          <cell r="F3151" t="str">
            <v>BASEBAND</v>
          </cell>
          <cell r="H3151" t="str">
            <v xml:space="preserve"> Ckt Pack Kit  2nd Carrier Upgrade  3-Sect Pri Cab  Indoor </v>
          </cell>
        </row>
        <row r="3152">
          <cell r="A3152" t="str">
            <v>T00000197</v>
          </cell>
          <cell r="B3152" t="str">
            <v>FlexMod_2</v>
          </cell>
          <cell r="C3152" t="str">
            <v>FlexMod_2</v>
          </cell>
          <cell r="D3152" t="str">
            <v>FlexMod_2</v>
          </cell>
          <cell r="E3152" t="str">
            <v>FlexMod_2</v>
          </cell>
          <cell r="F3152" t="str">
            <v>BASEBAND</v>
          </cell>
          <cell r="H3152" t="str">
            <v xml:space="preserve"> Ckt Pack Kit  2nd Carrier Upgrade  3-Sect Pri Cab  Outdoor  46C </v>
          </cell>
        </row>
        <row r="3153">
          <cell r="A3153" t="str">
            <v>T00000204</v>
          </cell>
          <cell r="B3153" t="str">
            <v>FlexMod_2</v>
          </cell>
          <cell r="C3153" t="str">
            <v>FlexMod_2</v>
          </cell>
          <cell r="D3153" t="str">
            <v>FlexMod_2</v>
          </cell>
          <cell r="E3153" t="str">
            <v>FlexMod_2</v>
          </cell>
          <cell r="F3153" t="str">
            <v>BASEBAND</v>
          </cell>
          <cell r="H3153" t="str">
            <v xml:space="preserve"> Ckt Pack Kit  2nd Carrier Upgrade  3-Sect Pri Cab  Outdoor  52C </v>
          </cell>
        </row>
        <row r="3154">
          <cell r="A3154" t="str">
            <v>T00000281</v>
          </cell>
          <cell r="B3154" t="str">
            <v>FlexMod_2</v>
          </cell>
          <cell r="C3154" t="str">
            <v>FlexMod_2</v>
          </cell>
          <cell r="D3154" t="str">
            <v>FlexMod_2</v>
          </cell>
          <cell r="E3154" t="str">
            <v>FlexMod_2</v>
          </cell>
          <cell r="F3154" t="str">
            <v>BASEBAND</v>
          </cell>
          <cell r="H3154" t="str">
            <v xml:space="preserve"> Ckt Pack Kit  3Rd Carrier Upgrade  1-Sect  Gwth Cab  Indoor </v>
          </cell>
        </row>
        <row r="3155">
          <cell r="A3155" t="str">
            <v>T00000275</v>
          </cell>
          <cell r="B3155" t="str">
            <v>FlexMod_2</v>
          </cell>
          <cell r="C3155" t="str">
            <v>FlexMod_2</v>
          </cell>
          <cell r="D3155" t="str">
            <v>FlexMod_2</v>
          </cell>
          <cell r="E3155" t="str">
            <v>FlexMod_2</v>
          </cell>
          <cell r="F3155" t="str">
            <v>BASEBAND</v>
          </cell>
          <cell r="H3155" t="str">
            <v xml:space="preserve"> Ckt Pack Kit  3Rd Carrier Upgrade  1-Sect  Gwth Cab  Outdoor  46C </v>
          </cell>
        </row>
        <row r="3156">
          <cell r="A3156" t="str">
            <v>T00000278</v>
          </cell>
          <cell r="B3156" t="str">
            <v>FlexMod_2</v>
          </cell>
          <cell r="C3156" t="str">
            <v>FlexMod_2</v>
          </cell>
          <cell r="D3156" t="str">
            <v>FlexMod_2</v>
          </cell>
          <cell r="E3156" t="str">
            <v>FlexMod_2</v>
          </cell>
          <cell r="F3156" t="str">
            <v>BASEBAND</v>
          </cell>
          <cell r="H3156" t="str">
            <v xml:space="preserve"> Ckt Pack Kit  3Rd Carrier Upgrade  1-Sect  Gwth Cab  Outdoor  52C </v>
          </cell>
        </row>
        <row r="3157">
          <cell r="A3157" t="str">
            <v>T00000295</v>
          </cell>
          <cell r="B3157" t="str">
            <v>FlexMod_2</v>
          </cell>
          <cell r="C3157" t="str">
            <v>FlexMod_2</v>
          </cell>
          <cell r="D3157" t="str">
            <v>FlexMod_2</v>
          </cell>
          <cell r="E3157" t="str">
            <v>FlexMod_2</v>
          </cell>
          <cell r="F3157" t="str">
            <v>BASEBAND</v>
          </cell>
          <cell r="H3157" t="str">
            <v xml:space="preserve"> Ckt Pack Kit  3Rd Carrier Upgrade  1-Sect  Pri Cab  Indoor </v>
          </cell>
        </row>
        <row r="3158">
          <cell r="A3158" t="str">
            <v>T00000289</v>
          </cell>
          <cell r="B3158" t="str">
            <v>FlexMod_2</v>
          </cell>
          <cell r="C3158" t="str">
            <v>FlexMod_2</v>
          </cell>
          <cell r="D3158" t="str">
            <v>FlexMod_2</v>
          </cell>
          <cell r="E3158" t="str">
            <v>FlexMod_2</v>
          </cell>
          <cell r="F3158" t="str">
            <v>BASEBAND</v>
          </cell>
          <cell r="H3158" t="str">
            <v xml:space="preserve"> Ckt Pack Kit  3Rd Carrier Upgrade  1-Sect  Pri Cab  Outdoor  46C </v>
          </cell>
        </row>
        <row r="3159">
          <cell r="A3159" t="str">
            <v>T00000292</v>
          </cell>
          <cell r="B3159" t="str">
            <v>FlexMod_2</v>
          </cell>
          <cell r="C3159" t="str">
            <v>FlexMod_2</v>
          </cell>
          <cell r="D3159" t="str">
            <v>FlexMod_2</v>
          </cell>
          <cell r="E3159" t="str">
            <v>FlexMod_2</v>
          </cell>
          <cell r="F3159" t="str">
            <v>BASEBAND</v>
          </cell>
          <cell r="H3159" t="str">
            <v xml:space="preserve"> Ckt Pack Kit  3Rd Carrier Upgrade  1-Sect  Pri Cab  Outdoor  52C </v>
          </cell>
        </row>
        <row r="3160">
          <cell r="A3160" t="str">
            <v>T00000217</v>
          </cell>
          <cell r="B3160" t="str">
            <v>FlexMod_2</v>
          </cell>
          <cell r="C3160" t="str">
            <v>FlexMod_2</v>
          </cell>
          <cell r="D3160" t="str">
            <v>FlexMod_2</v>
          </cell>
          <cell r="E3160" t="str">
            <v>FlexMod_2</v>
          </cell>
          <cell r="F3160" t="str">
            <v>BASEBAND</v>
          </cell>
          <cell r="H3160" t="str">
            <v xml:space="preserve"> Ckt Pack Kit  3Rd Carrier Upgrade  1-Sect Gwth Cab  Outdoor  46C </v>
          </cell>
        </row>
        <row r="3161">
          <cell r="A3161" t="str">
            <v>T00000240</v>
          </cell>
          <cell r="B3161" t="str">
            <v>FlexMod_2</v>
          </cell>
          <cell r="C3161" t="str">
            <v>FlexMod_2</v>
          </cell>
          <cell r="D3161" t="str">
            <v>FlexMod_2</v>
          </cell>
          <cell r="E3161" t="str">
            <v>FlexMod_2</v>
          </cell>
          <cell r="F3161" t="str">
            <v>BASEBAND</v>
          </cell>
          <cell r="H3161" t="str">
            <v xml:space="preserve"> Ckt Pack Kit  3Rd Carrier Upgrade  1-Sect Pri Cab  Outdoor  46C </v>
          </cell>
        </row>
        <row r="3162">
          <cell r="A3162" t="str">
            <v>T00000282</v>
          </cell>
          <cell r="B3162" t="str">
            <v>FlexMod_2</v>
          </cell>
          <cell r="C3162" t="str">
            <v>FlexMod_2</v>
          </cell>
          <cell r="D3162" t="str">
            <v>FlexMod_2</v>
          </cell>
          <cell r="E3162" t="str">
            <v>FlexMod_2</v>
          </cell>
          <cell r="F3162" t="str">
            <v>BASEBAND</v>
          </cell>
          <cell r="H3162" t="str">
            <v xml:space="preserve"> Ckt Pack Kit  3Rd Carrier Upgrade  2-Sect  Gwth Cab  Indoor </v>
          </cell>
        </row>
        <row r="3163">
          <cell r="A3163" t="str">
            <v>T00000276</v>
          </cell>
          <cell r="B3163" t="str">
            <v>FlexMod_2</v>
          </cell>
          <cell r="C3163" t="str">
            <v>FlexMod_2</v>
          </cell>
          <cell r="D3163" t="str">
            <v>FlexMod_2</v>
          </cell>
          <cell r="E3163" t="str">
            <v>FlexMod_2</v>
          </cell>
          <cell r="F3163" t="str">
            <v>BASEBAND</v>
          </cell>
          <cell r="H3163" t="str">
            <v xml:space="preserve"> Ckt Pack Kit  3Rd Carrier Upgrade  2-Sect  Gwth Cab  Outdoor  46C </v>
          </cell>
        </row>
        <row r="3164">
          <cell r="A3164" t="str">
            <v>T00000279</v>
          </cell>
          <cell r="B3164" t="str">
            <v>FlexMod_2</v>
          </cell>
          <cell r="C3164" t="str">
            <v>FlexMod_2</v>
          </cell>
          <cell r="D3164" t="str">
            <v>FlexMod_2</v>
          </cell>
          <cell r="E3164" t="str">
            <v>FlexMod_2</v>
          </cell>
          <cell r="F3164" t="str">
            <v>BASEBAND</v>
          </cell>
          <cell r="H3164" t="str">
            <v xml:space="preserve"> Ckt Pack Kit  3Rd Carrier Upgrade  2-Sect  Gwth Cab  Outdoor  52C </v>
          </cell>
        </row>
        <row r="3165">
          <cell r="A3165" t="str">
            <v>T00000296</v>
          </cell>
          <cell r="B3165" t="str">
            <v>FlexMod_2</v>
          </cell>
          <cell r="C3165" t="str">
            <v>FlexMod_2</v>
          </cell>
          <cell r="D3165" t="str">
            <v>FlexMod_2</v>
          </cell>
          <cell r="E3165" t="str">
            <v>FlexMod_2</v>
          </cell>
          <cell r="F3165" t="str">
            <v>BASEBAND</v>
          </cell>
          <cell r="H3165" t="str">
            <v xml:space="preserve"> Ckt Pack Kit  3Rd Carrier Upgrade  2-Sect  Pri Cab  Indoor </v>
          </cell>
        </row>
        <row r="3166">
          <cell r="A3166" t="str">
            <v>T00000290</v>
          </cell>
          <cell r="B3166" t="str">
            <v>FlexMod_2</v>
          </cell>
          <cell r="C3166" t="str">
            <v>FlexMod_2</v>
          </cell>
          <cell r="D3166" t="str">
            <v>FlexMod_2</v>
          </cell>
          <cell r="E3166" t="str">
            <v>FlexMod_2</v>
          </cell>
          <cell r="F3166" t="str">
            <v>BASEBAND</v>
          </cell>
          <cell r="H3166" t="str">
            <v xml:space="preserve"> Ckt Pack Kit  3Rd Carrier Upgrade  2-Sect  Pri Cab  Outdoor  46C </v>
          </cell>
        </row>
        <row r="3167">
          <cell r="A3167" t="str">
            <v>T00000293</v>
          </cell>
          <cell r="B3167" t="str">
            <v>FlexMod_2</v>
          </cell>
          <cell r="C3167" t="str">
            <v>FlexMod_2</v>
          </cell>
          <cell r="D3167" t="str">
            <v>FlexMod_2</v>
          </cell>
          <cell r="E3167" t="str">
            <v>FlexMod_2</v>
          </cell>
          <cell r="F3167" t="str">
            <v>BASEBAND</v>
          </cell>
          <cell r="H3167" t="str">
            <v xml:space="preserve"> Ckt Pack Kit  3Rd Carrier Upgrade  2-Sect  Pri Cab  Outdoor  52C </v>
          </cell>
        </row>
        <row r="3168">
          <cell r="A3168" t="str">
            <v>T00000218</v>
          </cell>
          <cell r="B3168" t="str">
            <v>FlexMod_2</v>
          </cell>
          <cell r="C3168" t="str">
            <v>FlexMod_2</v>
          </cell>
          <cell r="D3168" t="str">
            <v>FlexMod_2</v>
          </cell>
          <cell r="E3168" t="str">
            <v>FlexMod_2</v>
          </cell>
          <cell r="F3168" t="str">
            <v>BASEBAND</v>
          </cell>
          <cell r="H3168" t="str">
            <v xml:space="preserve"> Ckt Pack Kit  3Rd Carrier Upgrade  2-Sect Gwth Cab  Outdoor  46C </v>
          </cell>
        </row>
        <row r="3169">
          <cell r="A3169" t="str">
            <v>T00000241</v>
          </cell>
          <cell r="B3169" t="str">
            <v>FlexMod_2</v>
          </cell>
          <cell r="C3169" t="str">
            <v>FlexMod_2</v>
          </cell>
          <cell r="D3169" t="str">
            <v>FlexMod_2</v>
          </cell>
          <cell r="E3169" t="str">
            <v>FlexMod_2</v>
          </cell>
          <cell r="F3169" t="str">
            <v>BASEBAND</v>
          </cell>
          <cell r="H3169" t="str">
            <v xml:space="preserve"> Ckt Pack Kit  3Rd Carrier Upgrade  2-Sect Pri Cab  Outdoor  46C </v>
          </cell>
        </row>
        <row r="3170">
          <cell r="A3170" t="str">
            <v>T00000283</v>
          </cell>
          <cell r="B3170" t="str">
            <v>FlexMod_2</v>
          </cell>
          <cell r="C3170" t="str">
            <v>FlexMod_2</v>
          </cell>
          <cell r="D3170" t="str">
            <v>FlexMod_2</v>
          </cell>
          <cell r="E3170" t="str">
            <v>FlexMod_2</v>
          </cell>
          <cell r="F3170" t="str">
            <v>BASEBAND</v>
          </cell>
          <cell r="H3170" t="str">
            <v xml:space="preserve"> Ckt Pack Kit  3Rd Carrier Upgrade  3-Sect  Gwth Cab  Indoor </v>
          </cell>
        </row>
        <row r="3171">
          <cell r="A3171" t="str">
            <v>T00000277</v>
          </cell>
          <cell r="B3171" t="str">
            <v>FlexMod_2</v>
          </cell>
          <cell r="C3171" t="str">
            <v>FlexMod_2</v>
          </cell>
          <cell r="D3171" t="str">
            <v>FlexMod_2</v>
          </cell>
          <cell r="E3171" t="str">
            <v>FlexMod_2</v>
          </cell>
          <cell r="F3171" t="str">
            <v>BASEBAND</v>
          </cell>
          <cell r="H3171" t="str">
            <v xml:space="preserve"> Ckt Pack Kit  3Rd Carrier Upgrade  3-Sect  Gwth Cab  Outdoor  46C </v>
          </cell>
        </row>
        <row r="3172">
          <cell r="A3172" t="str">
            <v>T00000280</v>
          </cell>
          <cell r="B3172" t="str">
            <v>FlexMod_2</v>
          </cell>
          <cell r="C3172" t="str">
            <v>FlexMod_2</v>
          </cell>
          <cell r="D3172" t="str">
            <v>FlexMod_2</v>
          </cell>
          <cell r="E3172" t="str">
            <v>FlexMod_2</v>
          </cell>
          <cell r="F3172" t="str">
            <v>BASEBAND</v>
          </cell>
          <cell r="H3172" t="str">
            <v xml:space="preserve"> Ckt Pack Kit  3Rd Carrier Upgrade  3-Sect  Gwth Cab  Outdoor  52C </v>
          </cell>
        </row>
        <row r="3173">
          <cell r="A3173" t="str">
            <v>T00000297</v>
          </cell>
          <cell r="B3173" t="str">
            <v>FlexMod_2</v>
          </cell>
          <cell r="C3173" t="str">
            <v>FlexMod_2</v>
          </cell>
          <cell r="D3173" t="str">
            <v>FlexMod_2</v>
          </cell>
          <cell r="E3173" t="str">
            <v>FlexMod_2</v>
          </cell>
          <cell r="F3173" t="str">
            <v>BASEBAND</v>
          </cell>
          <cell r="H3173" t="str">
            <v xml:space="preserve"> Ckt Pack Kit  3Rd Carrier Upgrade  3-Sect  Pri Cab  Indoor </v>
          </cell>
        </row>
        <row r="3174">
          <cell r="A3174" t="str">
            <v>T00000300</v>
          </cell>
          <cell r="B3174" t="str">
            <v>FlexMod_2</v>
          </cell>
          <cell r="C3174" t="str">
            <v>FlexMod_2</v>
          </cell>
          <cell r="D3174" t="str">
            <v>FlexMod_2</v>
          </cell>
          <cell r="E3174" t="str">
            <v>FlexMod_2</v>
          </cell>
          <cell r="F3174" t="str">
            <v>BASEBAND</v>
          </cell>
          <cell r="H3174" t="str">
            <v xml:space="preserve"> Ckt Pack Kit  3Rd Carrier Upgrade  3-Sect  Pri Cab  Indoor  Cellular 850  -48V </v>
          </cell>
        </row>
        <row r="3175">
          <cell r="A3175" t="str">
            <v>T00000291</v>
          </cell>
          <cell r="B3175" t="str">
            <v>FlexMod_2</v>
          </cell>
          <cell r="C3175" t="str">
            <v>FlexMod_2</v>
          </cell>
          <cell r="D3175" t="str">
            <v>FlexMod_2</v>
          </cell>
          <cell r="E3175" t="str">
            <v>FlexMod_2</v>
          </cell>
          <cell r="F3175" t="str">
            <v>BASEBAND</v>
          </cell>
          <cell r="H3175" t="str">
            <v xml:space="preserve"> Ckt Pack Kit  3Rd Carrier Upgrade  3-Sect  Pri Cab  Outdoor  46C </v>
          </cell>
        </row>
        <row r="3176">
          <cell r="A3176" t="str">
            <v>T00000294</v>
          </cell>
          <cell r="B3176" t="str">
            <v>FlexMod_2</v>
          </cell>
          <cell r="C3176" t="str">
            <v>FlexMod_2</v>
          </cell>
          <cell r="D3176" t="str">
            <v>FlexMod_2</v>
          </cell>
          <cell r="E3176" t="str">
            <v>FlexMod_2</v>
          </cell>
          <cell r="F3176" t="str">
            <v>BASEBAND</v>
          </cell>
          <cell r="H3176" t="str">
            <v xml:space="preserve"> Ckt Pack Kit  3Rd Carrier Upgrade  3-Sect  Pri Cab  Outdoor  52C </v>
          </cell>
        </row>
        <row r="3177">
          <cell r="A3177" t="str">
            <v>T00000225</v>
          </cell>
          <cell r="B3177" t="str">
            <v>FlexMod_2</v>
          </cell>
          <cell r="C3177" t="str">
            <v>FlexMod_2</v>
          </cell>
          <cell r="D3177" t="str">
            <v>FlexMod_2</v>
          </cell>
          <cell r="E3177" t="str">
            <v>FlexMod_2</v>
          </cell>
          <cell r="F3177" t="str">
            <v>BASEBAND</v>
          </cell>
          <cell r="H3177" t="str">
            <v xml:space="preserve"> Ckt Pack Kit  3Rd Carrier Upgrade  3-Sect Gwth Cab  Indoor </v>
          </cell>
        </row>
        <row r="3178">
          <cell r="A3178" t="str">
            <v>T00000219</v>
          </cell>
          <cell r="B3178" t="str">
            <v>FlexMod_2</v>
          </cell>
          <cell r="C3178" t="str">
            <v>FlexMod_2</v>
          </cell>
          <cell r="D3178" t="str">
            <v>FlexMod_2</v>
          </cell>
          <cell r="E3178" t="str">
            <v>FlexMod_2</v>
          </cell>
          <cell r="F3178" t="str">
            <v>BASEBAND</v>
          </cell>
          <cell r="H3178" t="str">
            <v xml:space="preserve"> Ckt Pack Kit  3Rd Carrier Upgrade  3-Sect Gwth Cab  Outdoor  46C </v>
          </cell>
        </row>
        <row r="3179">
          <cell r="A3179" t="str">
            <v>T00000222</v>
          </cell>
          <cell r="B3179" t="str">
            <v>FlexMod_2</v>
          </cell>
          <cell r="C3179" t="str">
            <v>FlexMod_2</v>
          </cell>
          <cell r="D3179" t="str">
            <v>FlexMod_2</v>
          </cell>
          <cell r="E3179" t="str">
            <v>FlexMod_2</v>
          </cell>
          <cell r="F3179" t="str">
            <v>BASEBAND</v>
          </cell>
          <cell r="H3179" t="str">
            <v xml:space="preserve"> Ckt Pack Kit  3Rd Carrier Upgrade  3-Sect Gwth Cab  Outdoor  52C </v>
          </cell>
        </row>
        <row r="3180">
          <cell r="A3180" t="str">
            <v>T00000248</v>
          </cell>
          <cell r="B3180" t="str">
            <v>FlexMod_2</v>
          </cell>
          <cell r="C3180" t="str">
            <v>FlexMod_2</v>
          </cell>
          <cell r="D3180" t="str">
            <v>FlexMod_2</v>
          </cell>
          <cell r="E3180" t="str">
            <v>FlexMod_2</v>
          </cell>
          <cell r="F3180" t="str">
            <v>BASEBAND</v>
          </cell>
          <cell r="H3180" t="str">
            <v xml:space="preserve"> Ckt Pack Kit  3Rd Carrier Upgrade  3-Sect Pri Cab  Indoor </v>
          </cell>
        </row>
        <row r="3181">
          <cell r="A3181" t="str">
            <v>T00000242</v>
          </cell>
          <cell r="B3181" t="str">
            <v>FlexMod_2</v>
          </cell>
          <cell r="C3181" t="str">
            <v>FlexMod_2</v>
          </cell>
          <cell r="D3181" t="str">
            <v>FlexMod_2</v>
          </cell>
          <cell r="E3181" t="str">
            <v>FlexMod_2</v>
          </cell>
          <cell r="F3181" t="str">
            <v>BASEBAND</v>
          </cell>
          <cell r="H3181" t="str">
            <v xml:space="preserve"> Ckt Pack Kit  3Rd Carrier Upgrade  3-Sect Pri Cab  Outdoor  46C </v>
          </cell>
        </row>
        <row r="3182">
          <cell r="A3182" t="str">
            <v>T00000245</v>
          </cell>
          <cell r="B3182" t="str">
            <v>FlexMod_2</v>
          </cell>
          <cell r="C3182" t="str">
            <v>FlexMod_2</v>
          </cell>
          <cell r="D3182" t="str">
            <v>FlexMod_2</v>
          </cell>
          <cell r="E3182" t="str">
            <v>FlexMod_2</v>
          </cell>
          <cell r="F3182" t="str">
            <v>BASEBAND</v>
          </cell>
          <cell r="H3182" t="str">
            <v xml:space="preserve"> Ckt Pack Kit  3Rd Carrier Upgrade  3-Sect Pri Cab  Outdoor  52C </v>
          </cell>
        </row>
        <row r="3183">
          <cell r="A3183" t="str">
            <v>300324183</v>
          </cell>
          <cell r="B3183" t="str">
            <v>FlexMod_2</v>
          </cell>
          <cell r="C3183" t="str">
            <v>FlexMod_2</v>
          </cell>
          <cell r="D3183" t="str">
            <v>FlexMod_2</v>
          </cell>
          <cell r="E3183" t="str">
            <v>FlexMod_2</v>
          </cell>
          <cell r="F3183" t="str">
            <v>BASEBAND</v>
          </cell>
          <cell r="H3183" t="str">
            <v xml:space="preserve"> Ckt Pack Kit  E/W Hdwe For 1 Carrier  1-Sect Gwth Cab  Indoor  Cellular 850 </v>
          </cell>
        </row>
        <row r="3184">
          <cell r="A3184" t="str">
            <v>T00000228</v>
          </cell>
          <cell r="B3184" t="str">
            <v>FlexMod_2</v>
          </cell>
          <cell r="C3184" t="str">
            <v>FlexMod_2</v>
          </cell>
          <cell r="D3184" t="str">
            <v>FlexMod_2</v>
          </cell>
          <cell r="E3184" t="str">
            <v>FlexMod_2</v>
          </cell>
          <cell r="F3184" t="str">
            <v>BASEBAND</v>
          </cell>
          <cell r="H3184" t="str">
            <v xml:space="preserve"> Ckt Pack Kit  E/W Hdwe For 1 Carrier  1-Sect Gwth Cab  Outdoor  46C </v>
          </cell>
        </row>
        <row r="3185">
          <cell r="A3185" t="str">
            <v>300324175</v>
          </cell>
          <cell r="B3185" t="str">
            <v>FlexMod_2</v>
          </cell>
          <cell r="C3185" t="str">
            <v>FlexMod_2</v>
          </cell>
          <cell r="D3185" t="str">
            <v>FlexMod_2</v>
          </cell>
          <cell r="E3185" t="str">
            <v>FlexMod_2</v>
          </cell>
          <cell r="F3185" t="str">
            <v>BASEBAND</v>
          </cell>
          <cell r="H3185" t="str">
            <v xml:space="preserve"> Ckt Pack Kit  E/W Hdwe For 1 Carrier  1-Sect Gwth Cab  Outdoor  Cellular 850  46C </v>
          </cell>
        </row>
        <row r="3186">
          <cell r="A3186" t="str">
            <v>300325529</v>
          </cell>
          <cell r="B3186" t="str">
            <v>FlexMod_2</v>
          </cell>
          <cell r="C3186" t="str">
            <v>FlexMod_2</v>
          </cell>
          <cell r="D3186" t="str">
            <v>FlexMod_2</v>
          </cell>
          <cell r="E3186" t="str">
            <v>FlexMod_2</v>
          </cell>
          <cell r="F3186" t="str">
            <v>BASEBAND</v>
          </cell>
          <cell r="H3186" t="str">
            <v xml:space="preserve"> Ckt Pack Kit  E/W Hdwe For 1 Carrier  1-Sect Gwth Cab  Outdoor  Cellular 850  52C </v>
          </cell>
        </row>
        <row r="3187">
          <cell r="A3187" t="str">
            <v>300304060</v>
          </cell>
          <cell r="B3187" t="str">
            <v>FlexMod_2</v>
          </cell>
          <cell r="C3187" t="str">
            <v>FlexMod_2</v>
          </cell>
          <cell r="D3187" t="str">
            <v>FlexMod_2</v>
          </cell>
          <cell r="E3187" t="str">
            <v>FlexMod_2</v>
          </cell>
          <cell r="F3187" t="str">
            <v>BASEBAND</v>
          </cell>
          <cell r="H3187" t="str">
            <v xml:space="preserve"> Ckt Pack Kit  E/W Hdwe For 1 Carrier  1-Sect Pri Cab  Cellular 850  Outdoor  52C </v>
          </cell>
        </row>
        <row r="3188">
          <cell r="A3188" t="str">
            <v>300336195</v>
          </cell>
          <cell r="B3188" t="str">
            <v>FlexMod_2</v>
          </cell>
          <cell r="C3188" t="str">
            <v>FlexMod_2</v>
          </cell>
          <cell r="D3188" t="str">
            <v>FlexMod_2</v>
          </cell>
          <cell r="E3188" t="str">
            <v>FlexMod_2</v>
          </cell>
          <cell r="F3188" t="str">
            <v>BASEBAND</v>
          </cell>
          <cell r="H3188" t="str">
            <v xml:space="preserve"> Ckt Pack Kit  E/W Hdwe For 1 Carrier  1-Sect Pri Cab  Outdoor  46C </v>
          </cell>
        </row>
        <row r="3189">
          <cell r="A3189" t="str">
            <v>300325479</v>
          </cell>
          <cell r="B3189" t="str">
            <v>FlexMod_2</v>
          </cell>
          <cell r="C3189" t="str">
            <v>FlexMod_2</v>
          </cell>
          <cell r="D3189" t="str">
            <v>FlexMod_2</v>
          </cell>
          <cell r="E3189" t="str">
            <v>FlexMod_2</v>
          </cell>
          <cell r="F3189" t="str">
            <v>BASEBAND</v>
          </cell>
          <cell r="H3189" t="str">
            <v xml:space="preserve"> Ckt Pack Kit  E/W Hdwe For 1 Carrier  2-Sect Gwth Cab  Indoor  Cellular 850 </v>
          </cell>
        </row>
        <row r="3190">
          <cell r="A3190" t="str">
            <v>T00000229</v>
          </cell>
          <cell r="B3190" t="str">
            <v>FlexMod_2</v>
          </cell>
          <cell r="C3190" t="str">
            <v>FlexMod_2</v>
          </cell>
          <cell r="D3190" t="str">
            <v>FlexMod_2</v>
          </cell>
          <cell r="E3190" t="str">
            <v>FlexMod_2</v>
          </cell>
          <cell r="F3190" t="str">
            <v>BASEBAND</v>
          </cell>
          <cell r="H3190" t="str">
            <v xml:space="preserve"> Ckt Pack Kit  E/W Hdwe For 1 Carrier  2-Sect Gwth Cab  Outdoor  46C </v>
          </cell>
        </row>
        <row r="3191">
          <cell r="A3191" t="str">
            <v>300325461</v>
          </cell>
          <cell r="B3191" t="str">
            <v>FlexMod_2</v>
          </cell>
          <cell r="C3191" t="str">
            <v>FlexMod_2</v>
          </cell>
          <cell r="D3191" t="str">
            <v>FlexMod_2</v>
          </cell>
          <cell r="E3191" t="str">
            <v>FlexMod_2</v>
          </cell>
          <cell r="F3191" t="str">
            <v>BASEBAND</v>
          </cell>
          <cell r="H3191" t="str">
            <v xml:space="preserve"> Ckt Pack Kit  E/W Hdwe For 1 Carrier  2-Sect Gwth Cab  Outdoor  Cellular 850  46C </v>
          </cell>
        </row>
        <row r="3192">
          <cell r="A3192" t="str">
            <v>300324233</v>
          </cell>
          <cell r="B3192" t="str">
            <v>FlexMod_2</v>
          </cell>
          <cell r="C3192" t="str">
            <v>FlexMod_2</v>
          </cell>
          <cell r="D3192" t="str">
            <v>FlexMod_2</v>
          </cell>
          <cell r="E3192" t="str">
            <v>FlexMod_2</v>
          </cell>
          <cell r="F3192" t="str">
            <v>BASEBAND</v>
          </cell>
          <cell r="H3192" t="str">
            <v xml:space="preserve"> Ckt Pack Kit  E/W Hdwe For 1 Carrier  2-Sect Gwth Cab  Outdoor  Cellular 850  52C </v>
          </cell>
        </row>
        <row r="3193">
          <cell r="A3193" t="str">
            <v>300304078</v>
          </cell>
          <cell r="B3193" t="str">
            <v>FlexMod_2</v>
          </cell>
          <cell r="C3193" t="str">
            <v>FlexMod_2</v>
          </cell>
          <cell r="D3193" t="str">
            <v>FlexMod_2</v>
          </cell>
          <cell r="E3193" t="str">
            <v>FlexMod_2</v>
          </cell>
          <cell r="F3193" t="str">
            <v>BASEBAND</v>
          </cell>
          <cell r="H3193" t="str">
            <v xml:space="preserve"> Ckt Pack Kit  E/W Hdwe For 1 Carrier  2-Sect Pri Cab  Cellular 850  Outdoor  52C </v>
          </cell>
        </row>
        <row r="3194">
          <cell r="A3194" t="str">
            <v>300336161</v>
          </cell>
          <cell r="B3194" t="str">
            <v>FlexMod_2</v>
          </cell>
          <cell r="C3194" t="str">
            <v>FlexMod_2</v>
          </cell>
          <cell r="D3194" t="str">
            <v>FlexMod_2</v>
          </cell>
          <cell r="E3194" t="str">
            <v>FlexMod_2</v>
          </cell>
          <cell r="F3194" t="str">
            <v>BASEBAND</v>
          </cell>
          <cell r="H3194" t="str">
            <v xml:space="preserve"> Ckt Pack Kit  E/W Hdwe For 1 Carrier  2-Sect Pri Cab  Outdoor  46C </v>
          </cell>
        </row>
        <row r="3195">
          <cell r="A3195" t="str">
            <v>300281581</v>
          </cell>
          <cell r="B3195" t="str">
            <v>FlexMod_2</v>
          </cell>
          <cell r="C3195" t="str">
            <v>FlexMod_2</v>
          </cell>
          <cell r="D3195" t="str">
            <v>FlexMod_2</v>
          </cell>
          <cell r="E3195" t="str">
            <v>FlexMod_2</v>
          </cell>
          <cell r="F3195" t="str">
            <v>BASEBAND</v>
          </cell>
          <cell r="H3195" t="str">
            <v xml:space="preserve"> Ckt Pack Kit  E/W Hdwe For 1 Carrier  3-Sect Gwth Cab  Indoor </v>
          </cell>
        </row>
        <row r="3196">
          <cell r="A3196" t="str">
            <v>300294998</v>
          </cell>
          <cell r="B3196" t="str">
            <v>FlexMod_2</v>
          </cell>
          <cell r="C3196" t="str">
            <v>FlexMod_2</v>
          </cell>
          <cell r="D3196" t="str">
            <v>FlexMod_2</v>
          </cell>
          <cell r="E3196" t="str">
            <v>FlexMod_2</v>
          </cell>
          <cell r="F3196" t="str">
            <v>BASEBAND</v>
          </cell>
          <cell r="H3196" t="str">
            <v xml:space="preserve"> Ckt Pack Kit  E/W Hdwe For 1 Carrier  3-Sect Gwth Cab  Indoor  Cellular 850 </v>
          </cell>
        </row>
        <row r="3197">
          <cell r="A3197" t="str">
            <v>300281573</v>
          </cell>
          <cell r="B3197" t="str">
            <v>FlexMod_2</v>
          </cell>
          <cell r="C3197" t="str">
            <v>FlexMod_2</v>
          </cell>
          <cell r="D3197" t="str">
            <v>FlexMod_2</v>
          </cell>
          <cell r="E3197" t="str">
            <v>FlexMod_2</v>
          </cell>
          <cell r="F3197" t="str">
            <v>BASEBAND</v>
          </cell>
          <cell r="H3197" t="str">
            <v xml:space="preserve"> Ckt Pack Kit  E/W Hdwe For 1 Carrier  3-Sect Gwth Cab  Outdoor  46C </v>
          </cell>
        </row>
        <row r="3198">
          <cell r="A3198" t="str">
            <v>300304052</v>
          </cell>
          <cell r="B3198" t="str">
            <v>FlexMod_2</v>
          </cell>
          <cell r="C3198" t="str">
            <v>FlexMod_2</v>
          </cell>
          <cell r="D3198" t="str">
            <v>FlexMod_2</v>
          </cell>
          <cell r="E3198" t="str">
            <v>FlexMod_2</v>
          </cell>
          <cell r="F3198" t="str">
            <v>BASEBAND</v>
          </cell>
          <cell r="H3198" t="str">
            <v xml:space="preserve"> Ckt Pack Kit  E/W Hdwe For 1 Carrier  3-Sect Gwth Cab  Outdoor  52C </v>
          </cell>
        </row>
        <row r="3199">
          <cell r="A3199" t="str">
            <v>300294980</v>
          </cell>
          <cell r="B3199" t="str">
            <v>FlexMod_2</v>
          </cell>
          <cell r="C3199" t="str">
            <v>FlexMod_2</v>
          </cell>
          <cell r="D3199" t="str">
            <v>FlexMod_2</v>
          </cell>
          <cell r="E3199" t="str">
            <v>FlexMod_2</v>
          </cell>
          <cell r="F3199" t="str">
            <v>BASEBAND</v>
          </cell>
          <cell r="H3199" t="str">
            <v xml:space="preserve"> Ckt Pack Kit  E/W Hdwe For 1 Carrier  3-Sect Gwth Cab  Outdoor  Cellular 850  46C </v>
          </cell>
        </row>
        <row r="3200">
          <cell r="A3200" t="str">
            <v>300304094</v>
          </cell>
          <cell r="B3200" t="str">
            <v>FlexMod_2</v>
          </cell>
          <cell r="C3200" t="str">
            <v>FlexMod_2</v>
          </cell>
          <cell r="D3200" t="str">
            <v>FlexMod_2</v>
          </cell>
          <cell r="E3200" t="str">
            <v>FlexMod_2</v>
          </cell>
          <cell r="F3200" t="str">
            <v>BASEBAND</v>
          </cell>
          <cell r="H3200" t="str">
            <v xml:space="preserve"> Ckt Pack Kit  E/W Hdwe For 1 Carrier  3-Sect Gwth Cab  Outdoor  Cellular 850  52C </v>
          </cell>
        </row>
        <row r="3201">
          <cell r="A3201" t="str">
            <v>300304086</v>
          </cell>
          <cell r="B3201" t="str">
            <v>FlexMod_2</v>
          </cell>
          <cell r="C3201" t="str">
            <v>FlexMod_2</v>
          </cell>
          <cell r="D3201" t="str">
            <v>FlexMod_2</v>
          </cell>
          <cell r="E3201" t="str">
            <v>FlexMod_2</v>
          </cell>
          <cell r="F3201" t="str">
            <v>BASEBAND</v>
          </cell>
          <cell r="H3201" t="str">
            <v xml:space="preserve"> Ckt Pack Kit  E/W Hdwe For 1 Carrier  3-Sect Pri Cab  Cellular 850  Outdoor  52C </v>
          </cell>
        </row>
        <row r="3202">
          <cell r="A3202" t="str">
            <v>300156429</v>
          </cell>
          <cell r="B3202" t="str">
            <v>FlexMod_2</v>
          </cell>
          <cell r="C3202" t="str">
            <v>FlexMod_2</v>
          </cell>
          <cell r="D3202" t="str">
            <v>FlexMod_2</v>
          </cell>
          <cell r="E3202" t="str">
            <v>FlexMod_2</v>
          </cell>
          <cell r="F3202" t="str">
            <v>BASEBAND</v>
          </cell>
          <cell r="H3202" t="str">
            <v xml:space="preserve"> Ckt Pack Kit  E/W Hdwe For 1 Carrier  3-Sect Pri Cab  Indoor </v>
          </cell>
        </row>
        <row r="3203">
          <cell r="A3203" t="str">
            <v>300156353</v>
          </cell>
          <cell r="B3203" t="str">
            <v>FlexMod_2</v>
          </cell>
          <cell r="C3203" t="str">
            <v>FlexMod_2</v>
          </cell>
          <cell r="D3203" t="str">
            <v>FlexMod_2</v>
          </cell>
          <cell r="E3203" t="str">
            <v>FlexMod_2</v>
          </cell>
          <cell r="F3203" t="str">
            <v>BASEBAND</v>
          </cell>
          <cell r="H3203" t="str">
            <v xml:space="preserve"> Ckt Pack Kit  E/W Hdwe For 1 Carrier  3-Sect Pri Cab  Outdoor  46C </v>
          </cell>
        </row>
        <row r="3204">
          <cell r="A3204" t="str">
            <v>300296472</v>
          </cell>
          <cell r="B3204" t="str">
            <v>FlexMod_2</v>
          </cell>
          <cell r="C3204" t="str">
            <v>FlexMod_2</v>
          </cell>
          <cell r="D3204" t="str">
            <v>FlexMod_2</v>
          </cell>
          <cell r="E3204" t="str">
            <v>FlexMod_2</v>
          </cell>
          <cell r="F3204" t="str">
            <v>BASEBAND</v>
          </cell>
          <cell r="H3204" t="str">
            <v xml:space="preserve"> Ckt Pack Kit  E/W Hdwe For 1 Carrier  3-Sect Pri Cab  Outdoor  52C </v>
          </cell>
        </row>
        <row r="3205">
          <cell r="A3205" t="str">
            <v>T00000252</v>
          </cell>
          <cell r="B3205" t="str">
            <v>FlexMod_2</v>
          </cell>
          <cell r="C3205" t="str">
            <v>FlexMod_2</v>
          </cell>
          <cell r="D3205" t="str">
            <v>FlexMod_2</v>
          </cell>
          <cell r="E3205" t="str">
            <v>FlexMod_2</v>
          </cell>
          <cell r="F3205" t="str">
            <v>SW_RTU_FEE</v>
          </cell>
          <cell r="H3205" t="str">
            <v xml:space="preserve"> EVRC Software RTU Fee </v>
          </cell>
        </row>
        <row r="3206">
          <cell r="A3206" t="str">
            <v>T00000251</v>
          </cell>
          <cell r="B3206" t="str">
            <v>FlexMod_2</v>
          </cell>
          <cell r="C3206" t="str">
            <v>FlexMod_2</v>
          </cell>
          <cell r="D3206" t="str">
            <v>FlexMod_2</v>
          </cell>
          <cell r="E3206" t="str">
            <v>FlexMod_2</v>
          </cell>
          <cell r="F3206" t="str">
            <v>RF</v>
          </cell>
          <cell r="H3206" t="str">
            <v xml:space="preserve"> Filter  Duplex  Cellular 850 </v>
          </cell>
        </row>
        <row r="3207">
          <cell r="A3207" t="str">
            <v>T00000192</v>
          </cell>
          <cell r="B3207" t="str">
            <v>FlexMod_2</v>
          </cell>
          <cell r="C3207" t="str">
            <v>FlexMod_2</v>
          </cell>
          <cell r="D3207" t="str">
            <v>FlexMod_2</v>
          </cell>
          <cell r="E3207" t="str">
            <v>FlexMod_2</v>
          </cell>
          <cell r="F3207" t="str">
            <v>RF</v>
          </cell>
          <cell r="H3207" t="str">
            <v xml:space="preserve"> Filter  Duplex  Pcs </v>
          </cell>
        </row>
        <row r="3208">
          <cell r="A3208" t="str">
            <v>T00000285</v>
          </cell>
          <cell r="B3208" t="str">
            <v>FlexMod_2</v>
          </cell>
          <cell r="C3208" t="str">
            <v>FlexMod_2</v>
          </cell>
          <cell r="D3208" t="str">
            <v>FlexMod_2</v>
          </cell>
          <cell r="E3208" t="str">
            <v>FlexMod_2</v>
          </cell>
          <cell r="F3208" t="str">
            <v>RF</v>
          </cell>
          <cell r="H3208" t="str">
            <v xml:space="preserve"> Filter  Triplex  Cellular 850 </v>
          </cell>
        </row>
        <row r="3209">
          <cell r="A3209" t="str">
            <v>T00000234</v>
          </cell>
          <cell r="B3209" t="str">
            <v>FlexMod_2</v>
          </cell>
          <cell r="C3209" t="str">
            <v>FlexMod_2</v>
          </cell>
          <cell r="D3209" t="str">
            <v>FlexMod_2</v>
          </cell>
          <cell r="E3209" t="str">
            <v>FlexMod_2</v>
          </cell>
          <cell r="F3209" t="str">
            <v>RF</v>
          </cell>
          <cell r="H3209" t="str">
            <v xml:space="preserve"> Filter  Triplex  Pcs </v>
          </cell>
        </row>
        <row r="3210">
          <cell r="A3210" t="str">
            <v>300012937</v>
          </cell>
          <cell r="B3210" t="str">
            <v>FlexMod_2</v>
          </cell>
          <cell r="C3210" t="str">
            <v>FlexMod_2</v>
          </cell>
          <cell r="D3210" t="str">
            <v>FlexMod_2</v>
          </cell>
          <cell r="E3210" t="str">
            <v>FlexMod_2</v>
          </cell>
          <cell r="F3210" t="str">
            <v>MISC</v>
          </cell>
          <cell r="H3210" t="str">
            <v xml:space="preserve"> Grounding Kit  E/W Copper Cable &amp; Hardware For An Indoor Single Frame </v>
          </cell>
        </row>
        <row r="3211">
          <cell r="A3211" t="str">
            <v>300012960</v>
          </cell>
          <cell r="B3211" t="str">
            <v>FlexMod_2</v>
          </cell>
          <cell r="C3211" t="str">
            <v>FlexMod_2</v>
          </cell>
          <cell r="D3211" t="str">
            <v>FlexMod_2</v>
          </cell>
          <cell r="E3211" t="str">
            <v>FlexMod_2</v>
          </cell>
          <cell r="F3211" t="str">
            <v>MISC</v>
          </cell>
          <cell r="H3211" t="str">
            <v xml:space="preserve"> Grounding Kit E/W Copper Cable And Hw For Misc. Metallic Objects </v>
          </cell>
        </row>
        <row r="3212">
          <cell r="A3212" t="str">
            <v>300012945</v>
          </cell>
          <cell r="B3212" t="str">
            <v>FlexMod_2</v>
          </cell>
          <cell r="C3212" t="str">
            <v>FlexMod_2</v>
          </cell>
          <cell r="D3212" t="str">
            <v>FlexMod_2</v>
          </cell>
          <cell r="E3212" t="str">
            <v>FlexMod_2</v>
          </cell>
          <cell r="F3212" t="str">
            <v>MISC</v>
          </cell>
          <cell r="H3212" t="str">
            <v xml:space="preserve"> Grounding Kit E/W Copper Cable For Halo-Inter Ring 26Ftx11Ft 8 In Room </v>
          </cell>
        </row>
        <row r="3213">
          <cell r="A3213" t="str">
            <v>300109758</v>
          </cell>
          <cell r="B3213" t="str">
            <v>FlexMod_2</v>
          </cell>
          <cell r="C3213" t="str">
            <v>FlexMod_2</v>
          </cell>
          <cell r="D3213" t="str">
            <v>FlexMod_2</v>
          </cell>
          <cell r="E3213" t="str">
            <v>FlexMod_2</v>
          </cell>
          <cell r="F3213" t="str">
            <v>MISC</v>
          </cell>
          <cell r="H3213" t="str">
            <v xml:space="preserve"> Growth Balun Kit  Network Interface Unit For One E1 Line </v>
          </cell>
        </row>
        <row r="3214">
          <cell r="A3214" t="str">
            <v>300297041</v>
          </cell>
          <cell r="B3214" t="str">
            <v>FlexMod_2</v>
          </cell>
          <cell r="C3214" t="str">
            <v>FlexMod_2</v>
          </cell>
          <cell r="D3214" t="str">
            <v>FlexMod_2</v>
          </cell>
          <cell r="E3214" t="str">
            <v>FlexMod_2</v>
          </cell>
          <cell r="F3214" t="str">
            <v>MISC</v>
          </cell>
          <cell r="H3214" t="str">
            <v xml:space="preserve"> Hardware  Anchoring Kit  Earthquake Zone 3-4 </v>
          </cell>
        </row>
        <row r="3215">
          <cell r="A3215" t="str">
            <v>300345147</v>
          </cell>
          <cell r="B3215" t="str">
            <v>FlexMod_2</v>
          </cell>
          <cell r="C3215" t="str">
            <v>FlexMod_2</v>
          </cell>
          <cell r="D3215" t="str">
            <v>FlexMod_2</v>
          </cell>
          <cell r="E3215" t="str">
            <v>FlexMod_2</v>
          </cell>
          <cell r="F3215" t="str">
            <v>MISC</v>
          </cell>
          <cell r="H3215" t="str">
            <v xml:space="preserve"> Hardware  Cabinet Bolt-Down Kit  Outdoor Raised Platforms </v>
          </cell>
        </row>
        <row r="3216">
          <cell r="A3216" t="str">
            <v>300297058</v>
          </cell>
          <cell r="B3216" t="str">
            <v>FlexMod_2</v>
          </cell>
          <cell r="C3216" t="str">
            <v>FlexMod_2</v>
          </cell>
          <cell r="D3216" t="str">
            <v>FlexMod_2</v>
          </cell>
          <cell r="E3216" t="str">
            <v>FlexMod_2</v>
          </cell>
          <cell r="F3216" t="str">
            <v>MISC</v>
          </cell>
          <cell r="H3216" t="str">
            <v xml:space="preserve"> Hardware Kit  1/2 Inch Shield Tap </v>
          </cell>
        </row>
        <row r="3217">
          <cell r="A3217" t="str">
            <v>300272861</v>
          </cell>
          <cell r="B3217" t="str">
            <v>FlexMod_2</v>
          </cell>
          <cell r="C3217" t="str">
            <v>FlexMod_2</v>
          </cell>
          <cell r="D3217" t="str">
            <v>FlexMod_2</v>
          </cell>
          <cell r="E3217" t="str">
            <v>FlexMod_2</v>
          </cell>
          <cell r="F3217" t="str">
            <v>MISC</v>
          </cell>
          <cell r="H3217" t="str">
            <v xml:space="preserve"> Hardware Kit  Cellular  Surge Protector  Rf  Indoor </v>
          </cell>
        </row>
        <row r="3218">
          <cell r="A3218" t="str">
            <v>300157302</v>
          </cell>
          <cell r="B3218" t="str">
            <v>FlexMod_2</v>
          </cell>
          <cell r="C3218" t="str">
            <v>FlexMod_2</v>
          </cell>
          <cell r="D3218" t="str">
            <v>FlexMod_2</v>
          </cell>
          <cell r="E3218" t="str">
            <v>FlexMod_2</v>
          </cell>
          <cell r="F3218" t="str">
            <v>MISC</v>
          </cell>
          <cell r="H3218" t="str">
            <v xml:space="preserve"> Hardware Kit  Surge Protector  GPS  Indoor </v>
          </cell>
        </row>
        <row r="3219">
          <cell r="A3219" t="str">
            <v>300120847</v>
          </cell>
          <cell r="B3219" t="str">
            <v>FlexMod_2</v>
          </cell>
          <cell r="C3219" t="str">
            <v>FlexMod_2</v>
          </cell>
          <cell r="D3219" t="str">
            <v>FlexMod_2</v>
          </cell>
          <cell r="E3219" t="str">
            <v>FlexMod_2</v>
          </cell>
          <cell r="F3219" t="str">
            <v>MISC</v>
          </cell>
          <cell r="H3219" t="str">
            <v xml:space="preserve"> Hdwe Kit  Cellular 850  Surge Protector  Indoor </v>
          </cell>
        </row>
        <row r="3220">
          <cell r="A3220" t="str">
            <v>300281540</v>
          </cell>
          <cell r="B3220" t="str">
            <v>FlexMod_2</v>
          </cell>
          <cell r="C3220" t="str">
            <v>FlexMod_2</v>
          </cell>
          <cell r="D3220" t="str">
            <v>FlexMod_2</v>
          </cell>
          <cell r="E3220" t="str">
            <v>FlexMod_2</v>
          </cell>
          <cell r="F3220" t="str">
            <v>MISC</v>
          </cell>
          <cell r="H3220" t="str">
            <v xml:space="preserve"> Hdwe Kit  Conduit Interface  Gwth Cab  Indoor </v>
          </cell>
        </row>
        <row r="3221">
          <cell r="A3221" t="str">
            <v>300136322</v>
          </cell>
          <cell r="B3221" t="str">
            <v>FlexMod_2</v>
          </cell>
          <cell r="C3221" t="str">
            <v>FlexMod_2</v>
          </cell>
          <cell r="D3221" t="str">
            <v>FlexMod_2</v>
          </cell>
          <cell r="E3221" t="str">
            <v>FlexMod_2</v>
          </cell>
          <cell r="F3221" t="str">
            <v>MISC</v>
          </cell>
          <cell r="H3221" t="str">
            <v xml:space="preserve"> Hdwe Kit  Outdoor Jumper Cable Boot </v>
          </cell>
        </row>
        <row r="3222">
          <cell r="A3222" t="str">
            <v>300281631</v>
          </cell>
          <cell r="B3222" t="str">
            <v>FlexMod_2</v>
          </cell>
          <cell r="C3222" t="str">
            <v>FlexMod_2</v>
          </cell>
          <cell r="D3222" t="str">
            <v>FlexMod_2</v>
          </cell>
          <cell r="E3222" t="str">
            <v>FlexMod_2</v>
          </cell>
          <cell r="F3222" t="str">
            <v>MISC</v>
          </cell>
          <cell r="H3222" t="str">
            <v xml:space="preserve"> Hdwe Kit  Rf Splitter For Gwth  Cellular 850 </v>
          </cell>
        </row>
        <row r="3223">
          <cell r="A3223" t="str">
            <v>300157294</v>
          </cell>
          <cell r="B3223" t="str">
            <v>FlexMod_2</v>
          </cell>
          <cell r="C3223" t="str">
            <v>FlexMod_2</v>
          </cell>
          <cell r="D3223" t="str">
            <v>FlexMod_2</v>
          </cell>
          <cell r="E3223" t="str">
            <v>FlexMod_2</v>
          </cell>
          <cell r="F3223" t="str">
            <v>MISC</v>
          </cell>
          <cell r="H3223" t="str">
            <v xml:space="preserve"> Hdwe Kit  Surge Protector  Rf  Indoor  Pcs </v>
          </cell>
        </row>
        <row r="3224">
          <cell r="A3224" t="str">
            <v>T00000256</v>
          </cell>
          <cell r="B3224" t="str">
            <v>FlexMod_2</v>
          </cell>
          <cell r="C3224" t="str">
            <v>FlexMod_2</v>
          </cell>
          <cell r="D3224" t="str">
            <v>FlexMod_2</v>
          </cell>
          <cell r="E3224" t="str">
            <v>FlexMod_2</v>
          </cell>
          <cell r="F3224" t="str">
            <v>MISC</v>
          </cell>
          <cell r="H3224" t="str">
            <v xml:space="preserve"> Incremental Price Adjustment for URC  vs. CRC</v>
          </cell>
        </row>
        <row r="3225">
          <cell r="A3225" t="str">
            <v>300130713</v>
          </cell>
          <cell r="B3225" t="str">
            <v>FlexMod_2</v>
          </cell>
          <cell r="C3225" t="str">
            <v>FlexMod_2</v>
          </cell>
          <cell r="D3225" t="str">
            <v>FlexMod_2</v>
          </cell>
          <cell r="E3225" t="str">
            <v>FlexMod_2</v>
          </cell>
          <cell r="F3225" t="str">
            <v>MISC</v>
          </cell>
          <cell r="H3225" t="str">
            <v xml:space="preserve"> Light Kit  Convenience </v>
          </cell>
        </row>
        <row r="3226">
          <cell r="A3226" t="str">
            <v>300311537</v>
          </cell>
          <cell r="B3226" t="str">
            <v>FlexMod_2</v>
          </cell>
          <cell r="C3226" t="str">
            <v>FlexMod_2</v>
          </cell>
          <cell r="D3226" t="str">
            <v>FlexMod_2</v>
          </cell>
          <cell r="E3226" t="str">
            <v>FlexMod_2</v>
          </cell>
          <cell r="F3226" t="str">
            <v>MISC</v>
          </cell>
          <cell r="H3226" t="str">
            <v xml:space="preserve"> Mounting Base Kit  Gwth Cab </v>
          </cell>
        </row>
        <row r="3227">
          <cell r="A3227" t="str">
            <v>300311529</v>
          </cell>
          <cell r="B3227" t="str">
            <v>FlexMod_2</v>
          </cell>
          <cell r="C3227" t="str">
            <v>FlexMod_2</v>
          </cell>
          <cell r="D3227" t="str">
            <v>FlexMod_2</v>
          </cell>
          <cell r="E3227" t="str">
            <v>FlexMod_2</v>
          </cell>
          <cell r="F3227" t="str">
            <v>MISC</v>
          </cell>
          <cell r="H3227" t="str">
            <v xml:space="preserve"> Mounting Base Kit  Pri Cab </v>
          </cell>
        </row>
        <row r="3228">
          <cell r="A3228" t="str">
            <v>T00000253</v>
          </cell>
          <cell r="B3228" t="str">
            <v>FlexMod_2</v>
          </cell>
          <cell r="C3228" t="str">
            <v>FlexMod_2</v>
          </cell>
          <cell r="D3228" t="str">
            <v>FlexMod_2</v>
          </cell>
          <cell r="E3228" t="str">
            <v>FlexMod_2</v>
          </cell>
          <cell r="F3228" t="str">
            <v>SW_RTU_FEE</v>
          </cell>
          <cell r="H3228" t="str">
            <v xml:space="preserve"> Multiple Vocoding </v>
          </cell>
        </row>
        <row r="3229">
          <cell r="A3229" t="str">
            <v>300136058</v>
          </cell>
          <cell r="B3229" t="str">
            <v>FlexMod_2</v>
          </cell>
          <cell r="C3229" t="str">
            <v>FlexMod_2</v>
          </cell>
          <cell r="D3229" t="str">
            <v>FlexMod_2</v>
          </cell>
          <cell r="E3229" t="str">
            <v>FlexMod_2</v>
          </cell>
          <cell r="F3229" t="str">
            <v>SW_RTU_FEE</v>
          </cell>
          <cell r="H3229" t="str">
            <v xml:space="preserve"> Operating Fee  Initial System  For 850 CDMA MoDCell Software </v>
          </cell>
        </row>
        <row r="3230">
          <cell r="A3230" t="str">
            <v>300130861</v>
          </cell>
          <cell r="B3230" t="str">
            <v>FlexMod_2</v>
          </cell>
          <cell r="C3230" t="str">
            <v>FlexMod_2</v>
          </cell>
          <cell r="D3230" t="str">
            <v>FlexMod_2</v>
          </cell>
          <cell r="E3230" t="str">
            <v>FlexMod_2</v>
          </cell>
          <cell r="F3230" t="str">
            <v>SW_RTU_FEE</v>
          </cell>
          <cell r="H3230" t="str">
            <v xml:space="preserve"> Operating Fee  Initial System  For Pcs CDMA MoDCell Software </v>
          </cell>
        </row>
        <row r="3231">
          <cell r="A3231" t="str">
            <v>300286598</v>
          </cell>
          <cell r="B3231" t="str">
            <v>FlexMod_2</v>
          </cell>
          <cell r="C3231" t="str">
            <v>FlexMod_2</v>
          </cell>
          <cell r="D3231" t="str">
            <v>FlexMod_2</v>
          </cell>
          <cell r="E3231" t="str">
            <v>FlexMod_2</v>
          </cell>
          <cell r="F3231" t="str">
            <v>BASEBAND</v>
          </cell>
          <cell r="H3231" t="str">
            <v xml:space="preserve"> Radio Module Kit  CDMA 850 Test  Cellular  E/W Hdw &amp; Coaxial Cable  1 Sector </v>
          </cell>
        </row>
        <row r="3232">
          <cell r="A3232" t="str">
            <v>300286606</v>
          </cell>
          <cell r="B3232" t="str">
            <v>FlexMod_2</v>
          </cell>
          <cell r="C3232" t="str">
            <v>FlexMod_2</v>
          </cell>
          <cell r="D3232" t="str">
            <v>FlexMod_2</v>
          </cell>
          <cell r="E3232" t="str">
            <v>FlexMod_2</v>
          </cell>
          <cell r="F3232" t="str">
            <v>BASEBAND</v>
          </cell>
          <cell r="H3232" t="str">
            <v xml:space="preserve"> Radio Module Kit  CDMA 850 Test  Cellular  E/W Hdw &amp; Coaxial Cable  2 Sector </v>
          </cell>
        </row>
        <row r="3233">
          <cell r="A3233" t="str">
            <v>300136207</v>
          </cell>
          <cell r="B3233" t="str">
            <v>FlexMod_2</v>
          </cell>
          <cell r="C3233" t="str">
            <v>FlexMod_2</v>
          </cell>
          <cell r="D3233" t="str">
            <v>FlexMod_2</v>
          </cell>
          <cell r="E3233" t="str">
            <v>FlexMod_2</v>
          </cell>
          <cell r="F3233" t="str">
            <v>BASEBAND</v>
          </cell>
          <cell r="H3233" t="str">
            <v xml:space="preserve"> Radio Module Kit  CDMA Test  Cellular  E/W Hdw &amp; Coaxial Cable  3 Sector </v>
          </cell>
        </row>
        <row r="3234">
          <cell r="A3234" t="str">
            <v>300286713</v>
          </cell>
          <cell r="B3234" t="str">
            <v>FlexMod_2</v>
          </cell>
          <cell r="C3234" t="str">
            <v>FlexMod_2</v>
          </cell>
          <cell r="D3234" t="str">
            <v>FlexMod_2</v>
          </cell>
          <cell r="E3234" t="str">
            <v>FlexMod_2</v>
          </cell>
          <cell r="F3234" t="str">
            <v>BASEBAND</v>
          </cell>
          <cell r="H3234" t="str">
            <v xml:space="preserve"> Radio Module Kit  CDMA Test  Pcs  E/W Hdwe &amp; Coaxial Cable  1-Sect </v>
          </cell>
        </row>
        <row r="3235">
          <cell r="A3235" t="str">
            <v>300286721</v>
          </cell>
          <cell r="B3235" t="str">
            <v>FlexMod_2</v>
          </cell>
          <cell r="C3235" t="str">
            <v>FlexMod_2</v>
          </cell>
          <cell r="D3235" t="str">
            <v>FlexMod_2</v>
          </cell>
          <cell r="E3235" t="str">
            <v>FlexMod_2</v>
          </cell>
          <cell r="F3235" t="str">
            <v>BASEBAND</v>
          </cell>
          <cell r="H3235" t="str">
            <v xml:space="preserve"> Radio Module Kit  CDMA Test  Pcs  E/W Hdwe &amp; Coaxial Cable  2-Sect </v>
          </cell>
        </row>
        <row r="3236">
          <cell r="A3236" t="str">
            <v>300130663</v>
          </cell>
          <cell r="B3236" t="str">
            <v>FlexMod_2</v>
          </cell>
          <cell r="C3236" t="str">
            <v>FlexMod_2</v>
          </cell>
          <cell r="D3236" t="str">
            <v>FlexMod_2</v>
          </cell>
          <cell r="E3236" t="str">
            <v>FlexMod_2</v>
          </cell>
          <cell r="F3236" t="str">
            <v>BASEBAND</v>
          </cell>
          <cell r="H3236" t="str">
            <v xml:space="preserve"> Radio Module Kit  CDMA Test  Pcs  E/W Hdwe &amp; Coaxial Cable  3-Sect </v>
          </cell>
        </row>
        <row r="3237">
          <cell r="A3237" t="str">
            <v>300286739</v>
          </cell>
          <cell r="B3237" t="str">
            <v>FlexMod_2</v>
          </cell>
          <cell r="C3237" t="str">
            <v>FlexMod_2</v>
          </cell>
          <cell r="D3237" t="str">
            <v>FlexMod_2</v>
          </cell>
          <cell r="E3237" t="str">
            <v>FlexMod_2</v>
          </cell>
          <cell r="F3237" t="str">
            <v>BASEBAND</v>
          </cell>
          <cell r="H3237" t="str">
            <v xml:space="preserve"> Radio Module Kit  No CDMA Test  Cellular  E/W Hdw &amp; Coaxial Cable  1 Sector </v>
          </cell>
        </row>
        <row r="3238">
          <cell r="A3238" t="str">
            <v>300286747</v>
          </cell>
          <cell r="B3238" t="str">
            <v>FlexMod_2</v>
          </cell>
          <cell r="C3238" t="str">
            <v>FlexMod_2</v>
          </cell>
          <cell r="D3238" t="str">
            <v>FlexMod_2</v>
          </cell>
          <cell r="E3238" t="str">
            <v>FlexMod_2</v>
          </cell>
          <cell r="F3238" t="str">
            <v>BASEBAND</v>
          </cell>
          <cell r="H3238" t="str">
            <v xml:space="preserve"> Radio Module Kit  No CDMA Test  Cellular  E/W Hdw &amp; Coaxial Cable  2 Sector </v>
          </cell>
        </row>
        <row r="3239">
          <cell r="A3239" t="str">
            <v>300286754</v>
          </cell>
          <cell r="B3239" t="str">
            <v>FlexMod_2</v>
          </cell>
          <cell r="C3239" t="str">
            <v>FlexMod_2</v>
          </cell>
          <cell r="D3239" t="str">
            <v>FlexMod_2</v>
          </cell>
          <cell r="E3239" t="str">
            <v>FlexMod_2</v>
          </cell>
          <cell r="F3239" t="str">
            <v>BASEBAND</v>
          </cell>
          <cell r="H3239" t="str">
            <v xml:space="preserve"> Radio Module Kit  No CDMA Test  Cellular  E/W Hdw &amp; Coaxial Cable  3 Sector </v>
          </cell>
        </row>
        <row r="3240">
          <cell r="A3240" t="str">
            <v>300136173</v>
          </cell>
          <cell r="B3240" t="str">
            <v>FlexMod_2</v>
          </cell>
          <cell r="C3240" t="str">
            <v>FlexMod_2</v>
          </cell>
          <cell r="D3240" t="str">
            <v>FlexMod_2</v>
          </cell>
          <cell r="E3240" t="str">
            <v>FlexMod_2</v>
          </cell>
          <cell r="F3240" t="str">
            <v>BASEBAND</v>
          </cell>
          <cell r="H3240" t="str">
            <v xml:space="preserve"> Timing Module Kit  E/W Hardware  For No Redundancy  Rubidium </v>
          </cell>
        </row>
        <row r="3241">
          <cell r="A3241" t="str">
            <v>300130622</v>
          </cell>
          <cell r="B3241" t="str">
            <v>FlexMod_2</v>
          </cell>
          <cell r="C3241" t="str">
            <v>FlexMod_2</v>
          </cell>
          <cell r="D3241" t="str">
            <v>FlexMod_2</v>
          </cell>
          <cell r="E3241" t="str">
            <v>FlexMod_2</v>
          </cell>
          <cell r="F3241" t="str">
            <v>BASEBAND</v>
          </cell>
          <cell r="H3241" t="str">
            <v xml:space="preserve"> Timing Module Kit  E/W Hardware  For Redundancy  Crystal &amp; Rubidium </v>
          </cell>
        </row>
        <row r="3242">
          <cell r="A3242" t="str">
            <v>300136181</v>
          </cell>
          <cell r="B3242" t="str">
            <v>FlexMod_2</v>
          </cell>
          <cell r="C3242" t="str">
            <v>FlexMod_2</v>
          </cell>
          <cell r="D3242" t="str">
            <v>FlexMod_2</v>
          </cell>
          <cell r="E3242" t="str">
            <v>FlexMod_2</v>
          </cell>
          <cell r="F3242" t="str">
            <v>BASEBAND</v>
          </cell>
          <cell r="H3242" t="str">
            <v xml:space="preserve"> Timing Module Kit  For No Redundancy  Crystal </v>
          </cell>
        </row>
        <row r="3243">
          <cell r="A3243" t="str">
            <v>300130630</v>
          </cell>
          <cell r="B3243" t="str">
            <v>FlexMod_2</v>
          </cell>
          <cell r="C3243" t="str">
            <v>FlexMod_2</v>
          </cell>
          <cell r="D3243" t="str">
            <v>FlexMod_2</v>
          </cell>
          <cell r="E3243" t="str">
            <v>FlexMod_2</v>
          </cell>
          <cell r="F3243" t="str">
            <v>BASEBAND</v>
          </cell>
          <cell r="H3243" t="str">
            <v xml:space="preserve"> Timing Module Kit  For Redundancy  Dual Crystal </v>
          </cell>
        </row>
        <row r="3244">
          <cell r="A3244" t="str">
            <v>300136330</v>
          </cell>
          <cell r="B3244" t="str">
            <v>FlexMod_2</v>
          </cell>
          <cell r="C3244" t="str">
            <v>FlexMod_2</v>
          </cell>
          <cell r="D3244" t="str">
            <v>FlexMod_2</v>
          </cell>
          <cell r="E3244" t="str">
            <v>FlexMod_2</v>
          </cell>
          <cell r="F3244" t="str">
            <v>MISC</v>
          </cell>
          <cell r="H3244" t="str">
            <v xml:space="preserve"> Upgrade Kit Solar Shield </v>
          </cell>
        </row>
        <row r="3245">
          <cell r="A3245" t="str">
            <v>T00000321</v>
          </cell>
          <cell r="B3245" t="str">
            <v>FlexMod_2</v>
          </cell>
          <cell r="C3245" t="str">
            <v>FlexMod_2</v>
          </cell>
          <cell r="D3245" t="str">
            <v>FlexMod_2</v>
          </cell>
          <cell r="E3245" t="str">
            <v>FlexMod_2</v>
          </cell>
          <cell r="F3245" t="str">
            <v>RF</v>
          </cell>
          <cell r="H3245" t="str">
            <v>AMPLIFIER, +24VDC - Cellular (mLAM)</v>
          </cell>
        </row>
        <row r="3246">
          <cell r="A3246" t="str">
            <v>300423340</v>
          </cell>
          <cell r="B3246" t="str">
            <v>FlexMod_2</v>
          </cell>
          <cell r="C3246" t="str">
            <v>FlexMod_2</v>
          </cell>
          <cell r="D3246" t="str">
            <v>FlexMod_2</v>
          </cell>
          <cell r="E3246" t="str">
            <v>FlexMod_2</v>
          </cell>
          <cell r="F3246" t="str">
            <v>RF</v>
          </cell>
          <cell r="H3246" t="str">
            <v>AMPLIFIER, +24VDC - PCS (kLAM)</v>
          </cell>
        </row>
        <row r="3247">
          <cell r="A3247" t="str">
            <v>300012986</v>
          </cell>
          <cell r="B3247" t="str">
            <v>FlexMod_2</v>
          </cell>
          <cell r="C3247" t="str">
            <v>FlexMod_2</v>
          </cell>
          <cell r="D3247" t="str">
            <v>FlexMod_2</v>
          </cell>
          <cell r="E3247" t="str">
            <v>FlexMod_2</v>
          </cell>
          <cell r="F3247" t="str">
            <v>MISC</v>
          </cell>
          <cell r="H3247" t="str">
            <v>Anchoring Kit, E/W 1/2" Hardware</v>
          </cell>
        </row>
        <row r="3248">
          <cell r="A3248" t="str">
            <v>107710717</v>
          </cell>
          <cell r="B3248" t="str">
            <v>FlexMod_2</v>
          </cell>
          <cell r="C3248" t="str">
            <v>FlexMod_2</v>
          </cell>
          <cell r="D3248" t="str">
            <v>FlexMod_2</v>
          </cell>
          <cell r="E3248" t="str">
            <v>FlexMod_2</v>
          </cell>
          <cell r="F3248" t="str">
            <v>MISC</v>
          </cell>
          <cell r="H3248" t="str">
            <v>Antenna Kit, GPS Antenna  Hdwe - High Gain</v>
          </cell>
        </row>
        <row r="3249">
          <cell r="A3249" t="str">
            <v>107732356</v>
          </cell>
          <cell r="B3249" t="str">
            <v>FlexMod_2</v>
          </cell>
          <cell r="C3249" t="str">
            <v>FlexMod_2</v>
          </cell>
          <cell r="D3249" t="str">
            <v>FlexMod_2</v>
          </cell>
          <cell r="E3249" t="str">
            <v>FlexMod_2</v>
          </cell>
          <cell r="F3249" t="str">
            <v>MISC</v>
          </cell>
          <cell r="H3249" t="str">
            <v>Antenna Kit, GPS Antenna  Hdwe - Low Gain</v>
          </cell>
        </row>
        <row r="3250">
          <cell r="A3250" t="str">
            <v>T00001283</v>
          </cell>
          <cell r="B3250" t="str">
            <v>FlexMod_2</v>
          </cell>
          <cell r="C3250" t="str">
            <v>FlexMod_2</v>
          </cell>
          <cell r="D3250" t="str">
            <v>FlexMod_2</v>
          </cell>
          <cell r="E3250" t="str">
            <v>FlexMod_2</v>
          </cell>
          <cell r="F3250" t="str">
            <v>SW_RTU_FEE</v>
          </cell>
          <cell r="H3250" t="str">
            <v>ATM Software Fee</v>
          </cell>
        </row>
        <row r="3251">
          <cell r="A3251" t="str">
            <v>300442233</v>
          </cell>
          <cell r="B3251" t="str">
            <v>FlexMod_2</v>
          </cell>
          <cell r="C3251" t="str">
            <v>FlexMod_2</v>
          </cell>
          <cell r="D3251" t="str">
            <v>FlexMod_2</v>
          </cell>
          <cell r="E3251" t="str">
            <v>FlexMod_2</v>
          </cell>
          <cell r="F3251" t="str">
            <v>SW_RTU_FEE</v>
          </cell>
          <cell r="H3251" t="str">
            <v>BASE OPERATING FEE FOR 1XEV-DO UPGRADE</v>
          </cell>
        </row>
        <row r="3252">
          <cell r="A3252" t="str">
            <v>300432135</v>
          </cell>
          <cell r="B3252" t="str">
            <v>FlexMod_2</v>
          </cell>
          <cell r="C3252" t="str">
            <v>FlexMod_2</v>
          </cell>
          <cell r="D3252" t="str">
            <v>FlexMod_2</v>
          </cell>
          <cell r="E3252" t="str">
            <v>FlexMod_2</v>
          </cell>
          <cell r="F3252" t="str">
            <v>MISC</v>
          </cell>
          <cell r="H3252" t="str">
            <v>CAPACITOR ASSEMBLY, 24VOLT, 5.6KUF, 50V</v>
          </cell>
        </row>
        <row r="3253">
          <cell r="A3253" t="str">
            <v>300432093</v>
          </cell>
          <cell r="B3253" t="str">
            <v>FlexMod_2</v>
          </cell>
          <cell r="C3253" t="str">
            <v>FlexMod_2</v>
          </cell>
          <cell r="D3253" t="str">
            <v>FlexMod_2</v>
          </cell>
          <cell r="E3253" t="str">
            <v>FlexMod_2</v>
          </cell>
          <cell r="F3253" t="str">
            <v>MISC</v>
          </cell>
          <cell r="H3253" t="str">
            <v>Capacitor Module, +24V, Indoor</v>
          </cell>
        </row>
        <row r="3254">
          <cell r="A3254" t="str">
            <v>300432119</v>
          </cell>
          <cell r="B3254" t="str">
            <v>FlexMod_2</v>
          </cell>
          <cell r="C3254" t="str">
            <v>FlexMod_2</v>
          </cell>
          <cell r="D3254" t="str">
            <v>FlexMod_2</v>
          </cell>
          <cell r="E3254" t="str">
            <v>FlexMod_2</v>
          </cell>
          <cell r="F3254" t="str">
            <v>MISC</v>
          </cell>
          <cell r="H3254" t="str">
            <v>Capacitor Module, +24V, Outdoor</v>
          </cell>
        </row>
        <row r="3255">
          <cell r="A3255" t="str">
            <v>T00001278</v>
          </cell>
          <cell r="B3255" t="str">
            <v>FlexMod_2</v>
          </cell>
          <cell r="C3255" t="str">
            <v>FlexMod_2</v>
          </cell>
          <cell r="D3255" t="str">
            <v>FlexMod_2</v>
          </cell>
          <cell r="E3255" t="str">
            <v>FlexMod_2</v>
          </cell>
          <cell r="F3255" t="str">
            <v>MISC</v>
          </cell>
          <cell r="H3255" t="str">
            <v>Capacitor Module, -48V, Indoor</v>
          </cell>
        </row>
        <row r="3256">
          <cell r="A3256" t="str">
            <v>T00001279</v>
          </cell>
          <cell r="B3256" t="str">
            <v>FlexMod_2</v>
          </cell>
          <cell r="C3256" t="str">
            <v>FlexMod_2</v>
          </cell>
          <cell r="D3256" t="str">
            <v>FlexMod_2</v>
          </cell>
          <cell r="E3256" t="str">
            <v>FlexMod_2</v>
          </cell>
          <cell r="F3256" t="str">
            <v>MISC</v>
          </cell>
          <cell r="H3256" t="str">
            <v>Capacitor Module, -48V, Outdoor</v>
          </cell>
        </row>
        <row r="3257">
          <cell r="A3257" t="str">
            <v>300439593</v>
          </cell>
          <cell r="B3257" t="str">
            <v>FlexMod_2</v>
          </cell>
          <cell r="C3257" t="str">
            <v>FlexMod_2</v>
          </cell>
          <cell r="D3257" t="str">
            <v>FlexMod_2</v>
          </cell>
          <cell r="E3257" t="str">
            <v>FlexMod_2</v>
          </cell>
          <cell r="F3257" t="str">
            <v>CHANNEL_CARD</v>
          </cell>
          <cell r="H3257" t="str">
            <v>CDMA Channel Element Unit - 64 Ch (CCU-64  )</v>
          </cell>
        </row>
        <row r="3258">
          <cell r="A3258" t="str">
            <v>T00001277</v>
          </cell>
          <cell r="B3258" t="str">
            <v>FlexMod_2</v>
          </cell>
          <cell r="C3258" t="str">
            <v>FlexMod_2</v>
          </cell>
          <cell r="D3258" t="str">
            <v>FlexMod_2</v>
          </cell>
          <cell r="E3258" t="str">
            <v>FlexMod_2</v>
          </cell>
          <cell r="F3258" t="str">
            <v>BASEBAND</v>
          </cell>
          <cell r="H3258" t="str">
            <v>Circuit Pack, CDMA Baseband Radio (CBR), Cellular</v>
          </cell>
        </row>
        <row r="3259">
          <cell r="A3259" t="str">
            <v>300432150</v>
          </cell>
          <cell r="B3259" t="str">
            <v>FlexMod_2</v>
          </cell>
          <cell r="C3259" t="str">
            <v>FlexMod_2</v>
          </cell>
          <cell r="D3259" t="str">
            <v>FlexMod_2</v>
          </cell>
          <cell r="E3259" t="str">
            <v>FlexMod_2</v>
          </cell>
          <cell r="F3259" t="str">
            <v>BASEBAND</v>
          </cell>
          <cell r="H3259" t="str">
            <v>Circuit Pack, CDMA Baseband Radio (CBR), PCS</v>
          </cell>
        </row>
        <row r="3260">
          <cell r="A3260" t="str">
            <v>300432176</v>
          </cell>
          <cell r="B3260" t="str">
            <v>FlexMod_2</v>
          </cell>
          <cell r="C3260" t="str">
            <v>FlexMod_2</v>
          </cell>
          <cell r="D3260" t="str">
            <v>FlexMod_2</v>
          </cell>
          <cell r="E3260" t="str">
            <v>FlexMod_2</v>
          </cell>
          <cell r="F3260" t="str">
            <v>BASEBAND</v>
          </cell>
          <cell r="H3260" t="str">
            <v>Circuit Pack, CDMA Radio Controller (CRC)</v>
          </cell>
        </row>
        <row r="3261">
          <cell r="A3261" t="str">
            <v>T00001282</v>
          </cell>
          <cell r="B3261" t="str">
            <v>FlexMod_2</v>
          </cell>
          <cell r="C3261" t="str">
            <v>FlexMod_2</v>
          </cell>
          <cell r="D3261" t="str">
            <v>FlexMod_2</v>
          </cell>
          <cell r="E3261" t="str">
            <v>FlexMod_2</v>
          </cell>
          <cell r="F3261" t="str">
            <v>MISC</v>
          </cell>
          <cell r="H3261" t="str">
            <v>EEPROM</v>
          </cell>
        </row>
        <row r="3262">
          <cell r="A3262" t="str">
            <v>300432077</v>
          </cell>
          <cell r="B3262" t="str">
            <v>FlexMod_2</v>
          </cell>
          <cell r="C3262" t="str">
            <v>FlexMod_2</v>
          </cell>
          <cell r="D3262" t="str">
            <v>FlexMod_2</v>
          </cell>
          <cell r="E3262" t="str">
            <v>FlexMod_2</v>
          </cell>
          <cell r="F3262" t="str">
            <v>MISC</v>
          </cell>
          <cell r="H3262" t="str">
            <v>EV Modem (EVRx), Receiver Board</v>
          </cell>
        </row>
        <row r="3263">
          <cell r="A3263" t="str">
            <v>300432069</v>
          </cell>
          <cell r="B3263" t="str">
            <v>FlexMod_2</v>
          </cell>
          <cell r="C3263" t="str">
            <v>FlexMod_2</v>
          </cell>
          <cell r="D3263" t="str">
            <v>FlexMod_2</v>
          </cell>
          <cell r="E3263" t="str">
            <v>FlexMod_2</v>
          </cell>
          <cell r="F3263" t="str">
            <v>MISC</v>
          </cell>
          <cell r="H3263" t="str">
            <v xml:space="preserve">EV Modem (EVTx), Transmit Board </v>
          </cell>
        </row>
        <row r="3264">
          <cell r="A3264" t="str">
            <v>300121514</v>
          </cell>
          <cell r="B3264" t="str">
            <v>FlexMod_2</v>
          </cell>
          <cell r="C3264" t="str">
            <v>FlexMod_2</v>
          </cell>
          <cell r="D3264" t="str">
            <v>FlexMod_2</v>
          </cell>
          <cell r="E3264" t="str">
            <v>FlexMod_2</v>
          </cell>
          <cell r="F3264" t="str">
            <v>MISC</v>
          </cell>
          <cell r="H3264" t="str">
            <v>Jumper Cable 10 Ft  DIN-DIN</v>
          </cell>
        </row>
        <row r="3265">
          <cell r="A3265" t="str">
            <v>300121571</v>
          </cell>
          <cell r="B3265" t="str">
            <v>FlexMod_2</v>
          </cell>
          <cell r="C3265" t="str">
            <v>FlexMod_2</v>
          </cell>
          <cell r="D3265" t="str">
            <v>FlexMod_2</v>
          </cell>
          <cell r="E3265" t="str">
            <v>FlexMod_2</v>
          </cell>
          <cell r="F3265" t="str">
            <v>MISC</v>
          </cell>
          <cell r="H3265" t="str">
            <v>Jumper Cable 20 Ft  DIN-DIN</v>
          </cell>
        </row>
        <row r="3266">
          <cell r="A3266" t="str">
            <v>300121555</v>
          </cell>
          <cell r="B3266" t="str">
            <v>FlexMod_2</v>
          </cell>
          <cell r="C3266" t="str">
            <v>FlexMod_2</v>
          </cell>
          <cell r="D3266" t="str">
            <v>FlexMod_2</v>
          </cell>
          <cell r="E3266" t="str">
            <v>FlexMod_2</v>
          </cell>
          <cell r="F3266" t="str">
            <v>MISC</v>
          </cell>
          <cell r="H3266" t="str">
            <v>Jumper Cable 32 Ft DIN-DIN</v>
          </cell>
        </row>
        <row r="3267">
          <cell r="A3267" t="str">
            <v>300121530</v>
          </cell>
          <cell r="B3267" t="str">
            <v>FlexMod_2</v>
          </cell>
          <cell r="C3267" t="str">
            <v>FlexMod_2</v>
          </cell>
          <cell r="D3267" t="str">
            <v>FlexMod_2</v>
          </cell>
          <cell r="E3267" t="str">
            <v>FlexMod_2</v>
          </cell>
          <cell r="F3267" t="str">
            <v>MISC</v>
          </cell>
          <cell r="H3267" t="str">
            <v>Jumper Cable 4 Ft DIN-DIN</v>
          </cell>
        </row>
        <row r="3268">
          <cell r="A3268" t="str">
            <v>300423225</v>
          </cell>
          <cell r="B3268" t="str">
            <v>FlexMod_2</v>
          </cell>
          <cell r="C3268" t="str">
            <v>FlexMod_2</v>
          </cell>
          <cell r="D3268" t="str">
            <v>FlexMod_2</v>
          </cell>
          <cell r="E3268" t="str">
            <v>FlexMod_2</v>
          </cell>
          <cell r="F3268" t="str">
            <v>BASEBAND</v>
          </cell>
          <cell r="H3268" t="str">
            <v>PCU, 450W, 24V</v>
          </cell>
        </row>
        <row r="3269">
          <cell r="A3269" t="str">
            <v>300453883</v>
          </cell>
          <cell r="B3269" t="str">
            <v>FlexMod_2</v>
          </cell>
          <cell r="C3269" t="str">
            <v>FlexMod_2</v>
          </cell>
          <cell r="D3269" t="str">
            <v>FlexMod_2</v>
          </cell>
          <cell r="E3269" t="str">
            <v>FlexMod_2</v>
          </cell>
          <cell r="F3269" t="str">
            <v>BASEBAND</v>
          </cell>
          <cell r="H3269" t="str">
            <v>PCU, 450W, -48V</v>
          </cell>
        </row>
        <row r="3270">
          <cell r="A3270" t="str">
            <v>107867285</v>
          </cell>
          <cell r="B3270" t="str">
            <v>FlexMod_3</v>
          </cell>
          <cell r="C3270" t="str">
            <v>FlexMod_3</v>
          </cell>
          <cell r="D3270" t="str">
            <v>FlexMod_3</v>
          </cell>
          <cell r="E3270" t="str">
            <v>FlexMod_3</v>
          </cell>
          <cell r="F3270" t="str">
            <v>MISC</v>
          </cell>
          <cell r="H3270" t="str">
            <v xml:space="preserve"> 32 Ft Heliax Foam Jumper Cable W/1 Din Connector </v>
          </cell>
        </row>
        <row r="3271">
          <cell r="A3271" t="str">
            <v>300349222</v>
          </cell>
          <cell r="B3271" t="str">
            <v>FlexMod_3</v>
          </cell>
          <cell r="C3271" t="str">
            <v>FlexMod_3</v>
          </cell>
          <cell r="D3271" t="str">
            <v>FlexMod_3</v>
          </cell>
          <cell r="E3271" t="str">
            <v>FlexMod_3</v>
          </cell>
          <cell r="F3271" t="str">
            <v>CABINET</v>
          </cell>
          <cell r="H3271" t="str">
            <v xml:space="preserve"> 46C Solar Shield </v>
          </cell>
        </row>
        <row r="3272">
          <cell r="A3272" t="str">
            <v>300271327</v>
          </cell>
          <cell r="B3272" t="str">
            <v>FlexMod_3</v>
          </cell>
          <cell r="C3272" t="str">
            <v>FlexMod_3</v>
          </cell>
          <cell r="D3272" t="str">
            <v>FlexMod_3</v>
          </cell>
          <cell r="E3272" t="str">
            <v>FlexMod_3</v>
          </cell>
          <cell r="F3272" t="str">
            <v>MISC</v>
          </cell>
          <cell r="H3272" t="str">
            <v xml:space="preserve"> 60¡¦ GPS Antenna Cable</v>
          </cell>
        </row>
        <row r="3273">
          <cell r="A3273" t="str">
            <v>300271327</v>
          </cell>
          <cell r="B3273" t="str">
            <v>FlexMod_3</v>
          </cell>
          <cell r="C3273" t="str">
            <v>FlexMod_3</v>
          </cell>
          <cell r="D3273" t="str">
            <v>FlexMod_3</v>
          </cell>
          <cell r="E3273" t="str">
            <v>FlexMod_3</v>
          </cell>
          <cell r="F3273" t="str">
            <v>MISC</v>
          </cell>
          <cell r="H3273" t="str">
            <v xml:space="preserve"> 60¡¦ GPS Antenna Cable</v>
          </cell>
        </row>
        <row r="3274">
          <cell r="A3274" t="str">
            <v>300121597</v>
          </cell>
          <cell r="B3274" t="str">
            <v>FlexMod_3</v>
          </cell>
          <cell r="C3274" t="str">
            <v>FlexMod_3</v>
          </cell>
          <cell r="D3274" t="str">
            <v>FlexMod_3</v>
          </cell>
          <cell r="E3274" t="str">
            <v>FlexMod_3</v>
          </cell>
          <cell r="F3274" t="str">
            <v>MISC</v>
          </cell>
          <cell r="H3274" t="str">
            <v xml:space="preserve"> 60¡¦ GPS Antenna Cable - Outdoor </v>
          </cell>
        </row>
        <row r="3275">
          <cell r="A3275" t="str">
            <v>300019080</v>
          </cell>
          <cell r="B3275" t="str">
            <v>FlexMod_3</v>
          </cell>
          <cell r="C3275" t="str">
            <v>FlexMod_3</v>
          </cell>
          <cell r="D3275" t="str">
            <v>FlexMod_3</v>
          </cell>
          <cell r="E3275" t="str">
            <v>FlexMod_3</v>
          </cell>
          <cell r="F3275" t="str">
            <v>MISC</v>
          </cell>
          <cell r="H3275" t="str">
            <v xml:space="preserve"> 9¡¦8.5¡¨ Horizontal Cable Rack  12¡¨ Width </v>
          </cell>
        </row>
        <row r="3276">
          <cell r="A3276" t="str">
            <v>300019106</v>
          </cell>
          <cell r="B3276" t="str">
            <v>FlexMod_3</v>
          </cell>
          <cell r="C3276" t="str">
            <v>FlexMod_3</v>
          </cell>
          <cell r="D3276" t="str">
            <v>FlexMod_3</v>
          </cell>
          <cell r="E3276" t="str">
            <v>FlexMod_3</v>
          </cell>
          <cell r="F3276" t="str">
            <v>MISC</v>
          </cell>
          <cell r="H3276" t="str">
            <v xml:space="preserve"> 9¡¦8.5¡¨ Vertical Cable Rack  12¡¨ Width </v>
          </cell>
        </row>
        <row r="3277">
          <cell r="A3277" t="str">
            <v>300275757</v>
          </cell>
          <cell r="B3277" t="str">
            <v>FlexMod_3</v>
          </cell>
          <cell r="C3277" t="str">
            <v>FlexMod_3</v>
          </cell>
          <cell r="D3277" t="str">
            <v>FlexMod_3</v>
          </cell>
          <cell r="E3277" t="str">
            <v>FlexMod_3</v>
          </cell>
          <cell r="F3277" t="str">
            <v>MISC</v>
          </cell>
          <cell r="H3277" t="str">
            <v xml:space="preserve"> Ac Service Kits  E/W Htw &amp; Cable For Domestic Outdoor </v>
          </cell>
        </row>
        <row r="3278">
          <cell r="A3278" t="str">
            <v>300275765</v>
          </cell>
          <cell r="B3278" t="str">
            <v>FlexMod_3</v>
          </cell>
          <cell r="C3278" t="str">
            <v>FlexMod_3</v>
          </cell>
          <cell r="D3278" t="str">
            <v>FlexMod_3</v>
          </cell>
          <cell r="E3278" t="str">
            <v>FlexMod_3</v>
          </cell>
          <cell r="F3278" t="str">
            <v>MISC</v>
          </cell>
          <cell r="H3278" t="str">
            <v xml:space="preserve"> Ac Service Kits  E/W Htw &amp; Cable For Non - Domestic Outdoor </v>
          </cell>
        </row>
        <row r="3279">
          <cell r="A3279" t="str">
            <v>107984908</v>
          </cell>
          <cell r="B3279" t="str">
            <v>FlexMod_3</v>
          </cell>
          <cell r="C3279" t="str">
            <v>FlexMod_3</v>
          </cell>
          <cell r="D3279" t="str">
            <v>Energy</v>
          </cell>
          <cell r="E3279" t="str">
            <v>Energy</v>
          </cell>
          <cell r="F3279" t="str">
            <v>POWER</v>
          </cell>
          <cell r="H3279" t="str">
            <v xml:space="preserve"> Anchoring Kit  Power Frame  Concrete Floor  </v>
          </cell>
        </row>
        <row r="3280">
          <cell r="A3280" t="str">
            <v>300109436</v>
          </cell>
          <cell r="B3280" t="str">
            <v>FlexMod_3</v>
          </cell>
          <cell r="C3280" t="str">
            <v>FlexMod_3</v>
          </cell>
          <cell r="D3280" t="str">
            <v>FlexMod_3</v>
          </cell>
          <cell r="E3280" t="str">
            <v>FlexMod_3</v>
          </cell>
          <cell r="F3280" t="str">
            <v>MISC</v>
          </cell>
          <cell r="H3280" t="str">
            <v xml:space="preserve"> Balun Kit  Network Interface Unit For 2 E1 Lines </v>
          </cell>
        </row>
        <row r="3281">
          <cell r="A3281" t="str">
            <v>300352036</v>
          </cell>
          <cell r="B3281" t="str">
            <v>FlexMod_3</v>
          </cell>
          <cell r="C3281" t="str">
            <v>FlexMod_3</v>
          </cell>
          <cell r="D3281" t="str">
            <v>FlexMod_3</v>
          </cell>
          <cell r="E3281" t="str">
            <v>FlexMod_3</v>
          </cell>
          <cell r="F3281" t="str">
            <v>CHANNEL_CARD</v>
          </cell>
          <cell r="H3281" t="str">
            <v xml:space="preserve"> CDMA Channel Element Unit - 32 Ch (CCU-32 A) </v>
          </cell>
        </row>
        <row r="3282">
          <cell r="A3282" t="str">
            <v>300281649</v>
          </cell>
          <cell r="B3282" t="str">
            <v>FlexMod_3</v>
          </cell>
          <cell r="C3282" t="str">
            <v>FlexMod_3</v>
          </cell>
          <cell r="D3282" t="str">
            <v>FlexMod_3</v>
          </cell>
          <cell r="E3282" t="str">
            <v>FlexMod_3</v>
          </cell>
          <cell r="F3282" t="str">
            <v>BASEBAND</v>
          </cell>
          <cell r="H3282" t="str">
            <v xml:space="preserve"> Circuit Pack  Timing Frequency Unit For Gwth Redundancy </v>
          </cell>
        </row>
        <row r="3283">
          <cell r="A3283" t="str">
            <v>107852170</v>
          </cell>
          <cell r="B3283" t="str">
            <v>FlexMod_3</v>
          </cell>
          <cell r="C3283" t="str">
            <v>FlexMod_3</v>
          </cell>
          <cell r="D3283" t="str">
            <v>FlexMod_3</v>
          </cell>
          <cell r="E3283" t="str">
            <v>FlexMod_3</v>
          </cell>
          <cell r="F3283" t="str">
            <v>Misc</v>
          </cell>
          <cell r="H3283" t="str">
            <v xml:space="preserve"> Extemal Alarm Surge Protector </v>
          </cell>
        </row>
        <row r="3284">
          <cell r="A3284" t="str">
            <v>300012937</v>
          </cell>
          <cell r="B3284" t="str">
            <v>FlexMod_3</v>
          </cell>
          <cell r="C3284" t="str">
            <v>FlexMod_3</v>
          </cell>
          <cell r="D3284" t="str">
            <v>FlexMod_3</v>
          </cell>
          <cell r="E3284" t="str">
            <v>FlexMod_3</v>
          </cell>
          <cell r="F3284" t="str">
            <v>MISC</v>
          </cell>
          <cell r="H3284" t="str">
            <v xml:space="preserve"> Grounding Kit  E/W Copper Cable &amp; Hardware For An Indoor Single Frame </v>
          </cell>
        </row>
        <row r="3285">
          <cell r="A3285" t="str">
            <v>300012960</v>
          </cell>
          <cell r="B3285" t="str">
            <v>FlexMod_3</v>
          </cell>
          <cell r="C3285" t="str">
            <v>FlexMod_3</v>
          </cell>
          <cell r="D3285" t="str">
            <v>FlexMod_3</v>
          </cell>
          <cell r="E3285" t="str">
            <v>FlexMod_3</v>
          </cell>
          <cell r="F3285" t="str">
            <v>MISC</v>
          </cell>
          <cell r="H3285" t="str">
            <v xml:space="preserve"> Grounding Kit E/W Copper Cable And Hw For Misc. Metallic Objects </v>
          </cell>
        </row>
        <row r="3286">
          <cell r="A3286" t="str">
            <v>300012945</v>
          </cell>
          <cell r="B3286" t="str">
            <v>FlexMod_3</v>
          </cell>
          <cell r="C3286" t="str">
            <v>FlexMod_3</v>
          </cell>
          <cell r="D3286" t="str">
            <v>FlexMod_3</v>
          </cell>
          <cell r="E3286" t="str">
            <v>FlexMod_3</v>
          </cell>
          <cell r="F3286" t="str">
            <v>MISC</v>
          </cell>
          <cell r="H3286" t="str">
            <v xml:space="preserve"> Grounding Kit E/W Copper Cable For Halo-Inter Ring 26Ftx11Ft 8 In Room </v>
          </cell>
        </row>
        <row r="3287">
          <cell r="A3287" t="str">
            <v>300109758</v>
          </cell>
          <cell r="B3287" t="str">
            <v>FlexMod_3</v>
          </cell>
          <cell r="C3287" t="str">
            <v>FlexMod_3</v>
          </cell>
          <cell r="D3287" t="str">
            <v>FlexMod_3</v>
          </cell>
          <cell r="E3287" t="str">
            <v>FlexMod_3</v>
          </cell>
          <cell r="F3287" t="str">
            <v>MISC</v>
          </cell>
          <cell r="H3287" t="str">
            <v xml:space="preserve"> Growth Balun Kit  Network Interface Unit For One E1 Line </v>
          </cell>
        </row>
        <row r="3288">
          <cell r="A3288" t="str">
            <v>300297041</v>
          </cell>
          <cell r="B3288" t="str">
            <v>FlexMod_3</v>
          </cell>
          <cell r="C3288" t="str">
            <v>FlexMod_3</v>
          </cell>
          <cell r="D3288" t="str">
            <v>FlexMod_3</v>
          </cell>
          <cell r="E3288" t="str">
            <v>FlexMod_3</v>
          </cell>
          <cell r="F3288" t="str">
            <v>MISC</v>
          </cell>
          <cell r="H3288" t="str">
            <v xml:space="preserve"> Hardware  Anchoring Kit  Earthquake Zone 3-4 </v>
          </cell>
        </row>
        <row r="3289">
          <cell r="A3289" t="str">
            <v>300345147</v>
          </cell>
          <cell r="B3289" t="str">
            <v>FlexMod_3</v>
          </cell>
          <cell r="C3289" t="str">
            <v>FlexMod_3</v>
          </cell>
          <cell r="D3289" t="str">
            <v>FlexMod_3</v>
          </cell>
          <cell r="E3289" t="str">
            <v>FlexMod_3</v>
          </cell>
          <cell r="F3289" t="str">
            <v>MISC</v>
          </cell>
          <cell r="H3289" t="str">
            <v xml:space="preserve"> Hardware  Cabinet Bolt-Down Kit  Outdoor Raised Platforms </v>
          </cell>
        </row>
        <row r="3290">
          <cell r="A3290" t="str">
            <v>300297058</v>
          </cell>
          <cell r="B3290" t="str">
            <v>FlexMod_3</v>
          </cell>
          <cell r="C3290" t="str">
            <v>FlexMod_3</v>
          </cell>
          <cell r="D3290" t="str">
            <v>FlexMod_3</v>
          </cell>
          <cell r="E3290" t="str">
            <v>FlexMod_3</v>
          </cell>
          <cell r="F3290" t="str">
            <v>MISC</v>
          </cell>
          <cell r="H3290" t="str">
            <v xml:space="preserve"> Hardware Kit  1/2 Inch Shield Tap </v>
          </cell>
        </row>
        <row r="3291">
          <cell r="A3291" t="str">
            <v>300272861</v>
          </cell>
          <cell r="B3291" t="str">
            <v>FlexMod_3</v>
          </cell>
          <cell r="C3291" t="str">
            <v>FlexMod_3</v>
          </cell>
          <cell r="D3291" t="str">
            <v>FlexMod_3</v>
          </cell>
          <cell r="E3291" t="str">
            <v>FlexMod_3</v>
          </cell>
          <cell r="F3291" t="str">
            <v>MISC</v>
          </cell>
          <cell r="H3291" t="str">
            <v xml:space="preserve"> Hardware Kit  Cellular  Surge Protector  Rf  Indoor </v>
          </cell>
        </row>
        <row r="3292">
          <cell r="A3292" t="str">
            <v>300157302</v>
          </cell>
          <cell r="B3292" t="str">
            <v>FlexMod_3</v>
          </cell>
          <cell r="C3292" t="str">
            <v>FlexMod_3</v>
          </cell>
          <cell r="D3292" t="str">
            <v>FlexMod_3</v>
          </cell>
          <cell r="E3292" t="str">
            <v>FlexMod_3</v>
          </cell>
          <cell r="F3292" t="str">
            <v>MISC</v>
          </cell>
          <cell r="H3292" t="str">
            <v xml:space="preserve"> Hardware Kit  Surge Protector  GPS  Indoor </v>
          </cell>
        </row>
        <row r="3293">
          <cell r="A3293" t="str">
            <v>300281540</v>
          </cell>
          <cell r="B3293" t="str">
            <v>FlexMod_3</v>
          </cell>
          <cell r="C3293" t="str">
            <v>FlexMod_3</v>
          </cell>
          <cell r="D3293" t="str">
            <v>FlexMod_3</v>
          </cell>
          <cell r="E3293" t="str">
            <v>FlexMod_3</v>
          </cell>
          <cell r="F3293" t="str">
            <v>MISC</v>
          </cell>
          <cell r="H3293" t="str">
            <v xml:space="preserve"> Hdwe Kit  Conduit Interface  Gwth Cab  Indoor </v>
          </cell>
        </row>
        <row r="3294">
          <cell r="A3294" t="str">
            <v>300157294</v>
          </cell>
          <cell r="B3294" t="str">
            <v>FlexMod_3</v>
          </cell>
          <cell r="C3294" t="str">
            <v>FlexMod_3</v>
          </cell>
          <cell r="D3294" t="str">
            <v>FlexMod_3</v>
          </cell>
          <cell r="E3294" t="str">
            <v>FlexMod_3</v>
          </cell>
          <cell r="F3294" t="str">
            <v>MISC</v>
          </cell>
          <cell r="H3294" t="str">
            <v xml:space="preserve"> Hdwe Kit  Surge Protector  Rf  Indoor  Pcs </v>
          </cell>
        </row>
        <row r="3295">
          <cell r="A3295" t="str">
            <v>T00000397</v>
          </cell>
          <cell r="B3295" t="str">
            <v>FlexMod_3</v>
          </cell>
          <cell r="C3295" t="str">
            <v>FlexMod_3</v>
          </cell>
          <cell r="D3295" t="str">
            <v>FlexMod_3</v>
          </cell>
          <cell r="E3295" t="str">
            <v>FlexMod_3</v>
          </cell>
          <cell r="F3295" t="str">
            <v>BASEBAND</v>
          </cell>
          <cell r="H3295" t="str">
            <v xml:space="preserve"> Incremental Price Adjustment for URC  vs. CRC</v>
          </cell>
        </row>
        <row r="3296">
          <cell r="A3296" t="str">
            <v>108186537</v>
          </cell>
          <cell r="B3296" t="str">
            <v>FlexMod_3</v>
          </cell>
          <cell r="C3296" t="str">
            <v>FlexMod_3</v>
          </cell>
          <cell r="D3296" t="str">
            <v>FlexMod_3</v>
          </cell>
          <cell r="E3296" t="str">
            <v>FlexMod_3</v>
          </cell>
          <cell r="F3296" t="str">
            <v>MISC</v>
          </cell>
          <cell r="H3296" t="str">
            <v xml:space="preserve"> Jumper Cable  Indoor  1 Din Connector  15 Ft </v>
          </cell>
        </row>
        <row r="3297">
          <cell r="A3297" t="str">
            <v>300311537</v>
          </cell>
          <cell r="B3297" t="str">
            <v>FlexMod_3</v>
          </cell>
          <cell r="C3297" t="str">
            <v>FlexMod_3</v>
          </cell>
          <cell r="D3297" t="str">
            <v>FlexMod_3</v>
          </cell>
          <cell r="E3297" t="str">
            <v>FlexMod_3</v>
          </cell>
          <cell r="F3297" t="str">
            <v>MISC</v>
          </cell>
          <cell r="H3297" t="str">
            <v xml:space="preserve"> Mounting Base Kit  Gwth Cab </v>
          </cell>
        </row>
        <row r="3298">
          <cell r="A3298" t="str">
            <v>300311529</v>
          </cell>
          <cell r="B3298" t="str">
            <v>FlexMod_3</v>
          </cell>
          <cell r="C3298" t="str">
            <v>FlexMod_3</v>
          </cell>
          <cell r="D3298" t="str">
            <v>FlexMod_3</v>
          </cell>
          <cell r="E3298" t="str">
            <v>FlexMod_3</v>
          </cell>
          <cell r="F3298" t="str">
            <v>MISC</v>
          </cell>
          <cell r="H3298" t="str">
            <v xml:space="preserve"> Mounting Base Kit  Pri Cab </v>
          </cell>
        </row>
        <row r="3299">
          <cell r="A3299" t="str">
            <v>300269404</v>
          </cell>
          <cell r="B3299" t="str">
            <v>FlexMod_3</v>
          </cell>
          <cell r="C3299" t="str">
            <v>FlexMod_3</v>
          </cell>
          <cell r="D3299" t="str">
            <v>FlexMod_3</v>
          </cell>
          <cell r="E3299" t="str">
            <v>FlexMod_3</v>
          </cell>
          <cell r="F3299" t="str">
            <v>Misc</v>
          </cell>
          <cell r="H3299" t="str">
            <v xml:space="preserve"> Punchdown Protection Block  25 Position </v>
          </cell>
        </row>
        <row r="3300">
          <cell r="A3300" t="str">
            <v>300423357</v>
          </cell>
          <cell r="B3300" t="str">
            <v>FlexMod_3</v>
          </cell>
          <cell r="C3300" t="str">
            <v>FlexMod_3</v>
          </cell>
          <cell r="D3300" t="str">
            <v>FlexMod_3</v>
          </cell>
          <cell r="E3300" t="str">
            <v>FlexMod_3</v>
          </cell>
          <cell r="F3300" t="str">
            <v>RF</v>
          </cell>
          <cell r="H3300" t="str">
            <v>A6 Blanking Plate for Primary or Growth Cabinets</v>
          </cell>
        </row>
        <row r="3301">
          <cell r="A3301" t="str">
            <v>300453974</v>
          </cell>
          <cell r="B3301" t="str">
            <v>FlexMod_3</v>
          </cell>
          <cell r="C3301" t="str">
            <v>FlexMod_3</v>
          </cell>
          <cell r="D3301" t="str">
            <v>FlexMod_3</v>
          </cell>
          <cell r="E3301" t="str">
            <v>FlexMod_3</v>
          </cell>
          <cell r="F3301" t="str">
            <v>RF</v>
          </cell>
          <cell r="H3301" t="str">
            <v>AMPLIFIER, +24VDC - Cellular 850 (mLAM)</v>
          </cell>
        </row>
        <row r="3302">
          <cell r="A3302" t="str">
            <v>300423340</v>
          </cell>
          <cell r="B3302" t="str">
            <v>FlexMod_3</v>
          </cell>
          <cell r="C3302" t="str">
            <v>FlexMod_3</v>
          </cell>
          <cell r="D3302" t="str">
            <v>FlexMod_3</v>
          </cell>
          <cell r="E3302" t="str">
            <v>FlexMod_3</v>
          </cell>
          <cell r="F3302" t="str">
            <v>RF</v>
          </cell>
          <cell r="H3302" t="str">
            <v>AMPLIFIER, +24VDC - PCS (kLAM)</v>
          </cell>
        </row>
        <row r="3303">
          <cell r="A3303" t="str">
            <v>300453982</v>
          </cell>
          <cell r="B3303" t="str">
            <v>FlexMod_3</v>
          </cell>
          <cell r="C3303" t="str">
            <v>FlexMod_3</v>
          </cell>
          <cell r="D3303" t="str">
            <v>FlexMod_3</v>
          </cell>
          <cell r="E3303" t="str">
            <v>FlexMod_3</v>
          </cell>
          <cell r="F3303" t="str">
            <v>RF</v>
          </cell>
          <cell r="H3303" t="str">
            <v>AMPLIFIER, -48VDC - Cellular 850 (mLAM)</v>
          </cell>
        </row>
        <row r="3304">
          <cell r="A3304" t="str">
            <v>300012986</v>
          </cell>
          <cell r="B3304" t="str">
            <v>FlexMod_3</v>
          </cell>
          <cell r="C3304" t="str">
            <v>FlexMod_3</v>
          </cell>
          <cell r="D3304" t="str">
            <v>FlexMod_3</v>
          </cell>
          <cell r="E3304" t="str">
            <v>FlexMod_3</v>
          </cell>
          <cell r="F3304" t="str">
            <v>MISC</v>
          </cell>
          <cell r="H3304" t="str">
            <v>Anchoring Kit, E/W 1/2" Hardware</v>
          </cell>
        </row>
        <row r="3305">
          <cell r="A3305" t="str">
            <v>300164357</v>
          </cell>
          <cell r="B3305" t="str">
            <v>FlexMod_3</v>
          </cell>
          <cell r="C3305" t="str">
            <v>FlexMod_3</v>
          </cell>
          <cell r="D3305" t="str">
            <v>FlexMod_3</v>
          </cell>
          <cell r="E3305" t="str">
            <v>FlexMod_3</v>
          </cell>
          <cell r="F3305" t="str">
            <v>MISC</v>
          </cell>
          <cell r="H3305" t="str">
            <v>Antenna Jumper Boots</v>
          </cell>
        </row>
        <row r="3306">
          <cell r="A3306" t="str">
            <v>107710717</v>
          </cell>
          <cell r="B3306" t="str">
            <v>FlexMod_3</v>
          </cell>
          <cell r="C3306" t="str">
            <v>FlexMod_3</v>
          </cell>
          <cell r="D3306" t="str">
            <v>FlexMod_3</v>
          </cell>
          <cell r="E3306" t="str">
            <v>FlexMod_3</v>
          </cell>
          <cell r="F3306" t="str">
            <v>MISC</v>
          </cell>
          <cell r="H3306" t="str">
            <v>Antenna Kit, GPS Antenna  Hdwe - High Gain</v>
          </cell>
        </row>
        <row r="3307">
          <cell r="A3307" t="str">
            <v>107732356</v>
          </cell>
          <cell r="B3307" t="str">
            <v>FlexMod_3</v>
          </cell>
          <cell r="C3307" t="str">
            <v>FlexMod_3</v>
          </cell>
          <cell r="D3307" t="str">
            <v>FlexMod_3</v>
          </cell>
          <cell r="E3307" t="str">
            <v>FlexMod_3</v>
          </cell>
          <cell r="F3307" t="str">
            <v>MISC</v>
          </cell>
          <cell r="H3307" t="str">
            <v>Antenna Kit, GPS Antenna  Hdwe - Low Gain</v>
          </cell>
        </row>
        <row r="3308">
          <cell r="A3308" t="str">
            <v>300432325</v>
          </cell>
          <cell r="B3308" t="str">
            <v>FlexMod_3</v>
          </cell>
          <cell r="C3308" t="str">
            <v>FlexMod_3</v>
          </cell>
          <cell r="D3308" t="str">
            <v>FlexMod_3</v>
          </cell>
          <cell r="E3308" t="str">
            <v>FlexMod_3</v>
          </cell>
          <cell r="F3308" t="str">
            <v>CABINET</v>
          </cell>
          <cell r="H3308" t="str">
            <v>Assembly, LEFT OR RIGHT SIDE SOLAR SHIELD</v>
          </cell>
        </row>
        <row r="3309">
          <cell r="A3309" t="str">
            <v>300423084</v>
          </cell>
          <cell r="B3309" t="str">
            <v>FlexMod_3</v>
          </cell>
          <cell r="C3309" t="str">
            <v>FlexMod_3</v>
          </cell>
          <cell r="D3309" t="str">
            <v>FlexMod_3</v>
          </cell>
          <cell r="E3309" t="str">
            <v>FlexMod_3</v>
          </cell>
          <cell r="F3309" t="str">
            <v>CABINET</v>
          </cell>
          <cell r="H3309" t="str">
            <v>Assembly, NON INTEGRATED Power DISTRIBUTION, +24V</v>
          </cell>
        </row>
        <row r="3310">
          <cell r="A3310" t="str">
            <v>T00000457</v>
          </cell>
          <cell r="B3310" t="str">
            <v>FlexMod_3</v>
          </cell>
          <cell r="C3310" t="str">
            <v>FlexMod_3</v>
          </cell>
          <cell r="D3310" t="str">
            <v>FlexMod_3</v>
          </cell>
          <cell r="E3310" t="str">
            <v>FlexMod_3</v>
          </cell>
          <cell r="F3310" t="str">
            <v>CABINET</v>
          </cell>
          <cell r="H3310" t="str">
            <v>Assembly, NON INTEGRATED Power DISTRIBUTION, -48V</v>
          </cell>
        </row>
        <row r="3311">
          <cell r="A3311" t="str">
            <v>T00001283</v>
          </cell>
          <cell r="B3311" t="str">
            <v>FlexMod_3</v>
          </cell>
          <cell r="C3311" t="str">
            <v>FlexMod_3</v>
          </cell>
          <cell r="D3311" t="str">
            <v>FlexMod_3</v>
          </cell>
          <cell r="E3311" t="str">
            <v>FlexMod_3</v>
          </cell>
          <cell r="F3311" t="str">
            <v>SW_RTU_FEE</v>
          </cell>
          <cell r="H3311" t="str">
            <v>ATM Software Fee</v>
          </cell>
        </row>
        <row r="3312">
          <cell r="A3312" t="str">
            <v>300442233</v>
          </cell>
          <cell r="B3312" t="str">
            <v>FlexMod_3</v>
          </cell>
          <cell r="C3312" t="str">
            <v>FlexMod_3</v>
          </cell>
          <cell r="D3312" t="str">
            <v>FlexMod_3</v>
          </cell>
          <cell r="E3312" t="str">
            <v>FlexMod_3</v>
          </cell>
          <cell r="F3312" t="str">
            <v>SOFTWARE</v>
          </cell>
          <cell r="H3312" t="str">
            <v>BASE OPERATING FEE FOR 1XEV-DO UPGRADE</v>
          </cell>
        </row>
        <row r="3313">
          <cell r="A3313" t="str">
            <v>300423373</v>
          </cell>
          <cell r="B3313" t="str">
            <v>FlexMod_3</v>
          </cell>
          <cell r="C3313" t="str">
            <v>FlexMod_3</v>
          </cell>
          <cell r="D3313" t="str">
            <v>FlexMod_3</v>
          </cell>
          <cell r="E3313" t="str">
            <v>FlexMod_3</v>
          </cell>
          <cell r="F3313" t="str">
            <v>RF</v>
          </cell>
          <cell r="H3313" t="str">
            <v>Blank PLATE, AMPLIFIER (Indoor)</v>
          </cell>
        </row>
        <row r="3314">
          <cell r="A3314" t="str">
            <v>300423365</v>
          </cell>
          <cell r="B3314" t="str">
            <v>FlexMod_3</v>
          </cell>
          <cell r="C3314" t="str">
            <v>FlexMod_3</v>
          </cell>
          <cell r="D3314" t="str">
            <v>FlexMod_3</v>
          </cell>
          <cell r="E3314" t="str">
            <v>FlexMod_3</v>
          </cell>
          <cell r="F3314" t="str">
            <v>RF</v>
          </cell>
          <cell r="H3314" t="str">
            <v>Blank PLATE, AMPLIFIER (WEATHERIZED)</v>
          </cell>
        </row>
        <row r="3315">
          <cell r="A3315" t="str">
            <v>300453784</v>
          </cell>
          <cell r="B3315" t="str">
            <v>FlexMod_3</v>
          </cell>
          <cell r="C3315" t="str">
            <v>FlexMod_3</v>
          </cell>
          <cell r="D3315" t="str">
            <v>FlexMod_3</v>
          </cell>
          <cell r="E3315" t="str">
            <v>FlexMod_3</v>
          </cell>
          <cell r="F3315" t="str">
            <v>CABINET</v>
          </cell>
          <cell r="H3315" t="str">
            <v>Cabinet, Indoor</v>
          </cell>
        </row>
        <row r="3316">
          <cell r="A3316" t="str">
            <v>300453792</v>
          </cell>
          <cell r="B3316" t="str">
            <v>FlexMod_3</v>
          </cell>
          <cell r="C3316" t="str">
            <v>FlexMod_3</v>
          </cell>
          <cell r="D3316" t="str">
            <v>FlexMod_3</v>
          </cell>
          <cell r="E3316" t="str">
            <v>FlexMod_3</v>
          </cell>
          <cell r="F3316" t="str">
            <v>MISC</v>
          </cell>
          <cell r="H3316" t="str">
            <v>Cabinet, Indoor, Growth</v>
          </cell>
        </row>
        <row r="3317">
          <cell r="A3317" t="str">
            <v>300422896</v>
          </cell>
          <cell r="B3317" t="str">
            <v>FlexMod_3</v>
          </cell>
          <cell r="C3317" t="str">
            <v>FlexMod_3</v>
          </cell>
          <cell r="D3317" t="str">
            <v>FlexMod_3</v>
          </cell>
          <cell r="E3317" t="str">
            <v>FlexMod_3</v>
          </cell>
          <cell r="F3317" t="str">
            <v>CABINET</v>
          </cell>
          <cell r="H3317" t="str">
            <v>Cabinet, Outdoor, HE, +24V</v>
          </cell>
        </row>
        <row r="3318">
          <cell r="A3318" t="str">
            <v>T00000450</v>
          </cell>
          <cell r="B3318" t="str">
            <v>FlexMod_3</v>
          </cell>
          <cell r="C3318" t="str">
            <v>FlexMod_3</v>
          </cell>
          <cell r="D3318" t="str">
            <v>FlexMod_3</v>
          </cell>
          <cell r="E3318" t="str">
            <v>FlexMod_3</v>
          </cell>
          <cell r="F3318" t="str">
            <v>CABINET</v>
          </cell>
          <cell r="H3318" t="str">
            <v>Cabinet, Outdoor, HE, -48V</v>
          </cell>
        </row>
        <row r="3319">
          <cell r="A3319" t="str">
            <v>300422904</v>
          </cell>
          <cell r="B3319" t="str">
            <v>FlexMod_3</v>
          </cell>
          <cell r="C3319" t="str">
            <v>FlexMod_3</v>
          </cell>
          <cell r="D3319" t="str">
            <v>FlexMod_3</v>
          </cell>
          <cell r="E3319" t="str">
            <v>FlexMod_3</v>
          </cell>
          <cell r="F3319" t="str">
            <v>CABINET</v>
          </cell>
          <cell r="H3319" t="str">
            <v>Cabinet, Outdoor, SS</v>
          </cell>
        </row>
        <row r="3320">
          <cell r="A3320" t="str">
            <v>300426939</v>
          </cell>
          <cell r="B3320" t="str">
            <v>FlexMod_3</v>
          </cell>
          <cell r="C3320" t="str">
            <v>FlexMod_3</v>
          </cell>
          <cell r="D3320" t="str">
            <v>FlexMod_3</v>
          </cell>
          <cell r="E3320" t="str">
            <v>FlexMod_3</v>
          </cell>
          <cell r="F3320" t="str">
            <v>MISC</v>
          </cell>
          <cell r="H3320" t="str">
            <v>CABLE ASSEMBLY, T1/E1, 8 PR, 16M</v>
          </cell>
        </row>
        <row r="3321">
          <cell r="A3321" t="str">
            <v>T00000474</v>
          </cell>
          <cell r="B3321" t="str">
            <v>FlexMod_3</v>
          </cell>
          <cell r="C3321" t="str">
            <v>FlexMod_3</v>
          </cell>
          <cell r="D3321" t="str">
            <v>FlexMod_3</v>
          </cell>
          <cell r="E3321" t="str">
            <v>FlexMod_3</v>
          </cell>
          <cell r="F3321" t="str">
            <v>MISC</v>
          </cell>
          <cell r="H3321" t="str">
            <v>Cable Kit, 1 Carrier Upgrade, Growth Cabinet</v>
          </cell>
        </row>
        <row r="3322">
          <cell r="A3322" t="str">
            <v>T00000473</v>
          </cell>
          <cell r="B3322" t="str">
            <v>FlexMod_3</v>
          </cell>
          <cell r="C3322" t="str">
            <v>FlexMod_3</v>
          </cell>
          <cell r="D3322" t="str">
            <v>FlexMod_3</v>
          </cell>
          <cell r="E3322" t="str">
            <v>FlexMod_3</v>
          </cell>
          <cell r="F3322" t="str">
            <v>MISC</v>
          </cell>
          <cell r="H3322" t="str">
            <v>Cable Kit, 1 Carrier Upgrade, Primary Cabinet</v>
          </cell>
        </row>
        <row r="3323">
          <cell r="A3323" t="str">
            <v>T00000472</v>
          </cell>
          <cell r="B3323" t="str">
            <v>FlexMod_3</v>
          </cell>
          <cell r="C3323" t="str">
            <v>FlexMod_3</v>
          </cell>
          <cell r="D3323" t="str">
            <v>FlexMod_3</v>
          </cell>
          <cell r="E3323" t="str">
            <v>FlexMod_3</v>
          </cell>
          <cell r="F3323" t="str">
            <v>MISC</v>
          </cell>
          <cell r="H3323" t="str">
            <v>Cable Kit, 1 Carrier, Growth Cabinet</v>
          </cell>
        </row>
        <row r="3324">
          <cell r="A3324" t="str">
            <v>T00000471</v>
          </cell>
          <cell r="B3324" t="str">
            <v>FlexMod_3</v>
          </cell>
          <cell r="C3324" t="str">
            <v>FlexMod_3</v>
          </cell>
          <cell r="D3324" t="str">
            <v>FlexMod_3</v>
          </cell>
          <cell r="E3324" t="str">
            <v>FlexMod_3</v>
          </cell>
          <cell r="F3324" t="str">
            <v>MISC</v>
          </cell>
          <cell r="H3324" t="str">
            <v>Cable Kit, 1 Carrier, Primary Cabinet</v>
          </cell>
        </row>
        <row r="3325">
          <cell r="A3325" t="str">
            <v>300454154</v>
          </cell>
          <cell r="B3325" t="str">
            <v>FlexMod_3</v>
          </cell>
          <cell r="C3325" t="str">
            <v>FlexMod_3</v>
          </cell>
          <cell r="D3325" t="str">
            <v>FlexMod_3</v>
          </cell>
          <cell r="E3325" t="str">
            <v>FlexMod_3</v>
          </cell>
          <cell r="F3325" t="str">
            <v>Misc</v>
          </cell>
          <cell r="H3325" t="str">
            <v>Cable Kit, User Alarm 37-pin Male DSUB, 16M in Length</v>
          </cell>
        </row>
        <row r="3326">
          <cell r="A3326" t="str">
            <v>300427010</v>
          </cell>
          <cell r="B3326" t="str">
            <v>FlexMod_3</v>
          </cell>
          <cell r="C3326" t="str">
            <v>FlexMod_3</v>
          </cell>
          <cell r="D3326" t="str">
            <v>FlexMod_3</v>
          </cell>
          <cell r="E3326" t="str">
            <v>FlexMod_3</v>
          </cell>
          <cell r="F3326" t="str">
            <v>MISC</v>
          </cell>
          <cell r="H3326" t="str">
            <v>Cable, T1/USER ALARM, 24 TWISTED PAIR, 24AWG, SLD TINNED COPPER, 75 FT</v>
          </cell>
        </row>
        <row r="3327">
          <cell r="A3327" t="str">
            <v>300439593</v>
          </cell>
          <cell r="B3327" t="str">
            <v>FlexMod_3</v>
          </cell>
          <cell r="C3327" t="str">
            <v>FlexMod_3</v>
          </cell>
          <cell r="D3327" t="str">
            <v>FlexMod_3</v>
          </cell>
          <cell r="E3327" t="str">
            <v>FlexMod_3</v>
          </cell>
          <cell r="F3327" t="str">
            <v>CHANNEL_CARD</v>
          </cell>
          <cell r="H3327" t="str">
            <v>CDMA Channel Element Unit - 64 Ch (CCU-64  )</v>
          </cell>
        </row>
        <row r="3328">
          <cell r="A3328" t="str">
            <v>300425782</v>
          </cell>
          <cell r="B3328" t="str">
            <v>FlexMod_3</v>
          </cell>
          <cell r="C3328" t="str">
            <v>FlexMod_3</v>
          </cell>
          <cell r="D3328" t="str">
            <v>FlexMod_3</v>
          </cell>
          <cell r="E3328" t="str">
            <v>FlexMod_3</v>
          </cell>
          <cell r="F3328" t="str">
            <v>BASEBAND</v>
          </cell>
          <cell r="H3328" t="str">
            <v>CIRCUIT PACK, CBR Termination Cards</v>
          </cell>
        </row>
        <row r="3329">
          <cell r="A3329" t="str">
            <v>300432143</v>
          </cell>
          <cell r="B3329" t="str">
            <v>FlexMod_3</v>
          </cell>
          <cell r="C3329" t="str">
            <v>FlexMod_3</v>
          </cell>
          <cell r="D3329" t="str">
            <v>FlexMod_3</v>
          </cell>
          <cell r="E3329" t="str">
            <v>FlexMod_3</v>
          </cell>
          <cell r="F3329" t="str">
            <v>1XEV</v>
          </cell>
          <cell r="H3329" t="str">
            <v>CIRCUIT PACK, CDMA BASEBAND RADIO (CBR)</v>
          </cell>
        </row>
        <row r="3330">
          <cell r="A3330" t="str">
            <v>T00000396</v>
          </cell>
          <cell r="B3330" t="str">
            <v>FlexMod_3</v>
          </cell>
          <cell r="C3330" t="str">
            <v>FlexMod_3</v>
          </cell>
          <cell r="D3330" t="str">
            <v>FlexMod_3</v>
          </cell>
          <cell r="E3330" t="str">
            <v>FlexMod_3</v>
          </cell>
          <cell r="F3330" t="str">
            <v>1XEV</v>
          </cell>
          <cell r="H3330" t="str">
            <v>Circuit Pack, CDMA BASEBAND RADIO (CBR) - Cellular 850</v>
          </cell>
        </row>
        <row r="3331">
          <cell r="A3331" t="str">
            <v>300423274</v>
          </cell>
          <cell r="B3331" t="str">
            <v>FlexMod_3</v>
          </cell>
          <cell r="C3331" t="str">
            <v>FlexMod_3</v>
          </cell>
          <cell r="D3331" t="str">
            <v>FlexMod_3</v>
          </cell>
          <cell r="E3331" t="str">
            <v>FlexMod_3</v>
          </cell>
          <cell r="F3331" t="str">
            <v>BASEBAND</v>
          </cell>
          <cell r="H3331" t="str">
            <v>Circuit Pack, CDMA Baseband Radio (CBR) - PCS</v>
          </cell>
        </row>
        <row r="3332">
          <cell r="A3332" t="str">
            <v>300422847</v>
          </cell>
          <cell r="B3332" t="str">
            <v>FlexMod_3</v>
          </cell>
          <cell r="C3332" t="str">
            <v>FlexMod_3</v>
          </cell>
          <cell r="D3332" t="str">
            <v>FlexMod_3</v>
          </cell>
          <cell r="E3332" t="str">
            <v>FlexMod_3</v>
          </cell>
          <cell r="F3332" t="str">
            <v>BASEBAND</v>
          </cell>
          <cell r="H3332" t="str">
            <v>CIRCUIT PACK, CDMA BASEBAND RADIO, 850</v>
          </cell>
        </row>
        <row r="3333">
          <cell r="A3333" t="str">
            <v>300423266</v>
          </cell>
          <cell r="B3333" t="str">
            <v>FlexMod_3</v>
          </cell>
          <cell r="C3333" t="str">
            <v>FlexMod_3</v>
          </cell>
          <cell r="D3333" t="str">
            <v>FlexMod_3</v>
          </cell>
          <cell r="E3333" t="str">
            <v>FlexMod_3</v>
          </cell>
          <cell r="F3333" t="str">
            <v>BASEBAND</v>
          </cell>
          <cell r="H3333" t="str">
            <v>CIRCUIT PACK, CDMA RADIO CONTROLLER (CRC)</v>
          </cell>
        </row>
        <row r="3334">
          <cell r="A3334" t="str">
            <v>300432168</v>
          </cell>
          <cell r="B3334" t="str">
            <v>FlexMod_3</v>
          </cell>
          <cell r="C3334" t="str">
            <v>FlexMod_3</v>
          </cell>
          <cell r="D3334" t="str">
            <v>FlexMod_3</v>
          </cell>
          <cell r="E3334" t="str">
            <v>FlexMod_3</v>
          </cell>
          <cell r="F3334" t="str">
            <v>1XEV</v>
          </cell>
          <cell r="H3334" t="str">
            <v>CIRCUIT PACK, CDMA RADIO CONTROLLER (CRC)</v>
          </cell>
        </row>
        <row r="3335">
          <cell r="A3335" t="str">
            <v>300453933</v>
          </cell>
          <cell r="B3335" t="str">
            <v>FlexMod_3</v>
          </cell>
          <cell r="C3335" t="str">
            <v>FlexMod_3</v>
          </cell>
          <cell r="D3335" t="str">
            <v>FlexMod_3</v>
          </cell>
          <cell r="E3335" t="str">
            <v>FlexMod_3</v>
          </cell>
          <cell r="F3335" t="str">
            <v>BASEBAND</v>
          </cell>
          <cell r="H3335" t="str">
            <v>CTRM, PRI, 1S, ID - Cellular 850</v>
          </cell>
        </row>
        <row r="3336">
          <cell r="A3336" t="str">
            <v>300425758</v>
          </cell>
          <cell r="B3336" t="str">
            <v>FlexMod_3</v>
          </cell>
          <cell r="C3336" t="str">
            <v>FlexMod_3</v>
          </cell>
          <cell r="D3336" t="str">
            <v>FlexMod_3</v>
          </cell>
          <cell r="E3336" t="str">
            <v>FlexMod_3</v>
          </cell>
          <cell r="F3336" t="str">
            <v>BASEBAND</v>
          </cell>
          <cell r="H3336" t="str">
            <v>CTRM, PRI, 1S, ID - PCS</v>
          </cell>
        </row>
        <row r="3337">
          <cell r="A3337" t="str">
            <v>300453909</v>
          </cell>
          <cell r="B3337" t="str">
            <v>FlexMod_3</v>
          </cell>
          <cell r="C3337" t="str">
            <v>FlexMod_3</v>
          </cell>
          <cell r="D3337" t="str">
            <v>FlexMod_3</v>
          </cell>
          <cell r="E3337" t="str">
            <v>FlexMod_3</v>
          </cell>
          <cell r="F3337" t="str">
            <v>BASEBAND</v>
          </cell>
          <cell r="H3337" t="str">
            <v>CTRM, PRI, 1S, OD - Cellular 850</v>
          </cell>
        </row>
        <row r="3338">
          <cell r="A3338" t="str">
            <v>300425725</v>
          </cell>
          <cell r="B3338" t="str">
            <v>FlexMod_3</v>
          </cell>
          <cell r="C3338" t="str">
            <v>FlexMod_3</v>
          </cell>
          <cell r="D3338" t="str">
            <v>FlexMod_3</v>
          </cell>
          <cell r="E3338" t="str">
            <v>FlexMod_3</v>
          </cell>
          <cell r="F3338" t="str">
            <v>BASEBAND</v>
          </cell>
          <cell r="H3338" t="str">
            <v>CTRM, PRI, 1S, OD - PCS</v>
          </cell>
        </row>
        <row r="3339">
          <cell r="A3339" t="str">
            <v>300453941</v>
          </cell>
          <cell r="B3339" t="str">
            <v>FlexMod_3</v>
          </cell>
          <cell r="C3339" t="str">
            <v>FlexMod_3</v>
          </cell>
          <cell r="D3339" t="str">
            <v>FlexMod_3</v>
          </cell>
          <cell r="E3339" t="str">
            <v>FlexMod_3</v>
          </cell>
          <cell r="F3339" t="str">
            <v>BASEBAND</v>
          </cell>
          <cell r="H3339" t="str">
            <v>CTRM, PRI, 2S, ID - Cellular 850</v>
          </cell>
        </row>
        <row r="3340">
          <cell r="A3340" t="str">
            <v>300425766</v>
          </cell>
          <cell r="B3340" t="str">
            <v>FlexMod_3</v>
          </cell>
          <cell r="C3340" t="str">
            <v>FlexMod_3</v>
          </cell>
          <cell r="D3340" t="str">
            <v>FlexMod_3</v>
          </cell>
          <cell r="E3340" t="str">
            <v>FlexMod_3</v>
          </cell>
          <cell r="F3340" t="str">
            <v>BASEBAND</v>
          </cell>
          <cell r="H3340" t="str">
            <v>CTRM, PRI, 2S, ID - PCS</v>
          </cell>
        </row>
        <row r="3341">
          <cell r="A3341" t="str">
            <v>300453917</v>
          </cell>
          <cell r="B3341" t="str">
            <v>FlexMod_3</v>
          </cell>
          <cell r="C3341" t="str">
            <v>FlexMod_3</v>
          </cell>
          <cell r="D3341" t="str">
            <v>FlexMod_3</v>
          </cell>
          <cell r="E3341" t="str">
            <v>FlexMod_3</v>
          </cell>
          <cell r="F3341" t="str">
            <v>BASEBAND</v>
          </cell>
          <cell r="H3341" t="str">
            <v>CTRM, PRI, 2S, OD - Cellular 850</v>
          </cell>
        </row>
        <row r="3342">
          <cell r="A3342" t="str">
            <v>300425733</v>
          </cell>
          <cell r="B3342" t="str">
            <v>FlexMod_3</v>
          </cell>
          <cell r="C3342" t="str">
            <v>FlexMod_3</v>
          </cell>
          <cell r="D3342" t="str">
            <v>FlexMod_3</v>
          </cell>
          <cell r="E3342" t="str">
            <v>FlexMod_3</v>
          </cell>
          <cell r="F3342" t="str">
            <v>BASEBAND</v>
          </cell>
          <cell r="H3342" t="str">
            <v>CTRM, PRI, 2S, OD - PCS</v>
          </cell>
        </row>
        <row r="3343">
          <cell r="A3343" t="str">
            <v>300453958</v>
          </cell>
          <cell r="B3343" t="str">
            <v>FlexMod_3</v>
          </cell>
          <cell r="C3343" t="str">
            <v>FlexMod_3</v>
          </cell>
          <cell r="D3343" t="str">
            <v>FlexMod_3</v>
          </cell>
          <cell r="E3343" t="str">
            <v>FlexMod_3</v>
          </cell>
          <cell r="F3343" t="str">
            <v>BASEBAND</v>
          </cell>
          <cell r="H3343" t="str">
            <v>CTRM, PRI, 3S, ID - Cellular 850</v>
          </cell>
        </row>
        <row r="3344">
          <cell r="A3344" t="str">
            <v>300425774</v>
          </cell>
          <cell r="B3344" t="str">
            <v>FlexMod_3</v>
          </cell>
          <cell r="C3344" t="str">
            <v>FlexMod_3</v>
          </cell>
          <cell r="D3344" t="str">
            <v>FlexMod_3</v>
          </cell>
          <cell r="E3344" t="str">
            <v>FlexMod_3</v>
          </cell>
          <cell r="F3344" t="str">
            <v>BASEBAND</v>
          </cell>
          <cell r="H3344" t="str">
            <v>CTRM, PRI, 3S, ID - PCS</v>
          </cell>
        </row>
        <row r="3345">
          <cell r="A3345" t="str">
            <v>300453925</v>
          </cell>
          <cell r="B3345" t="str">
            <v>FlexMod_3</v>
          </cell>
          <cell r="C3345" t="str">
            <v>FlexMod_3</v>
          </cell>
          <cell r="D3345" t="str">
            <v>FlexMod_3</v>
          </cell>
          <cell r="E3345" t="str">
            <v>FlexMod_3</v>
          </cell>
          <cell r="F3345" t="str">
            <v>BASEBAND</v>
          </cell>
          <cell r="H3345" t="str">
            <v>CTRM, PRI, 3S, OD - Cellular 850</v>
          </cell>
        </row>
        <row r="3346">
          <cell r="A3346" t="str">
            <v>300425741</v>
          </cell>
          <cell r="B3346" t="str">
            <v>FlexMod_3</v>
          </cell>
          <cell r="C3346" t="str">
            <v>FlexMod_3</v>
          </cell>
          <cell r="D3346" t="str">
            <v>FlexMod_3</v>
          </cell>
          <cell r="E3346" t="str">
            <v>FlexMod_3</v>
          </cell>
          <cell r="F3346" t="str">
            <v>BASEBAND</v>
          </cell>
          <cell r="H3346" t="str">
            <v>CTRM, PRI, 3S, OD - PCS</v>
          </cell>
        </row>
        <row r="3347">
          <cell r="A3347" t="str">
            <v>T00001282</v>
          </cell>
          <cell r="B3347" t="str">
            <v>FlexMod_3</v>
          </cell>
          <cell r="C3347" t="str">
            <v>FlexMod_3</v>
          </cell>
          <cell r="D3347" t="str">
            <v>FlexMod_3</v>
          </cell>
          <cell r="E3347" t="str">
            <v>FlexMod_3</v>
          </cell>
          <cell r="F3347" t="str">
            <v>Misc</v>
          </cell>
          <cell r="H3347" t="str">
            <v>EEPROM</v>
          </cell>
        </row>
        <row r="3348">
          <cell r="A3348" t="str">
            <v>300424231</v>
          </cell>
          <cell r="B3348" t="str">
            <v>FlexMod_3</v>
          </cell>
          <cell r="C3348" t="str">
            <v>FlexMod_3</v>
          </cell>
          <cell r="D3348" t="str">
            <v>FlexMod_3</v>
          </cell>
          <cell r="E3348" t="str">
            <v>FlexMod_3</v>
          </cell>
          <cell r="F3348" t="str">
            <v>RF</v>
          </cell>
          <cell r="H3348" t="str">
            <v>EFIT - 12 Assembly, Indoor, GROWTH</v>
          </cell>
        </row>
        <row r="3349">
          <cell r="A3349" t="str">
            <v>300424223</v>
          </cell>
          <cell r="B3349" t="str">
            <v>FlexMod_3</v>
          </cell>
          <cell r="C3349" t="str">
            <v>FlexMod_3</v>
          </cell>
          <cell r="D3349" t="str">
            <v>FlexMod_3</v>
          </cell>
          <cell r="E3349" t="str">
            <v>FlexMod_3</v>
          </cell>
          <cell r="F3349" t="str">
            <v>RF</v>
          </cell>
          <cell r="H3349" t="str">
            <v>EFIT - 12 Assembly, Indoor, PRIMARY</v>
          </cell>
        </row>
        <row r="3350">
          <cell r="A3350" t="str">
            <v>300424215</v>
          </cell>
          <cell r="B3350" t="str">
            <v>FlexMod_3</v>
          </cell>
          <cell r="C3350" t="str">
            <v>FlexMod_3</v>
          </cell>
          <cell r="D3350" t="str">
            <v>FlexMod_3</v>
          </cell>
          <cell r="E3350" t="str">
            <v>FlexMod_3</v>
          </cell>
          <cell r="F3350" t="str">
            <v>RF</v>
          </cell>
          <cell r="H3350" t="str">
            <v>EFIT - 12 Assembly, Outdoor, GROWTH</v>
          </cell>
        </row>
        <row r="3351">
          <cell r="A3351" t="str">
            <v>300424207</v>
          </cell>
          <cell r="B3351" t="str">
            <v>FlexMod_3</v>
          </cell>
          <cell r="C3351" t="str">
            <v>FlexMod_3</v>
          </cell>
          <cell r="D3351" t="str">
            <v>FlexMod_3</v>
          </cell>
          <cell r="E3351" t="str">
            <v>FlexMod_3</v>
          </cell>
          <cell r="F3351" t="str">
            <v>RF</v>
          </cell>
          <cell r="H3351" t="str">
            <v>EFIT - 12 Assembly, Outdoor, PRIMARY</v>
          </cell>
        </row>
        <row r="3352">
          <cell r="A3352" t="str">
            <v>300432051</v>
          </cell>
          <cell r="B3352" t="str">
            <v>FlexMod_3</v>
          </cell>
          <cell r="C3352" t="str">
            <v>FlexMod_3</v>
          </cell>
          <cell r="D3352" t="str">
            <v>FlexMod_3</v>
          </cell>
          <cell r="E3352" t="str">
            <v>FlexMod_3</v>
          </cell>
          <cell r="F3352" t="str">
            <v>MISC</v>
          </cell>
          <cell r="H3352" t="str">
            <v>EV MODEM (EVM), TRANSMIT &amp; RECEIVER BOARDS</v>
          </cell>
        </row>
        <row r="3353">
          <cell r="A3353" t="str">
            <v>T00000398</v>
          </cell>
          <cell r="B3353" t="str">
            <v>FlexMod_3</v>
          </cell>
          <cell r="C3353" t="str">
            <v>FlexMod_3</v>
          </cell>
          <cell r="D3353" t="str">
            <v>FlexMod_3</v>
          </cell>
          <cell r="E3353" t="str">
            <v>FlexMod_3</v>
          </cell>
          <cell r="F3353" t="str">
            <v>SOFTWARE</v>
          </cell>
          <cell r="H3353" t="str">
            <v>EVRC SOFTWARE RTU FEE</v>
          </cell>
        </row>
        <row r="3354">
          <cell r="A3354" t="str">
            <v>T00000478</v>
          </cell>
          <cell r="B3354" t="str">
            <v>FlexMod_3</v>
          </cell>
          <cell r="C3354" t="str">
            <v>FlexMod_3</v>
          </cell>
          <cell r="D3354" t="str">
            <v>FlexMod_3</v>
          </cell>
          <cell r="E3354" t="str">
            <v>FlexMod_3</v>
          </cell>
          <cell r="F3354" t="str">
            <v>RF</v>
          </cell>
          <cell r="H3354" t="str">
            <v>Filter, DUPLEX - Cellular 850</v>
          </cell>
        </row>
        <row r="3355">
          <cell r="A3355" t="str">
            <v>T00000476</v>
          </cell>
          <cell r="B3355" t="str">
            <v>FlexMod_3</v>
          </cell>
          <cell r="C3355" t="str">
            <v>FlexMod_3</v>
          </cell>
          <cell r="D3355" t="str">
            <v>FlexMod_3</v>
          </cell>
          <cell r="E3355" t="str">
            <v>FlexMod_3</v>
          </cell>
          <cell r="F3355" t="str">
            <v>RF</v>
          </cell>
          <cell r="H3355" t="str">
            <v>Filter, DUPLEX - PCS</v>
          </cell>
        </row>
        <row r="3356">
          <cell r="A3356" t="str">
            <v>T00000477</v>
          </cell>
          <cell r="B3356" t="str">
            <v>FlexMod_3</v>
          </cell>
          <cell r="C3356" t="str">
            <v>FlexMod_3</v>
          </cell>
          <cell r="D3356" t="str">
            <v>FlexMod_3</v>
          </cell>
          <cell r="E3356" t="str">
            <v>FlexMod_3</v>
          </cell>
          <cell r="F3356" t="str">
            <v>RF</v>
          </cell>
          <cell r="H3356" t="str">
            <v>Filter, TRIPLEX - Cellular 850</v>
          </cell>
        </row>
        <row r="3357">
          <cell r="A3357" t="str">
            <v>T00000475</v>
          </cell>
          <cell r="B3357" t="str">
            <v>FlexMod_3</v>
          </cell>
          <cell r="C3357" t="str">
            <v>FlexMod_3</v>
          </cell>
          <cell r="D3357" t="str">
            <v>FlexMod_3</v>
          </cell>
          <cell r="E3357" t="str">
            <v>FlexMod_3</v>
          </cell>
          <cell r="F3357" t="str">
            <v>RF</v>
          </cell>
          <cell r="H3357" t="str">
            <v>Filter, TRIPLEX - PCS</v>
          </cell>
        </row>
        <row r="3358">
          <cell r="A3358" t="str">
            <v>300427473</v>
          </cell>
          <cell r="B3358" t="str">
            <v>FlexMod_3</v>
          </cell>
          <cell r="C3358" t="str">
            <v>FlexMod_3</v>
          </cell>
          <cell r="D3358" t="str">
            <v>FlexMod_3</v>
          </cell>
          <cell r="E3358" t="str">
            <v>FlexMod_3</v>
          </cell>
          <cell r="F3358" t="str">
            <v>MISC</v>
          </cell>
          <cell r="H3358" t="str">
            <v xml:space="preserve">Hardware Kit, SURGE PROTECTOR E/W GAS TUBE, DIN CONNECTOR, KS 24577 </v>
          </cell>
        </row>
        <row r="3359">
          <cell r="A3359" t="str">
            <v>T00001780</v>
          </cell>
          <cell r="B3359" t="str">
            <v>FlexMod_3</v>
          </cell>
          <cell r="C3359" t="str">
            <v>FlexMod_3</v>
          </cell>
          <cell r="D3359" t="str">
            <v>FlexMod_3</v>
          </cell>
          <cell r="E3359" t="str">
            <v>FlexMod_3</v>
          </cell>
          <cell r="F3359" t="str">
            <v>Misc</v>
          </cell>
          <cell r="H3359" t="str">
            <v>Hardware Kit, Surge Protector, RF, Outdoor, Cellular</v>
          </cell>
        </row>
        <row r="3360">
          <cell r="A3360" t="str">
            <v>300427481</v>
          </cell>
          <cell r="B3360" t="str">
            <v>FlexMod_3</v>
          </cell>
          <cell r="C3360" t="str">
            <v>FlexMod_3</v>
          </cell>
          <cell r="D3360" t="str">
            <v>FlexMod_3</v>
          </cell>
          <cell r="E3360" t="str">
            <v>FlexMod_3</v>
          </cell>
          <cell r="F3360" t="str">
            <v>MISC</v>
          </cell>
          <cell r="H3360" t="str">
            <v xml:space="preserve">Hardware Kit,SURGE PROTECT. E/W 1/4 WAVL.DIN CNTR 800-2200MHZ,KS24577 </v>
          </cell>
        </row>
        <row r="3361">
          <cell r="A3361" t="str">
            <v>T00000389</v>
          </cell>
          <cell r="B3361" t="str">
            <v>FlexMod_3</v>
          </cell>
          <cell r="C3361" t="str">
            <v>FlexMod_3</v>
          </cell>
          <cell r="D3361" t="str">
            <v>FlexMod_3</v>
          </cell>
          <cell r="E3361" t="str">
            <v>FlexMod_3</v>
          </cell>
          <cell r="F3361" t="str">
            <v>MISC</v>
          </cell>
          <cell r="H3361" t="str">
            <v>Hardware, CONDUIT INTERFACE, GROWTH Cabinet, Outdoor</v>
          </cell>
        </row>
        <row r="3362">
          <cell r="A3362" t="str">
            <v>300275484</v>
          </cell>
          <cell r="B3362" t="str">
            <v>FlexMod_3</v>
          </cell>
          <cell r="C3362" t="str">
            <v>FlexMod_3</v>
          </cell>
          <cell r="D3362" t="str">
            <v>FlexMod_3</v>
          </cell>
          <cell r="E3362" t="str">
            <v>FlexMod_3</v>
          </cell>
          <cell r="F3362" t="str">
            <v>MISC</v>
          </cell>
          <cell r="H3362" t="str">
            <v>Hardware, WEATHERPROOFING Kit, Cable CONNECTOR/SPLICE</v>
          </cell>
        </row>
        <row r="3363">
          <cell r="A3363" t="str">
            <v>300296480</v>
          </cell>
          <cell r="B3363" t="str">
            <v>FlexMod_3</v>
          </cell>
          <cell r="C3363" t="str">
            <v>FlexMod_3</v>
          </cell>
          <cell r="D3363" t="str">
            <v>FlexMod_3</v>
          </cell>
          <cell r="E3363" t="str">
            <v>FlexMod_3</v>
          </cell>
          <cell r="F3363" t="str">
            <v>MISC</v>
          </cell>
          <cell r="H3363" t="str">
            <v>HDW, REAR CLAMPING BAR FOR Indoor, ZERO CLEARANCE, EARTHQUAKE  ZONES  0-4</v>
          </cell>
        </row>
        <row r="3364">
          <cell r="A3364" t="str">
            <v>107984980</v>
          </cell>
          <cell r="B3364" t="str">
            <v>FlexMod_3</v>
          </cell>
          <cell r="C3364" t="str">
            <v>FlexMod_3</v>
          </cell>
          <cell r="D3364" t="str">
            <v>FlexMod_3</v>
          </cell>
          <cell r="E3364" t="str">
            <v>FlexMod_3</v>
          </cell>
          <cell r="F3364" t="str">
            <v>MISC</v>
          </cell>
          <cell r="H3364" t="str">
            <v>Indoor Power FRAME ZONE 4 ANCHOR Kit</v>
          </cell>
        </row>
        <row r="3365">
          <cell r="A3365" t="str">
            <v>300121514</v>
          </cell>
          <cell r="B3365" t="str">
            <v>FlexMod_3</v>
          </cell>
          <cell r="C3365" t="str">
            <v>FlexMod_3</v>
          </cell>
          <cell r="D3365" t="str">
            <v>FlexMod_3</v>
          </cell>
          <cell r="E3365" t="str">
            <v>FlexMod_3</v>
          </cell>
          <cell r="F3365" t="str">
            <v>MISC</v>
          </cell>
          <cell r="H3365" t="str">
            <v>Jumper Cable 10 Ft  DIN-DIN</v>
          </cell>
        </row>
        <row r="3366">
          <cell r="A3366" t="str">
            <v>300121571</v>
          </cell>
          <cell r="B3366" t="str">
            <v>FlexMod_3</v>
          </cell>
          <cell r="C3366" t="str">
            <v>FlexMod_3</v>
          </cell>
          <cell r="D3366" t="str">
            <v>FlexMod_3</v>
          </cell>
          <cell r="E3366" t="str">
            <v>FlexMod_3</v>
          </cell>
          <cell r="F3366" t="str">
            <v>MISC</v>
          </cell>
          <cell r="H3366" t="str">
            <v>Jumper Cable 20 Ft  DIN-DIN</v>
          </cell>
        </row>
        <row r="3367">
          <cell r="A3367" t="str">
            <v>300121555</v>
          </cell>
          <cell r="B3367" t="str">
            <v>FlexMod_3</v>
          </cell>
          <cell r="C3367" t="str">
            <v>FlexMod_3</v>
          </cell>
          <cell r="D3367" t="str">
            <v>FlexMod_3</v>
          </cell>
          <cell r="E3367" t="str">
            <v>FlexMod_3</v>
          </cell>
          <cell r="F3367" t="str">
            <v>MISC</v>
          </cell>
          <cell r="H3367" t="str">
            <v>Jumper Cable 32 Ft DIN-DIN</v>
          </cell>
        </row>
        <row r="3368">
          <cell r="A3368" t="str">
            <v>300121530</v>
          </cell>
          <cell r="B3368" t="str">
            <v>FlexMod_3</v>
          </cell>
          <cell r="C3368" t="str">
            <v>FlexMod_3</v>
          </cell>
          <cell r="D3368" t="str">
            <v>FlexMod_3</v>
          </cell>
          <cell r="E3368" t="str">
            <v>FlexMod_3</v>
          </cell>
          <cell r="F3368" t="str">
            <v>MISC</v>
          </cell>
          <cell r="H3368" t="str">
            <v>Jumper Cable 4 Ft DIN-DIN</v>
          </cell>
        </row>
        <row r="3369">
          <cell r="A3369" t="str">
            <v>300453818</v>
          </cell>
          <cell r="B3369" t="str">
            <v>FlexMod_3</v>
          </cell>
          <cell r="C3369" t="str">
            <v>FlexMod_3</v>
          </cell>
          <cell r="D3369" t="str">
            <v>FlexMod_3</v>
          </cell>
          <cell r="E3369" t="str">
            <v>FlexMod_3</v>
          </cell>
          <cell r="F3369" t="str">
            <v>Cabinet</v>
          </cell>
          <cell r="H3369" t="str">
            <v>Material, Common, Indoor, +24VDC, MODCELL 3.0</v>
          </cell>
        </row>
        <row r="3370">
          <cell r="A3370" t="str">
            <v>300453800</v>
          </cell>
          <cell r="B3370" t="str">
            <v>FlexMod_3</v>
          </cell>
          <cell r="C3370" t="str">
            <v>FlexMod_3</v>
          </cell>
          <cell r="D3370" t="str">
            <v>FlexMod_3</v>
          </cell>
          <cell r="E3370" t="str">
            <v>FlexMod_3</v>
          </cell>
          <cell r="F3370" t="str">
            <v>CABINET</v>
          </cell>
          <cell r="H3370" t="str">
            <v>Material, Common, Indoor, MODCELL 3.0</v>
          </cell>
        </row>
        <row r="3371">
          <cell r="A3371" t="str">
            <v>300453826</v>
          </cell>
          <cell r="B3371" t="str">
            <v>FlexMod_3</v>
          </cell>
          <cell r="C3371" t="str">
            <v>FlexMod_3</v>
          </cell>
          <cell r="D3371" t="str">
            <v>FlexMod_3</v>
          </cell>
          <cell r="E3371" t="str">
            <v>FlexMod_3</v>
          </cell>
          <cell r="F3371" t="str">
            <v>MISC</v>
          </cell>
          <cell r="H3371" t="str">
            <v>Material, Common, Indoor, MODCELL 3.0</v>
          </cell>
        </row>
        <row r="3372">
          <cell r="A3372" t="str">
            <v>300425683</v>
          </cell>
          <cell r="B3372" t="str">
            <v>FlexMod_3</v>
          </cell>
          <cell r="C3372" t="str">
            <v>FlexMod_3</v>
          </cell>
          <cell r="D3372" t="str">
            <v>FlexMod_3</v>
          </cell>
          <cell r="E3372" t="str">
            <v>FlexMod_3</v>
          </cell>
          <cell r="F3372" t="str">
            <v>CABINET</v>
          </cell>
          <cell r="H3372" t="str">
            <v>Material, Common, MODCELL 3.0</v>
          </cell>
        </row>
        <row r="3373">
          <cell r="A3373" t="str">
            <v>300432317</v>
          </cell>
          <cell r="B3373" t="str">
            <v>FlexMod_3</v>
          </cell>
          <cell r="C3373" t="str">
            <v>FlexMod_3</v>
          </cell>
          <cell r="D3373" t="str">
            <v>FlexMod_3</v>
          </cell>
          <cell r="E3373" t="str">
            <v>FlexMod_3</v>
          </cell>
          <cell r="F3373" t="str">
            <v>CABINET</v>
          </cell>
          <cell r="H3373" t="str">
            <v>Material, Common, Outdoor, MODCELL 3.0</v>
          </cell>
        </row>
        <row r="3374">
          <cell r="A3374" t="str">
            <v>300453842</v>
          </cell>
          <cell r="B3374" t="str">
            <v>FlexMod_3</v>
          </cell>
          <cell r="C3374" t="str">
            <v>FlexMod_3</v>
          </cell>
          <cell r="D3374" t="str">
            <v>FlexMod_3</v>
          </cell>
          <cell r="E3374" t="str">
            <v>FlexMod_3</v>
          </cell>
          <cell r="F3374" t="str">
            <v>CABINET</v>
          </cell>
          <cell r="H3374" t="str">
            <v>Material, GROWTH Cabinet, Indoor</v>
          </cell>
        </row>
        <row r="3375">
          <cell r="A3375" t="str">
            <v>300422938</v>
          </cell>
          <cell r="B3375" t="str">
            <v>FlexMod_3</v>
          </cell>
          <cell r="C3375" t="str">
            <v>FlexMod_3</v>
          </cell>
          <cell r="D3375" t="str">
            <v>FlexMod_3</v>
          </cell>
          <cell r="E3375" t="str">
            <v>FlexMod_3</v>
          </cell>
          <cell r="F3375" t="str">
            <v>CABINET</v>
          </cell>
          <cell r="H3375" t="str">
            <v>Material, GROWTH Cabinet, Outdoor</v>
          </cell>
        </row>
        <row r="3376">
          <cell r="A3376" t="str">
            <v>300453834</v>
          </cell>
          <cell r="B3376" t="str">
            <v>FlexMod_3</v>
          </cell>
          <cell r="C3376" t="str">
            <v>FlexMod_3</v>
          </cell>
          <cell r="D3376" t="str">
            <v>FlexMod_3</v>
          </cell>
          <cell r="E3376" t="str">
            <v>FlexMod_3</v>
          </cell>
          <cell r="F3376" t="str">
            <v>CABINET</v>
          </cell>
          <cell r="H3376" t="str">
            <v>Material, Primary Cabinet, Indoor</v>
          </cell>
        </row>
        <row r="3377">
          <cell r="A3377" t="str">
            <v>300422920</v>
          </cell>
          <cell r="B3377" t="str">
            <v>FlexMod_3</v>
          </cell>
          <cell r="C3377" t="str">
            <v>FlexMod_3</v>
          </cell>
          <cell r="D3377" t="str">
            <v>FlexMod_3</v>
          </cell>
          <cell r="E3377" t="str">
            <v>FlexMod_3</v>
          </cell>
          <cell r="F3377" t="str">
            <v>CABINET</v>
          </cell>
          <cell r="H3377" t="str">
            <v>Material, Primary Cabinet, Outdoor</v>
          </cell>
        </row>
        <row r="3378">
          <cell r="A3378" t="str">
            <v>300423209</v>
          </cell>
          <cell r="B3378" t="str">
            <v>FlexMod_3</v>
          </cell>
          <cell r="C3378" t="str">
            <v>FlexMod_3</v>
          </cell>
          <cell r="D3378" t="str">
            <v>FlexMod_3</v>
          </cell>
          <cell r="E3378" t="str">
            <v>FlexMod_3</v>
          </cell>
          <cell r="F3378" t="str">
            <v>BASEBAND</v>
          </cell>
          <cell r="H3378" t="str">
            <v>Module, Timing, RB</v>
          </cell>
        </row>
        <row r="3379">
          <cell r="A3379" t="str">
            <v>300423167</v>
          </cell>
          <cell r="B3379" t="str">
            <v>FlexMod_3</v>
          </cell>
          <cell r="C3379" t="str">
            <v>FlexMod_3</v>
          </cell>
          <cell r="D3379" t="str">
            <v>FlexMod_3</v>
          </cell>
          <cell r="E3379" t="str">
            <v>FlexMod_3</v>
          </cell>
          <cell r="F3379" t="str">
            <v>BASEBAND</v>
          </cell>
          <cell r="H3379" t="str">
            <v>Module, Timing, RB + XO</v>
          </cell>
        </row>
        <row r="3380">
          <cell r="A3380" t="str">
            <v>300423191</v>
          </cell>
          <cell r="B3380" t="str">
            <v>FlexMod_3</v>
          </cell>
          <cell r="C3380" t="str">
            <v>FlexMod_3</v>
          </cell>
          <cell r="D3380" t="str">
            <v>FlexMod_3</v>
          </cell>
          <cell r="E3380" t="str">
            <v>FlexMod_3</v>
          </cell>
          <cell r="F3380" t="str">
            <v>BASEBAND</v>
          </cell>
          <cell r="H3380" t="str">
            <v>Module, Timing, XO</v>
          </cell>
        </row>
        <row r="3381">
          <cell r="A3381" t="str">
            <v>300423183</v>
          </cell>
          <cell r="B3381" t="str">
            <v>FlexMod_3</v>
          </cell>
          <cell r="C3381" t="str">
            <v>FlexMod_3</v>
          </cell>
          <cell r="D3381" t="str">
            <v>FlexMod_3</v>
          </cell>
          <cell r="E3381" t="str">
            <v>FlexMod_3</v>
          </cell>
          <cell r="F3381" t="str">
            <v>BASEBAND</v>
          </cell>
          <cell r="H3381" t="str">
            <v>Module, Timing, XO + XO</v>
          </cell>
        </row>
        <row r="3382">
          <cell r="A3382" t="str">
            <v>300324647</v>
          </cell>
          <cell r="B3382" t="str">
            <v>FlexMod_3</v>
          </cell>
          <cell r="C3382" t="str">
            <v>FlexMod_3</v>
          </cell>
          <cell r="D3382" t="str">
            <v>FlexMod_3</v>
          </cell>
          <cell r="E3382" t="str">
            <v>FlexMod_3</v>
          </cell>
          <cell r="F3382" t="str">
            <v>MISC</v>
          </cell>
          <cell r="H3382" t="str">
            <v>Mounting Base Kit, FOR PowerHOUSE 24 Power Cabinet</v>
          </cell>
        </row>
        <row r="3383">
          <cell r="A3383" t="str">
            <v>T00000399</v>
          </cell>
          <cell r="B3383" t="str">
            <v>FlexMod_3</v>
          </cell>
          <cell r="C3383" t="str">
            <v>FlexMod_3</v>
          </cell>
          <cell r="D3383" t="str">
            <v>FlexMod_3</v>
          </cell>
          <cell r="E3383" t="str">
            <v>FlexMod_3</v>
          </cell>
          <cell r="F3383" t="str">
            <v>SOFTWARE</v>
          </cell>
          <cell r="H3383" t="str">
            <v>MULTIPLE VOCODING</v>
          </cell>
        </row>
        <row r="3384">
          <cell r="A3384" t="str">
            <v>300426830</v>
          </cell>
          <cell r="B3384" t="str">
            <v>FlexMod_3</v>
          </cell>
          <cell r="C3384" t="str">
            <v>FlexMod_3</v>
          </cell>
          <cell r="D3384" t="str">
            <v>FlexMod_3</v>
          </cell>
          <cell r="E3384" t="str">
            <v>FlexMod_3</v>
          </cell>
          <cell r="F3384" t="str">
            <v>BASEBAND</v>
          </cell>
          <cell r="H3384" t="str">
            <v>NO CTRM, 1S, ID</v>
          </cell>
        </row>
        <row r="3385">
          <cell r="A3385" t="str">
            <v>300426806</v>
          </cell>
          <cell r="B3385" t="str">
            <v>FlexMod_3</v>
          </cell>
          <cell r="C3385" t="str">
            <v>FlexMod_3</v>
          </cell>
          <cell r="D3385" t="str">
            <v>FlexMod_3</v>
          </cell>
          <cell r="E3385" t="str">
            <v>FlexMod_3</v>
          </cell>
          <cell r="F3385" t="str">
            <v>BASEBAND</v>
          </cell>
          <cell r="H3385" t="str">
            <v>NO CTRM, 1S, OD</v>
          </cell>
        </row>
        <row r="3386">
          <cell r="A3386" t="str">
            <v>300426848</v>
          </cell>
          <cell r="B3386" t="str">
            <v>FlexMod_3</v>
          </cell>
          <cell r="C3386" t="str">
            <v>FlexMod_3</v>
          </cell>
          <cell r="D3386" t="str">
            <v>FlexMod_3</v>
          </cell>
          <cell r="E3386" t="str">
            <v>FlexMod_3</v>
          </cell>
          <cell r="F3386" t="str">
            <v>BASEBAND</v>
          </cell>
          <cell r="H3386" t="str">
            <v>NO CTRM, 2S, ID</v>
          </cell>
        </row>
        <row r="3387">
          <cell r="A3387" t="str">
            <v>300426814</v>
          </cell>
          <cell r="B3387" t="str">
            <v>FlexMod_3</v>
          </cell>
          <cell r="C3387" t="str">
            <v>FlexMod_3</v>
          </cell>
          <cell r="D3387" t="str">
            <v>FlexMod_3</v>
          </cell>
          <cell r="E3387" t="str">
            <v>FlexMod_3</v>
          </cell>
          <cell r="F3387" t="str">
            <v>BASEBAND</v>
          </cell>
          <cell r="H3387" t="str">
            <v>NO CTRM, 2S, OD</v>
          </cell>
        </row>
        <row r="3388">
          <cell r="A3388" t="str">
            <v>300426855</v>
          </cell>
          <cell r="B3388" t="str">
            <v>FlexMod_3</v>
          </cell>
          <cell r="C3388" t="str">
            <v>FlexMod_3</v>
          </cell>
          <cell r="D3388" t="str">
            <v>FlexMod_3</v>
          </cell>
          <cell r="E3388" t="str">
            <v>FlexMod_3</v>
          </cell>
          <cell r="F3388" t="str">
            <v>BASEBAND</v>
          </cell>
          <cell r="H3388" t="str">
            <v>NO CTRM, 3S, ID</v>
          </cell>
        </row>
        <row r="3389">
          <cell r="A3389" t="str">
            <v>300426822</v>
          </cell>
          <cell r="B3389" t="str">
            <v>FlexMod_3</v>
          </cell>
          <cell r="C3389" t="str">
            <v>FlexMod_3</v>
          </cell>
          <cell r="D3389" t="str">
            <v>FlexMod_3</v>
          </cell>
          <cell r="E3389" t="str">
            <v>FlexMod_3</v>
          </cell>
          <cell r="F3389" t="str">
            <v>BASEBAND</v>
          </cell>
          <cell r="H3389" t="str">
            <v>NO CTRM, 3S, OD</v>
          </cell>
        </row>
        <row r="3390">
          <cell r="A3390" t="str">
            <v>300424272</v>
          </cell>
          <cell r="B3390" t="str">
            <v>FlexMod_3</v>
          </cell>
          <cell r="C3390" t="str">
            <v>FlexMod_3</v>
          </cell>
          <cell r="D3390" t="str">
            <v>FlexMod_3</v>
          </cell>
          <cell r="E3390" t="str">
            <v>FlexMod_3</v>
          </cell>
          <cell r="F3390" t="str">
            <v>SOFTWARE</v>
          </cell>
          <cell r="H3390" t="str">
            <v>OPERATING FEE, INITIAL SYSTEM, FOR ONEBTS MOD CELL 3.0 SOFTWARE</v>
          </cell>
        </row>
        <row r="3391">
          <cell r="A3391" t="str">
            <v>300423225</v>
          </cell>
          <cell r="B3391" t="str">
            <v>FlexMod_3</v>
          </cell>
          <cell r="C3391" t="str">
            <v>FlexMod_3</v>
          </cell>
          <cell r="D3391" t="str">
            <v>FlexMod_3</v>
          </cell>
          <cell r="E3391" t="str">
            <v>FlexMod_3</v>
          </cell>
          <cell r="F3391" t="str">
            <v>BASEBAND</v>
          </cell>
          <cell r="H3391" t="str">
            <v>PCU, 450W, 24V</v>
          </cell>
        </row>
        <row r="3392">
          <cell r="A3392" t="str">
            <v>300453883</v>
          </cell>
          <cell r="B3392" t="str">
            <v>FlexMod_3</v>
          </cell>
          <cell r="C3392" t="str">
            <v>FlexMod_3</v>
          </cell>
          <cell r="D3392" t="str">
            <v>FlexMod_3</v>
          </cell>
          <cell r="E3392" t="str">
            <v>FlexMod_3</v>
          </cell>
          <cell r="F3392" t="str">
            <v>BASEBAND</v>
          </cell>
          <cell r="H3392" t="str">
            <v>PCU, 450W, -48V</v>
          </cell>
        </row>
        <row r="3393">
          <cell r="A3393" t="str">
            <v>300424249</v>
          </cell>
          <cell r="B3393" t="str">
            <v>FlexMod_3</v>
          </cell>
          <cell r="C3393" t="str">
            <v>FlexMod_3</v>
          </cell>
          <cell r="D3393" t="str">
            <v>FlexMod_3</v>
          </cell>
          <cell r="E3393" t="str">
            <v>FlexMod_3</v>
          </cell>
          <cell r="F3393" t="str">
            <v>MISC</v>
          </cell>
          <cell r="H3393" t="str">
            <v>PROTECTOR, PRIMARY, FOR T1 / E1 (RED)</v>
          </cell>
        </row>
        <row r="3394">
          <cell r="A3394" t="str">
            <v>300453875</v>
          </cell>
          <cell r="B3394" t="str">
            <v>FlexMod_3</v>
          </cell>
          <cell r="C3394" t="str">
            <v>FlexMod_3</v>
          </cell>
          <cell r="D3394" t="str">
            <v>FlexMod_3</v>
          </cell>
          <cell r="E3394" t="str">
            <v>FlexMod_3</v>
          </cell>
          <cell r="F3394" t="str">
            <v>MISC</v>
          </cell>
          <cell r="H3394" t="str">
            <v>Shelf, Digital Module - Cellular 850, -48V</v>
          </cell>
        </row>
        <row r="3395">
          <cell r="A3395" t="str">
            <v>300423134</v>
          </cell>
          <cell r="B3395" t="str">
            <v>FlexMod_3</v>
          </cell>
          <cell r="C3395" t="str">
            <v>FlexMod_3</v>
          </cell>
          <cell r="D3395" t="str">
            <v>FlexMod_3</v>
          </cell>
          <cell r="E3395" t="str">
            <v>FlexMod_3</v>
          </cell>
          <cell r="F3395" t="str">
            <v>BASEBAND</v>
          </cell>
          <cell r="H3395" t="str">
            <v>Shelf, Digital Module - PCS</v>
          </cell>
        </row>
        <row r="3396">
          <cell r="A3396" t="str">
            <v>300422839</v>
          </cell>
          <cell r="B3396" t="str">
            <v>FlexMod_3</v>
          </cell>
          <cell r="C3396" t="str">
            <v>FlexMod_3</v>
          </cell>
          <cell r="D3396" t="str">
            <v>FlexMod_3</v>
          </cell>
          <cell r="E3396" t="str">
            <v>FlexMod_3</v>
          </cell>
          <cell r="F3396" t="str">
            <v>BASEBAND</v>
          </cell>
          <cell r="H3396" t="str">
            <v>SHELF, DIGITAL MODULE, 850</v>
          </cell>
        </row>
        <row r="3397">
          <cell r="A3397" t="str">
            <v>T00001786</v>
          </cell>
          <cell r="B3397" t="str">
            <v>FlexMod_4</v>
          </cell>
          <cell r="C3397" t="str">
            <v>FlexMod_4</v>
          </cell>
          <cell r="D3397" t="str">
            <v>FlexMod_4</v>
          </cell>
          <cell r="E3397" t="str">
            <v>FlexMod_4</v>
          </cell>
          <cell r="F3397" t="str">
            <v>Baseband</v>
          </cell>
          <cell r="H3397" t="str">
            <v>15 MHz CDMA Radio (UCR)</v>
          </cell>
        </row>
        <row r="3398">
          <cell r="A3398" t="str">
            <v>T00000567</v>
          </cell>
          <cell r="B3398" t="str">
            <v>FlexMod_4</v>
          </cell>
          <cell r="C3398" t="str">
            <v>FlexMod_4</v>
          </cell>
          <cell r="D3398" t="str">
            <v>FlexMod_4</v>
          </cell>
          <cell r="E3398" t="str">
            <v>FlexMod_4</v>
          </cell>
          <cell r="F3398" t="str">
            <v>CABINET</v>
          </cell>
          <cell r="H3398" t="str">
            <v>46 C Solar Shield</v>
          </cell>
        </row>
        <row r="3399">
          <cell r="A3399" t="str">
            <v>T00000593</v>
          </cell>
          <cell r="B3399" t="str">
            <v>FlexMod_4</v>
          </cell>
          <cell r="C3399" t="str">
            <v>FlexMod_4</v>
          </cell>
          <cell r="D3399" t="str">
            <v>FlexMod_4</v>
          </cell>
          <cell r="E3399" t="str">
            <v>FlexMod_4</v>
          </cell>
          <cell r="F3399" t="str">
            <v>MISC</v>
          </cell>
          <cell r="H3399" t="str">
            <v>A6 Amplifier Shelf</v>
          </cell>
        </row>
        <row r="3400">
          <cell r="A3400" t="str">
            <v>T00000584</v>
          </cell>
          <cell r="B3400" t="str">
            <v>FlexMod_4</v>
          </cell>
          <cell r="C3400" t="str">
            <v>FlexMod_4</v>
          </cell>
          <cell r="D3400" t="str">
            <v>FlexMod_4</v>
          </cell>
          <cell r="E3400" t="str">
            <v>FlexMod_4</v>
          </cell>
          <cell r="F3400" t="str">
            <v>MISC</v>
          </cell>
          <cell r="H3400" t="str">
            <v>Acoustic Noise Baffles</v>
          </cell>
        </row>
        <row r="3401">
          <cell r="A3401" t="str">
            <v>T00000577</v>
          </cell>
          <cell r="B3401" t="str">
            <v>FlexMod_4</v>
          </cell>
          <cell r="C3401" t="str">
            <v>FlexMod_4</v>
          </cell>
          <cell r="D3401" t="str">
            <v>FlexMod_4</v>
          </cell>
          <cell r="E3401" t="str">
            <v>FlexMod_4</v>
          </cell>
          <cell r="F3401" t="str">
            <v>RF</v>
          </cell>
          <cell r="H3401" t="str">
            <v>AMPLIFIER, +24VDC - Cellular (mLAM)</v>
          </cell>
        </row>
        <row r="3402">
          <cell r="A3402" t="str">
            <v>T00000578</v>
          </cell>
          <cell r="B3402" t="str">
            <v>FlexMod_4</v>
          </cell>
          <cell r="C3402" t="str">
            <v>FlexMod_4</v>
          </cell>
          <cell r="D3402" t="str">
            <v>FlexMod_4</v>
          </cell>
          <cell r="E3402" t="str">
            <v>FlexMod_4</v>
          </cell>
          <cell r="F3402" t="str">
            <v>RF</v>
          </cell>
          <cell r="H3402" t="str">
            <v>AMPLIFIER, +24VDC - PCS (kLAM)</v>
          </cell>
        </row>
        <row r="3403">
          <cell r="A3403" t="str">
            <v>T00001280</v>
          </cell>
          <cell r="B3403" t="str">
            <v>FlexMod_4</v>
          </cell>
          <cell r="C3403" t="str">
            <v>FlexMod_4</v>
          </cell>
          <cell r="D3403" t="str">
            <v>FlexMod_4</v>
          </cell>
          <cell r="E3403" t="str">
            <v>FlexMod_4</v>
          </cell>
          <cell r="F3403" t="str">
            <v>SW_RTU_FEE</v>
          </cell>
          <cell r="H3403" t="str">
            <v>ATM Software Fee</v>
          </cell>
        </row>
        <row r="3404">
          <cell r="A3404" t="str">
            <v>T00001219</v>
          </cell>
          <cell r="B3404" t="str">
            <v>FlexMod_4</v>
          </cell>
          <cell r="C3404" t="str">
            <v>FlexMod_4</v>
          </cell>
          <cell r="D3404" t="str">
            <v>FlexMod_4</v>
          </cell>
          <cell r="E3404" t="str">
            <v>FlexMod_4</v>
          </cell>
          <cell r="F3404" t="str">
            <v>POWER</v>
          </cell>
          <cell r="H3404" t="str">
            <v>Battery Module</v>
          </cell>
        </row>
        <row r="3405">
          <cell r="A3405" t="str">
            <v>T00001218</v>
          </cell>
          <cell r="B3405" t="str">
            <v>FlexMod_4</v>
          </cell>
          <cell r="C3405" t="str">
            <v>FlexMod_4</v>
          </cell>
          <cell r="D3405" t="str">
            <v>FlexMod_4</v>
          </cell>
          <cell r="E3405" t="str">
            <v>FlexMod_4</v>
          </cell>
          <cell r="F3405" t="str">
            <v>POWER</v>
          </cell>
          <cell r="H3405" t="str">
            <v>Battery Pack</v>
          </cell>
        </row>
        <row r="3406">
          <cell r="A3406" t="str">
            <v>T00000561</v>
          </cell>
          <cell r="B3406" t="str">
            <v>FlexMod_4</v>
          </cell>
          <cell r="C3406" t="str">
            <v>FlexMod_4</v>
          </cell>
          <cell r="D3406" t="str">
            <v>FlexMod_4</v>
          </cell>
          <cell r="E3406" t="str">
            <v>FlexMod_4</v>
          </cell>
          <cell r="F3406" t="str">
            <v>CABINET</v>
          </cell>
          <cell r="H3406" t="str">
            <v xml:space="preserve">Cabinet Indoor - 850                            </v>
          </cell>
        </row>
        <row r="3407">
          <cell r="A3407" t="str">
            <v>T00000562</v>
          </cell>
          <cell r="B3407" t="str">
            <v>FlexMod_4</v>
          </cell>
          <cell r="C3407" t="str">
            <v>FlexMod_4</v>
          </cell>
          <cell r="D3407" t="str">
            <v>FlexMod_4</v>
          </cell>
          <cell r="E3407" t="str">
            <v>FlexMod_4</v>
          </cell>
          <cell r="F3407" t="str">
            <v>CABINET</v>
          </cell>
          <cell r="H3407" t="str">
            <v>Cabinet Indoor - 850 - Growth</v>
          </cell>
        </row>
        <row r="3408">
          <cell r="A3408" t="str">
            <v>T00000564</v>
          </cell>
          <cell r="B3408" t="str">
            <v>FlexMod_4</v>
          </cell>
          <cell r="C3408" t="str">
            <v>FlexMod_4</v>
          </cell>
          <cell r="D3408" t="str">
            <v>FlexMod_4</v>
          </cell>
          <cell r="E3408" t="str">
            <v>FlexMod_4</v>
          </cell>
          <cell r="F3408" t="str">
            <v>CABINET</v>
          </cell>
          <cell r="H3408" t="str">
            <v>Cabinet Outdoor (Modcell)</v>
          </cell>
        </row>
        <row r="3409">
          <cell r="A3409" t="str">
            <v>T00001210</v>
          </cell>
          <cell r="B3409" t="str">
            <v>FlexMod_4</v>
          </cell>
          <cell r="C3409" t="str">
            <v>FlexMod_4</v>
          </cell>
          <cell r="D3409" t="str">
            <v>FlexMod_4</v>
          </cell>
          <cell r="E3409" t="str">
            <v>FlexMod_4</v>
          </cell>
          <cell r="F3409" t="str">
            <v>MISC</v>
          </cell>
          <cell r="H3409" t="str">
            <v>Cable Assy,T1,24 Twisted Pr,24AWG,75ft</v>
          </cell>
        </row>
        <row r="3410">
          <cell r="A3410" t="str">
            <v>T00000581</v>
          </cell>
          <cell r="B3410" t="str">
            <v>FlexMod_4</v>
          </cell>
          <cell r="C3410" t="str">
            <v>FlexMod_4</v>
          </cell>
          <cell r="D3410" t="str">
            <v>FlexMod_4</v>
          </cell>
          <cell r="E3410" t="str">
            <v>FlexMod_4</v>
          </cell>
          <cell r="F3410" t="str">
            <v>MISC</v>
          </cell>
          <cell r="H3410" t="str">
            <v xml:space="preserve">Cables (basic)                         </v>
          </cell>
        </row>
        <row r="3411">
          <cell r="A3411" t="str">
            <v>T00001276</v>
          </cell>
          <cell r="B3411" t="str">
            <v>FlexMod_4</v>
          </cell>
          <cell r="C3411" t="str">
            <v>FlexMod_4</v>
          </cell>
          <cell r="D3411" t="str">
            <v>FlexMod_4</v>
          </cell>
          <cell r="E3411" t="str">
            <v>FlexMod_4</v>
          </cell>
          <cell r="F3411" t="str">
            <v>MISC</v>
          </cell>
          <cell r="H3411" t="str">
            <v>Cables (Modcell 3.0 to 4.0)</v>
          </cell>
        </row>
        <row r="3412">
          <cell r="A3412" t="str">
            <v>T00000569</v>
          </cell>
          <cell r="B3412" t="str">
            <v>FlexMod_4</v>
          </cell>
          <cell r="C3412" t="str">
            <v>FlexMod_4</v>
          </cell>
          <cell r="D3412" t="str">
            <v>FlexMod_4</v>
          </cell>
          <cell r="E3412" t="str">
            <v>FlexMod_4</v>
          </cell>
          <cell r="F3412" t="str">
            <v>BASEBAND</v>
          </cell>
          <cell r="H3412" t="str">
            <v>CDMA radio (UCR)</v>
          </cell>
        </row>
        <row r="3413">
          <cell r="A3413" t="str">
            <v>T00000605</v>
          </cell>
          <cell r="B3413" t="str">
            <v>FlexMod_4</v>
          </cell>
          <cell r="C3413" t="str">
            <v>FlexMod_4</v>
          </cell>
          <cell r="D3413" t="str">
            <v>FlexMod_4</v>
          </cell>
          <cell r="E3413" t="str">
            <v>FlexMod_4</v>
          </cell>
          <cell r="F3413" t="str">
            <v>BASEBAND</v>
          </cell>
          <cell r="H3413" t="str">
            <v>CDMA radio (UCR) (Modcell 800 Indoor)</v>
          </cell>
        </row>
        <row r="3414">
          <cell r="A3414" t="str">
            <v>T00001205</v>
          </cell>
          <cell r="B3414" t="str">
            <v>FlexMod_4</v>
          </cell>
          <cell r="C3414" t="str">
            <v>FlexMod_4</v>
          </cell>
          <cell r="D3414" t="str">
            <v>FlexMod_4</v>
          </cell>
          <cell r="E3414" t="str">
            <v>FlexMod_4</v>
          </cell>
          <cell r="F3414" t="str">
            <v>BASEBAND</v>
          </cell>
          <cell r="H3414" t="str">
            <v>CDMA Radio (UCR) RTU</v>
          </cell>
        </row>
        <row r="3415">
          <cell r="A3415" t="str">
            <v>T00001202</v>
          </cell>
          <cell r="B3415" t="str">
            <v>FlexMod_4</v>
          </cell>
          <cell r="C3415" t="str">
            <v>FlexMod_4</v>
          </cell>
          <cell r="D3415" t="str">
            <v>FlexMod_4</v>
          </cell>
          <cell r="E3415" t="str">
            <v>FlexMod_4</v>
          </cell>
          <cell r="F3415" t="str">
            <v>CABINET</v>
          </cell>
          <cell r="H3415" t="str">
            <v>Common Cable Assembly</v>
          </cell>
        </row>
        <row r="3416">
          <cell r="A3416" t="str">
            <v>T00001203</v>
          </cell>
          <cell r="B3416" t="str">
            <v>FlexMod_4</v>
          </cell>
          <cell r="C3416" t="str">
            <v>FlexMod_4</v>
          </cell>
          <cell r="D3416" t="str">
            <v>FlexMod_4</v>
          </cell>
          <cell r="E3416" t="str">
            <v>FlexMod_4</v>
          </cell>
          <cell r="F3416" t="str">
            <v>CABINET</v>
          </cell>
          <cell r="H3416" t="str">
            <v>Common Material</v>
          </cell>
        </row>
        <row r="3417">
          <cell r="A3417" t="str">
            <v>T00001274</v>
          </cell>
          <cell r="B3417" t="str">
            <v>FlexMod_4</v>
          </cell>
          <cell r="C3417" t="str">
            <v>FlexMod_4</v>
          </cell>
          <cell r="D3417" t="str">
            <v>FlexMod_4</v>
          </cell>
          <cell r="E3417" t="str">
            <v>FlexMod_4</v>
          </cell>
          <cell r="F3417" t="str">
            <v>MISC</v>
          </cell>
          <cell r="H3417" t="str">
            <v>Common Power Converter A (CPC-A)</v>
          </cell>
        </row>
        <row r="3418">
          <cell r="A3418" t="str">
            <v>T00001275</v>
          </cell>
          <cell r="B3418" t="str">
            <v>FlexMod_4</v>
          </cell>
          <cell r="C3418" t="str">
            <v>FlexMod_4</v>
          </cell>
          <cell r="D3418" t="str">
            <v>FlexMod_4</v>
          </cell>
          <cell r="E3418" t="str">
            <v>FlexMod_4</v>
          </cell>
          <cell r="F3418" t="str">
            <v>MISC</v>
          </cell>
          <cell r="H3418" t="str">
            <v>Common Power Converter B (CPC-B)</v>
          </cell>
        </row>
        <row r="3419">
          <cell r="A3419" t="str">
            <v>T00000570</v>
          </cell>
          <cell r="B3419" t="str">
            <v>FlexMod_4</v>
          </cell>
          <cell r="C3419" t="str">
            <v>FlexMod_4</v>
          </cell>
          <cell r="D3419" t="str">
            <v>FlexMod_4</v>
          </cell>
          <cell r="E3419" t="str">
            <v>FlexMod_4</v>
          </cell>
          <cell r="F3419" t="str">
            <v>BASEBAND</v>
          </cell>
          <cell r="H3419" t="str">
            <v>Common Timing Unit (CTU) w/ GPS</v>
          </cell>
        </row>
        <row r="3420">
          <cell r="A3420" t="str">
            <v>T00000592</v>
          </cell>
          <cell r="B3420" t="str">
            <v>FlexMod_4</v>
          </cell>
          <cell r="C3420" t="str">
            <v>FlexMod_4</v>
          </cell>
          <cell r="D3420" t="str">
            <v>FlexMod_4</v>
          </cell>
          <cell r="E3420" t="str">
            <v>FlexMod_4</v>
          </cell>
          <cell r="F3420" t="str">
            <v>MISC</v>
          </cell>
          <cell r="H3420" t="str">
            <v>Digital Shelf</v>
          </cell>
        </row>
        <row r="3421">
          <cell r="A3421" t="str">
            <v>T00001206</v>
          </cell>
          <cell r="B3421" t="str">
            <v>FlexMod_4</v>
          </cell>
          <cell r="C3421" t="str">
            <v>FlexMod_4</v>
          </cell>
          <cell r="D3421" t="str">
            <v>FlexMod_4</v>
          </cell>
          <cell r="E3421" t="str">
            <v>FlexMod_4</v>
          </cell>
          <cell r="F3421" t="str">
            <v>BASEBAND</v>
          </cell>
          <cell r="H3421" t="str">
            <v>EDTU/Meas. Module</v>
          </cell>
        </row>
        <row r="3422">
          <cell r="A3422" t="str">
            <v>300432051</v>
          </cell>
          <cell r="B3422" t="str">
            <v>FlexMod_4</v>
          </cell>
          <cell r="C3422" t="str">
            <v>FlexMod_4</v>
          </cell>
          <cell r="D3422" t="str">
            <v>FlexMod_4</v>
          </cell>
          <cell r="E3422" t="str">
            <v>FlexMod_4</v>
          </cell>
          <cell r="F3422" t="str">
            <v>1XEV</v>
          </cell>
          <cell r="H3422" t="str">
            <v>EV MODEM (EVM), TRANSMIT &amp; RECEIVER BOARDS</v>
          </cell>
        </row>
        <row r="3423">
          <cell r="A3423" t="str">
            <v>T00000607</v>
          </cell>
          <cell r="B3423" t="str">
            <v>FlexMod_4</v>
          </cell>
          <cell r="C3423" t="str">
            <v>FlexMod_4</v>
          </cell>
          <cell r="D3423" t="str">
            <v>FlexMod_4</v>
          </cell>
          <cell r="E3423" t="str">
            <v>FlexMod_4</v>
          </cell>
          <cell r="F3423" t="str">
            <v>SOFTWARE</v>
          </cell>
          <cell r="H3423" t="str">
            <v>EVRC Software RTU Fee</v>
          </cell>
        </row>
        <row r="3424">
          <cell r="A3424" t="str">
            <v>T00001208</v>
          </cell>
          <cell r="B3424" t="str">
            <v>FlexMod_4</v>
          </cell>
          <cell r="C3424" t="str">
            <v>FlexMod_4</v>
          </cell>
          <cell r="D3424" t="str">
            <v>FlexMod_4</v>
          </cell>
          <cell r="E3424" t="str">
            <v>FlexMod_4</v>
          </cell>
          <cell r="F3424" t="str">
            <v>RF</v>
          </cell>
          <cell r="H3424" t="str">
            <v>Filter - Duplex - PCS</v>
          </cell>
        </row>
        <row r="3425">
          <cell r="A3425" t="str">
            <v>T00000582</v>
          </cell>
          <cell r="B3425" t="str">
            <v>FlexMod_4</v>
          </cell>
          <cell r="C3425" t="str">
            <v>FlexMod_4</v>
          </cell>
          <cell r="D3425" t="str">
            <v>FlexMod_4</v>
          </cell>
          <cell r="E3425" t="str">
            <v>FlexMod_4</v>
          </cell>
          <cell r="F3425" t="str">
            <v>MISC</v>
          </cell>
          <cell r="H3425" t="str">
            <v>Filter Shelf w/ Converters</v>
          </cell>
        </row>
        <row r="3426">
          <cell r="A3426" t="str">
            <v>T00000604</v>
          </cell>
          <cell r="B3426" t="str">
            <v>FlexMod_4</v>
          </cell>
          <cell r="C3426" t="str">
            <v>FlexMod_4</v>
          </cell>
          <cell r="D3426" t="str">
            <v>FlexMod_4</v>
          </cell>
          <cell r="E3426" t="str">
            <v>FlexMod_4</v>
          </cell>
          <cell r="F3426" t="str">
            <v>RF</v>
          </cell>
          <cell r="H3426" t="str">
            <v xml:space="preserve">Filters - Duplex - 800 Modcell             </v>
          </cell>
        </row>
        <row r="3427">
          <cell r="A3427" t="str">
            <v>T00001207</v>
          </cell>
          <cell r="B3427" t="str">
            <v>FlexMod_4</v>
          </cell>
          <cell r="C3427" t="str">
            <v>FlexMod_4</v>
          </cell>
          <cell r="D3427" t="str">
            <v>FlexMod_4</v>
          </cell>
          <cell r="E3427" t="str">
            <v>FlexMod_4</v>
          </cell>
          <cell r="F3427" t="str">
            <v>RF</v>
          </cell>
          <cell r="H3427" t="str">
            <v>Filters - Duplex - 850MHz</v>
          </cell>
        </row>
        <row r="3428">
          <cell r="A3428" t="str">
            <v>T00001787</v>
          </cell>
          <cell r="B3428" t="str">
            <v>FlexMod_4</v>
          </cell>
          <cell r="C3428" t="str">
            <v>FlexMod_4</v>
          </cell>
          <cell r="D3428" t="str">
            <v>FlexMod_4</v>
          </cell>
          <cell r="E3428" t="str">
            <v>FlexMod_4</v>
          </cell>
          <cell r="F3428" t="str">
            <v>RF</v>
          </cell>
          <cell r="H3428" t="str">
            <v>Filters, Duplex, Cellular (15MHz)</v>
          </cell>
        </row>
        <row r="3429">
          <cell r="A3429" t="str">
            <v>T00001788</v>
          </cell>
          <cell r="B3429" t="str">
            <v>FlexMod_4</v>
          </cell>
          <cell r="C3429" t="str">
            <v>FlexMod_4</v>
          </cell>
          <cell r="D3429" t="str">
            <v>FlexMod_4</v>
          </cell>
          <cell r="E3429" t="str">
            <v>FlexMod_4</v>
          </cell>
          <cell r="F3429" t="str">
            <v>RF</v>
          </cell>
          <cell r="H3429" t="str">
            <v>Filters, Duplex, PCS (15MHz)</v>
          </cell>
        </row>
        <row r="3430">
          <cell r="A3430" t="str">
            <v>T00001199</v>
          </cell>
          <cell r="B3430" t="str">
            <v>FlexMod_4</v>
          </cell>
          <cell r="C3430" t="str">
            <v>FlexMod_4</v>
          </cell>
          <cell r="D3430" t="str">
            <v>FlexMod_4</v>
          </cell>
          <cell r="E3430" t="str">
            <v>FlexMod_4</v>
          </cell>
          <cell r="F3430" t="str">
            <v>CABINET</v>
          </cell>
          <cell r="H3430" t="str">
            <v>FRAME Outdoor,HE 24V (Cabinet Assy) Growth</v>
          </cell>
        </row>
        <row r="3431">
          <cell r="A3431" t="str">
            <v>T00001212</v>
          </cell>
          <cell r="B3431" t="str">
            <v>FlexMod_4</v>
          </cell>
          <cell r="C3431" t="str">
            <v>FlexMod_4</v>
          </cell>
          <cell r="D3431" t="str">
            <v>FlexMod_4</v>
          </cell>
          <cell r="E3431" t="str">
            <v>FlexMod_4</v>
          </cell>
          <cell r="F3431" t="str">
            <v>MISC</v>
          </cell>
          <cell r="H3431" t="str">
            <v>GPS Surge Protector</v>
          </cell>
        </row>
        <row r="3432">
          <cell r="A3432" t="str">
            <v>T00000565</v>
          </cell>
          <cell r="B3432" t="str">
            <v>FlexMod_4</v>
          </cell>
          <cell r="C3432" t="str">
            <v>FlexMod_4</v>
          </cell>
          <cell r="D3432" t="str">
            <v>FlexMod_4</v>
          </cell>
          <cell r="E3432" t="str">
            <v>FlexMod_4</v>
          </cell>
          <cell r="F3432" t="str">
            <v>CABINET</v>
          </cell>
          <cell r="H3432" t="str">
            <v>Growth Interface Module</v>
          </cell>
        </row>
        <row r="3433">
          <cell r="A3433" t="str">
            <v>T00001790</v>
          </cell>
          <cell r="B3433" t="str">
            <v>FlexMod_4</v>
          </cell>
          <cell r="C3433" t="str">
            <v>FlexMod_4</v>
          </cell>
          <cell r="D3433" t="str">
            <v>FlexMod_4</v>
          </cell>
          <cell r="E3433" t="str">
            <v>FlexMod_4</v>
          </cell>
          <cell r="F3433" t="str">
            <v>SW_RTU_FEE</v>
          </cell>
          <cell r="H3433" t="str">
            <v>IA RTU Per Carrier</v>
          </cell>
        </row>
        <row r="3434">
          <cell r="A3434" t="str">
            <v>T00000609</v>
          </cell>
          <cell r="B3434" t="str">
            <v>FlexMod_4</v>
          </cell>
          <cell r="C3434" t="str">
            <v>FlexMod_4</v>
          </cell>
          <cell r="D3434" t="str">
            <v>FlexMod_4</v>
          </cell>
          <cell r="E3434" t="str">
            <v>FlexMod_4</v>
          </cell>
          <cell r="F3434" t="str">
            <v>SOFTWARE</v>
          </cell>
          <cell r="H3434" t="str">
            <v>Initial Right to use Fee for 1xEV</v>
          </cell>
        </row>
        <row r="3435">
          <cell r="A3435" t="str">
            <v>T00000590</v>
          </cell>
          <cell r="B3435" t="str">
            <v>FlexMod_4</v>
          </cell>
          <cell r="C3435" t="str">
            <v>FlexMod_4</v>
          </cell>
          <cell r="D3435" t="str">
            <v>FlexMod_4</v>
          </cell>
          <cell r="E3435" t="str">
            <v>FlexMod_4</v>
          </cell>
          <cell r="F3435" t="str">
            <v>MISC</v>
          </cell>
          <cell r="H3435" t="str">
            <v xml:space="preserve">IOU                     </v>
          </cell>
        </row>
        <row r="3436">
          <cell r="A3436" t="str">
            <v>T00001214</v>
          </cell>
          <cell r="B3436" t="str">
            <v>FlexMod_4</v>
          </cell>
          <cell r="C3436" t="str">
            <v>FlexMod_4</v>
          </cell>
          <cell r="D3436" t="str">
            <v>FlexMod_4</v>
          </cell>
          <cell r="E3436" t="str">
            <v>FlexMod_4</v>
          </cell>
          <cell r="F3436" t="str">
            <v>MISC</v>
          </cell>
          <cell r="H3436" t="str">
            <v>Jumper Boots</v>
          </cell>
        </row>
        <row r="3437">
          <cell r="A3437" t="str">
            <v>T00001213</v>
          </cell>
          <cell r="B3437" t="str">
            <v>FlexMod_4</v>
          </cell>
          <cell r="C3437" t="str">
            <v>FlexMod_4</v>
          </cell>
          <cell r="D3437" t="str">
            <v>FlexMod_4</v>
          </cell>
          <cell r="E3437" t="str">
            <v>FlexMod_4</v>
          </cell>
          <cell r="F3437" t="str">
            <v>MISC</v>
          </cell>
          <cell r="H3437" t="str">
            <v>Jumper Cables</v>
          </cell>
        </row>
        <row r="3438">
          <cell r="A3438" t="str">
            <v>T00001209</v>
          </cell>
          <cell r="B3438" t="str">
            <v>FlexMod_4</v>
          </cell>
          <cell r="C3438" t="str">
            <v>FlexMod_4</v>
          </cell>
          <cell r="D3438" t="str">
            <v>FlexMod_4</v>
          </cell>
          <cell r="E3438" t="str">
            <v>FlexMod_4</v>
          </cell>
          <cell r="F3438" t="str">
            <v>MISC</v>
          </cell>
          <cell r="H3438" t="str">
            <v>Miscellaneous Hardware</v>
          </cell>
        </row>
        <row r="3439">
          <cell r="A3439" t="str">
            <v>T00000608</v>
          </cell>
          <cell r="B3439" t="str">
            <v>FlexMod_4</v>
          </cell>
          <cell r="C3439" t="str">
            <v>FlexMod_4</v>
          </cell>
          <cell r="D3439" t="str">
            <v>FlexMod_4</v>
          </cell>
          <cell r="E3439" t="str">
            <v>FlexMod_4</v>
          </cell>
          <cell r="F3439" t="str">
            <v>SOFTWARE</v>
          </cell>
          <cell r="H3439" t="str">
            <v>Multiple Vocoding</v>
          </cell>
        </row>
        <row r="3440">
          <cell r="A3440" t="str">
            <v>T00000572</v>
          </cell>
          <cell r="B3440" t="str">
            <v>FlexMod_4</v>
          </cell>
          <cell r="C3440" t="str">
            <v>FlexMod_4</v>
          </cell>
          <cell r="D3440" t="str">
            <v>FlexMod_4</v>
          </cell>
          <cell r="E3440" t="str">
            <v>FlexMod_4</v>
          </cell>
          <cell r="F3440" t="str">
            <v>BASEBAND</v>
          </cell>
          <cell r="H3440" t="str">
            <v>OEM Common Rubidium Oscillator Module  (CRbOM)</v>
          </cell>
        </row>
        <row r="3441">
          <cell r="A3441" t="str">
            <v>T00000571</v>
          </cell>
          <cell r="B3441" t="str">
            <v>FlexMod_4</v>
          </cell>
          <cell r="C3441" t="str">
            <v>FlexMod_4</v>
          </cell>
          <cell r="D3441" t="str">
            <v>FlexMod_4</v>
          </cell>
          <cell r="E3441" t="str">
            <v>FlexMod_4</v>
          </cell>
          <cell r="F3441" t="str">
            <v>BASEBAND</v>
          </cell>
          <cell r="H3441" t="str">
            <v>OEM Common Xtal Oscillator Module  (CXOM)</v>
          </cell>
        </row>
        <row r="3442">
          <cell r="A3442" t="str">
            <v>T00000580</v>
          </cell>
          <cell r="B3442" t="str">
            <v>FlexMod_4</v>
          </cell>
          <cell r="C3442" t="str">
            <v>FlexMod_4</v>
          </cell>
          <cell r="D3442" t="str">
            <v>FlexMod_4</v>
          </cell>
          <cell r="E3442" t="str">
            <v>FlexMod_4</v>
          </cell>
          <cell r="F3442" t="str">
            <v>CHANNEL_CARD</v>
          </cell>
          <cell r="H3442" t="str">
            <v>OneBTS CDMA Channel Unit - CMU-128</v>
          </cell>
        </row>
        <row r="3443">
          <cell r="A3443" t="str">
            <v>T00000579</v>
          </cell>
          <cell r="B3443" t="str">
            <v>FlexMod_4</v>
          </cell>
          <cell r="C3443" t="str">
            <v>FlexMod_4</v>
          </cell>
          <cell r="D3443" t="str">
            <v>FlexMod_4</v>
          </cell>
          <cell r="E3443" t="str">
            <v>FlexMod_4</v>
          </cell>
          <cell r="F3443" t="str">
            <v>CHANNEL_CARD</v>
          </cell>
          <cell r="H3443" t="str">
            <v>OneBTS CDMA Channel Unit 64 Ch - (CMU-64 )</v>
          </cell>
        </row>
        <row r="3444">
          <cell r="A3444" t="str">
            <v>T00000606</v>
          </cell>
          <cell r="B3444" t="str">
            <v>FlexMod_4</v>
          </cell>
          <cell r="C3444" t="str">
            <v>FlexMod_4</v>
          </cell>
          <cell r="D3444" t="str">
            <v>FlexMod_4</v>
          </cell>
          <cell r="E3444" t="str">
            <v>FlexMod_4</v>
          </cell>
          <cell r="F3444" t="str">
            <v>SOFTWARE</v>
          </cell>
          <cell r="H3444" t="str">
            <v>Operating Fee, Initial System</v>
          </cell>
        </row>
        <row r="3445">
          <cell r="A3445" t="str">
            <v>T00000583</v>
          </cell>
          <cell r="B3445" t="str">
            <v>FlexMod_4</v>
          </cell>
          <cell r="C3445" t="str">
            <v>FlexMod_4</v>
          </cell>
          <cell r="D3445" t="str">
            <v>FlexMod_4</v>
          </cell>
          <cell r="E3445" t="str">
            <v>FlexMod_4</v>
          </cell>
          <cell r="F3445" t="str">
            <v>MISC</v>
          </cell>
          <cell r="H3445" t="str">
            <v>Outdoor Lightning Protection - T1 plus user alarms</v>
          </cell>
        </row>
        <row r="3446">
          <cell r="A3446" t="str">
            <v>T00001201</v>
          </cell>
          <cell r="B3446" t="str">
            <v>FlexMod_4</v>
          </cell>
          <cell r="C3446" t="str">
            <v>FlexMod_4</v>
          </cell>
          <cell r="D3446" t="str">
            <v>FlexMod_4</v>
          </cell>
          <cell r="E3446" t="str">
            <v>FlexMod_4</v>
          </cell>
          <cell r="F3446" t="str">
            <v>MISC</v>
          </cell>
          <cell r="H3446" t="str">
            <v>Primary Cabinet Material</v>
          </cell>
        </row>
        <row r="3447">
          <cell r="A3447" t="str">
            <v>T00001789</v>
          </cell>
          <cell r="B3447" t="str">
            <v>FlexMod_4</v>
          </cell>
          <cell r="C3447" t="str">
            <v>FlexMod_4</v>
          </cell>
          <cell r="D3447" t="str">
            <v>FlexMod_4</v>
          </cell>
          <cell r="E3447" t="str">
            <v>FlexMod_4</v>
          </cell>
          <cell r="F3447" t="str">
            <v>SW_RTU_FEE</v>
          </cell>
          <cell r="H3447" t="str">
            <v>PSTD RTU Fee</v>
          </cell>
        </row>
        <row r="3448">
          <cell r="A3448" t="str">
            <v>T00000591</v>
          </cell>
          <cell r="B3448" t="str">
            <v>FlexMod_4</v>
          </cell>
          <cell r="C3448" t="str">
            <v>FlexMod_4</v>
          </cell>
          <cell r="D3448" t="str">
            <v>FlexMod_4</v>
          </cell>
          <cell r="E3448" t="str">
            <v>FlexMod_4</v>
          </cell>
          <cell r="F3448" t="str">
            <v>MISC</v>
          </cell>
          <cell r="H3448" t="str">
            <v>Radio Shelf CPC(Power Unit)</v>
          </cell>
        </row>
        <row r="3449">
          <cell r="A3449" t="str">
            <v>T00001216</v>
          </cell>
          <cell r="B3449" t="str">
            <v>FlexMod_4</v>
          </cell>
          <cell r="C3449" t="str">
            <v>FlexMod_4</v>
          </cell>
          <cell r="D3449" t="str">
            <v>FlexMod_4</v>
          </cell>
          <cell r="E3449" t="str">
            <v>FlexMod_4</v>
          </cell>
          <cell r="F3449" t="str">
            <v>POWER</v>
          </cell>
          <cell r="H3449" t="str">
            <v>Rectifier +24V with Integrated Power</v>
          </cell>
        </row>
        <row r="3450">
          <cell r="A3450" t="str">
            <v>T00001217</v>
          </cell>
          <cell r="B3450" t="str">
            <v>FlexMod_4</v>
          </cell>
          <cell r="C3450" t="str">
            <v>FlexMod_4</v>
          </cell>
          <cell r="D3450" t="str">
            <v>FlexMod_4</v>
          </cell>
          <cell r="E3450" t="str">
            <v>FlexMod_4</v>
          </cell>
          <cell r="F3450" t="str">
            <v>POWER</v>
          </cell>
          <cell r="H3450" t="str">
            <v>Rectifier Blank Plate</v>
          </cell>
        </row>
        <row r="3451">
          <cell r="A3451" t="str">
            <v>T00001215</v>
          </cell>
          <cell r="B3451" t="str">
            <v>FlexMod_4</v>
          </cell>
          <cell r="C3451" t="str">
            <v>FlexMod_4</v>
          </cell>
          <cell r="D3451" t="str">
            <v>FlexMod_4</v>
          </cell>
          <cell r="E3451" t="str">
            <v>FlexMod_4</v>
          </cell>
          <cell r="F3451" t="str">
            <v>POWER</v>
          </cell>
          <cell r="H3451" t="str">
            <v>Rectifier Shelf</v>
          </cell>
        </row>
        <row r="3452">
          <cell r="A3452" t="str">
            <v>T00001211</v>
          </cell>
          <cell r="B3452" t="str">
            <v>FlexMod_4</v>
          </cell>
          <cell r="C3452" t="str">
            <v>FlexMod_4</v>
          </cell>
          <cell r="D3452" t="str">
            <v>FlexMod_4</v>
          </cell>
          <cell r="E3452" t="str">
            <v>FlexMod_4</v>
          </cell>
          <cell r="F3452" t="str">
            <v>MISC</v>
          </cell>
          <cell r="H3452" t="str">
            <v>RF Surge Protector, 1/4 Wave</v>
          </cell>
        </row>
        <row r="3453">
          <cell r="A3453" t="str">
            <v>T00000589</v>
          </cell>
          <cell r="B3453" t="str">
            <v>FlexMod_4</v>
          </cell>
          <cell r="C3453" t="str">
            <v>FlexMod_4</v>
          </cell>
          <cell r="D3453" t="str">
            <v>FlexMod_4</v>
          </cell>
          <cell r="E3453" t="str">
            <v>FlexMod_4</v>
          </cell>
          <cell r="F3453" t="str">
            <v>MISC</v>
          </cell>
          <cell r="H3453" t="str">
            <v>Splitters &amp; Combiners</v>
          </cell>
        </row>
        <row r="3454">
          <cell r="A3454" t="str">
            <v>T00000573</v>
          </cell>
          <cell r="B3454" t="str">
            <v>FlexMod_4</v>
          </cell>
          <cell r="C3454" t="str">
            <v>FlexMod_4</v>
          </cell>
          <cell r="D3454" t="str">
            <v>FlexMod_4</v>
          </cell>
          <cell r="E3454" t="str">
            <v>FlexMod_4</v>
          </cell>
          <cell r="F3454" t="str">
            <v>BASEBAND</v>
          </cell>
          <cell r="H3454" t="str">
            <v>TDU/Meas. Module (incl. RFSU capability)</v>
          </cell>
        </row>
        <row r="3455">
          <cell r="A3455" t="str">
            <v>T00000568</v>
          </cell>
          <cell r="B3455" t="str">
            <v>FlexMod_4</v>
          </cell>
          <cell r="C3455" t="str">
            <v>FlexMod_4</v>
          </cell>
          <cell r="D3455" t="str">
            <v>FlexMod_4</v>
          </cell>
          <cell r="E3455" t="str">
            <v>FlexMod_4</v>
          </cell>
          <cell r="F3455" t="str">
            <v>BASEBAND</v>
          </cell>
          <cell r="H3455" t="str">
            <v>Universal Radio Controller  (URC)</v>
          </cell>
        </row>
        <row r="3456">
          <cell r="A3456" t="str">
            <v>T00001204</v>
          </cell>
          <cell r="B3456" t="str">
            <v>FlexMod_4</v>
          </cell>
          <cell r="C3456" t="str">
            <v>FlexMod_4</v>
          </cell>
          <cell r="D3456" t="str">
            <v>FlexMod_4</v>
          </cell>
          <cell r="E3456" t="str">
            <v>FlexMod_4</v>
          </cell>
          <cell r="F3456" t="str">
            <v>BASEBAND</v>
          </cell>
          <cell r="H3456" t="str">
            <v>Universal Radio Controller (URC) Def Payment</v>
          </cell>
        </row>
        <row r="3457">
          <cell r="A3457" t="str">
            <v>T00001785</v>
          </cell>
          <cell r="B3457" t="str">
            <v>FlexMod_4</v>
          </cell>
          <cell r="C3457" t="str">
            <v>FlexMod_4</v>
          </cell>
          <cell r="D3457" t="str">
            <v>FlexMod_4</v>
          </cell>
          <cell r="E3457" t="str">
            <v>FlexMod_4</v>
          </cell>
          <cell r="F3457" t="str">
            <v>Baseband</v>
          </cell>
          <cell r="H3457" t="str">
            <v>URC2 - High Density Radio Controller</v>
          </cell>
        </row>
        <row r="3458">
          <cell r="A3458" t="str">
            <v>T00000087</v>
          </cell>
          <cell r="B3458" t="str">
            <v>FMS</v>
          </cell>
          <cell r="C3458" t="str">
            <v>FMS</v>
          </cell>
          <cell r="D3458" t="str">
            <v>FMS-HW</v>
          </cell>
          <cell r="E3458" t="str">
            <v>FMS</v>
          </cell>
          <cell r="F3458" t="str">
            <v>FMS_HW</v>
          </cell>
          <cell r="G3458">
            <v>0</v>
          </cell>
          <cell r="H3458" t="str">
            <v xml:space="preserve"> 400 S Servers For Rcs </v>
          </cell>
        </row>
        <row r="3459">
          <cell r="A3459" t="str">
            <v>T00000410</v>
          </cell>
          <cell r="B3459" t="str">
            <v>FMS</v>
          </cell>
          <cell r="C3459" t="str">
            <v>FMS</v>
          </cell>
          <cell r="D3459" t="str">
            <v>FMS-HW</v>
          </cell>
          <cell r="E3459" t="str">
            <v>FMS</v>
          </cell>
          <cell r="F3459" t="str">
            <v>FMS_HW</v>
          </cell>
          <cell r="G3459">
            <v>0</v>
          </cell>
          <cell r="H3459" t="str">
            <v xml:space="preserve"> 400 S Servers For Rcs </v>
          </cell>
        </row>
        <row r="3460">
          <cell r="A3460" t="str">
            <v>C500KCAPHW</v>
          </cell>
          <cell r="B3460" t="str">
            <v>FMS</v>
          </cell>
          <cell r="C3460" t="str">
            <v>FMS</v>
          </cell>
          <cell r="D3460" t="str">
            <v>FMS-HW</v>
          </cell>
          <cell r="E3460" t="str">
            <v>FMS</v>
          </cell>
          <cell r="F3460" t="str">
            <v>FMS_HW</v>
          </cell>
          <cell r="H3460" t="str">
            <v xml:space="preserve"> Capacity Offer - CDMA 350K To 500K Bhca Pkg - Hardware </v>
          </cell>
        </row>
        <row r="3461">
          <cell r="A3461" t="str">
            <v>C500KCAPSW</v>
          </cell>
          <cell r="B3461" t="str">
            <v>FMS</v>
          </cell>
          <cell r="C3461" t="str">
            <v>FMS</v>
          </cell>
          <cell r="D3461" t="str">
            <v>FMS-SW</v>
          </cell>
          <cell r="E3461" t="str">
            <v>FMS</v>
          </cell>
          <cell r="F3461" t="str">
            <v>FMS_SW</v>
          </cell>
          <cell r="H3461" t="str">
            <v xml:space="preserve"> Capacity Offer - CDMA 350K To 500K Bhca Pkg - Software RTU </v>
          </cell>
        </row>
        <row r="3462">
          <cell r="A3462" t="str">
            <v>C700KCAPHW</v>
          </cell>
          <cell r="B3462" t="str">
            <v>FMS</v>
          </cell>
          <cell r="C3462" t="str">
            <v>FMS</v>
          </cell>
          <cell r="D3462" t="str">
            <v>FMS-HW</v>
          </cell>
          <cell r="E3462" t="str">
            <v>FMS</v>
          </cell>
          <cell r="F3462" t="str">
            <v>FMS_HW</v>
          </cell>
          <cell r="H3462" t="str">
            <v xml:space="preserve"> Capacity Offer - CDMA 500K To 700K Bhca Pkg - Hardware </v>
          </cell>
        </row>
        <row r="3463">
          <cell r="A3463" t="str">
            <v>C700KCAPSW</v>
          </cell>
          <cell r="B3463" t="str">
            <v>FMS</v>
          </cell>
          <cell r="C3463" t="str">
            <v>FMS</v>
          </cell>
          <cell r="D3463" t="str">
            <v>FMS-SW</v>
          </cell>
          <cell r="E3463" t="str">
            <v>FMS</v>
          </cell>
          <cell r="F3463" t="str">
            <v>FMS_SW</v>
          </cell>
          <cell r="H3463" t="str">
            <v xml:space="preserve"> Capacity Offer - CDMA 500K To 700K Bhca Pkg - Software RTU </v>
          </cell>
        </row>
        <row r="3464">
          <cell r="A3464" t="str">
            <v>T350KCAPHW</v>
          </cell>
          <cell r="B3464" t="str">
            <v>FMS</v>
          </cell>
          <cell r="C3464" t="str">
            <v>FMS</v>
          </cell>
          <cell r="D3464" t="str">
            <v>FMS-HW</v>
          </cell>
          <cell r="E3464" t="str">
            <v>FMS</v>
          </cell>
          <cell r="F3464" t="str">
            <v>FMS_HW</v>
          </cell>
          <cell r="H3464" t="str">
            <v xml:space="preserve"> Capacity Offer - TDMA 280K To 350K Bhca Pkg - Hardware </v>
          </cell>
        </row>
        <row r="3465">
          <cell r="A3465" t="str">
            <v>T350KCAPSW</v>
          </cell>
          <cell r="B3465" t="str">
            <v>FMS</v>
          </cell>
          <cell r="C3465" t="str">
            <v>FMS</v>
          </cell>
          <cell r="D3465" t="str">
            <v>FMS-SW</v>
          </cell>
          <cell r="E3465" t="str">
            <v>FMS</v>
          </cell>
          <cell r="F3465" t="str">
            <v>FMS_SW</v>
          </cell>
          <cell r="H3465" t="str">
            <v xml:space="preserve"> Capacity Offer - TDMA 280K To 350K Bhca Pkg - Software RTU </v>
          </cell>
        </row>
        <row r="3466">
          <cell r="A3466" t="str">
            <v>T700KCAPHW</v>
          </cell>
          <cell r="B3466" t="str">
            <v>FMS</v>
          </cell>
          <cell r="C3466" t="str">
            <v>FMS</v>
          </cell>
          <cell r="D3466" t="str">
            <v>FMS-HW</v>
          </cell>
          <cell r="E3466" t="str">
            <v>FMS</v>
          </cell>
          <cell r="F3466" t="str">
            <v>FMS_HW</v>
          </cell>
          <cell r="H3466" t="str">
            <v xml:space="preserve"> Capacity Offer - TDMA 350K To 700K Bhca Pkg - Hardware </v>
          </cell>
        </row>
        <row r="3467">
          <cell r="A3467" t="str">
            <v>T700KCAPSW</v>
          </cell>
          <cell r="B3467" t="str">
            <v>FMS</v>
          </cell>
          <cell r="C3467" t="str">
            <v>FMS</v>
          </cell>
          <cell r="D3467" t="str">
            <v>FMS-SW</v>
          </cell>
          <cell r="E3467" t="str">
            <v>FMS</v>
          </cell>
          <cell r="F3467" t="str">
            <v>FMS_SW</v>
          </cell>
          <cell r="H3467" t="str">
            <v xml:space="preserve"> Capacity Offer - TDMA 350K To 700K Bhca Pkg - Software RTU </v>
          </cell>
        </row>
        <row r="3468">
          <cell r="A3468" t="str">
            <v>C384COVHW</v>
          </cell>
          <cell r="B3468" t="str">
            <v>FMS</v>
          </cell>
          <cell r="C3468" t="str">
            <v>FMS</v>
          </cell>
          <cell r="D3468" t="str">
            <v>FMS-HW</v>
          </cell>
          <cell r="E3468" t="str">
            <v>FMS</v>
          </cell>
          <cell r="F3468" t="str">
            <v>FMS_HW</v>
          </cell>
          <cell r="H3468" t="str">
            <v xml:space="preserve"> Coverage Offer - CDMA 222 To 384 Cells - Hardware </v>
          </cell>
        </row>
        <row r="3469">
          <cell r="A3469" t="str">
            <v>C384COVSW</v>
          </cell>
          <cell r="B3469" t="str">
            <v>FMS</v>
          </cell>
          <cell r="C3469" t="str">
            <v>FMS</v>
          </cell>
          <cell r="D3469" t="str">
            <v>FMS-SW</v>
          </cell>
          <cell r="E3469" t="str">
            <v>FMS</v>
          </cell>
          <cell r="F3469" t="str">
            <v>FMS_SW</v>
          </cell>
          <cell r="H3469" t="str">
            <v xml:space="preserve"> Coverage Offer - CDMA 222 To 384 Cells - Software RTU </v>
          </cell>
        </row>
        <row r="3470">
          <cell r="A3470" t="str">
            <v>T384COVHW</v>
          </cell>
          <cell r="B3470" t="str">
            <v>FMS</v>
          </cell>
          <cell r="C3470" t="str">
            <v>FMS</v>
          </cell>
          <cell r="D3470" t="str">
            <v>FMS-HW</v>
          </cell>
          <cell r="E3470" t="str">
            <v>FMS</v>
          </cell>
          <cell r="F3470" t="str">
            <v>FMS_HW</v>
          </cell>
          <cell r="H3470" t="str">
            <v xml:space="preserve"> Coverage Offer - TDMA 222 To 384 Cells - Hardware </v>
          </cell>
        </row>
        <row r="3471">
          <cell r="A3471" t="str">
            <v>T384COVSW</v>
          </cell>
          <cell r="B3471" t="str">
            <v>FMS</v>
          </cell>
          <cell r="C3471" t="str">
            <v>FMS</v>
          </cell>
          <cell r="D3471" t="str">
            <v>FMS-SW</v>
          </cell>
          <cell r="E3471" t="str">
            <v>FMS</v>
          </cell>
          <cell r="F3471" t="str">
            <v>FMS_SW</v>
          </cell>
          <cell r="H3471" t="str">
            <v xml:space="preserve"> Coverage Offer - TDMA 222 To 384 Cells - Software RTU </v>
          </cell>
        </row>
        <row r="3472">
          <cell r="A3472" t="str">
            <v>222COVSW</v>
          </cell>
          <cell r="B3472" t="str">
            <v>FMS</v>
          </cell>
          <cell r="C3472" t="str">
            <v>FMS</v>
          </cell>
          <cell r="D3472" t="str">
            <v>FMS-SW</v>
          </cell>
          <cell r="E3472" t="str">
            <v>FMS</v>
          </cell>
          <cell r="F3472" t="str">
            <v>FMS_SW</v>
          </cell>
          <cell r="H3472" t="str">
            <v xml:space="preserve"> Coverage Upgrade - 192 To 222 Cells - Software RTU </v>
          </cell>
        </row>
        <row r="3473">
          <cell r="A3473" t="str">
            <v>T00000086</v>
          </cell>
          <cell r="B3473" t="str">
            <v>FMS</v>
          </cell>
          <cell r="C3473" t="str">
            <v>FMS</v>
          </cell>
          <cell r="D3473" t="str">
            <v>FMS-HW</v>
          </cell>
          <cell r="E3473" t="str">
            <v>FMS</v>
          </cell>
          <cell r="F3473" t="str">
            <v>FMS_HW</v>
          </cell>
          <cell r="G3473">
            <v>0</v>
          </cell>
          <cell r="H3473" t="str">
            <v xml:space="preserve"> Fms 2205 Frame For Mobility Manager E/W 2-400S Servers </v>
          </cell>
        </row>
        <row r="3474">
          <cell r="A3474" t="str">
            <v>T00000409</v>
          </cell>
          <cell r="B3474" t="str">
            <v>FMS</v>
          </cell>
          <cell r="C3474" t="str">
            <v>FMS</v>
          </cell>
          <cell r="D3474" t="str">
            <v>FMS-HW</v>
          </cell>
          <cell r="E3474" t="str">
            <v>FMS</v>
          </cell>
          <cell r="F3474" t="str">
            <v>FMS_HW</v>
          </cell>
          <cell r="G3474">
            <v>0</v>
          </cell>
          <cell r="H3474" t="str">
            <v xml:space="preserve"> Fms 2205 Frame For Mobility Manager E/W 2-400S Servers </v>
          </cell>
        </row>
        <row r="3475">
          <cell r="A3475" t="str">
            <v>T00000408</v>
          </cell>
          <cell r="B3475" t="str">
            <v>FMS</v>
          </cell>
          <cell r="C3475" t="str">
            <v>FlexAP</v>
          </cell>
          <cell r="D3475" t="str">
            <v>FlexAP</v>
          </cell>
          <cell r="E3475" t="str">
            <v>APCC</v>
          </cell>
          <cell r="F3475" t="str">
            <v>SOFTWARE</v>
          </cell>
          <cell r="G3475">
            <v>0</v>
          </cell>
          <cell r="H3475" t="str">
            <v xml:space="preserve"> License  Right To Use For Cdg Ios A1/A2 V2 New Install Per Each BTS </v>
          </cell>
        </row>
        <row r="3476">
          <cell r="A3476" t="str">
            <v>T00000088</v>
          </cell>
          <cell r="B3476" t="str">
            <v>FMS</v>
          </cell>
          <cell r="C3476" t="str">
            <v>FMS</v>
          </cell>
          <cell r="D3476" t="str">
            <v>FMS-HW</v>
          </cell>
          <cell r="E3476" t="str">
            <v>FMS</v>
          </cell>
          <cell r="F3476" t="str">
            <v>FMS_HW</v>
          </cell>
          <cell r="G3476">
            <v>0</v>
          </cell>
          <cell r="H3476" t="str">
            <v xml:space="preserve"> Rcs Cable And Misc Material </v>
          </cell>
        </row>
        <row r="3477">
          <cell r="A3477" t="str">
            <v>T00000411</v>
          </cell>
          <cell r="B3477" t="str">
            <v>FMS</v>
          </cell>
          <cell r="C3477" t="str">
            <v>FMS</v>
          </cell>
          <cell r="D3477" t="str">
            <v>FMS-HW</v>
          </cell>
          <cell r="E3477" t="str">
            <v>FMS</v>
          </cell>
          <cell r="F3477" t="str">
            <v>FMS_HW</v>
          </cell>
          <cell r="G3477">
            <v>0</v>
          </cell>
          <cell r="H3477" t="str">
            <v xml:space="preserve"> Rcs Cable And Misc Material </v>
          </cell>
        </row>
        <row r="3478">
          <cell r="A3478" t="str">
            <v>T00000089</v>
          </cell>
          <cell r="B3478" t="str">
            <v>FMS</v>
          </cell>
          <cell r="C3478" t="str">
            <v>FMS</v>
          </cell>
          <cell r="D3478" t="str">
            <v>FMS-SW</v>
          </cell>
          <cell r="E3478" t="str">
            <v>FMS</v>
          </cell>
          <cell r="F3478" t="str">
            <v>FMS_HW</v>
          </cell>
          <cell r="G3478">
            <v>0</v>
          </cell>
          <cell r="H3478" t="str">
            <v xml:space="preserve"> Rcs Initial Software Operating Fee Per 400S-Server Pair </v>
          </cell>
        </row>
        <row r="3479">
          <cell r="A3479" t="str">
            <v>T00000412</v>
          </cell>
          <cell r="B3479" t="str">
            <v>FMS</v>
          </cell>
          <cell r="C3479" t="str">
            <v>FMS</v>
          </cell>
          <cell r="D3479" t="str">
            <v>FMS-SW</v>
          </cell>
          <cell r="E3479" t="str">
            <v>FMS</v>
          </cell>
          <cell r="F3479" t="str">
            <v>FMS_SW</v>
          </cell>
          <cell r="G3479">
            <v>0</v>
          </cell>
          <cell r="H3479" t="str">
            <v xml:space="preserve"> Rcs Initial Software Operating Fee Per 400S-Server Pair </v>
          </cell>
        </row>
        <row r="3480">
          <cell r="A3480" t="str">
            <v>PCSFEE</v>
          </cell>
          <cell r="B3480" t="str">
            <v>MFEES</v>
          </cell>
          <cell r="C3480" t="str">
            <v>5ESS</v>
          </cell>
          <cell r="D3480" t="str">
            <v>5ESS</v>
          </cell>
          <cell r="E3480" t="str">
            <v>5ESS</v>
          </cell>
          <cell r="F3480" t="str">
            <v>MFEE_SWITCH</v>
          </cell>
          <cell r="G3480">
            <v>805000020</v>
          </cell>
          <cell r="H3480" t="str">
            <v xml:space="preserve"> 5Ess-2000 Switch DCs Annual Mtce. Fee </v>
          </cell>
        </row>
        <row r="3481">
          <cell r="A3481" t="str">
            <v>CDXAMF</v>
          </cell>
          <cell r="B3481" t="str">
            <v>MFEES</v>
          </cell>
          <cell r="C3481" t="str">
            <v>5ESS</v>
          </cell>
          <cell r="D3481" t="str">
            <v>5ESS</v>
          </cell>
          <cell r="E3481" t="str">
            <v>5ESS</v>
          </cell>
          <cell r="F3481" t="str">
            <v>MFEE_SWITCH</v>
          </cell>
          <cell r="G3481">
            <v>805000022</v>
          </cell>
          <cell r="H3481" t="str">
            <v xml:space="preserve"> 5Ess-Cdx Switch Annual Mtce. Fee </v>
          </cell>
        </row>
        <row r="3482">
          <cell r="A3482" t="str">
            <v>VCDXAMF</v>
          </cell>
          <cell r="B3482" t="str">
            <v>MFEES</v>
          </cell>
          <cell r="C3482" t="str">
            <v>5ESS</v>
          </cell>
          <cell r="D3482" t="str">
            <v>5ESS</v>
          </cell>
          <cell r="E3482" t="str">
            <v>5ESS</v>
          </cell>
          <cell r="F3482" t="str">
            <v>MFEE_SWITCH</v>
          </cell>
          <cell r="G3482">
            <v>805000021</v>
          </cell>
          <cell r="H3482" t="str">
            <v xml:space="preserve"> 5Ess-VCDX Switch Annual Mtce. Fee </v>
          </cell>
        </row>
        <row r="3483">
          <cell r="A3483" t="str">
            <v>30008968</v>
          </cell>
          <cell r="B3483" t="str">
            <v>MFEES</v>
          </cell>
          <cell r="C3483" t="str">
            <v>FlexAP</v>
          </cell>
          <cell r="D3483" t="str">
            <v>FlexAP</v>
          </cell>
          <cell r="E3483" t="str">
            <v>APCC</v>
          </cell>
          <cell r="F3483" t="str">
            <v>MFEE_SWITCH</v>
          </cell>
          <cell r="G3483">
            <v>805000017</v>
          </cell>
          <cell r="H3483" t="str">
            <v xml:space="preserve"> Ap Annual Maintenance Fee </v>
          </cell>
        </row>
        <row r="3484">
          <cell r="A3484" t="str">
            <v>J41684A-1L-M34B</v>
          </cell>
          <cell r="B3484" t="str">
            <v>MFEES</v>
          </cell>
          <cell r="C3484" t="str">
            <v>FlexMic_C</v>
          </cell>
          <cell r="D3484" t="str">
            <v>FlexMic_C</v>
          </cell>
          <cell r="E3484" t="str">
            <v>FlexMic_C</v>
          </cell>
          <cell r="F3484" t="str">
            <v>MFEE_CELL</v>
          </cell>
          <cell r="G3484">
            <v>805001001</v>
          </cell>
          <cell r="H3484" t="str">
            <v xml:space="preserve"> CDMA Microcell Annual Release Maintenance Fee </v>
          </cell>
        </row>
        <row r="3485">
          <cell r="A3485" t="str">
            <v>J41684A-1L-M34A</v>
          </cell>
          <cell r="B3485" t="str">
            <v>MFEES</v>
          </cell>
          <cell r="C3485" t="str">
            <v>SeriesII</v>
          </cell>
          <cell r="D3485" t="str">
            <v>SeriesII</v>
          </cell>
          <cell r="E3485" t="str">
            <v>DDGF</v>
          </cell>
          <cell r="F3485" t="str">
            <v>MFEE_CELL</v>
          </cell>
          <cell r="G3485">
            <v>805000014</v>
          </cell>
          <cell r="H3485" t="str">
            <v xml:space="preserve"> CDMA Minicell And Compact Minicell Release Maintenance Fee </v>
          </cell>
        </row>
        <row r="3486">
          <cell r="A3486" t="str">
            <v>J41684A-1L-M34A</v>
          </cell>
          <cell r="B3486" t="str">
            <v>MFEES</v>
          </cell>
          <cell r="C3486" t="str">
            <v>PCS</v>
          </cell>
          <cell r="D3486" t="str">
            <v>PCS</v>
          </cell>
          <cell r="E3486" t="str">
            <v>PCSC</v>
          </cell>
          <cell r="F3486" t="str">
            <v>MFEE_CELL</v>
          </cell>
          <cell r="G3486">
            <v>805000023</v>
          </cell>
          <cell r="H3486" t="str">
            <v xml:space="preserve"> CDMA Minicell And Compact Minicell Release Maintenance Fee </v>
          </cell>
        </row>
        <row r="3487">
          <cell r="A3487" t="str">
            <v>J41676MA-1L-17</v>
          </cell>
          <cell r="B3487" t="str">
            <v>MFEES</v>
          </cell>
          <cell r="C3487" t="str">
            <v>SeriesII</v>
          </cell>
          <cell r="D3487" t="str">
            <v>SeriesII</v>
          </cell>
          <cell r="E3487" t="str">
            <v>SeriesII</v>
          </cell>
          <cell r="F3487" t="str">
            <v>MFEE_CELL</v>
          </cell>
          <cell r="G3487">
            <v>805001009</v>
          </cell>
          <cell r="H3487" t="str">
            <v xml:space="preserve"> CDPD Annual Release Maintenance Fee </v>
          </cell>
        </row>
        <row r="3488">
          <cell r="A3488" t="str">
            <v>CBSAMF</v>
          </cell>
          <cell r="B3488" t="str">
            <v>MFEES</v>
          </cell>
          <cell r="C3488" t="str">
            <v>SeriesII</v>
          </cell>
          <cell r="D3488" t="str">
            <v>SeriesII</v>
          </cell>
          <cell r="E3488" t="str">
            <v>SeriesII</v>
          </cell>
          <cell r="F3488" t="str">
            <v>MFEE_CELL</v>
          </cell>
          <cell r="G3488">
            <v>805000011</v>
          </cell>
          <cell r="H3488" t="str">
            <v xml:space="preserve"> Compact Base Station </v>
          </cell>
        </row>
        <row r="3489">
          <cell r="A3489" t="str">
            <v>J41684A-1L-M38A</v>
          </cell>
          <cell r="B3489" t="str">
            <v>MFEES</v>
          </cell>
          <cell r="C3489" t="str">
            <v>FlexMic_C</v>
          </cell>
          <cell r="D3489" t="str">
            <v>FlexMic_C</v>
          </cell>
          <cell r="E3489" t="str">
            <v>FlexMic_C</v>
          </cell>
          <cell r="F3489" t="str">
            <v>MFEE_CELL</v>
          </cell>
          <cell r="G3489">
            <v>805000015</v>
          </cell>
          <cell r="H3489" t="str">
            <v xml:space="preserve"> Flexent CDMA Microcell Annual Mtce Fee </v>
          </cell>
        </row>
        <row r="3490">
          <cell r="A3490" t="str">
            <v>CMODAMF</v>
          </cell>
          <cell r="B3490" t="str">
            <v>MFEES</v>
          </cell>
          <cell r="C3490" t="str">
            <v>FlexMod_C</v>
          </cell>
          <cell r="D3490" t="str">
            <v>FlexMod_C</v>
          </cell>
          <cell r="E3490" t="str">
            <v>FlexMod_C</v>
          </cell>
          <cell r="F3490" t="str">
            <v>MFEE_CELL</v>
          </cell>
          <cell r="G3490">
            <v>805000016</v>
          </cell>
          <cell r="H3490" t="str">
            <v xml:space="preserve"> Flexent CDMA Mod Cell Annual Mtce Fee </v>
          </cell>
        </row>
        <row r="3491">
          <cell r="A3491" t="str">
            <v>300018843</v>
          </cell>
          <cell r="B3491" t="str">
            <v>MFEES</v>
          </cell>
          <cell r="C3491" t="str">
            <v>FlexMic_C</v>
          </cell>
          <cell r="D3491" t="str">
            <v>FlexMic_C</v>
          </cell>
          <cell r="E3491" t="str">
            <v>FlexMic_C</v>
          </cell>
          <cell r="F3491" t="str">
            <v>MFEE_CELL</v>
          </cell>
          <cell r="G3491">
            <v>805001010</v>
          </cell>
          <cell r="H3491" t="str">
            <v xml:space="preserve"> Flexent Microcell Annual Release Maintanence Fee</v>
          </cell>
        </row>
        <row r="3492">
          <cell r="A3492" t="str">
            <v>300110681</v>
          </cell>
          <cell r="B3492" t="str">
            <v>MFEES</v>
          </cell>
          <cell r="C3492" t="str">
            <v>PCST</v>
          </cell>
          <cell r="D3492" t="str">
            <v>PCST</v>
          </cell>
          <cell r="E3492" t="str">
            <v>PCST</v>
          </cell>
          <cell r="F3492" t="str">
            <v>MFEE_CELL</v>
          </cell>
          <cell r="G3492">
            <v>805001011</v>
          </cell>
          <cell r="H3492" t="str">
            <v xml:space="preserve"> Flexent TDMA Annual Release Maintenance Fee  Per 850 Mhz Cell </v>
          </cell>
        </row>
        <row r="3493">
          <cell r="A3493" t="str">
            <v>300278678</v>
          </cell>
          <cell r="B3493" t="str">
            <v>MFEES</v>
          </cell>
          <cell r="C3493" t="str">
            <v>FlexMic_T</v>
          </cell>
          <cell r="D3493" t="str">
            <v>FlexMic_T</v>
          </cell>
          <cell r="E3493" t="str">
            <v>FlexMic_T</v>
          </cell>
          <cell r="F3493" t="str">
            <v>MFEE_CELL</v>
          </cell>
          <cell r="G3493">
            <v>805001012</v>
          </cell>
          <cell r="H3493" t="str">
            <v xml:space="preserve"> Flexent TDMA Annual Release Maintenance Fee Per Microcell </v>
          </cell>
        </row>
        <row r="3494">
          <cell r="A3494" t="str">
            <v>J41684A-1L-M36A</v>
          </cell>
          <cell r="B3494" t="str">
            <v>MFEES</v>
          </cell>
          <cell r="C3494" t="str">
            <v>Amgr</v>
          </cell>
          <cell r="D3494" t="str">
            <v>Amgr</v>
          </cell>
          <cell r="E3494" t="str">
            <v>ECP</v>
          </cell>
          <cell r="F3494" t="str">
            <v>MFEE_SWITCH</v>
          </cell>
          <cell r="G3494">
            <v>805000002</v>
          </cell>
          <cell r="H3494" t="str">
            <v xml:space="preserve"> MSC CDMA Annual Maintenance Fee </v>
          </cell>
        </row>
        <row r="3495">
          <cell r="A3495" t="str">
            <v>TMINIAMF</v>
          </cell>
          <cell r="B3495" t="str">
            <v>MFEES</v>
          </cell>
          <cell r="C3495" t="str">
            <v>PCS</v>
          </cell>
          <cell r="D3495" t="str">
            <v>PCS</v>
          </cell>
          <cell r="E3495" t="str">
            <v>PCST</v>
          </cell>
          <cell r="F3495" t="str">
            <v>MFEE_CELL</v>
          </cell>
          <cell r="G3495">
            <v>805001000</v>
          </cell>
          <cell r="H3495" t="str">
            <v xml:space="preserve"> Pcs TDMA Minicell Release Maintenance Fee </v>
          </cell>
        </row>
        <row r="3496">
          <cell r="A3496" t="str">
            <v>J41658Q-1L-MAO</v>
          </cell>
          <cell r="B3496" t="str">
            <v>MFEES</v>
          </cell>
          <cell r="C3496" t="str">
            <v>Amgr</v>
          </cell>
          <cell r="D3496" t="str">
            <v>Amgr</v>
          </cell>
          <cell r="E3496" t="str">
            <v>ECP</v>
          </cell>
          <cell r="F3496" t="str">
            <v>MFEE_SWITCH</v>
          </cell>
          <cell r="G3496">
            <v>805000001</v>
          </cell>
          <cell r="H3496" t="str">
            <v xml:space="preserve"> Release 17 Software </v>
          </cell>
        </row>
        <row r="3497">
          <cell r="A3497" t="str">
            <v>S1AMF</v>
          </cell>
          <cell r="B3497" t="str">
            <v>MFEES</v>
          </cell>
          <cell r="C3497" t="str">
            <v>SeriesII</v>
          </cell>
          <cell r="D3497" t="str">
            <v>SeriesII</v>
          </cell>
          <cell r="E3497" t="str">
            <v>S1</v>
          </cell>
          <cell r="F3497" t="str">
            <v>MFEE_CELL</v>
          </cell>
          <cell r="G3497">
            <v>805000006</v>
          </cell>
          <cell r="H3497" t="str">
            <v xml:space="preserve"> Series I Cell Site </v>
          </cell>
        </row>
        <row r="3498">
          <cell r="A3498" t="str">
            <v>J41665A-1L-M34R</v>
          </cell>
          <cell r="B3498" t="str">
            <v>MFEES</v>
          </cell>
          <cell r="C3498" t="str">
            <v>SeriesII</v>
          </cell>
          <cell r="D3498" t="str">
            <v>SeriesII</v>
          </cell>
          <cell r="E3498" t="str">
            <v>SeriesII</v>
          </cell>
          <cell r="F3498" t="str">
            <v>MFEE_CELL</v>
          </cell>
          <cell r="G3498">
            <v>805000007</v>
          </cell>
          <cell r="H3498" t="str">
            <v xml:space="preserve"> Series Ii Cell Site </v>
          </cell>
        </row>
        <row r="3499">
          <cell r="A3499" t="str">
            <v>J41665A-1L-M40R</v>
          </cell>
          <cell r="B3499" t="str">
            <v>MFEES</v>
          </cell>
          <cell r="C3499" t="str">
            <v>SeriesII</v>
          </cell>
          <cell r="D3499" t="str">
            <v>SeriesII</v>
          </cell>
          <cell r="E3499" t="str">
            <v>SeriesII</v>
          </cell>
          <cell r="F3499" t="str">
            <v>MFEE_CELL</v>
          </cell>
          <cell r="G3499">
            <v>805001006</v>
          </cell>
          <cell r="H3499" t="str">
            <v xml:space="preserve"> Series Ii TDMA Annual Release Maintenance Fee </v>
          </cell>
        </row>
        <row r="3500">
          <cell r="A3500" t="str">
            <v>J41684A-1L-M33A</v>
          </cell>
          <cell r="B3500" t="str">
            <v>MFEES</v>
          </cell>
          <cell r="C3500" t="str">
            <v>SeriesII</v>
          </cell>
          <cell r="D3500" t="str">
            <v>SeriesII</v>
          </cell>
          <cell r="E3500" t="str">
            <v>SeriesII</v>
          </cell>
          <cell r="F3500" t="str">
            <v>MFEE_CELL</v>
          </cell>
          <cell r="G3500">
            <v>805000008</v>
          </cell>
          <cell r="H3500" t="str">
            <v xml:space="preserve"> Series II/IIe CDMA Equipped Sites </v>
          </cell>
        </row>
        <row r="3501">
          <cell r="A3501" t="str">
            <v>J41665A-1L-M35R</v>
          </cell>
          <cell r="B3501" t="str">
            <v>MFEES</v>
          </cell>
          <cell r="C3501" t="str">
            <v>SeriesII</v>
          </cell>
          <cell r="D3501" t="str">
            <v>SeriesII</v>
          </cell>
          <cell r="E3501" t="str">
            <v>S2E</v>
          </cell>
          <cell r="F3501" t="str">
            <v>MFEE_CELL</v>
          </cell>
          <cell r="G3501">
            <v>805000009</v>
          </cell>
          <cell r="H3501" t="str">
            <v xml:space="preserve"> Series Iie TDMA Or Analog/TDMA Cell Site </v>
          </cell>
        </row>
        <row r="3502">
          <cell r="A3502" t="str">
            <v>J41665A-1L-M41R</v>
          </cell>
          <cell r="B3502" t="str">
            <v>MFEES</v>
          </cell>
          <cell r="C3502" t="str">
            <v>SeriesII</v>
          </cell>
          <cell r="D3502" t="str">
            <v>SeriesII</v>
          </cell>
          <cell r="E3502" t="str">
            <v>S2M</v>
          </cell>
          <cell r="F3502" t="str">
            <v>MFEE_CELL</v>
          </cell>
          <cell r="G3502">
            <v>805000012</v>
          </cell>
          <cell r="H3502" t="str">
            <v xml:space="preserve"> Series IIm TDMA Annual Release Maintenance Fee </v>
          </cell>
        </row>
        <row r="3503">
          <cell r="A3503" t="str">
            <v>J41665A-1L-M41R</v>
          </cell>
          <cell r="B3503" t="str">
            <v>MFEES</v>
          </cell>
          <cell r="C3503" t="str">
            <v>SeriesII</v>
          </cell>
          <cell r="D3503" t="str">
            <v>SeriesII</v>
          </cell>
          <cell r="E3503" t="str">
            <v>SeriesII</v>
          </cell>
          <cell r="F3503" t="str">
            <v>MFEE_CELL</v>
          </cell>
          <cell r="G3503">
            <v>805001007</v>
          </cell>
          <cell r="H3503" t="str">
            <v xml:space="preserve"> Series IIm TDMA Annual Release Maintenance Fee </v>
          </cell>
        </row>
        <row r="3504">
          <cell r="A3504" t="str">
            <v>J41665A-1L-M42R</v>
          </cell>
          <cell r="B3504" t="str">
            <v>MFEES</v>
          </cell>
          <cell r="C3504" t="str">
            <v>SeriesII</v>
          </cell>
          <cell r="D3504" t="str">
            <v>SeriesII</v>
          </cell>
          <cell r="E3504" t="str">
            <v>S2MM</v>
          </cell>
          <cell r="F3504" t="str">
            <v>MFEE_CELL</v>
          </cell>
          <cell r="G3504">
            <v>805000013</v>
          </cell>
          <cell r="H3504" t="str">
            <v xml:space="preserve"> Series IImm TDMA Annual Release Maintenance Fee </v>
          </cell>
        </row>
        <row r="3505">
          <cell r="A3505" t="str">
            <v>J41665A-1L-M42R</v>
          </cell>
          <cell r="B3505" t="str">
            <v>MFEES</v>
          </cell>
          <cell r="C3505" t="str">
            <v>SeriesII</v>
          </cell>
          <cell r="D3505" t="str">
            <v>SeriesII</v>
          </cell>
          <cell r="E3505" t="str">
            <v>SeriesII</v>
          </cell>
          <cell r="F3505" t="str">
            <v>MFEE_CELL</v>
          </cell>
          <cell r="G3505">
            <v>805001008</v>
          </cell>
          <cell r="H3505" t="str">
            <v xml:space="preserve"> Series IImm TDMA Annual Release Maintenance Fee </v>
          </cell>
        </row>
        <row r="3506">
          <cell r="A3506" t="str">
            <v>108209164</v>
          </cell>
          <cell r="B3506" t="str">
            <v>Modcell_2_Pwr</v>
          </cell>
          <cell r="C3506" t="str">
            <v>FlexMod_2_Pwr</v>
          </cell>
          <cell r="D3506" t="str">
            <v>Energy</v>
          </cell>
          <cell r="E3506" t="str">
            <v>Energy</v>
          </cell>
          <cell r="F3506" t="str">
            <v>POWER</v>
          </cell>
          <cell r="H3506" t="str">
            <v xml:space="preserve"> 210E Thermal Multiplexor </v>
          </cell>
        </row>
        <row r="3507">
          <cell r="A3507" t="str">
            <v>107984908</v>
          </cell>
          <cell r="B3507" t="str">
            <v>Modcell_2_Pwr</v>
          </cell>
          <cell r="C3507" t="str">
            <v>FlexMod_2_Pwr</v>
          </cell>
          <cell r="D3507" t="str">
            <v>Energy</v>
          </cell>
          <cell r="E3507" t="str">
            <v>Energy</v>
          </cell>
          <cell r="F3507" t="str">
            <v>POWER</v>
          </cell>
          <cell r="H3507" t="str">
            <v xml:space="preserve"> Anchoring Kit  Power Frame  Concrete Floor  </v>
          </cell>
        </row>
        <row r="3508">
          <cell r="A3508" t="str">
            <v>300120417</v>
          </cell>
          <cell r="B3508" t="str">
            <v>Modcell_2_Pwr</v>
          </cell>
          <cell r="C3508" t="str">
            <v>FlexMod_2_Pwr</v>
          </cell>
          <cell r="D3508" t="str">
            <v>Energy</v>
          </cell>
          <cell r="E3508" t="str">
            <v>Energy</v>
          </cell>
          <cell r="F3508" t="str">
            <v>POWER</v>
          </cell>
          <cell r="H3508" t="str">
            <v xml:space="preserve"> Battery  Low Profile  12 V Ir  125 Amp Hours </v>
          </cell>
        </row>
        <row r="3509">
          <cell r="A3509" t="str">
            <v>107965766</v>
          </cell>
          <cell r="B3509" t="str">
            <v>Modcell_2_Pwr</v>
          </cell>
          <cell r="C3509" t="str">
            <v>FlexMod_2_Pwr</v>
          </cell>
          <cell r="D3509" t="str">
            <v>Energy</v>
          </cell>
          <cell r="E3509" t="str">
            <v>Energy</v>
          </cell>
          <cell r="F3509" t="str">
            <v>POWER</v>
          </cell>
          <cell r="H3509" t="str">
            <v xml:space="preserve"> Battery Standard  12 V Ir  125 Amp Hours </v>
          </cell>
        </row>
        <row r="3510">
          <cell r="A3510" t="str">
            <v>300120359</v>
          </cell>
          <cell r="B3510" t="str">
            <v>Modcell_2_Pwr</v>
          </cell>
          <cell r="C3510" t="str">
            <v>FlexMod_2_Pwr</v>
          </cell>
          <cell r="D3510" t="str">
            <v>Energy</v>
          </cell>
          <cell r="E3510" t="str">
            <v>Energy</v>
          </cell>
          <cell r="F3510" t="str">
            <v>POWER</v>
          </cell>
          <cell r="H3510" t="str">
            <v xml:space="preserve"> Cabinet  Power  Wired  Powerhouse 24  Outdoor </v>
          </cell>
        </row>
        <row r="3511">
          <cell r="A3511" t="str">
            <v>300130101</v>
          </cell>
          <cell r="B3511" t="str">
            <v>Modcell_2_Pwr</v>
          </cell>
          <cell r="C3511" t="str">
            <v>FlexMod_2_Pwr</v>
          </cell>
          <cell r="D3511" t="str">
            <v>Energy</v>
          </cell>
          <cell r="E3511" t="str">
            <v>Energy</v>
          </cell>
          <cell r="F3511" t="str">
            <v>POWER</v>
          </cell>
          <cell r="H3511" t="str">
            <v xml:space="preserve"> Cabinet Battery Backup  Wired  60Ecv2 Outdoor </v>
          </cell>
        </row>
        <row r="3512">
          <cell r="A3512" t="str">
            <v>300120409</v>
          </cell>
          <cell r="B3512" t="str">
            <v>Modcell_2_Pwr</v>
          </cell>
          <cell r="C3512" t="str">
            <v>FlexMod_2_Pwr</v>
          </cell>
          <cell r="D3512" t="str">
            <v>Energy</v>
          </cell>
          <cell r="E3512" t="str">
            <v>Energy</v>
          </cell>
          <cell r="F3512" t="str">
            <v>POWER</v>
          </cell>
          <cell r="H3512" t="str">
            <v xml:space="preserve"> Cable Kit  Copper W/ Hardware  Indoor  2AWG  30 Ft  &lt;80V </v>
          </cell>
        </row>
        <row r="3513">
          <cell r="A3513" t="str">
            <v>300163888</v>
          </cell>
          <cell r="B3513" t="str">
            <v>Modcell_2_Pwr</v>
          </cell>
          <cell r="C3513" t="str">
            <v>FlexMod_2_Pwr</v>
          </cell>
          <cell r="D3513" t="str">
            <v>Energy</v>
          </cell>
          <cell r="E3513" t="str">
            <v>Energy</v>
          </cell>
          <cell r="F3513" t="str">
            <v>POWER</v>
          </cell>
          <cell r="H3513" t="str">
            <v xml:space="preserve"> Cable Kit  Copper W/ Hardware  Indoor  2AWG  40 Ft  &lt;80V </v>
          </cell>
        </row>
        <row r="3514">
          <cell r="A3514" t="str">
            <v>300120367</v>
          </cell>
          <cell r="B3514" t="str">
            <v>Modcell_2_Pwr</v>
          </cell>
          <cell r="C3514" t="str">
            <v>FlexMod_2_Pwr</v>
          </cell>
          <cell r="D3514" t="str">
            <v>Energy</v>
          </cell>
          <cell r="E3514" t="str">
            <v>Energy</v>
          </cell>
          <cell r="F3514" t="str">
            <v>POWER</v>
          </cell>
          <cell r="H3514" t="str">
            <v xml:space="preserve"> Cable Kit Copper W/ Hardware Outdoor 2AWG 30Ft &lt;80V </v>
          </cell>
        </row>
        <row r="3515">
          <cell r="A3515" t="str">
            <v>300163946</v>
          </cell>
          <cell r="B3515" t="str">
            <v>Modcell_2_Pwr</v>
          </cell>
          <cell r="C3515" t="str">
            <v>FlexMod_2_Pwr</v>
          </cell>
          <cell r="D3515" t="str">
            <v>Energy</v>
          </cell>
          <cell r="E3515" t="str">
            <v>Energy</v>
          </cell>
          <cell r="F3515" t="str">
            <v>POWER</v>
          </cell>
          <cell r="H3515" t="str">
            <v xml:space="preserve"> Cable Kit For Multiplexor Power &amp; Alarm &lt;80V </v>
          </cell>
        </row>
        <row r="3516">
          <cell r="A3516" t="str">
            <v>300120474</v>
          </cell>
          <cell r="B3516" t="str">
            <v>Modcell_2_Pwr</v>
          </cell>
          <cell r="C3516" t="str">
            <v>FlexMod_2_Pwr</v>
          </cell>
          <cell r="D3516" t="str">
            <v>Energy</v>
          </cell>
          <cell r="E3516" t="str">
            <v>Energy</v>
          </cell>
          <cell r="F3516" t="str">
            <v>POWER</v>
          </cell>
          <cell r="H3516" t="str">
            <v xml:space="preserve"> Circuit Breaker  Lmlk1 Type  100Amp </v>
          </cell>
        </row>
        <row r="3517">
          <cell r="A3517" t="str">
            <v>300120425</v>
          </cell>
          <cell r="B3517" t="str">
            <v>Modcell_2_Pwr</v>
          </cell>
          <cell r="C3517" t="str">
            <v>FlexMod_2_Pwr</v>
          </cell>
          <cell r="D3517" t="str">
            <v>Energy</v>
          </cell>
          <cell r="E3517" t="str">
            <v>Energy</v>
          </cell>
          <cell r="F3517" t="str">
            <v>POWER</v>
          </cell>
          <cell r="H3517" t="str">
            <v xml:space="preserve"> Circuit Breaker Panel Assembly  Lmlk1 Type  10 Position </v>
          </cell>
        </row>
        <row r="3518">
          <cell r="A3518" t="str">
            <v>300163912</v>
          </cell>
          <cell r="B3518" t="str">
            <v>Modcell_2_Pwr</v>
          </cell>
          <cell r="C3518" t="str">
            <v>FlexMod_2_Pwr</v>
          </cell>
          <cell r="D3518" t="str">
            <v>Energy</v>
          </cell>
          <cell r="E3518" t="str">
            <v>Energy</v>
          </cell>
          <cell r="F3518" t="str">
            <v>POWER</v>
          </cell>
          <cell r="H3518" t="str">
            <v xml:space="preserve"> Frame  Battery Stand  Wired  Indoor </v>
          </cell>
        </row>
        <row r="3519">
          <cell r="A3519" t="str">
            <v>300120391</v>
          </cell>
          <cell r="B3519" t="str">
            <v>Modcell_2_Pwr</v>
          </cell>
          <cell r="C3519" t="str">
            <v>FlexMod_2_Pwr</v>
          </cell>
          <cell r="D3519" t="str">
            <v>Energy</v>
          </cell>
          <cell r="E3519" t="str">
            <v>Energy</v>
          </cell>
          <cell r="F3519" t="str">
            <v>POWER</v>
          </cell>
          <cell r="H3519" t="str">
            <v xml:space="preserve"> Frame  Power  Wired  GPS2424  Indoor  Ir Lp Battery Stand  Basic </v>
          </cell>
        </row>
        <row r="3520">
          <cell r="A3520" t="str">
            <v>300161676</v>
          </cell>
          <cell r="B3520" t="str">
            <v>Modcell_2_Pwr</v>
          </cell>
          <cell r="C3520" t="str">
            <v>FlexMod_2_Pwr</v>
          </cell>
          <cell r="D3520" t="str">
            <v>Energy</v>
          </cell>
          <cell r="E3520" t="str">
            <v>Energy</v>
          </cell>
          <cell r="F3520" t="str">
            <v>POWER</v>
          </cell>
          <cell r="H3520" t="str">
            <v xml:space="preserve"> Future Cabinet  Power  Wired  Powerhouse 24G  Outdoor Global </v>
          </cell>
        </row>
        <row r="3521">
          <cell r="A3521" t="str">
            <v>300297041</v>
          </cell>
          <cell r="B3521" t="str">
            <v>Modcell_2_Pwr</v>
          </cell>
          <cell r="C3521" t="str">
            <v>FlexMod_2_Pwr</v>
          </cell>
          <cell r="D3521" t="str">
            <v>Energy</v>
          </cell>
          <cell r="E3521" t="str">
            <v>Energy</v>
          </cell>
          <cell r="F3521" t="str">
            <v>POWER</v>
          </cell>
          <cell r="H3521" t="str">
            <v xml:space="preserve"> Hardware  Anchoring Kit  Earthquake Zone 3-4 </v>
          </cell>
        </row>
        <row r="3522">
          <cell r="A3522" t="str">
            <v>300120839</v>
          </cell>
          <cell r="B3522" t="str">
            <v>Modcell_2_Pwr</v>
          </cell>
          <cell r="C3522" t="str">
            <v>FlexMod_2_Pwr</v>
          </cell>
          <cell r="D3522" t="str">
            <v>Energy</v>
          </cell>
          <cell r="E3522" t="str">
            <v>Energy</v>
          </cell>
          <cell r="F3522" t="str">
            <v>POWER</v>
          </cell>
          <cell r="H3522" t="str">
            <v xml:space="preserve"> Hardware  Conduit Interface  Power To Primary Cabinet  Outdoor </v>
          </cell>
        </row>
        <row r="3523">
          <cell r="A3523" t="str">
            <v>300120490</v>
          </cell>
          <cell r="B3523" t="str">
            <v>Modcell_2_Pwr</v>
          </cell>
          <cell r="C3523" t="str">
            <v>FlexMod_2_Pwr</v>
          </cell>
          <cell r="D3523" t="str">
            <v>Energy</v>
          </cell>
          <cell r="E3523" t="str">
            <v>Energy</v>
          </cell>
          <cell r="F3523" t="str">
            <v>POWER</v>
          </cell>
          <cell r="H3523" t="str">
            <v xml:space="preserve"> Hardware Kit  210 Thermal Probe Multiplexor For Galaxy </v>
          </cell>
        </row>
        <row r="3524">
          <cell r="A3524" t="str">
            <v>300153426</v>
          </cell>
          <cell r="B3524" t="str">
            <v>Modcell_2_Pwr</v>
          </cell>
          <cell r="C3524" t="str">
            <v>FlexMod_2_Pwr</v>
          </cell>
          <cell r="D3524" t="str">
            <v>Energy</v>
          </cell>
          <cell r="E3524" t="str">
            <v>Energy</v>
          </cell>
          <cell r="F3524" t="str">
            <v>POWER</v>
          </cell>
          <cell r="H3524" t="str">
            <v xml:space="preserve"> Hardware Kit  AC Surge Arrestor </v>
          </cell>
        </row>
        <row r="3525">
          <cell r="A3525" t="str">
            <v>300130093</v>
          </cell>
          <cell r="B3525" t="str">
            <v>Modcell_2_Pwr</v>
          </cell>
          <cell r="C3525" t="str">
            <v>FlexMod_2_Pwr</v>
          </cell>
          <cell r="D3525" t="str">
            <v>Energy</v>
          </cell>
          <cell r="E3525" t="str">
            <v>Energy</v>
          </cell>
          <cell r="F3525" t="str">
            <v>POWER</v>
          </cell>
          <cell r="H3525" t="str">
            <v xml:space="preserve"> Hardware Kit E/W Copper Cable For Connection Of 60Ecv2 To Powerhouse </v>
          </cell>
        </row>
        <row r="3526">
          <cell r="A3526" t="str">
            <v>300153400</v>
          </cell>
          <cell r="B3526" t="str">
            <v>Modcell_2_Pwr</v>
          </cell>
          <cell r="C3526" t="str">
            <v>FlexMod_2_Pwr</v>
          </cell>
          <cell r="D3526" t="str">
            <v>Energy</v>
          </cell>
          <cell r="E3526" t="str">
            <v>Energy</v>
          </cell>
          <cell r="F3526" t="str">
            <v>POWER</v>
          </cell>
          <cell r="H3526" t="str">
            <v xml:space="preserve"> Hardware Kit E/W Copper Cable For Connection Of The First 60Ecv2 To 2nd 60Ecv2 </v>
          </cell>
        </row>
        <row r="3527">
          <cell r="A3527" t="str">
            <v>300130143</v>
          </cell>
          <cell r="B3527" t="str">
            <v>Modcell_2_Pwr</v>
          </cell>
          <cell r="C3527" t="str">
            <v>FlexMod_2_Pwr</v>
          </cell>
          <cell r="D3527" t="str">
            <v>Energy</v>
          </cell>
          <cell r="E3527" t="str">
            <v>Energy</v>
          </cell>
          <cell r="F3527" t="str">
            <v>POWER</v>
          </cell>
          <cell r="H3527" t="str">
            <v xml:space="preserve"> Outdoor Powerhouse 24Hx W/Heat Exchanger </v>
          </cell>
        </row>
        <row r="3528">
          <cell r="A3528" t="str">
            <v>107868176</v>
          </cell>
          <cell r="B3528" t="str">
            <v>Modcell_2_Pwr</v>
          </cell>
          <cell r="C3528" t="str">
            <v>FlexMod_2_Pwr</v>
          </cell>
          <cell r="D3528" t="str">
            <v>Energy</v>
          </cell>
          <cell r="E3528" t="str">
            <v>Energy</v>
          </cell>
          <cell r="F3528" t="str">
            <v>POWER</v>
          </cell>
          <cell r="H3528" t="str">
            <v xml:space="preserve"> Power Cabinet Grounding Kit </v>
          </cell>
        </row>
        <row r="3529">
          <cell r="A3529" t="str">
            <v>300120433</v>
          </cell>
          <cell r="B3529" t="str">
            <v>Modcell_2_Pwr</v>
          </cell>
          <cell r="C3529" t="str">
            <v>FlexMod_2_Pwr</v>
          </cell>
          <cell r="D3529" t="str">
            <v>Energy</v>
          </cell>
          <cell r="E3529" t="str">
            <v>Energy</v>
          </cell>
          <cell r="F3529" t="str">
            <v>POWER</v>
          </cell>
          <cell r="H3529" t="str">
            <v xml:space="preserve"> Rectifier  Power Unit  3Kw Output  596F  Outdoor </v>
          </cell>
        </row>
        <row r="3530">
          <cell r="A3530" t="str">
            <v>300276904</v>
          </cell>
          <cell r="B3530" t="str">
            <v>Modcell_2_Pwr</v>
          </cell>
          <cell r="C3530" t="str">
            <v>FlexMod_2_Pwr</v>
          </cell>
          <cell r="D3530" t="str">
            <v>Energy</v>
          </cell>
          <cell r="E3530" t="str">
            <v>Energy</v>
          </cell>
          <cell r="F3530" t="str">
            <v>POWER</v>
          </cell>
          <cell r="H3530" t="str">
            <v>4/0 battery term lugs for battery stand</v>
          </cell>
        </row>
        <row r="3531">
          <cell r="A3531" t="str">
            <v>300164415</v>
          </cell>
          <cell r="B3531" t="str">
            <v>Modcell_2_Pwr</v>
          </cell>
          <cell r="C3531" t="str">
            <v>FlexMod_2_Pwr</v>
          </cell>
          <cell r="D3531" t="str">
            <v>Energy</v>
          </cell>
          <cell r="E3531" t="str">
            <v>Energy</v>
          </cell>
          <cell r="F3531" t="str">
            <v>POWER</v>
          </cell>
          <cell r="H3531" t="str">
            <v>4/0 cable to connect battery stand to GPS2424</v>
          </cell>
        </row>
        <row r="3532">
          <cell r="A3532" t="str">
            <v>408188241</v>
          </cell>
          <cell r="B3532" t="str">
            <v>Modcell_2_Pwr</v>
          </cell>
          <cell r="C3532" t="str">
            <v>FlexMod_2_Pwr</v>
          </cell>
          <cell r="D3532" t="str">
            <v>Energy</v>
          </cell>
          <cell r="E3532" t="str">
            <v>Energy</v>
          </cell>
          <cell r="F3532" t="str">
            <v>POWER</v>
          </cell>
          <cell r="H3532" t="str">
            <v>Battery, SBS - C11, 90 AH</v>
          </cell>
        </row>
        <row r="3533">
          <cell r="A3533" t="str">
            <v>300162682</v>
          </cell>
          <cell r="B3533" t="str">
            <v>Modcell_2_Pwr</v>
          </cell>
          <cell r="C3533" t="str">
            <v>FlexMod_2_Pwr</v>
          </cell>
          <cell r="D3533" t="str">
            <v>Energy</v>
          </cell>
          <cell r="E3533" t="str">
            <v>Energy</v>
          </cell>
          <cell r="F3533" t="str">
            <v>POWER</v>
          </cell>
          <cell r="H3533" t="str">
            <v>Cabinet, Battery Backup, Wired, 60ECV2G, Outdoor, 220/380 Vac</v>
          </cell>
        </row>
        <row r="3534">
          <cell r="A3534" t="str">
            <v>108743766</v>
          </cell>
          <cell r="B3534" t="str">
            <v>Modcell_2_Pwr</v>
          </cell>
          <cell r="C3534" t="str">
            <v>FlexMod_2_Pwr</v>
          </cell>
          <cell r="D3534" t="str">
            <v>Energy</v>
          </cell>
          <cell r="E3534" t="str">
            <v>Energy</v>
          </cell>
          <cell r="F3534" t="str">
            <v>POWER</v>
          </cell>
          <cell r="H3534" t="str">
            <v>Cabinet, Power, Wired, POWERHOUSE24GHX, Outdoor, 220/380 Vac, Heat Exch</v>
          </cell>
        </row>
        <row r="3535">
          <cell r="A3535" t="str">
            <v>300276912</v>
          </cell>
          <cell r="B3535" t="str">
            <v>Modcell_2_Pwr</v>
          </cell>
          <cell r="C3535" t="str">
            <v>FlexMod_2_Pwr</v>
          </cell>
          <cell r="D3535" t="str">
            <v>Energy</v>
          </cell>
          <cell r="E3535" t="str">
            <v>Energy</v>
          </cell>
          <cell r="F3535" t="str">
            <v>POWER</v>
          </cell>
          <cell r="H3535" t="str">
            <v>GPS2424 bus bar adaptor kit</v>
          </cell>
        </row>
        <row r="3536">
          <cell r="A3536" t="str">
            <v>107984908</v>
          </cell>
          <cell r="B3536" t="str">
            <v>Modcell_3_4_Pwr</v>
          </cell>
          <cell r="C3536" t="str">
            <v>FlexMod_3_4_Pwr</v>
          </cell>
          <cell r="D3536" t="str">
            <v>Energy</v>
          </cell>
          <cell r="E3536" t="str">
            <v>Energy</v>
          </cell>
          <cell r="F3536" t="str">
            <v>POWER</v>
          </cell>
          <cell r="H3536" t="str">
            <v xml:space="preserve"> Anchoring Kit  Power Frame  Concrete Floor  </v>
          </cell>
        </row>
        <row r="3537">
          <cell r="A3537" t="str">
            <v>300120417</v>
          </cell>
          <cell r="B3537" t="str">
            <v>Modcell_3_4_Pwr</v>
          </cell>
          <cell r="C3537" t="str">
            <v>FlexMod_3_4_Pwr</v>
          </cell>
          <cell r="D3537" t="str">
            <v>Energy</v>
          </cell>
          <cell r="E3537" t="str">
            <v>Energy</v>
          </cell>
          <cell r="F3537" t="str">
            <v>POWER</v>
          </cell>
          <cell r="H3537" t="str">
            <v xml:space="preserve"> Battery  Low Profile  12 V Ir  125 Amp Hours </v>
          </cell>
        </row>
        <row r="3538">
          <cell r="A3538" t="str">
            <v>107965766</v>
          </cell>
          <cell r="B3538" t="str">
            <v>Modcell_3_4_Pwr</v>
          </cell>
          <cell r="C3538" t="str">
            <v>FlexMod_3_4_Pwr</v>
          </cell>
          <cell r="D3538" t="str">
            <v>Energy</v>
          </cell>
          <cell r="E3538" t="str">
            <v>Energy</v>
          </cell>
          <cell r="F3538" t="str">
            <v>POWER</v>
          </cell>
          <cell r="H3538" t="str">
            <v xml:space="preserve"> Battery Standard  12 V Ir  125 Amp Hours </v>
          </cell>
        </row>
        <row r="3539">
          <cell r="A3539" t="str">
            <v>300120359</v>
          </cell>
          <cell r="B3539" t="str">
            <v>Modcell_3_4_Pwr</v>
          </cell>
          <cell r="C3539" t="str">
            <v>FlexMod_3_4_Pwr</v>
          </cell>
          <cell r="D3539" t="str">
            <v>Energy</v>
          </cell>
          <cell r="E3539" t="str">
            <v>Energy</v>
          </cell>
          <cell r="F3539" t="str">
            <v>POWER</v>
          </cell>
          <cell r="H3539" t="str">
            <v xml:space="preserve"> Cabinet  Power  Wired  Powerhouse 24  Outdoor </v>
          </cell>
        </row>
        <row r="3540">
          <cell r="A3540" t="str">
            <v>300130101</v>
          </cell>
          <cell r="B3540" t="str">
            <v>Modcell_3_4_Pwr</v>
          </cell>
          <cell r="C3540" t="str">
            <v>FlexMod_3_4_Pwr</v>
          </cell>
          <cell r="D3540" t="str">
            <v>Energy</v>
          </cell>
          <cell r="E3540" t="str">
            <v>Energy</v>
          </cell>
          <cell r="F3540" t="str">
            <v>POWER</v>
          </cell>
          <cell r="H3540" t="str">
            <v xml:space="preserve"> Cabinet Battery Backup  Wired  60Ecv2 Outdoor </v>
          </cell>
        </row>
        <row r="3541">
          <cell r="A3541" t="str">
            <v>300120409</v>
          </cell>
          <cell r="B3541" t="str">
            <v>Modcell_3_4_Pwr</v>
          </cell>
          <cell r="C3541" t="str">
            <v>FlexMod_3_4_Pwr</v>
          </cell>
          <cell r="D3541" t="str">
            <v>Energy</v>
          </cell>
          <cell r="E3541" t="str">
            <v>Energy</v>
          </cell>
          <cell r="F3541" t="str">
            <v>POWER</v>
          </cell>
          <cell r="H3541" t="str">
            <v xml:space="preserve"> Cable Kit  Copper W/ Hardware  Indoor  2AWG  30 Ft  &lt;80V </v>
          </cell>
        </row>
        <row r="3542">
          <cell r="A3542" t="str">
            <v>300163888</v>
          </cell>
          <cell r="B3542" t="str">
            <v>Modcell_3_4_Pwr</v>
          </cell>
          <cell r="C3542" t="str">
            <v>FlexMod_3_4_Pwr</v>
          </cell>
          <cell r="D3542" t="str">
            <v>Energy</v>
          </cell>
          <cell r="E3542" t="str">
            <v>Energy</v>
          </cell>
          <cell r="F3542" t="str">
            <v>POWER</v>
          </cell>
          <cell r="H3542" t="str">
            <v xml:space="preserve"> Cable Kit  Copper W/ Hardware  Indoor  2AWG  40 Ft  &lt;80V </v>
          </cell>
        </row>
        <row r="3543">
          <cell r="A3543" t="str">
            <v>300120367</v>
          </cell>
          <cell r="B3543" t="str">
            <v>Modcell_3_4_Pwr</v>
          </cell>
          <cell r="C3543" t="str">
            <v>FlexMod_3_4_Pwr</v>
          </cell>
          <cell r="D3543" t="str">
            <v>Energy</v>
          </cell>
          <cell r="E3543" t="str">
            <v>Energy</v>
          </cell>
          <cell r="F3543" t="str">
            <v>POWER</v>
          </cell>
          <cell r="H3543" t="str">
            <v xml:space="preserve"> Cable Kit Copper W/ Hardware Outdoor 2AWG 30Ft &lt;80V </v>
          </cell>
        </row>
        <row r="3544">
          <cell r="A3544" t="str">
            <v>300120474</v>
          </cell>
          <cell r="B3544" t="str">
            <v>Modcell_3_4_Pwr</v>
          </cell>
          <cell r="C3544" t="str">
            <v>FlexMod_3_4_Pwr</v>
          </cell>
          <cell r="D3544" t="str">
            <v>Energy</v>
          </cell>
          <cell r="E3544" t="str">
            <v>Energy</v>
          </cell>
          <cell r="F3544" t="str">
            <v>POWER</v>
          </cell>
          <cell r="H3544" t="str">
            <v xml:space="preserve"> Circuit Breaker  Lmlk1 Type  100Amp </v>
          </cell>
        </row>
        <row r="3545">
          <cell r="A3545" t="str">
            <v>300120425</v>
          </cell>
          <cell r="B3545" t="str">
            <v>Modcell_3_4_Pwr</v>
          </cell>
          <cell r="C3545" t="str">
            <v>FlexMod_3_4_Pwr</v>
          </cell>
          <cell r="D3545" t="str">
            <v>Energy</v>
          </cell>
          <cell r="E3545" t="str">
            <v>Energy</v>
          </cell>
          <cell r="F3545" t="str">
            <v>POWER</v>
          </cell>
          <cell r="H3545" t="str">
            <v xml:space="preserve"> Circuit Breaker Panel Assembly  Lmlk1 Type  10 Position </v>
          </cell>
        </row>
        <row r="3546">
          <cell r="A3546" t="str">
            <v>300163912</v>
          </cell>
          <cell r="B3546" t="str">
            <v>Modcell_3_4_Pwr</v>
          </cell>
          <cell r="C3546" t="str">
            <v>FlexMod_3_4_Pwr</v>
          </cell>
          <cell r="D3546" t="str">
            <v>Energy</v>
          </cell>
          <cell r="E3546" t="str">
            <v>Energy</v>
          </cell>
          <cell r="F3546" t="str">
            <v>POWER</v>
          </cell>
          <cell r="H3546" t="str">
            <v xml:space="preserve"> Frame  Battery Stand  Wired  Indoor </v>
          </cell>
        </row>
        <row r="3547">
          <cell r="A3547" t="str">
            <v>300120391</v>
          </cell>
          <cell r="B3547" t="str">
            <v>Modcell_3_4_Pwr</v>
          </cell>
          <cell r="C3547" t="str">
            <v>FlexMod_3_4_Pwr</v>
          </cell>
          <cell r="D3547" t="str">
            <v>Energy</v>
          </cell>
          <cell r="E3547" t="str">
            <v>Energy</v>
          </cell>
          <cell r="F3547" t="str">
            <v>POWER</v>
          </cell>
          <cell r="H3547" t="str">
            <v xml:space="preserve"> Frame  Power  Wired  GPS2424  Indoor  Ir Lp Battery Stand  Basic </v>
          </cell>
        </row>
        <row r="3548">
          <cell r="A3548" t="str">
            <v>300120839</v>
          </cell>
          <cell r="B3548" t="str">
            <v>Modcell_3_4_Pwr</v>
          </cell>
          <cell r="C3548" t="str">
            <v>FlexMod_3_4_Pwr</v>
          </cell>
          <cell r="D3548" t="str">
            <v>Energy</v>
          </cell>
          <cell r="E3548" t="str">
            <v>Energy</v>
          </cell>
          <cell r="F3548" t="str">
            <v>POWER</v>
          </cell>
          <cell r="H3548" t="str">
            <v xml:space="preserve"> Hardware  Conduit Interface  Power To Primary Cabinet  Outdoor </v>
          </cell>
        </row>
        <row r="3549">
          <cell r="A3549" t="str">
            <v>300120490</v>
          </cell>
          <cell r="B3549" t="str">
            <v>Modcell_3_4_Pwr</v>
          </cell>
          <cell r="C3549" t="str">
            <v>FlexMod_3_4_Pwr</v>
          </cell>
          <cell r="D3549" t="str">
            <v>Energy</v>
          </cell>
          <cell r="E3549" t="str">
            <v>Energy</v>
          </cell>
          <cell r="F3549" t="str">
            <v>POWER</v>
          </cell>
          <cell r="H3549" t="str">
            <v xml:space="preserve"> Hardware Kit  210 Thermal Probe Multiplexor For Galaxy </v>
          </cell>
        </row>
        <row r="3550">
          <cell r="A3550" t="str">
            <v>300130093</v>
          </cell>
          <cell r="B3550" t="str">
            <v>Modcell_3_4_Pwr</v>
          </cell>
          <cell r="C3550" t="str">
            <v>FlexMod_3_4_Pwr</v>
          </cell>
          <cell r="D3550" t="str">
            <v>Energy</v>
          </cell>
          <cell r="E3550" t="str">
            <v>Energy</v>
          </cell>
          <cell r="F3550" t="str">
            <v>POWER</v>
          </cell>
          <cell r="H3550" t="str">
            <v xml:space="preserve"> Hardware Kit E/W Copper Cable For Connection Of 60Ecv2 To Powerhouse </v>
          </cell>
        </row>
        <row r="3551">
          <cell r="A3551" t="str">
            <v>300153400</v>
          </cell>
          <cell r="B3551" t="str">
            <v>Modcell_3_4_Pwr</v>
          </cell>
          <cell r="C3551" t="str">
            <v>FlexMod_3_4_Pwr</v>
          </cell>
          <cell r="D3551" t="str">
            <v>Energy</v>
          </cell>
          <cell r="E3551" t="str">
            <v>Energy</v>
          </cell>
          <cell r="F3551" t="str">
            <v>POWER</v>
          </cell>
          <cell r="H3551" t="str">
            <v xml:space="preserve"> Hardware Kit E/W Copper Cable For Connection Of The First 60Ecv2 To 2nd 60Ecv2 </v>
          </cell>
        </row>
        <row r="3552">
          <cell r="A3552" t="str">
            <v>300130143</v>
          </cell>
          <cell r="B3552" t="str">
            <v>Modcell_3_4_Pwr</v>
          </cell>
          <cell r="C3552" t="str">
            <v>FlexMod_3_4_Pwr</v>
          </cell>
          <cell r="D3552" t="str">
            <v>Energy</v>
          </cell>
          <cell r="E3552" t="str">
            <v>Energy</v>
          </cell>
          <cell r="F3552" t="str">
            <v>POWER</v>
          </cell>
          <cell r="H3552" t="str">
            <v xml:space="preserve"> Outdoor Powerhouse 24Hx W/Heat Exchanger </v>
          </cell>
        </row>
        <row r="3553">
          <cell r="A3553" t="str">
            <v>107868176</v>
          </cell>
          <cell r="B3553" t="str">
            <v>Modcell_3_4_Pwr</v>
          </cell>
          <cell r="C3553" t="str">
            <v>FlexMod_3_4_Pwr</v>
          </cell>
          <cell r="D3553" t="str">
            <v>Energy</v>
          </cell>
          <cell r="E3553" t="str">
            <v>Energy</v>
          </cell>
          <cell r="F3553" t="str">
            <v>POWER</v>
          </cell>
          <cell r="H3553" t="str">
            <v xml:space="preserve"> Power Cabinet Grounding Kit </v>
          </cell>
        </row>
        <row r="3554">
          <cell r="A3554" t="str">
            <v>300120433</v>
          </cell>
          <cell r="B3554" t="str">
            <v>Modcell_3_4_Pwr</v>
          </cell>
          <cell r="C3554" t="str">
            <v>FlexMod_3_4_Pwr</v>
          </cell>
          <cell r="D3554" t="str">
            <v>Energy</v>
          </cell>
          <cell r="E3554" t="str">
            <v>Energy</v>
          </cell>
          <cell r="F3554" t="str">
            <v>POWER</v>
          </cell>
          <cell r="H3554" t="str">
            <v xml:space="preserve"> Rectifier  Power Unit  3Kw Output  596F  Outdoor </v>
          </cell>
        </row>
        <row r="3555">
          <cell r="A3555" t="str">
            <v>300276904</v>
          </cell>
          <cell r="B3555" t="str">
            <v>Modcell_3_4_Pwr</v>
          </cell>
          <cell r="C3555" t="str">
            <v>FlexMod_3_4_Pwr</v>
          </cell>
          <cell r="D3555" t="str">
            <v>Energy</v>
          </cell>
          <cell r="E3555" t="str">
            <v>Energy</v>
          </cell>
          <cell r="F3555" t="str">
            <v>POWER</v>
          </cell>
          <cell r="H3555" t="str">
            <v>4/0 battery term lugs for battery stand</v>
          </cell>
        </row>
        <row r="3556">
          <cell r="A3556" t="str">
            <v>300164415</v>
          </cell>
          <cell r="B3556" t="str">
            <v>Modcell_3_4_Pwr</v>
          </cell>
          <cell r="C3556" t="str">
            <v>FlexMod_3_4_Pwr</v>
          </cell>
          <cell r="D3556" t="str">
            <v>Energy</v>
          </cell>
          <cell r="E3556" t="str">
            <v>Energy</v>
          </cell>
          <cell r="F3556" t="str">
            <v>POWER</v>
          </cell>
          <cell r="H3556" t="str">
            <v>4/0 cable to connect battery stand to GPS2424</v>
          </cell>
        </row>
        <row r="3557">
          <cell r="A3557" t="str">
            <v>300423001</v>
          </cell>
          <cell r="B3557" t="str">
            <v>Modcell_3_4_Pwr</v>
          </cell>
          <cell r="C3557" t="str">
            <v>FlexMod_3_4_Pwr</v>
          </cell>
          <cell r="D3557" t="str">
            <v>Energy</v>
          </cell>
          <cell r="E3557" t="str">
            <v>Energy</v>
          </cell>
          <cell r="F3557" t="str">
            <v>POWER</v>
          </cell>
          <cell r="H3557" t="str">
            <v>Assembly, Rect Shelf, High Power Distribution, Busbar, 24V, Pri (Rect Shelf, HPDA, Contr &amp; AC PDA, K</v>
          </cell>
        </row>
        <row r="3558">
          <cell r="A3558" t="str">
            <v>300423019</v>
          </cell>
          <cell r="B3558" t="str">
            <v>Modcell_3_4_Pwr</v>
          </cell>
          <cell r="C3558" t="str">
            <v>FlexMod_3_4_Pwr</v>
          </cell>
          <cell r="D3558" t="str">
            <v>Energy</v>
          </cell>
          <cell r="E3558" t="str">
            <v>Energy</v>
          </cell>
          <cell r="F3558" t="str">
            <v>POWER</v>
          </cell>
          <cell r="H3558" t="str">
            <v>Assembly, rectify shelf, high power distribution, busbar, 24V, Gro (Ret Shelf HPDA, CONTRR &amp; ACPD)</v>
          </cell>
        </row>
        <row r="3559">
          <cell r="A3559" t="str">
            <v>T00000737</v>
          </cell>
          <cell r="B3559" t="str">
            <v>Modcell_3_4_Pwr</v>
          </cell>
          <cell r="C3559" t="str">
            <v>FlexMod_3_4_Pwr</v>
          </cell>
          <cell r="D3559" t="str">
            <v>Energy</v>
          </cell>
          <cell r="E3559" t="str">
            <v>Energy</v>
          </cell>
          <cell r="F3559" t="str">
            <v>POWER</v>
          </cell>
          <cell r="H3559" t="str">
            <v>Battery Cabinet, Wired, Indoor (e/w 5B shelves)</v>
          </cell>
        </row>
        <row r="3560">
          <cell r="A3560" t="str">
            <v>300423050</v>
          </cell>
          <cell r="B3560" t="str">
            <v>Modcell_3_4_Pwr</v>
          </cell>
          <cell r="C3560" t="str">
            <v>FlexMod_3_4_Pwr</v>
          </cell>
          <cell r="D3560" t="str">
            <v>Energy</v>
          </cell>
          <cell r="E3560" t="str">
            <v>Energy</v>
          </cell>
          <cell r="F3560" t="str">
            <v>POWER</v>
          </cell>
          <cell r="H3560" t="str">
            <v>Battery Module (Battery Shelf)</v>
          </cell>
        </row>
        <row r="3561">
          <cell r="A3561" t="str">
            <v>848825774</v>
          </cell>
          <cell r="B3561" t="str">
            <v>Modcell_3_4_Pwr</v>
          </cell>
          <cell r="C3561" t="str">
            <v>FlexMod_3_4_Pwr</v>
          </cell>
          <cell r="D3561" t="str">
            <v>Energy</v>
          </cell>
          <cell r="E3561" t="str">
            <v>Energy</v>
          </cell>
          <cell r="F3561" t="str">
            <v>POWER</v>
          </cell>
          <cell r="H3561" t="str">
            <v>Battery Module (Battery Shelf)</v>
          </cell>
        </row>
        <row r="3562">
          <cell r="A3562" t="str">
            <v>T00000738</v>
          </cell>
          <cell r="B3562" t="str">
            <v>Modcell_3_4_Pwr</v>
          </cell>
          <cell r="C3562" t="str">
            <v>FlexMod_3_4_Pwr</v>
          </cell>
          <cell r="D3562" t="str">
            <v>Energy</v>
          </cell>
          <cell r="E3562" t="str">
            <v>Energy</v>
          </cell>
          <cell r="F3562" t="str">
            <v>POWER</v>
          </cell>
          <cell r="H3562" t="str">
            <v>Battery, GNB (M12V105FT) - L1</v>
          </cell>
        </row>
        <row r="3563">
          <cell r="A3563" t="str">
            <v>300432937</v>
          </cell>
          <cell r="B3563" t="str">
            <v>Modcell_3_4_Pwr</v>
          </cell>
          <cell r="C3563" t="str">
            <v>FlexMod_3_4_Pwr</v>
          </cell>
          <cell r="D3563" t="str">
            <v>Energy</v>
          </cell>
          <cell r="E3563" t="str">
            <v>Energy</v>
          </cell>
          <cell r="F3563" t="str">
            <v>POWER</v>
          </cell>
          <cell r="H3563" t="str">
            <v>Battery, GNB (M12V150FT)</v>
          </cell>
        </row>
        <row r="3564">
          <cell r="A3564" t="str">
            <v>408188241</v>
          </cell>
          <cell r="B3564" t="str">
            <v>Modcell_3_4_Pwr</v>
          </cell>
          <cell r="C3564" t="str">
            <v>FlexMod_3_4_Pwr</v>
          </cell>
          <cell r="D3564" t="str">
            <v>Energy</v>
          </cell>
          <cell r="E3564" t="str">
            <v>Energy</v>
          </cell>
          <cell r="F3564" t="str">
            <v>POWER</v>
          </cell>
          <cell r="H3564" t="str">
            <v>Battery, SBS - C11, 90 AH</v>
          </cell>
        </row>
        <row r="3565">
          <cell r="A3565" t="str">
            <v>300423118</v>
          </cell>
          <cell r="B3565" t="str">
            <v>Modcell_3_4_Pwr</v>
          </cell>
          <cell r="C3565" t="str">
            <v>FlexMod_3_4_Pwr</v>
          </cell>
          <cell r="D3565" t="str">
            <v>Energy</v>
          </cell>
          <cell r="E3565" t="str">
            <v>Energy</v>
          </cell>
          <cell r="F3565" t="str">
            <v>POWER</v>
          </cell>
          <cell r="H3565" t="str">
            <v>Battery, VRLA, 12V, 100AH (KS24597L1) GNB (M12V105FT)</v>
          </cell>
        </row>
        <row r="3566">
          <cell r="A3566" t="str">
            <v>300423126</v>
          </cell>
          <cell r="B3566" t="str">
            <v>Modcell_3_4_Pwr</v>
          </cell>
          <cell r="C3566" t="str">
            <v>FlexMod_3_4_Pwr</v>
          </cell>
          <cell r="D3566" t="str">
            <v>Energy</v>
          </cell>
          <cell r="E3566" t="str">
            <v>Energy</v>
          </cell>
          <cell r="F3566" t="str">
            <v>POWER</v>
          </cell>
          <cell r="H3566" t="str">
            <v>Battery, VRLA, 12V, 100AH (KS24597L1) POWER (M12V105FT)</v>
          </cell>
        </row>
        <row r="3567">
          <cell r="A3567" t="str">
            <v>300314259</v>
          </cell>
          <cell r="B3567" t="str">
            <v>Modcell_3_4_Pwr</v>
          </cell>
          <cell r="C3567" t="str">
            <v>FlexMod_3_4_Pwr</v>
          </cell>
          <cell r="D3567" t="str">
            <v>Energy</v>
          </cell>
          <cell r="E3567" t="str">
            <v>Energy</v>
          </cell>
          <cell r="F3567" t="str">
            <v>POWER</v>
          </cell>
          <cell r="H3567" t="str">
            <v>Cabinet, Battery Backup, Wired, WNG24BC Outdoor</v>
          </cell>
        </row>
        <row r="3568">
          <cell r="A3568" t="str">
            <v>T00000742</v>
          </cell>
          <cell r="B3568" t="str">
            <v>Modcell_3_4_Pwr</v>
          </cell>
          <cell r="C3568" t="str">
            <v>FlexMod_3_4_Pwr</v>
          </cell>
          <cell r="D3568" t="str">
            <v>Energy</v>
          </cell>
          <cell r="E3568" t="str">
            <v>Energy</v>
          </cell>
          <cell r="F3568" t="str">
            <v>POWER</v>
          </cell>
          <cell r="H3568" t="str">
            <v>Cabinet, Battery Backup, Wired, WNG24BC2 Outdoor</v>
          </cell>
        </row>
        <row r="3569">
          <cell r="A3569" t="str">
            <v>T00000740</v>
          </cell>
          <cell r="B3569" t="str">
            <v>Modcell_3_4_Pwr</v>
          </cell>
          <cell r="C3569" t="str">
            <v>FlexMod_3_4_Pwr</v>
          </cell>
          <cell r="D3569" t="str">
            <v>Energy</v>
          </cell>
          <cell r="E3569" t="str">
            <v>Energy</v>
          </cell>
          <cell r="F3569" t="str">
            <v>POWER</v>
          </cell>
          <cell r="H3569" t="str">
            <v>Cable Kit, Copper w/ Hardware, Indoor, 2AWG, 30 FT, &lt;80V (to load)</v>
          </cell>
        </row>
        <row r="3570">
          <cell r="A3570" t="str">
            <v>T00000739</v>
          </cell>
          <cell r="B3570" t="str">
            <v>Modcell_3_4_Pwr</v>
          </cell>
          <cell r="C3570" t="str">
            <v>FlexMod_3_4_Pwr</v>
          </cell>
          <cell r="D3570" t="str">
            <v>Energy</v>
          </cell>
          <cell r="E3570" t="str">
            <v>Energy</v>
          </cell>
          <cell r="F3570" t="str">
            <v>POWER</v>
          </cell>
          <cell r="H3570" t="str">
            <v>Cable to connect Battery Cabinet to Power Cabinet</v>
          </cell>
        </row>
        <row r="3571">
          <cell r="A3571" t="str">
            <v>300314226</v>
          </cell>
          <cell r="B3571" t="str">
            <v>Modcell_3_4_Pwr</v>
          </cell>
          <cell r="C3571" t="str">
            <v>FlexMod_3_4_Pwr</v>
          </cell>
          <cell r="D3571" t="str">
            <v>Energy</v>
          </cell>
          <cell r="E3571" t="str">
            <v>Energy</v>
          </cell>
          <cell r="F3571" t="str">
            <v>POWER</v>
          </cell>
          <cell r="H3571" t="str">
            <v>Circuit Breaker, LMLKHPK Type, 150 AMP Double position</v>
          </cell>
        </row>
        <row r="3572">
          <cell r="A3572" t="str">
            <v>300276912</v>
          </cell>
          <cell r="B3572" t="str">
            <v>Modcell_3_4_Pwr</v>
          </cell>
          <cell r="C3572" t="str">
            <v>FlexMod_3_4_Pwr</v>
          </cell>
          <cell r="D3572" t="str">
            <v>Energy</v>
          </cell>
          <cell r="E3572" t="str">
            <v>Energy</v>
          </cell>
          <cell r="F3572" t="str">
            <v>POWER</v>
          </cell>
          <cell r="H3572" t="str">
            <v>GPS2424 bus bar adaptor kit</v>
          </cell>
        </row>
        <row r="3573">
          <cell r="A3573" t="str">
            <v>300350436</v>
          </cell>
          <cell r="B3573" t="str">
            <v>Modcell_3_4_Pwr</v>
          </cell>
          <cell r="C3573" t="str">
            <v>FlexMod_3_4_Pwr</v>
          </cell>
          <cell r="D3573" t="str">
            <v>Energy</v>
          </cell>
          <cell r="E3573" t="str">
            <v>Energy</v>
          </cell>
          <cell r="F3573" t="str">
            <v>POWER</v>
          </cell>
          <cell r="H3573" t="str">
            <v>Harware kit, e/w Copper Cable &lt;81v, for connection of WNGBC to Radio Cabinet</v>
          </cell>
        </row>
        <row r="3574">
          <cell r="A3574" t="str">
            <v>300350444</v>
          </cell>
          <cell r="B3574" t="str">
            <v>Modcell_3_4_Pwr</v>
          </cell>
          <cell r="C3574" t="str">
            <v>FlexMod_3_4_Pwr</v>
          </cell>
          <cell r="D3574" t="str">
            <v>Energy</v>
          </cell>
          <cell r="E3574" t="str">
            <v>Energy</v>
          </cell>
          <cell r="F3574" t="str">
            <v>POWER</v>
          </cell>
          <cell r="H3574" t="str">
            <v>Harware kit, e/w Copper Cable &lt;81v, for connection of WNGBC to WNGBC</v>
          </cell>
        </row>
        <row r="3575">
          <cell r="A3575" t="str">
            <v>300427002</v>
          </cell>
          <cell r="B3575" t="str">
            <v>Modcell_3_4_Pwr</v>
          </cell>
          <cell r="C3575" t="str">
            <v>FlexMod_3_4_Pwr</v>
          </cell>
          <cell r="D3575" t="str">
            <v>Energy</v>
          </cell>
          <cell r="E3575" t="str">
            <v>Energy</v>
          </cell>
          <cell r="F3575" t="str">
            <v>POWER</v>
          </cell>
          <cell r="H3575" t="str">
            <v>Harware kit, e/w Copper Cable &lt;81v, to connect of WNGBC to Modcell Primary Cabinet</v>
          </cell>
        </row>
        <row r="3576">
          <cell r="A3576" t="str">
            <v>408662419</v>
          </cell>
          <cell r="B3576" t="str">
            <v>Modcell_3_4_Pwr</v>
          </cell>
          <cell r="C3576" t="str">
            <v>FlexMod_3_4_Pwr</v>
          </cell>
          <cell r="D3576" t="str">
            <v>Energy</v>
          </cell>
          <cell r="E3576" t="str">
            <v>Energy</v>
          </cell>
          <cell r="F3576" t="str">
            <v>POWER</v>
          </cell>
          <cell r="H3576" t="str">
            <v>High Power Distribution Assembly (KS-24634,L1)</v>
          </cell>
        </row>
        <row r="3577">
          <cell r="A3577" t="str">
            <v>300453867</v>
          </cell>
          <cell r="B3577" t="str">
            <v>Modcell_3_4_Pwr</v>
          </cell>
          <cell r="C3577" t="str">
            <v>FlexMod_3_4_Pwr</v>
          </cell>
          <cell r="D3577" t="str">
            <v>Energy</v>
          </cell>
          <cell r="E3577" t="str">
            <v>Energy</v>
          </cell>
          <cell r="F3577" t="str">
            <v>POWER</v>
          </cell>
          <cell r="H3577" t="str">
            <v>Kit, e/w Copper Cable &lt;80V, to Connect 60ECV2 to Modcell Primary OD Cabinet</v>
          </cell>
        </row>
        <row r="3578">
          <cell r="A3578" t="str">
            <v>T00000744</v>
          </cell>
          <cell r="B3578" t="str">
            <v>Modcell_3_4_Pwr</v>
          </cell>
          <cell r="C3578" t="str">
            <v>FlexMod_3_4_Pwr</v>
          </cell>
          <cell r="D3578" t="str">
            <v>Energy</v>
          </cell>
          <cell r="E3578" t="str">
            <v>Energy</v>
          </cell>
          <cell r="F3578" t="str">
            <v>POWER</v>
          </cell>
          <cell r="H3578" t="str">
            <v>Miscelleneous Ancillary Equipment</v>
          </cell>
        </row>
        <row r="3579">
          <cell r="A3579" t="str">
            <v>408671550</v>
          </cell>
          <cell r="B3579" t="str">
            <v>Modcell_3_4_Pwr</v>
          </cell>
          <cell r="C3579" t="str">
            <v>FlexMod_3_4_Pwr</v>
          </cell>
          <cell r="D3579" t="str">
            <v>Energy</v>
          </cell>
          <cell r="E3579" t="str">
            <v>Energy</v>
          </cell>
          <cell r="F3579" t="str">
            <v>POWER</v>
          </cell>
          <cell r="H3579" t="str">
            <v>Mobility Power Growth Module Assembly (Rect Shelf &amp; AC PDA KS-24653 L2)</v>
          </cell>
        </row>
        <row r="3580">
          <cell r="A3580" t="str">
            <v>408664209</v>
          </cell>
          <cell r="B3580" t="str">
            <v>Modcell_3_4_Pwr</v>
          </cell>
          <cell r="C3580" t="str">
            <v>FlexMod_3_4_Pwr</v>
          </cell>
          <cell r="D3580" t="str">
            <v>Energy</v>
          </cell>
          <cell r="E3580" t="str">
            <v>Energy</v>
          </cell>
          <cell r="F3580" t="str">
            <v>POWER</v>
          </cell>
          <cell r="H3580" t="str">
            <v>Mobility Power Primary Module Assembly (Rect Shelf, Contr &amp; AC PDA, KS-24653 L1)</v>
          </cell>
        </row>
        <row r="3581">
          <cell r="A3581" t="str">
            <v>T00000404</v>
          </cell>
          <cell r="B3581" t="str">
            <v>Modcell_3_4_Pwr</v>
          </cell>
          <cell r="C3581" t="str">
            <v>FlexMod_3_4_Pwr</v>
          </cell>
          <cell r="D3581" t="str">
            <v>Energy</v>
          </cell>
          <cell r="E3581" t="str">
            <v>Energy</v>
          </cell>
          <cell r="F3581" t="str">
            <v>POWER</v>
          </cell>
          <cell r="H3581" t="str">
            <v>Power Cabinet, 3GP24i, PowerOne Indoor, 2 rect shelf/2 bat shelf (KS-24580 L1)</v>
          </cell>
        </row>
        <row r="3582">
          <cell r="A3582" t="str">
            <v>T00000405</v>
          </cell>
          <cell r="B3582" t="str">
            <v>Modcell_3_4_Pwr</v>
          </cell>
          <cell r="C3582" t="str">
            <v>FlexMod_3_4_Pwr</v>
          </cell>
          <cell r="D3582" t="str">
            <v>Energy</v>
          </cell>
          <cell r="E3582" t="str">
            <v>Energy</v>
          </cell>
          <cell r="F3582" t="str">
            <v>POWER</v>
          </cell>
          <cell r="H3582" t="str">
            <v>PWR UNIT - 3kW, PowerOne Rectifier</v>
          </cell>
        </row>
        <row r="3583">
          <cell r="A3583" t="str">
            <v>300425691</v>
          </cell>
          <cell r="B3583" t="str">
            <v>Modcell_3_4_Pwr</v>
          </cell>
          <cell r="C3583" t="str">
            <v>FlexMod_3_4_Pwr</v>
          </cell>
          <cell r="D3583" t="str">
            <v>Energy</v>
          </cell>
          <cell r="E3583" t="str">
            <v>Energy</v>
          </cell>
          <cell r="F3583" t="str">
            <v>POWER</v>
          </cell>
          <cell r="H3583" t="str">
            <v>Rectifier Blank 10N2133-000 (KS-24653 L4)</v>
          </cell>
        </row>
        <row r="3584">
          <cell r="A3584" t="str">
            <v>300423027</v>
          </cell>
          <cell r="B3584" t="str">
            <v>Modcell_3_4_Pwr</v>
          </cell>
          <cell r="C3584" t="str">
            <v>FlexMod_3_4_Pwr</v>
          </cell>
          <cell r="D3584" t="str">
            <v>Energy</v>
          </cell>
          <cell r="E3584" t="str">
            <v>Energy</v>
          </cell>
          <cell r="F3584" t="str">
            <v>POWER</v>
          </cell>
          <cell r="H3584" t="str">
            <v>Rectifier, 24V, Power unit, 3kW Output, PowerOne (KS-24637)</v>
          </cell>
        </row>
        <row r="3585">
          <cell r="A3585" t="str">
            <v>T00000741</v>
          </cell>
          <cell r="B3585" t="str">
            <v>Modcell_3_4_Pwr</v>
          </cell>
          <cell r="C3585" t="str">
            <v>FlexMod_3_4_Pwr</v>
          </cell>
          <cell r="D3585" t="str">
            <v>Energy</v>
          </cell>
          <cell r="E3585" t="str">
            <v>Energy</v>
          </cell>
          <cell r="F3585" t="str">
            <v>POWER</v>
          </cell>
          <cell r="H3585" t="str">
            <v>Spare</v>
          </cell>
        </row>
        <row r="3586">
          <cell r="A3586" t="str">
            <v>848840609</v>
          </cell>
          <cell r="B3586" t="str">
            <v>Modcell_3_4_Pwr</v>
          </cell>
          <cell r="C3586" t="str">
            <v>FlexMod_3_4_Pwr</v>
          </cell>
          <cell r="D3586" t="str">
            <v>Energy</v>
          </cell>
          <cell r="E3586" t="str">
            <v>Energy</v>
          </cell>
          <cell r="F3586" t="str">
            <v>POWER</v>
          </cell>
          <cell r="H3586" t="str">
            <v>Temperature Sensor 12A0329-000, Model TS-MPM24 (KS-24653 L3)</v>
          </cell>
        </row>
        <row r="3587">
          <cell r="A3587" t="str">
            <v>407098573</v>
          </cell>
          <cell r="B3587" t="str">
            <v>MSC_Power</v>
          </cell>
          <cell r="C3587" t="str">
            <v>MSC_Pwr</v>
          </cell>
          <cell r="D3587" t="str">
            <v>Energy_MSC</v>
          </cell>
          <cell r="E3587" t="str">
            <v>Energy_MSC</v>
          </cell>
          <cell r="F3587" t="str">
            <v>POWER</v>
          </cell>
          <cell r="H3587" t="str">
            <v>100A Plug-in CB (2 pos) (IWF, WIN)</v>
          </cell>
        </row>
        <row r="3588">
          <cell r="A3588" t="str">
            <v>407098458</v>
          </cell>
          <cell r="B3588" t="str">
            <v>MSC_Power</v>
          </cell>
          <cell r="C3588" t="str">
            <v>MSC_Pwr</v>
          </cell>
          <cell r="D3588" t="str">
            <v>Energy_MSC</v>
          </cell>
          <cell r="E3588" t="str">
            <v>Energy_MSC</v>
          </cell>
          <cell r="F3588" t="str">
            <v>POWER</v>
          </cell>
          <cell r="H3588" t="str">
            <v>15A Plug-in CB (1 pos) (RNC-Feeds,6)</v>
          </cell>
        </row>
        <row r="3589">
          <cell r="A3589" t="str">
            <v>108680018</v>
          </cell>
          <cell r="B3589" t="str">
            <v>MSC_Power</v>
          </cell>
          <cell r="C3589" t="str">
            <v>MSC_Pwr</v>
          </cell>
          <cell r="D3589" t="str">
            <v>Energy_MSC</v>
          </cell>
          <cell r="E3589" t="str">
            <v>Energy_MSC</v>
          </cell>
          <cell r="F3589" t="str">
            <v>POWER</v>
          </cell>
          <cell r="H3589" t="str">
            <v>200A SMR Rectifier, 595A, 380/400/480Vac</v>
          </cell>
        </row>
        <row r="3590">
          <cell r="A3590" t="str">
            <v>108680026</v>
          </cell>
          <cell r="B3590" t="str">
            <v>MSC_Power</v>
          </cell>
          <cell r="C3590" t="str">
            <v>MSC_Pwr</v>
          </cell>
          <cell r="D3590" t="str">
            <v>Energy_MSC</v>
          </cell>
          <cell r="E3590" t="str">
            <v>Energy_MSC</v>
          </cell>
          <cell r="F3590" t="str">
            <v>POWER</v>
          </cell>
          <cell r="H3590" t="str">
            <v>200A SMR Rectifier, 595B, 208/220/240Vac</v>
          </cell>
        </row>
        <row r="3591">
          <cell r="A3591" t="str">
            <v>108312810</v>
          </cell>
          <cell r="B3591" t="str">
            <v>MSC_Power</v>
          </cell>
          <cell r="C3591" t="str">
            <v>MSC_Pwr</v>
          </cell>
          <cell r="D3591" t="str">
            <v>Energy_MSC</v>
          </cell>
          <cell r="E3591" t="str">
            <v>Energy_MSC</v>
          </cell>
          <cell r="F3591" t="str">
            <v>POWER</v>
          </cell>
          <cell r="H3591" t="str">
            <v>225A Plug-in CB (1 pos) (5E-2/panel)</v>
          </cell>
        </row>
        <row r="3592">
          <cell r="A3592" t="str">
            <v>407098417</v>
          </cell>
          <cell r="B3592" t="str">
            <v>MSC_Power</v>
          </cell>
          <cell r="C3592" t="str">
            <v>MSC_Pwr</v>
          </cell>
          <cell r="D3592" t="str">
            <v>Energy_MSC</v>
          </cell>
          <cell r="E3592" t="str">
            <v>Energy_MSC</v>
          </cell>
          <cell r="F3592" t="str">
            <v>POWER</v>
          </cell>
          <cell r="H3592" t="str">
            <v>3A Plug-in CB (1 pos) (5E-alarm, RNC-Rcc)</v>
          </cell>
        </row>
        <row r="3593">
          <cell r="A3593" t="str">
            <v>407098524</v>
          </cell>
          <cell r="B3593" t="str">
            <v>MSC_Power</v>
          </cell>
          <cell r="C3593" t="str">
            <v>MSC_Pwr</v>
          </cell>
          <cell r="D3593" t="str">
            <v>Energy_MSC</v>
          </cell>
          <cell r="E3593" t="str">
            <v>Energy_MSC</v>
          </cell>
          <cell r="F3593" t="str">
            <v>POWER</v>
          </cell>
          <cell r="H3593" t="str">
            <v>50A Plug-in CB (1 pos) (5E-inv)</v>
          </cell>
        </row>
        <row r="3594">
          <cell r="A3594" t="str">
            <v>407098425</v>
          </cell>
          <cell r="B3594" t="str">
            <v>MSC_Power</v>
          </cell>
          <cell r="C3594" t="str">
            <v>MSC_Pwr</v>
          </cell>
          <cell r="D3594" t="str">
            <v>Energy_MSC</v>
          </cell>
          <cell r="E3594" t="str">
            <v>Energy_MSC</v>
          </cell>
          <cell r="F3594" t="str">
            <v>POWER</v>
          </cell>
          <cell r="H3594" t="str">
            <v>5A Plug-in CB (1 pos) (RNC-Lan Hubs)</v>
          </cell>
        </row>
        <row r="3595">
          <cell r="A3595" t="str">
            <v>407098532</v>
          </cell>
          <cell r="B3595" t="str">
            <v>MSC_Power</v>
          </cell>
          <cell r="C3595" t="str">
            <v>MSC_Pwr</v>
          </cell>
          <cell r="D3595" t="str">
            <v>Energy_MSC</v>
          </cell>
          <cell r="E3595" t="str">
            <v>Energy_MSC</v>
          </cell>
          <cell r="F3595" t="str">
            <v>POWER</v>
          </cell>
          <cell r="H3595" t="str">
            <v>60A Plug-in CB (1 pos) (NodeB,4)</v>
          </cell>
        </row>
        <row r="3596">
          <cell r="A3596" t="str">
            <v>108289760</v>
          </cell>
          <cell r="B3596" t="str">
            <v>MSC_Power</v>
          </cell>
          <cell r="C3596" t="str">
            <v>MSC_Pwr</v>
          </cell>
          <cell r="D3596" t="str">
            <v>Energy_MSC</v>
          </cell>
          <cell r="E3596" t="str">
            <v>Energy_MSC</v>
          </cell>
          <cell r="F3596" t="str">
            <v>POWER</v>
          </cell>
          <cell r="H3596" t="str">
            <v>Capacitor Charge Tool (1/bay/G-43)</v>
          </cell>
        </row>
        <row r="3597">
          <cell r="A3597" t="str">
            <v>108485574</v>
          </cell>
          <cell r="B3597" t="str">
            <v>MSC_Power</v>
          </cell>
          <cell r="C3597" t="str">
            <v>MSC_Pwr</v>
          </cell>
          <cell r="D3597" t="str">
            <v>Energy_MSC</v>
          </cell>
          <cell r="E3597" t="str">
            <v>Energy_MSC</v>
          </cell>
          <cell r="F3597" t="str">
            <v>POWER</v>
          </cell>
          <cell r="H3597" t="str">
            <v>DC CB Panel Assembly, G40 (13 pos) 3-100A &amp; RTN Bus (108485574)</v>
          </cell>
        </row>
        <row r="3598">
          <cell r="A3598" t="str">
            <v>108783994</v>
          </cell>
          <cell r="B3598" t="str">
            <v>MSC_Power</v>
          </cell>
          <cell r="C3598" t="str">
            <v>MSC_Pwr</v>
          </cell>
          <cell r="D3598" t="str">
            <v>Energy_MSC</v>
          </cell>
          <cell r="E3598" t="str">
            <v>Energy_MSC</v>
          </cell>
          <cell r="F3598" t="str">
            <v>POWER</v>
          </cell>
          <cell r="H3598" t="str">
            <v>DC CB Panel Assembly, G43 (6 pos) 125-600A &amp; RTN Bus</v>
          </cell>
        </row>
        <row r="3599">
          <cell r="A3599" t="str">
            <v>108830043</v>
          </cell>
          <cell r="B3599" t="str">
            <v>MSC_Power</v>
          </cell>
          <cell r="C3599" t="str">
            <v>MSC_Pwr</v>
          </cell>
          <cell r="D3599" t="str">
            <v>Energy_MSC</v>
          </cell>
          <cell r="E3599" t="str">
            <v>Energy_MSC</v>
          </cell>
          <cell r="F3599" t="str">
            <v>POWER</v>
          </cell>
          <cell r="H3599" t="str">
            <v>Dist Arch Sys, H569-434 G1,G14,G22,G31 800A, Millenium Contr, 4R Shs, 480 Vac In, LVBD, 1200A Shunt (108830043)</v>
          </cell>
        </row>
        <row r="3600">
          <cell r="A3600" t="str">
            <v>108830084</v>
          </cell>
          <cell r="B3600" t="str">
            <v>MSC_Power</v>
          </cell>
          <cell r="C3600" t="str">
            <v>MSC_Pwr</v>
          </cell>
          <cell r="D3600" t="str">
            <v>Energy_MSC</v>
          </cell>
          <cell r="E3600" t="str">
            <v>Energy_MSC</v>
          </cell>
          <cell r="F3600" t="str">
            <v>POWER</v>
          </cell>
          <cell r="H3600" t="str">
            <v>Dist. Arch. Sys, H569-434 G1,G14,G20,G31 800A, Millenium Contr., 4R Shs, 208/240 VacIn, LVBD, 1200A shunt (108830084)</v>
          </cell>
        </row>
        <row r="3601">
          <cell r="A3601" t="str">
            <v>108830092</v>
          </cell>
          <cell r="B3601" t="str">
            <v>MSC_Power</v>
          </cell>
          <cell r="C3601" t="str">
            <v>MSC_Pwr</v>
          </cell>
          <cell r="D3601" t="str">
            <v>Energy_MSC</v>
          </cell>
          <cell r="E3601" t="str">
            <v>Energy_MSC</v>
          </cell>
          <cell r="F3601" t="str">
            <v>POWER</v>
          </cell>
          <cell r="H3601" t="str">
            <v>Supplementary Bay, H569-434 G1,G13,G20,G31 800A, 4R shelves, 208/240 Vac input, LVBD, 1200A shunt (108830092)</v>
          </cell>
        </row>
        <row r="3602">
          <cell r="A3602" t="str">
            <v>108830050</v>
          </cell>
          <cell r="B3602" t="str">
            <v>MSC_Power</v>
          </cell>
          <cell r="C3602" t="str">
            <v>MSC_Pwr</v>
          </cell>
          <cell r="D3602" t="str">
            <v>Energy_MSC</v>
          </cell>
          <cell r="E3602" t="str">
            <v>Energy_MSC</v>
          </cell>
          <cell r="F3602" t="str">
            <v>POWER</v>
          </cell>
          <cell r="H3602" t="str">
            <v>Supplementary Bay, H569-434 G1,G13,G22,G31 800A, 4R shelves, 480 Vac input, LVBD, 1200A shunt (108830050)</v>
          </cell>
        </row>
        <row r="3603">
          <cell r="A3603" t="str">
            <v>407531623</v>
          </cell>
          <cell r="B3603" t="str">
            <v>MSC_Power</v>
          </cell>
          <cell r="C3603" t="str">
            <v>MSC_Pwr</v>
          </cell>
          <cell r="D3603" t="str">
            <v>Energy_MSC</v>
          </cell>
          <cell r="E3603" t="str">
            <v>Energy_MSC</v>
          </cell>
          <cell r="F3603" t="str">
            <v>POWER</v>
          </cell>
          <cell r="H3603" t="str">
            <v>Unigy II, 1A-85-75, 3145 AH</v>
          </cell>
        </row>
        <row r="3604">
          <cell r="A3604" t="str">
            <v>T00000655</v>
          </cell>
          <cell r="B3604" t="str">
            <v>PDSN_HA</v>
          </cell>
          <cell r="C3604" t="str">
            <v>PacData - BM2</v>
          </cell>
          <cell r="D3604" t="str">
            <v>PacData - BM2</v>
          </cell>
          <cell r="E3604" t="str">
            <v>PDSNHA</v>
          </cell>
          <cell r="F3604" t="str">
            <v>PDSN</v>
          </cell>
          <cell r="H3604" t="str">
            <v>3COM - Service/Support, HACN Express, NAR Required</v>
          </cell>
        </row>
        <row r="3605">
          <cell r="A3605" t="str">
            <v>T00000657</v>
          </cell>
          <cell r="B3605" t="str">
            <v>PDSN_HA</v>
          </cell>
          <cell r="C3605" t="str">
            <v>PacData - BM2</v>
          </cell>
          <cell r="D3605" t="str">
            <v>PacData - BM2</v>
          </cell>
          <cell r="E3605" t="str">
            <v>PDSNHA</v>
          </cell>
          <cell r="F3605" t="str">
            <v>PDSN</v>
          </cell>
          <cell r="H3605" t="str">
            <v>3COM - Service/Support, Home Agent Express, Int¡¦L Required</v>
          </cell>
        </row>
        <row r="3606">
          <cell r="A3606" t="str">
            <v>T00000654</v>
          </cell>
          <cell r="B3606" t="str">
            <v>PDSN_HA</v>
          </cell>
          <cell r="C3606" t="str">
            <v>PacData - BM2</v>
          </cell>
          <cell r="D3606" t="str">
            <v>PacData - BM2</v>
          </cell>
          <cell r="E3606" t="str">
            <v>PDSNHA</v>
          </cell>
          <cell r="F3606" t="str">
            <v>PDSN</v>
          </cell>
          <cell r="H3606" t="str">
            <v>3COM - Service/Support, Home Agent Express, NAR Required</v>
          </cell>
        </row>
        <row r="3607">
          <cell r="A3607" t="str">
            <v>T00000653</v>
          </cell>
          <cell r="B3607" t="str">
            <v>PDSN_HA</v>
          </cell>
          <cell r="C3607" t="str">
            <v>PacData - BM2</v>
          </cell>
          <cell r="D3607" t="str">
            <v>PacData - BM2</v>
          </cell>
          <cell r="E3607" t="str">
            <v>PDSNHA</v>
          </cell>
          <cell r="F3607" t="str">
            <v>PDSN</v>
          </cell>
          <cell r="H3607" t="str">
            <v>3COM - Service/Support, PDSN Express, NAR Required</v>
          </cell>
        </row>
        <row r="3608">
          <cell r="A3608" t="str">
            <v>T00000656</v>
          </cell>
          <cell r="B3608" t="str">
            <v>PDSN_HA</v>
          </cell>
          <cell r="C3608" t="str">
            <v>PacData - BM2</v>
          </cell>
          <cell r="D3608" t="str">
            <v>PacData - BM2</v>
          </cell>
          <cell r="E3608" t="str">
            <v>PDSNHA</v>
          </cell>
          <cell r="F3608" t="str">
            <v>PDSN</v>
          </cell>
          <cell r="H3608" t="str">
            <v>3COM - Service/Support, PSDN Express, Int¡¦L Required</v>
          </cell>
        </row>
        <row r="3609">
          <cell r="A3609" t="str">
            <v>T00000658</v>
          </cell>
          <cell r="B3609" t="str">
            <v>PDSN_HA</v>
          </cell>
          <cell r="C3609" t="str">
            <v>PacData - BM2</v>
          </cell>
          <cell r="D3609" t="str">
            <v>PacData - BM2</v>
          </cell>
          <cell r="E3609" t="str">
            <v>PDSNHA</v>
          </cell>
          <cell r="F3609" t="str">
            <v>PDSN</v>
          </cell>
          <cell r="H3609" t="str">
            <v>3COM - Serviice/Support, HACN Express, Int¡¦L required</v>
          </cell>
        </row>
        <row r="3610">
          <cell r="A3610" t="str">
            <v>T00000715</v>
          </cell>
          <cell r="B3610" t="str">
            <v>PDSN_HA</v>
          </cell>
          <cell r="C3610" t="str">
            <v>NOS</v>
          </cell>
          <cell r="D3610" t="str">
            <v>NOS</v>
          </cell>
          <cell r="E3610" t="str">
            <v>PDSNHA</v>
          </cell>
          <cell r="F3610" t="str">
            <v>SOFTWARE</v>
          </cell>
          <cell r="H3610" t="str">
            <v>AAA - NavisRadius Software - Base Package - 5K Subs or 500 PPP</v>
          </cell>
        </row>
        <row r="3611">
          <cell r="A3611" t="str">
            <v>T00000727</v>
          </cell>
          <cell r="B3611" t="str">
            <v>PDSN_HA</v>
          </cell>
          <cell r="C3611" t="str">
            <v>NOS</v>
          </cell>
          <cell r="D3611" t="str">
            <v>NOS</v>
          </cell>
          <cell r="E3611" t="str">
            <v>PDSNHA</v>
          </cell>
          <cell r="F3611" t="str">
            <v>SOFTWARE</v>
          </cell>
          <cell r="H3611" t="str">
            <v>AAA - NavisRadius Software - Each Additional 640K Subs or 64K PPP Over 256K</v>
          </cell>
        </row>
        <row r="3612">
          <cell r="A3612" t="str">
            <v>T00001284</v>
          </cell>
          <cell r="B3612" t="str">
            <v>PDSN_HA</v>
          </cell>
          <cell r="C3612" t="str">
            <v>NOS</v>
          </cell>
          <cell r="D3612" t="str">
            <v>NOS</v>
          </cell>
          <cell r="E3612" t="str">
            <v>PDSNHA</v>
          </cell>
          <cell r="F3612" t="str">
            <v>SOFTWARE</v>
          </cell>
          <cell r="H3612" t="str">
            <v>AAA - NavisRadius Software - Server License for 8K up to 80K Mobile PPP Sessions</v>
          </cell>
        </row>
        <row r="3613">
          <cell r="A3613" t="str">
            <v>300419561</v>
          </cell>
          <cell r="B3613" t="str">
            <v>PDSN_HA</v>
          </cell>
          <cell r="C3613" t="str">
            <v>NOS</v>
          </cell>
          <cell r="D3613" t="str">
            <v>NOS</v>
          </cell>
          <cell r="E3613" t="str">
            <v>PDSNHA</v>
          </cell>
          <cell r="F3613" t="str">
            <v>SOFTWARE</v>
          </cell>
          <cell r="H3613" t="str">
            <v>AAA - NavisRadius Software - Server License for each Additional 80K Mobile PPP Sessions</v>
          </cell>
        </row>
        <row r="3614">
          <cell r="A3614" t="str">
            <v>T00000726</v>
          </cell>
          <cell r="B3614" t="str">
            <v>PDSN_HA</v>
          </cell>
          <cell r="C3614" t="str">
            <v>NOS</v>
          </cell>
          <cell r="D3614" t="str">
            <v>NOS</v>
          </cell>
          <cell r="E3614" t="str">
            <v>PDSNHA</v>
          </cell>
          <cell r="F3614" t="str">
            <v>SOFTWARE</v>
          </cell>
          <cell r="H3614" t="str">
            <v>AAA - NavisRadius Software - Upgrade 1,280K to 2,560K Subs or 128K to 256K PPP</v>
          </cell>
        </row>
        <row r="3615">
          <cell r="A3615" t="str">
            <v>T00000717</v>
          </cell>
          <cell r="B3615" t="str">
            <v>PDSN_HA</v>
          </cell>
          <cell r="C3615" t="str">
            <v>NOS</v>
          </cell>
          <cell r="D3615" t="str">
            <v>NOS</v>
          </cell>
          <cell r="E3615" t="str">
            <v>PDSNHA</v>
          </cell>
          <cell r="F3615" t="str">
            <v>SOFTWARE</v>
          </cell>
          <cell r="H3615" t="str">
            <v>AAA - NavisRadius Software - Upgrade 10K to 30K Subs or 1K to 3K PPP</v>
          </cell>
        </row>
        <row r="3616">
          <cell r="A3616" t="str">
            <v>T00000721</v>
          </cell>
          <cell r="B3616" t="str">
            <v>PDSN_HA</v>
          </cell>
          <cell r="C3616" t="str">
            <v>NOS</v>
          </cell>
          <cell r="D3616" t="str">
            <v>NOS</v>
          </cell>
          <cell r="E3616" t="str">
            <v>PDSNHA</v>
          </cell>
          <cell r="F3616" t="str">
            <v>SOFTWARE</v>
          </cell>
          <cell r="H3616" t="str">
            <v>AAA - NavisRadius Software - Upgrade 160K to 320K Subs or 16K to 32K PPP</v>
          </cell>
        </row>
        <row r="3617">
          <cell r="A3617" t="str">
            <v>T00000718</v>
          </cell>
          <cell r="B3617" t="str">
            <v>PDSN_HA</v>
          </cell>
          <cell r="C3617" t="str">
            <v>NOS</v>
          </cell>
          <cell r="D3617" t="str">
            <v>NOS</v>
          </cell>
          <cell r="E3617" t="str">
            <v>PDSNHA</v>
          </cell>
          <cell r="F3617" t="str">
            <v>SOFTWARE</v>
          </cell>
          <cell r="H3617" t="str">
            <v>AAA - NavisRadius Software - Upgrade 30K to 50K Subs or 3K to 5K PPP</v>
          </cell>
        </row>
        <row r="3618">
          <cell r="A3618" t="str">
            <v>T00000722</v>
          </cell>
          <cell r="B3618" t="str">
            <v>PDSN_HA</v>
          </cell>
          <cell r="C3618" t="str">
            <v>NOS</v>
          </cell>
          <cell r="D3618" t="str">
            <v>NOS</v>
          </cell>
          <cell r="E3618" t="str">
            <v>PDSNHA</v>
          </cell>
          <cell r="F3618" t="str">
            <v>SOFTWARE</v>
          </cell>
          <cell r="H3618" t="str">
            <v>AAA - NavisRadius Software - Upgrade 320K to 480K Subs or 32K to 48K PPP</v>
          </cell>
        </row>
        <row r="3619">
          <cell r="A3619" t="str">
            <v>T00000723</v>
          </cell>
          <cell r="B3619" t="str">
            <v>PDSN_HA</v>
          </cell>
          <cell r="C3619" t="str">
            <v>NOS</v>
          </cell>
          <cell r="D3619" t="str">
            <v>NOS</v>
          </cell>
          <cell r="E3619" t="str">
            <v>PDSNHA</v>
          </cell>
          <cell r="F3619" t="str">
            <v>SOFTWARE</v>
          </cell>
          <cell r="H3619" t="str">
            <v>AAA - NavisRadius Software - Upgrade 480K to 640K Subs or 48K to 64K PPP</v>
          </cell>
        </row>
        <row r="3620">
          <cell r="A3620" t="str">
            <v>T00000719</v>
          </cell>
          <cell r="B3620" t="str">
            <v>PDSN_HA</v>
          </cell>
          <cell r="C3620" t="str">
            <v>NOS</v>
          </cell>
          <cell r="D3620" t="str">
            <v>NOS</v>
          </cell>
          <cell r="E3620" t="str">
            <v>PDSNHA</v>
          </cell>
          <cell r="F3620" t="str">
            <v>SOFTWARE</v>
          </cell>
          <cell r="H3620" t="str">
            <v>AAA - NavisRadius Software - Upgrade 50K to 80K Subs or 5K to 8K PPP</v>
          </cell>
        </row>
        <row r="3621">
          <cell r="A3621" t="str">
            <v>T00000716</v>
          </cell>
          <cell r="B3621" t="str">
            <v>PDSN_HA</v>
          </cell>
          <cell r="C3621" t="str">
            <v>NOS</v>
          </cell>
          <cell r="D3621" t="str">
            <v>NOS</v>
          </cell>
          <cell r="E3621" t="str">
            <v>PDSNHA</v>
          </cell>
          <cell r="F3621" t="str">
            <v>SOFTWARE</v>
          </cell>
          <cell r="H3621" t="str">
            <v>AAA - NavisRadius Software - Upgrade 5K to 10K Subs or 500 to 1K PPP</v>
          </cell>
        </row>
        <row r="3622">
          <cell r="A3622" t="str">
            <v>T00000724</v>
          </cell>
          <cell r="B3622" t="str">
            <v>PDSN_HA</v>
          </cell>
          <cell r="C3622" t="str">
            <v>NOS</v>
          </cell>
          <cell r="D3622" t="str">
            <v>NOS</v>
          </cell>
          <cell r="E3622" t="str">
            <v>PDSNHA</v>
          </cell>
          <cell r="F3622" t="str">
            <v>SOFTWARE</v>
          </cell>
          <cell r="H3622" t="str">
            <v>AAA - NavisRadius Software - Upgrade 640K to 960K Subs or 64K to 96K PPP</v>
          </cell>
        </row>
        <row r="3623">
          <cell r="A3623" t="str">
            <v>T00000720</v>
          </cell>
          <cell r="B3623" t="str">
            <v>PDSN_HA</v>
          </cell>
          <cell r="C3623" t="str">
            <v>NOS</v>
          </cell>
          <cell r="D3623" t="str">
            <v>NOS</v>
          </cell>
          <cell r="E3623" t="str">
            <v>PDSNHA</v>
          </cell>
          <cell r="F3623" t="str">
            <v>SOFTWARE</v>
          </cell>
          <cell r="H3623" t="str">
            <v>AAA - NavisRadius Software - Upgrade 80K to 160K Subs or 8K to 16K PPP</v>
          </cell>
        </row>
        <row r="3624">
          <cell r="A3624" t="str">
            <v>T00000725</v>
          </cell>
          <cell r="B3624" t="str">
            <v>PDSN_HA</v>
          </cell>
          <cell r="C3624" t="str">
            <v>NOS</v>
          </cell>
          <cell r="D3624" t="str">
            <v>NOS</v>
          </cell>
          <cell r="E3624" t="str">
            <v>PDSNHA</v>
          </cell>
          <cell r="F3624" t="str">
            <v>SOFTWARE</v>
          </cell>
          <cell r="H3624" t="str">
            <v>AAA - NavisRadius Software - Upgrade 960K to 1,280K Subs or 96K to 128K PPP</v>
          </cell>
        </row>
        <row r="3625">
          <cell r="A3625" t="str">
            <v>T00000677</v>
          </cell>
          <cell r="B3625" t="str">
            <v>PDSN_HA</v>
          </cell>
          <cell r="C3625" t="str">
            <v>MSS</v>
          </cell>
          <cell r="D3625" t="str">
            <v>MSS</v>
          </cell>
          <cell r="E3625" t="str">
            <v>PDSNHA</v>
          </cell>
          <cell r="F3625" t="str">
            <v>AP1000</v>
          </cell>
          <cell r="H3625" t="str">
            <v xml:space="preserve">Access Point 1000 - 256MB SDRAM Memory Upgrade </v>
          </cell>
        </row>
        <row r="3626">
          <cell r="A3626" t="str">
            <v>T00000676</v>
          </cell>
          <cell r="B3626" t="str">
            <v>PDSN_HA</v>
          </cell>
          <cell r="C3626" t="str">
            <v>MSS</v>
          </cell>
          <cell r="D3626" t="str">
            <v>MSS</v>
          </cell>
          <cell r="E3626" t="str">
            <v>PDSNHA</v>
          </cell>
          <cell r="F3626" t="str">
            <v>AP1000</v>
          </cell>
          <cell r="H3626" t="str">
            <v>Access Point 1000 - Base Model w/ 2 Ethernet Ports</v>
          </cell>
        </row>
        <row r="3627">
          <cell r="A3627" t="str">
            <v>T00000681</v>
          </cell>
          <cell r="B3627" t="str">
            <v>PDSN_HA</v>
          </cell>
          <cell r="C3627" t="str">
            <v>MSS</v>
          </cell>
          <cell r="D3627" t="str">
            <v>MSS</v>
          </cell>
          <cell r="E3627" t="str">
            <v>PDSNHA</v>
          </cell>
          <cell r="F3627" t="str">
            <v>AP1000</v>
          </cell>
          <cell r="H3627" t="str">
            <v xml:space="preserve">Access Point 1000 - Cable &amp; Connectors for Home Agent (HA) </v>
          </cell>
        </row>
        <row r="3628">
          <cell r="A3628" t="str">
            <v>T00000679</v>
          </cell>
          <cell r="B3628" t="str">
            <v>PDSN_HA</v>
          </cell>
          <cell r="C3628" t="str">
            <v>MSS</v>
          </cell>
          <cell r="D3628" t="str">
            <v>MSS</v>
          </cell>
          <cell r="E3628" t="str">
            <v>PDSNHA</v>
          </cell>
          <cell r="F3628" t="str">
            <v>AP1000</v>
          </cell>
          <cell r="H3628" t="str">
            <v>Access Point 1000 - DC Power Supply</v>
          </cell>
        </row>
        <row r="3629">
          <cell r="A3629" t="str">
            <v>T00000678</v>
          </cell>
          <cell r="B3629" t="str">
            <v>PDSN_HA</v>
          </cell>
          <cell r="C3629" t="str">
            <v>MSS</v>
          </cell>
          <cell r="D3629" t="str">
            <v>MSS</v>
          </cell>
          <cell r="E3629" t="str">
            <v>PDSNHA</v>
          </cell>
          <cell r="F3629" t="str">
            <v>AP1000</v>
          </cell>
          <cell r="H3629" t="str">
            <v>Access Point 1000 - Encryption Accelerator</v>
          </cell>
        </row>
        <row r="3630">
          <cell r="A3630" t="str">
            <v>T00000683</v>
          </cell>
          <cell r="B3630" t="str">
            <v>PDSN_HA</v>
          </cell>
          <cell r="C3630" t="str">
            <v>MSS</v>
          </cell>
          <cell r="D3630" t="str">
            <v>MSS</v>
          </cell>
          <cell r="E3630" t="str">
            <v>PDSNHA</v>
          </cell>
          <cell r="F3630" t="str">
            <v>AP1000</v>
          </cell>
          <cell r="H3630" t="str">
            <v>Access Point 1000 - Software Upgrade Service Fee (Int'l)</v>
          </cell>
        </row>
        <row r="3631">
          <cell r="A3631" t="str">
            <v>T00000682</v>
          </cell>
          <cell r="B3631" t="str">
            <v>PDSN_HA</v>
          </cell>
          <cell r="C3631" t="str">
            <v>MSS</v>
          </cell>
          <cell r="D3631" t="str">
            <v>MSS</v>
          </cell>
          <cell r="E3631" t="str">
            <v>PDSNHA</v>
          </cell>
          <cell r="F3631" t="str">
            <v>AP1000</v>
          </cell>
          <cell r="H3631" t="str">
            <v>Access Point 1000 - Software Upgrade Service Fee (NAR)</v>
          </cell>
        </row>
        <row r="3632">
          <cell r="A3632" t="str">
            <v>T00000688</v>
          </cell>
          <cell r="B3632" t="str">
            <v>PDSN_HA</v>
          </cell>
          <cell r="C3632" t="str">
            <v>MSS</v>
          </cell>
          <cell r="D3632" t="str">
            <v>MSS</v>
          </cell>
          <cell r="E3632" t="str">
            <v>PDSNHA</v>
          </cell>
          <cell r="F3632" t="str">
            <v>AP600</v>
          </cell>
          <cell r="H3632" t="str">
            <v xml:space="preserve">Access Point 600 - Cable &amp; Connectors for Home Agent (HA) </v>
          </cell>
        </row>
        <row r="3633">
          <cell r="A3633" t="str">
            <v>T00000686</v>
          </cell>
          <cell r="B3633" t="str">
            <v>PDSN_HA</v>
          </cell>
          <cell r="C3633" t="str">
            <v>MSS</v>
          </cell>
          <cell r="D3633" t="str">
            <v>MSS</v>
          </cell>
          <cell r="E3633" t="str">
            <v>PDSNHA</v>
          </cell>
          <cell r="F3633" t="str">
            <v>AP600</v>
          </cell>
          <cell r="H3633" t="str">
            <v>Access Point 600 - DC Power Supply</v>
          </cell>
        </row>
        <row r="3634">
          <cell r="A3634" t="str">
            <v>T00000685</v>
          </cell>
          <cell r="B3634" t="str">
            <v>PDSN_HA</v>
          </cell>
          <cell r="C3634" t="str">
            <v>MSS</v>
          </cell>
          <cell r="D3634" t="str">
            <v>MSS</v>
          </cell>
          <cell r="E3634" t="str">
            <v>PDSNHA</v>
          </cell>
          <cell r="F3634" t="str">
            <v>AP600</v>
          </cell>
          <cell r="H3634" t="str">
            <v>Access Point 600 - PMC 10/100 Ethernet Interface Module with one RJ-48 connector</v>
          </cell>
        </row>
        <row r="3635">
          <cell r="A3635" t="str">
            <v>T00000690</v>
          </cell>
          <cell r="B3635" t="str">
            <v>PDSN_HA</v>
          </cell>
          <cell r="C3635" t="str">
            <v>MSS</v>
          </cell>
          <cell r="D3635" t="str">
            <v>MSS</v>
          </cell>
          <cell r="E3635" t="str">
            <v>PDSNHA</v>
          </cell>
          <cell r="F3635" t="str">
            <v>AP600</v>
          </cell>
          <cell r="H3635" t="str">
            <v>Access Point 600 - Software Upgrade Service Fee (Int'l)</v>
          </cell>
        </row>
        <row r="3636">
          <cell r="A3636" t="str">
            <v>T00000689</v>
          </cell>
          <cell r="B3636" t="str">
            <v>PDSN_HA</v>
          </cell>
          <cell r="C3636" t="str">
            <v>MSS</v>
          </cell>
          <cell r="D3636" t="str">
            <v>MSS</v>
          </cell>
          <cell r="E3636" t="str">
            <v>PDSNHA</v>
          </cell>
          <cell r="F3636" t="str">
            <v>AP600</v>
          </cell>
          <cell r="H3636" t="str">
            <v>Access Point 600 - Software Upgrade Service Fee (NAR)</v>
          </cell>
        </row>
        <row r="3637">
          <cell r="A3637" t="str">
            <v>T00000684</v>
          </cell>
          <cell r="B3637" t="str">
            <v>PDSN_HA</v>
          </cell>
          <cell r="C3637" t="str">
            <v>MSS</v>
          </cell>
          <cell r="D3637" t="str">
            <v>MSS</v>
          </cell>
          <cell r="E3637" t="str">
            <v>PDSNHA</v>
          </cell>
          <cell r="F3637" t="str">
            <v>AP600</v>
          </cell>
          <cell r="H3637" t="str">
            <v>Access Point 600 Model includes Motherboard, 128MB SDRAM, Chassis and Documentation</v>
          </cell>
        </row>
        <row r="3638">
          <cell r="A3638" t="str">
            <v>T00000696</v>
          </cell>
          <cell r="B3638" t="str">
            <v>PDSN_HA</v>
          </cell>
          <cell r="C3638" t="str">
            <v>MSS</v>
          </cell>
          <cell r="D3638" t="str">
            <v>MSS</v>
          </cell>
          <cell r="E3638" t="str">
            <v>PDSNHA</v>
          </cell>
          <cell r="F3638" t="str">
            <v>SOFTWARE</v>
          </cell>
          <cell r="H3638" t="str">
            <v>Access Point HA Maintenance Management Software (AP QVPN Builder)</v>
          </cell>
        </row>
        <row r="3639">
          <cell r="A3639" t="str">
            <v>T00000694</v>
          </cell>
          <cell r="B3639" t="str">
            <v>PDSN_HA</v>
          </cell>
          <cell r="C3639" t="str">
            <v>MSS</v>
          </cell>
          <cell r="D3639" t="str">
            <v>MSS</v>
          </cell>
          <cell r="E3639" t="str">
            <v>PDSNHA</v>
          </cell>
          <cell r="F3639" t="str">
            <v>SOFTWARE</v>
          </cell>
          <cell r="H3639" t="str">
            <v>Access Point HA Management Software and Documentation (AP QVPN Builder)</v>
          </cell>
        </row>
        <row r="3640">
          <cell r="A3640" t="str">
            <v>T00000695</v>
          </cell>
          <cell r="B3640" t="str">
            <v>PDSN_HA</v>
          </cell>
          <cell r="C3640" t="str">
            <v>MSS</v>
          </cell>
          <cell r="D3640" t="str">
            <v>MSS</v>
          </cell>
          <cell r="E3640" t="str">
            <v>PDSNHA</v>
          </cell>
          <cell r="F3640" t="str">
            <v>SOFTWARE</v>
          </cell>
          <cell r="H3640" t="str">
            <v>Access Point HA Server w/ NT or Solaris (AP QVPN Builder)</v>
          </cell>
        </row>
        <row r="3641">
          <cell r="A3641" t="str">
            <v>T00000671</v>
          </cell>
          <cell r="B3641" t="str">
            <v>PDSN_HA</v>
          </cell>
          <cell r="C3641" t="str">
            <v>MSS</v>
          </cell>
          <cell r="D3641" t="str">
            <v>MSS</v>
          </cell>
          <cell r="E3641" t="str">
            <v>PDSNHA</v>
          </cell>
          <cell r="F3641" t="str">
            <v>ST7000</v>
          </cell>
          <cell r="H3641" t="str">
            <v>Cable &amp; Comnnectors for Springtide 7000 - Base Unit</v>
          </cell>
        </row>
        <row r="3642">
          <cell r="A3642" t="str">
            <v>T00000625</v>
          </cell>
          <cell r="B3642" t="str">
            <v>PDSN_HA</v>
          </cell>
          <cell r="C3642" t="str">
            <v>PacData - BM2</v>
          </cell>
          <cell r="D3642" t="str">
            <v>PacData - BM2</v>
          </cell>
          <cell r="E3642" t="str">
            <v>PDSNHA</v>
          </cell>
          <cell r="F3642" t="str">
            <v>IWF_PCF</v>
          </cell>
          <cell r="H3642" t="str">
            <v>Cable &amp; Connectors per IWF/PCF Cabinet</v>
          </cell>
        </row>
        <row r="3643">
          <cell r="A3643" t="str">
            <v>T00000626</v>
          </cell>
          <cell r="B3643" t="str">
            <v>PDSN_HA</v>
          </cell>
          <cell r="C3643" t="str">
            <v>PacData - BM2</v>
          </cell>
          <cell r="D3643" t="str">
            <v>PacData - BM2</v>
          </cell>
          <cell r="E3643" t="str">
            <v>PDSNHA</v>
          </cell>
          <cell r="F3643" t="str">
            <v>IWF_PCF</v>
          </cell>
          <cell r="H3643" t="str">
            <v>Cable &amp; Connectors per IWF/PCF Server</v>
          </cell>
        </row>
        <row r="3644">
          <cell r="A3644" t="str">
            <v>T00000622</v>
          </cell>
          <cell r="B3644" t="str">
            <v>PDSN_HA</v>
          </cell>
          <cell r="C3644" t="str">
            <v>PacData - BM2</v>
          </cell>
          <cell r="D3644" t="str">
            <v>PacData - BM2</v>
          </cell>
          <cell r="E3644" t="str">
            <v>PDSNHA</v>
          </cell>
          <cell r="F3644" t="str">
            <v>IWF_PCF</v>
          </cell>
          <cell r="H3644" t="str">
            <v>CDMA IWF/PCF Gr. Server for 3G w/ E1  Zn 2-4</v>
          </cell>
        </row>
        <row r="3645">
          <cell r="A3645" t="str">
            <v>T00000618</v>
          </cell>
          <cell r="B3645" t="str">
            <v>PDSN_HA</v>
          </cell>
          <cell r="C3645" t="str">
            <v>PacData - BM2</v>
          </cell>
          <cell r="D3645" t="str">
            <v>PacData - BM2</v>
          </cell>
          <cell r="E3645" t="str">
            <v>PDSNHA</v>
          </cell>
          <cell r="F3645" t="str">
            <v>IWF_PCF</v>
          </cell>
          <cell r="H3645" t="str">
            <v>CDMA IWF/PCF Growth Server for 3G w/ T1  Zn 1</v>
          </cell>
        </row>
        <row r="3646">
          <cell r="A3646" t="str">
            <v>T00000617</v>
          </cell>
          <cell r="B3646" t="str">
            <v>PDSN_HA</v>
          </cell>
          <cell r="C3646" t="str">
            <v>PacData - BM2</v>
          </cell>
          <cell r="D3646" t="str">
            <v>PacData - BM2</v>
          </cell>
          <cell r="E3646" t="str">
            <v>PDSNHA</v>
          </cell>
          <cell r="F3646" t="str">
            <v>IWF_PCF</v>
          </cell>
          <cell r="H3646" t="str">
            <v>CDMA Packet Growth Cab for 3G w/ 1- T1 Server Zn 1</v>
          </cell>
        </row>
        <row r="3647">
          <cell r="A3647" t="str">
            <v>T00000621</v>
          </cell>
          <cell r="B3647" t="str">
            <v>PDSN_HA</v>
          </cell>
          <cell r="C3647" t="str">
            <v>PacData - BM2</v>
          </cell>
          <cell r="D3647" t="str">
            <v>PacData - BM2</v>
          </cell>
          <cell r="E3647" t="str">
            <v>PDSNHA</v>
          </cell>
          <cell r="F3647" t="str">
            <v>IWF_PCF</v>
          </cell>
          <cell r="H3647" t="str">
            <v>CDMA Packet IWF/PCF Growth Cabinet for 3G w/ 1- E1 Server Zn 2-4</v>
          </cell>
        </row>
        <row r="3648">
          <cell r="A3648" t="str">
            <v>T00000616</v>
          </cell>
          <cell r="B3648" t="str">
            <v>PDSN_HA</v>
          </cell>
          <cell r="C3648" t="str">
            <v>PacData - BM2</v>
          </cell>
          <cell r="D3648" t="str">
            <v>PacData - BM2</v>
          </cell>
          <cell r="E3648" t="str">
            <v>PDSNHA</v>
          </cell>
          <cell r="F3648" t="str">
            <v>IWF_PCF</v>
          </cell>
          <cell r="H3648" t="str">
            <v>CDMA Packet IWF/PCF Only Base Cabinet for 3G w/ 1- T1 Server Zn 1</v>
          </cell>
        </row>
        <row r="3649">
          <cell r="A3649" t="str">
            <v>T00000620</v>
          </cell>
          <cell r="B3649" t="str">
            <v>PDSN_HA</v>
          </cell>
          <cell r="C3649" t="str">
            <v>PacData - BM2</v>
          </cell>
          <cell r="D3649" t="str">
            <v>PacData - BM2</v>
          </cell>
          <cell r="E3649" t="str">
            <v>PDSNHA</v>
          </cell>
          <cell r="F3649" t="str">
            <v>IWF_PCF</v>
          </cell>
          <cell r="H3649" t="str">
            <v>CDMA Packet IWF/PCF Only Base Cabinet for 3G w/1- E1 Server Zn 2-4</v>
          </cell>
        </row>
        <row r="3650">
          <cell r="A3650" t="str">
            <v>T00000623</v>
          </cell>
          <cell r="B3650" t="str">
            <v>PDSN_HA</v>
          </cell>
          <cell r="C3650" t="str">
            <v>PacData - BM2</v>
          </cell>
          <cell r="D3650" t="str">
            <v>PacData - BM2</v>
          </cell>
          <cell r="E3650" t="str">
            <v>PDSNHA</v>
          </cell>
          <cell r="F3650" t="str">
            <v>IWF_PCF</v>
          </cell>
          <cell r="H3650" t="str">
            <v>Conversion Kit for IWF Server to PCF w/ E1  Zn 2-4</v>
          </cell>
        </row>
        <row r="3651">
          <cell r="A3651" t="str">
            <v>T00000619</v>
          </cell>
          <cell r="B3651" t="str">
            <v>PDSN_HA</v>
          </cell>
          <cell r="C3651" t="str">
            <v>PacData - BM2</v>
          </cell>
          <cell r="D3651" t="str">
            <v>PacData - BM2</v>
          </cell>
          <cell r="E3651" t="str">
            <v>PDSNHA</v>
          </cell>
          <cell r="F3651" t="str">
            <v>IWF_PCF</v>
          </cell>
          <cell r="H3651" t="str">
            <v>Conversion Kit for IWF Server to PCF w/ T1  Zn1</v>
          </cell>
        </row>
        <row r="3652">
          <cell r="A3652" t="str">
            <v>T00000680</v>
          </cell>
          <cell r="B3652" t="str">
            <v>PDSN_HA</v>
          </cell>
          <cell r="C3652" t="str">
            <v>MSS</v>
          </cell>
          <cell r="D3652" t="str">
            <v>MSS</v>
          </cell>
          <cell r="E3652" t="str">
            <v>PDSNHA</v>
          </cell>
          <cell r="F3652" t="str">
            <v>AP1000</v>
          </cell>
          <cell r="H3652" t="str">
            <v xml:space="preserve">Data Cabinets for Access Point 600/1000 Home Agent (HA) </v>
          </cell>
        </row>
        <row r="3653">
          <cell r="A3653" t="str">
            <v>T00000687</v>
          </cell>
          <cell r="B3653" t="str">
            <v>PDSN_HA</v>
          </cell>
          <cell r="C3653" t="str">
            <v>MSS</v>
          </cell>
          <cell r="D3653" t="str">
            <v>MSS</v>
          </cell>
          <cell r="E3653" t="str">
            <v>PDSNHA</v>
          </cell>
          <cell r="F3653" t="str">
            <v>AP600</v>
          </cell>
          <cell r="H3653" t="str">
            <v xml:space="preserve">Data Cabinets for Access Point 600/1000 Home Agent (HA) </v>
          </cell>
        </row>
        <row r="3654">
          <cell r="A3654" t="str">
            <v>T00000691</v>
          </cell>
          <cell r="B3654" t="str">
            <v>PDSN_HA</v>
          </cell>
          <cell r="C3654" t="str">
            <v>PacData - BM1</v>
          </cell>
          <cell r="D3654" t="str">
            <v>PacData - BM1</v>
          </cell>
          <cell r="E3654" t="str">
            <v>PDSNHA</v>
          </cell>
          <cell r="F3654" t="str">
            <v>SOFTWARE</v>
          </cell>
          <cell r="H3654" t="str">
            <v xml:space="preserve">IWF Server -Software </v>
          </cell>
        </row>
        <row r="3655">
          <cell r="A3655" t="str">
            <v>T00000704</v>
          </cell>
          <cell r="B3655" t="str">
            <v>PDSN_HA</v>
          </cell>
          <cell r="C3655" t="str">
            <v>NOS</v>
          </cell>
          <cell r="D3655" t="str">
            <v>NOS</v>
          </cell>
          <cell r="E3655" t="str">
            <v>PDSNHA</v>
          </cell>
          <cell r="F3655" t="str">
            <v>SOFTWARE</v>
          </cell>
          <cell r="H3655" t="str">
            <v>LightShip for the SpringTide 7000 Wireless - TSM2-EC (CALA/APAC)</v>
          </cell>
        </row>
        <row r="3656">
          <cell r="A3656" t="str">
            <v>T00000703</v>
          </cell>
          <cell r="B3656" t="str">
            <v>PDSN_HA</v>
          </cell>
          <cell r="C3656" t="str">
            <v>NOS</v>
          </cell>
          <cell r="D3656" t="str">
            <v>NOS</v>
          </cell>
          <cell r="E3656" t="str">
            <v>PDSNHA</v>
          </cell>
          <cell r="F3656" t="str">
            <v>SOFTWARE</v>
          </cell>
          <cell r="H3656" t="str">
            <v>LightShip for the SpringTide 7000 Wireless - TSM2-EC (NAR/EMEA)</v>
          </cell>
        </row>
        <row r="3657">
          <cell r="A3657" t="str">
            <v>T00000700</v>
          </cell>
          <cell r="B3657" t="str">
            <v>PDSN_HA</v>
          </cell>
          <cell r="C3657" t="str">
            <v>NOS</v>
          </cell>
          <cell r="D3657" t="str">
            <v>NOS</v>
          </cell>
          <cell r="E3657" t="str">
            <v>PDSNHA</v>
          </cell>
          <cell r="F3657" t="str">
            <v>SOFTWARE</v>
          </cell>
          <cell r="H3657" t="str">
            <v>LightShip for the SpringTide 7000 Wireless - TSM-T (CALA/APAC)</v>
          </cell>
        </row>
        <row r="3658">
          <cell r="A3658" t="str">
            <v>T00000699</v>
          </cell>
          <cell r="B3658" t="str">
            <v>PDSN_HA</v>
          </cell>
          <cell r="C3658" t="str">
            <v>NOS</v>
          </cell>
          <cell r="D3658" t="str">
            <v>NOS</v>
          </cell>
          <cell r="E3658" t="str">
            <v>PDSNHA</v>
          </cell>
          <cell r="F3658" t="str">
            <v>SOFTWARE</v>
          </cell>
          <cell r="H3658" t="str">
            <v>LightShip for the SpringTide 7000 Wireless - TSM-T (NAR/EMEA)</v>
          </cell>
        </row>
        <row r="3659">
          <cell r="A3659" t="str">
            <v>T00000702</v>
          </cell>
          <cell r="B3659" t="str">
            <v>PDSN_HA</v>
          </cell>
          <cell r="C3659" t="str">
            <v>NOS</v>
          </cell>
          <cell r="D3659" t="str">
            <v>NOS</v>
          </cell>
          <cell r="E3659" t="str">
            <v>PDSNHA</v>
          </cell>
          <cell r="F3659" t="str">
            <v>SOFTWARE</v>
          </cell>
          <cell r="H3659" t="str">
            <v>LightShip for the SpringTide 7000 Wireless - TSM-TE (CALA/APAC)</v>
          </cell>
        </row>
        <row r="3660">
          <cell r="A3660" t="str">
            <v>T00000701</v>
          </cell>
          <cell r="B3660" t="str">
            <v>PDSN_HA</v>
          </cell>
          <cell r="C3660" t="str">
            <v>NOS</v>
          </cell>
          <cell r="D3660" t="str">
            <v>NOS</v>
          </cell>
          <cell r="E3660" t="str">
            <v>PDSNHA</v>
          </cell>
          <cell r="F3660" t="str">
            <v>SOFTWARE</v>
          </cell>
          <cell r="H3660" t="str">
            <v>LightShip for the SpringTide 7000 Wireless - TSM-TE (NAR/EMEA)</v>
          </cell>
        </row>
        <row r="3661">
          <cell r="A3661" t="str">
            <v>T00000698</v>
          </cell>
          <cell r="B3661" t="str">
            <v>PDSN_HA</v>
          </cell>
          <cell r="C3661" t="str">
            <v>NOS</v>
          </cell>
          <cell r="D3661" t="str">
            <v>NOS</v>
          </cell>
          <cell r="E3661" t="str">
            <v>PDSNHA</v>
          </cell>
          <cell r="F3661" t="str">
            <v>SOFTWARE</v>
          </cell>
          <cell r="H3661" t="str">
            <v>Navis LightShip Base Price (CALA/APAC)</v>
          </cell>
        </row>
        <row r="3662">
          <cell r="A3662" t="str">
            <v>T00000697</v>
          </cell>
          <cell r="B3662" t="str">
            <v>PDSN_HA</v>
          </cell>
          <cell r="C3662" t="str">
            <v>NOS</v>
          </cell>
          <cell r="D3662" t="str">
            <v>NOS</v>
          </cell>
          <cell r="E3662" t="str">
            <v>PDSNHA</v>
          </cell>
          <cell r="F3662" t="str">
            <v>SOFTWARE</v>
          </cell>
          <cell r="H3662" t="str">
            <v>Navis LightShip Base Price (NAR/EMEA)</v>
          </cell>
        </row>
        <row r="3663">
          <cell r="A3663" t="str">
            <v>T00000693</v>
          </cell>
          <cell r="B3663" t="str">
            <v>PDSN_HA</v>
          </cell>
          <cell r="C3663" t="str">
            <v>PacData - BM1</v>
          </cell>
          <cell r="D3663" t="str">
            <v>PacData - BM1</v>
          </cell>
          <cell r="E3663" t="str">
            <v>PDSNHA</v>
          </cell>
          <cell r="F3663" t="str">
            <v>SOFTWARE</v>
          </cell>
          <cell r="H3663" t="str">
            <v>Packet Data per Cell Software</v>
          </cell>
        </row>
        <row r="3664">
          <cell r="A3664" t="str">
            <v>T00000692</v>
          </cell>
          <cell r="B3664" t="str">
            <v>PDSN_HA</v>
          </cell>
          <cell r="C3664" t="str">
            <v>PacData - BM1</v>
          </cell>
          <cell r="D3664" t="str">
            <v>PacData - BM1</v>
          </cell>
          <cell r="E3664" t="str">
            <v>PDSNHA</v>
          </cell>
          <cell r="F3664" t="str">
            <v>SOFTWARE</v>
          </cell>
          <cell r="H3664" t="str">
            <v>PCF Server Software</v>
          </cell>
        </row>
        <row r="3665">
          <cell r="A3665" t="str">
            <v>T00000642</v>
          </cell>
          <cell r="B3665" t="str">
            <v>PDSN_HA</v>
          </cell>
          <cell r="C3665" t="str">
            <v>PacData - BM2</v>
          </cell>
          <cell r="D3665" t="str">
            <v>PacData - BM2</v>
          </cell>
          <cell r="E3665" t="str">
            <v>PDSNHA</v>
          </cell>
          <cell r="F3665" t="str">
            <v>IWF_PCF</v>
          </cell>
          <cell r="H3665" t="str">
            <v>PDSN/FA &amp; HA - 3COM - Chassis For 3G Wireless</v>
          </cell>
        </row>
        <row r="3666">
          <cell r="A3666" t="str">
            <v>T00000646</v>
          </cell>
          <cell r="B3666" t="str">
            <v>PDSN_HA</v>
          </cell>
          <cell r="C3666" t="str">
            <v>PacData - BM2</v>
          </cell>
          <cell r="D3666" t="str">
            <v>PacData - BM2</v>
          </cell>
          <cell r="E3666" t="str">
            <v>PDSNHA</v>
          </cell>
          <cell r="F3666" t="str">
            <v>PDSN</v>
          </cell>
          <cell r="H3666" t="str">
            <v>PDSN/FA &amp; HA- 3COM - Home Agent Card Set</v>
          </cell>
        </row>
        <row r="3667">
          <cell r="A3667" t="str">
            <v>T00000643</v>
          </cell>
          <cell r="B3667" t="str">
            <v>PDSN_HA</v>
          </cell>
          <cell r="C3667" t="str">
            <v>PacData - BM2</v>
          </cell>
          <cell r="D3667" t="str">
            <v>PacData - BM2</v>
          </cell>
          <cell r="E3667" t="str">
            <v>PDSNHA</v>
          </cell>
          <cell r="F3667" t="str">
            <v>PDSN</v>
          </cell>
          <cell r="H3667" t="str">
            <v>PDSN/FA &amp; HA- 3COM - Home Agent Control Node</v>
          </cell>
        </row>
        <row r="3668">
          <cell r="A3668" t="str">
            <v>T00000645</v>
          </cell>
          <cell r="B3668" t="str">
            <v>PDSN_HA</v>
          </cell>
          <cell r="C3668" t="str">
            <v>PacData - BM2</v>
          </cell>
          <cell r="D3668" t="str">
            <v>PacData - BM2</v>
          </cell>
          <cell r="E3668" t="str">
            <v>PDSNHA</v>
          </cell>
          <cell r="F3668" t="str">
            <v>PDSN</v>
          </cell>
          <cell r="H3668" t="str">
            <v>PDSN/FA &amp; HA- 3COM - Packet Data Serving Node Card Set</v>
          </cell>
        </row>
        <row r="3669">
          <cell r="A3669" t="str">
            <v>T00000647</v>
          </cell>
          <cell r="B3669" t="str">
            <v>PDSN_HA</v>
          </cell>
          <cell r="C3669" t="str">
            <v>PacData - BM2</v>
          </cell>
          <cell r="D3669" t="str">
            <v>PacData - BM2</v>
          </cell>
          <cell r="E3669" t="str">
            <v>PDSNHA</v>
          </cell>
          <cell r="F3669" t="str">
            <v>PDSN</v>
          </cell>
          <cell r="H3669" t="str">
            <v>PDSN/FA &amp; HA- 3COM - Software, 5310 3G Total Control &amp; 5305 Media Gateway Mgr</v>
          </cell>
        </row>
        <row r="3670">
          <cell r="A3670" t="str">
            <v>T00000651</v>
          </cell>
          <cell r="B3670" t="str">
            <v>PDSN_HA</v>
          </cell>
          <cell r="C3670" t="str">
            <v>PacData - BM2</v>
          </cell>
          <cell r="D3670" t="str">
            <v>PacData - BM2</v>
          </cell>
          <cell r="E3670" t="str">
            <v>PDSNHA</v>
          </cell>
          <cell r="F3670" t="str">
            <v>PDSN</v>
          </cell>
          <cell r="H3670" t="str">
            <v>PDSN/FA &amp; HA- 3COM 3G 100 FT Egress Cable Kit</v>
          </cell>
        </row>
        <row r="3671">
          <cell r="A3671" t="str">
            <v>T00000649</v>
          </cell>
          <cell r="B3671" t="str">
            <v>PDSN_HA</v>
          </cell>
          <cell r="C3671" t="str">
            <v>PacData - BM2</v>
          </cell>
          <cell r="D3671" t="str">
            <v>PacData - BM2</v>
          </cell>
          <cell r="E3671" t="str">
            <v>PDSNHA</v>
          </cell>
          <cell r="F3671" t="str">
            <v>PDSN</v>
          </cell>
          <cell r="H3671" t="str">
            <v>PDSN/FA &amp; HA- 3COM Cable Assembly, Crossed-Pinned, 100 FT</v>
          </cell>
        </row>
        <row r="3672">
          <cell r="A3672" t="str">
            <v>T00000650</v>
          </cell>
          <cell r="B3672" t="str">
            <v>PDSN_HA</v>
          </cell>
          <cell r="C3672" t="str">
            <v>PacData - BM2</v>
          </cell>
          <cell r="D3672" t="str">
            <v>PacData - BM2</v>
          </cell>
          <cell r="E3672" t="str">
            <v>PDSNHA</v>
          </cell>
          <cell r="F3672" t="str">
            <v>PDSN</v>
          </cell>
          <cell r="H3672" t="str">
            <v>PDSN/FA &amp; HA- 3COM Cable Assy, Copper for Plenum Core CPU to APC 100 FT</v>
          </cell>
        </row>
        <row r="3673">
          <cell r="A3673" t="str">
            <v>T00000648</v>
          </cell>
          <cell r="B3673" t="str">
            <v>PDSN_HA</v>
          </cell>
          <cell r="C3673" t="str">
            <v>PacData - BM2</v>
          </cell>
          <cell r="D3673" t="str">
            <v>PacData - BM2</v>
          </cell>
          <cell r="E3673" t="str">
            <v>PDSNHA</v>
          </cell>
          <cell r="F3673" t="str">
            <v>PDSN</v>
          </cell>
          <cell r="H3673" t="str">
            <v>PDSN/FA &amp; HA- 3COM Documentation, on CD, Version 1.0, TC1000 3G Wireless</v>
          </cell>
        </row>
        <row r="3674">
          <cell r="A3674" t="str">
            <v>T00000652</v>
          </cell>
          <cell r="B3674" t="str">
            <v>PDSN_HA</v>
          </cell>
          <cell r="C3674" t="str">
            <v>PacData - BM2</v>
          </cell>
          <cell r="D3674" t="str">
            <v>PacData - BM2</v>
          </cell>
          <cell r="E3674" t="str">
            <v>PDSNHA</v>
          </cell>
          <cell r="F3674" t="str">
            <v>PDSN</v>
          </cell>
          <cell r="H3674" t="str">
            <v>PDSN/FA &amp; HA- 3COM Power Cable Installation Kit, Copper, 100 FT</v>
          </cell>
        </row>
        <row r="3675">
          <cell r="A3675" t="str">
            <v>T00000644</v>
          </cell>
          <cell r="B3675" t="str">
            <v>PDSN_HA</v>
          </cell>
          <cell r="C3675" t="str">
            <v>PacData - BM2</v>
          </cell>
          <cell r="D3675" t="str">
            <v>PacData - BM2</v>
          </cell>
          <cell r="E3675" t="str">
            <v>PDSNHA</v>
          </cell>
          <cell r="F3675" t="str">
            <v>PDSN</v>
          </cell>
          <cell r="H3675" t="str">
            <v>PDSN/FA &amp; HA-Cabinet, 3COM - CDMA 3G Data Network</v>
          </cell>
        </row>
        <row r="3676">
          <cell r="A3676" t="str">
            <v>T00000624</v>
          </cell>
          <cell r="B3676" t="str">
            <v>PDSN_HA</v>
          </cell>
          <cell r="C3676" t="str">
            <v>PacData - BM2</v>
          </cell>
          <cell r="D3676" t="str">
            <v>PacData - BM2</v>
          </cell>
          <cell r="E3676" t="str">
            <v>PDSNHA</v>
          </cell>
          <cell r="F3676" t="str">
            <v>IWF_PCF</v>
          </cell>
          <cell r="H3676" t="str">
            <v xml:space="preserve">Site Material </v>
          </cell>
        </row>
        <row r="3677">
          <cell r="A3677" t="str">
            <v>T00000662</v>
          </cell>
          <cell r="B3677" t="str">
            <v>PDSN_HA</v>
          </cell>
          <cell r="C3677" t="str">
            <v>MSS</v>
          </cell>
          <cell r="D3677" t="str">
            <v>MSS</v>
          </cell>
          <cell r="E3677" t="str">
            <v>PDSNHA</v>
          </cell>
          <cell r="F3677" t="str">
            <v>ST7000</v>
          </cell>
          <cell r="H3677" t="str">
            <v>Springtide 7000 - 30 Gigabit Redundant Base Unit (CALA/APAC)</v>
          </cell>
        </row>
        <row r="3678">
          <cell r="A3678" t="str">
            <v>T00000661</v>
          </cell>
          <cell r="B3678" t="str">
            <v>PDSN_HA</v>
          </cell>
          <cell r="C3678" t="str">
            <v>MSS</v>
          </cell>
          <cell r="D3678" t="str">
            <v>MSS</v>
          </cell>
          <cell r="E3678" t="str">
            <v>PDSNHA</v>
          </cell>
          <cell r="F3678" t="str">
            <v>ST7000</v>
          </cell>
          <cell r="H3678" t="str">
            <v>Springtide 7000 - 30 Gigabit Redundant Base Unit (NAR/EMEA)</v>
          </cell>
        </row>
        <row r="3679">
          <cell r="A3679" t="str">
            <v>T00000660</v>
          </cell>
          <cell r="B3679" t="str">
            <v>PDSN_HA</v>
          </cell>
          <cell r="C3679" t="str">
            <v>MSS</v>
          </cell>
          <cell r="D3679" t="str">
            <v>MSS</v>
          </cell>
          <cell r="E3679" t="str">
            <v>PDSNHA</v>
          </cell>
          <cell r="F3679" t="str">
            <v>ST7000</v>
          </cell>
          <cell r="H3679" t="str">
            <v>Springtide 7000 - 30 Gigabit Simplex Base Unit (CALA/APAC)</v>
          </cell>
        </row>
        <row r="3680">
          <cell r="A3680" t="str">
            <v>T00000659</v>
          </cell>
          <cell r="B3680" t="str">
            <v>PDSN_HA</v>
          </cell>
          <cell r="C3680" t="str">
            <v>MSS</v>
          </cell>
          <cell r="D3680" t="str">
            <v>MSS</v>
          </cell>
          <cell r="E3680" t="str">
            <v>PDSNHA</v>
          </cell>
          <cell r="F3680" t="str">
            <v>ST7000</v>
          </cell>
          <cell r="H3680" t="str">
            <v>Springtide 7000 - 30 Gigabit Simplex Base Unit (NAR/EMEA)</v>
          </cell>
        </row>
        <row r="3681">
          <cell r="A3681" t="str">
            <v>T00000670</v>
          </cell>
          <cell r="B3681" t="str">
            <v>PDSN_HA</v>
          </cell>
          <cell r="C3681" t="str">
            <v>MSS</v>
          </cell>
          <cell r="D3681" t="str">
            <v>MSS</v>
          </cell>
          <cell r="E3681" t="str">
            <v>PDSNHA</v>
          </cell>
          <cell r="F3681" t="str">
            <v>ST7000</v>
          </cell>
          <cell r="H3681" t="str">
            <v>Springtide 7000 - 4 Port 10/100 Ethernet Module (CALA/APAC)</v>
          </cell>
        </row>
        <row r="3682">
          <cell r="A3682" t="str">
            <v>T00000669</v>
          </cell>
          <cell r="B3682" t="str">
            <v>PDSN_HA</v>
          </cell>
          <cell r="C3682" t="str">
            <v>MSS</v>
          </cell>
          <cell r="D3682" t="str">
            <v>MSS</v>
          </cell>
          <cell r="E3682" t="str">
            <v>PDSNHA</v>
          </cell>
          <cell r="F3682" t="str">
            <v>ST7000</v>
          </cell>
          <cell r="H3682" t="str">
            <v>Springtide 7000 - 4 Port 10/100 Ethernet Module (NAR/EMEA)</v>
          </cell>
        </row>
        <row r="3683">
          <cell r="A3683" t="str">
            <v>T00000668</v>
          </cell>
          <cell r="B3683" t="str">
            <v>PDSN_HA</v>
          </cell>
          <cell r="C3683" t="str">
            <v>MSS</v>
          </cell>
          <cell r="D3683" t="str">
            <v>MSS</v>
          </cell>
          <cell r="E3683" t="str">
            <v>PDSNHA</v>
          </cell>
          <cell r="F3683" t="str">
            <v>ST7000</v>
          </cell>
          <cell r="H3683" t="str">
            <v>Springtide 7000 - TSM2-EC (CALA/APAC)</v>
          </cell>
        </row>
        <row r="3684">
          <cell r="A3684" t="str">
            <v>T00000667</v>
          </cell>
          <cell r="B3684" t="str">
            <v>PDSN_HA</v>
          </cell>
          <cell r="C3684" t="str">
            <v>MSS</v>
          </cell>
          <cell r="D3684" t="str">
            <v>MSS</v>
          </cell>
          <cell r="E3684" t="str">
            <v>PDSNHA</v>
          </cell>
          <cell r="F3684" t="str">
            <v>ST7000</v>
          </cell>
          <cell r="H3684" t="str">
            <v>Springtide 7000 - TSM2-EC (NAR/EMEA)</v>
          </cell>
        </row>
        <row r="3685">
          <cell r="A3685" t="str">
            <v>T00000664</v>
          </cell>
          <cell r="B3685" t="str">
            <v>PDSN_HA</v>
          </cell>
          <cell r="C3685" t="str">
            <v>MSS</v>
          </cell>
          <cell r="D3685" t="str">
            <v>MSS</v>
          </cell>
          <cell r="E3685" t="str">
            <v>PDSNHA</v>
          </cell>
          <cell r="F3685" t="str">
            <v>ST7000</v>
          </cell>
          <cell r="H3685" t="str">
            <v>Springtide 7000 - TSM-T (CALA/APAC)</v>
          </cell>
        </row>
        <row r="3686">
          <cell r="A3686" t="str">
            <v>T00000663</v>
          </cell>
          <cell r="B3686" t="str">
            <v>PDSN_HA</v>
          </cell>
          <cell r="C3686" t="str">
            <v>MSS</v>
          </cell>
          <cell r="D3686" t="str">
            <v>MSS</v>
          </cell>
          <cell r="E3686" t="str">
            <v>PDSNHA</v>
          </cell>
          <cell r="F3686" t="str">
            <v>ST7000</v>
          </cell>
          <cell r="H3686" t="str">
            <v>Springtide 7000 - TSM-T (NAR/EMEA)</v>
          </cell>
        </row>
        <row r="3687">
          <cell r="A3687" t="str">
            <v>T00000666</v>
          </cell>
          <cell r="B3687" t="str">
            <v>PDSN_HA</v>
          </cell>
          <cell r="C3687" t="str">
            <v>MSS</v>
          </cell>
          <cell r="D3687" t="str">
            <v>MSS</v>
          </cell>
          <cell r="E3687" t="str">
            <v>PDSNHA</v>
          </cell>
          <cell r="F3687" t="str">
            <v>ST7000</v>
          </cell>
          <cell r="H3687" t="str">
            <v>Springtide 7000 - TSM-TE (CALA/APAC)</v>
          </cell>
        </row>
        <row r="3688">
          <cell r="A3688" t="str">
            <v>T00000665</v>
          </cell>
          <cell r="B3688" t="str">
            <v>PDSN_HA</v>
          </cell>
          <cell r="C3688" t="str">
            <v>MSS</v>
          </cell>
          <cell r="D3688" t="str">
            <v>MSS</v>
          </cell>
          <cell r="E3688" t="str">
            <v>PDSNHA</v>
          </cell>
          <cell r="F3688" t="str">
            <v>ST7000</v>
          </cell>
          <cell r="H3688" t="str">
            <v>Springtide 7000 - TSM-TE (NAR/EMEA)</v>
          </cell>
        </row>
        <row r="3689">
          <cell r="A3689" t="str">
            <v>T00000714</v>
          </cell>
          <cell r="B3689" t="str">
            <v>PDSN_HA</v>
          </cell>
          <cell r="C3689" t="str">
            <v>PacData - BM1</v>
          </cell>
          <cell r="D3689" t="str">
            <v>PacData - BM1</v>
          </cell>
          <cell r="E3689" t="str">
            <v>PDSNHA</v>
          </cell>
          <cell r="F3689" t="str">
            <v>SOFTWARE</v>
          </cell>
          <cell r="H3689" t="str">
            <v>SpringTide 7000 IP Services  Embedded Software (CALA/APAC)</v>
          </cell>
        </row>
        <row r="3690">
          <cell r="A3690" t="str">
            <v>T00000713</v>
          </cell>
          <cell r="B3690" t="str">
            <v>PDSN_HA</v>
          </cell>
          <cell r="C3690" t="str">
            <v>PacData - BM1</v>
          </cell>
          <cell r="D3690" t="str">
            <v>PacData - BM1</v>
          </cell>
          <cell r="E3690" t="str">
            <v>PDSNHA</v>
          </cell>
          <cell r="F3690" t="str">
            <v>SOFTWARE</v>
          </cell>
          <cell r="H3690" t="str">
            <v>SpringTide 7000 IP Services Embedded Software (NAR/EMEA)</v>
          </cell>
        </row>
        <row r="3691">
          <cell r="A3691" t="str">
            <v>T00000673</v>
          </cell>
          <cell r="B3691" t="str">
            <v>PDSN_HA</v>
          </cell>
          <cell r="C3691" t="str">
            <v>MSS</v>
          </cell>
          <cell r="D3691" t="str">
            <v>MSS</v>
          </cell>
          <cell r="E3691" t="str">
            <v>PDSNHA</v>
          </cell>
          <cell r="F3691" t="str">
            <v>ST7000</v>
          </cell>
          <cell r="H3691" t="str">
            <v>Springtide 7000 Software Subscription Service - Redundant Base Unit (CALA/APAC)</v>
          </cell>
        </row>
        <row r="3692">
          <cell r="A3692" t="str">
            <v>T00000672</v>
          </cell>
          <cell r="B3692" t="str">
            <v>PDSN_HA</v>
          </cell>
          <cell r="C3692" t="str">
            <v>MSS</v>
          </cell>
          <cell r="D3692" t="str">
            <v>MSS</v>
          </cell>
          <cell r="E3692" t="str">
            <v>PDSNHA</v>
          </cell>
          <cell r="F3692" t="str">
            <v>ST7000</v>
          </cell>
          <cell r="H3692" t="str">
            <v>Springtide 7000 Software Subscription Service - Redundant Base Unit (NAR/EMEA)</v>
          </cell>
        </row>
        <row r="3693">
          <cell r="A3693" t="str">
            <v>T00000675</v>
          </cell>
          <cell r="B3693" t="str">
            <v>PDSN_HA</v>
          </cell>
          <cell r="C3693" t="str">
            <v>MSS</v>
          </cell>
          <cell r="D3693" t="str">
            <v>MSS</v>
          </cell>
          <cell r="E3693" t="str">
            <v>PDSNHA</v>
          </cell>
          <cell r="F3693" t="str">
            <v>ST7000</v>
          </cell>
          <cell r="H3693" t="str">
            <v>Springtide 7000 Software Subscription Service - Simplex Base Unit (CALA/APAC)</v>
          </cell>
        </row>
        <row r="3694">
          <cell r="A3694" t="str">
            <v>T00000674</v>
          </cell>
          <cell r="B3694" t="str">
            <v>PDSN_HA</v>
          </cell>
          <cell r="C3694" t="str">
            <v>MSS</v>
          </cell>
          <cell r="D3694" t="str">
            <v>MSS</v>
          </cell>
          <cell r="E3694" t="str">
            <v>PDSNHA</v>
          </cell>
          <cell r="F3694" t="str">
            <v>ST7000</v>
          </cell>
          <cell r="H3694" t="str">
            <v>Springtide 7000 Software Subscription Service - Simplex Base Unit (NAR/EMEA)</v>
          </cell>
        </row>
        <row r="3695">
          <cell r="A3695" t="str">
            <v>T00000710</v>
          </cell>
          <cell r="B3695" t="str">
            <v>PDSN_HA</v>
          </cell>
          <cell r="C3695" t="str">
            <v>PacData - BM1</v>
          </cell>
          <cell r="D3695" t="str">
            <v>PacData - BM1</v>
          </cell>
          <cell r="E3695" t="str">
            <v>PDSNHA</v>
          </cell>
          <cell r="F3695" t="str">
            <v>SOFTWARE</v>
          </cell>
          <cell r="H3695" t="str">
            <v>SpringTide 7000 Wireless HA Basic Software - TSM-T/TE (CALA/APAC)</v>
          </cell>
        </row>
        <row r="3696">
          <cell r="A3696" t="str">
            <v>T00000709</v>
          </cell>
          <cell r="B3696" t="str">
            <v>PDSN_HA</v>
          </cell>
          <cell r="C3696" t="str">
            <v>PacData - BM1</v>
          </cell>
          <cell r="D3696" t="str">
            <v>PacData - BM1</v>
          </cell>
          <cell r="E3696" t="str">
            <v>PDSNHA</v>
          </cell>
          <cell r="F3696" t="str">
            <v>SOFTWARE</v>
          </cell>
          <cell r="H3696" t="str">
            <v>SpringTide 7000 Wireless HA Basic Software - TSM-T/TE (NAR/EMEA)</v>
          </cell>
        </row>
        <row r="3697">
          <cell r="A3697" t="str">
            <v>T00000712</v>
          </cell>
          <cell r="B3697" t="str">
            <v>PDSN_HA</v>
          </cell>
          <cell r="C3697" t="str">
            <v>PacData - BM1</v>
          </cell>
          <cell r="D3697" t="str">
            <v>PacData - BM1</v>
          </cell>
          <cell r="E3697" t="str">
            <v>PDSNHA</v>
          </cell>
          <cell r="F3697" t="str">
            <v>SOFTWARE</v>
          </cell>
          <cell r="H3697" t="str">
            <v>SpringTide 7000 Wireless HA Extended Software - TSM2-EC (CALA/APAC)</v>
          </cell>
        </row>
        <row r="3698">
          <cell r="A3698" t="str">
            <v>T00000711</v>
          </cell>
          <cell r="B3698" t="str">
            <v>PDSN_HA</v>
          </cell>
          <cell r="C3698" t="str">
            <v>PacData - BM1</v>
          </cell>
          <cell r="D3698" t="str">
            <v>PacData - BM1</v>
          </cell>
          <cell r="E3698" t="str">
            <v>PDSNHA</v>
          </cell>
          <cell r="F3698" t="str">
            <v>SOFTWARE</v>
          </cell>
          <cell r="H3698" t="str">
            <v>SpringTide 7000 Wireless HA Extended Software - TSM2-EC (NAR/EMEA)</v>
          </cell>
        </row>
        <row r="3699">
          <cell r="A3699" t="str">
            <v>T00000706</v>
          </cell>
          <cell r="B3699" t="str">
            <v>PDSN_HA</v>
          </cell>
          <cell r="C3699" t="str">
            <v>PacData - BM1</v>
          </cell>
          <cell r="D3699" t="str">
            <v>PacData - BM1</v>
          </cell>
          <cell r="E3699" t="str">
            <v>PDSNHA</v>
          </cell>
          <cell r="F3699" t="str">
            <v>SOFTWARE</v>
          </cell>
          <cell r="H3699" t="str">
            <v>SpringTide 7000 Wireless PDSN Basic Software - TSM-T/TE (CALA/APAC)</v>
          </cell>
        </row>
        <row r="3700">
          <cell r="A3700" t="str">
            <v>T00000705</v>
          </cell>
          <cell r="B3700" t="str">
            <v>PDSN_HA</v>
          </cell>
          <cell r="C3700" t="str">
            <v>PacData - BM1</v>
          </cell>
          <cell r="D3700" t="str">
            <v>PacData - BM1</v>
          </cell>
          <cell r="E3700" t="str">
            <v>PDSNHA</v>
          </cell>
          <cell r="F3700" t="str">
            <v>SOFTWARE</v>
          </cell>
          <cell r="H3700" t="str">
            <v>SpringTide 7000 Wireless PDSN Basic Software - TSM-T/TE (NAR/EMEA)</v>
          </cell>
        </row>
        <row r="3701">
          <cell r="A3701" t="str">
            <v>T00000708</v>
          </cell>
          <cell r="B3701" t="str">
            <v>PDSN_HA</v>
          </cell>
          <cell r="C3701" t="str">
            <v>PacData - BM1</v>
          </cell>
          <cell r="D3701" t="str">
            <v>PacData - BM1</v>
          </cell>
          <cell r="E3701" t="str">
            <v>PDSNHA</v>
          </cell>
          <cell r="F3701" t="str">
            <v>SOFTWARE</v>
          </cell>
          <cell r="H3701" t="str">
            <v>SpringTide 7000 Wireless PDSN Extended Software - TSM2-EC (CALA/APAC)</v>
          </cell>
        </row>
        <row r="3702">
          <cell r="A3702" t="str">
            <v>T00000707</v>
          </cell>
          <cell r="B3702" t="str">
            <v>PDSN_HA</v>
          </cell>
          <cell r="C3702" t="str">
            <v>PacData - BM1</v>
          </cell>
          <cell r="D3702" t="str">
            <v>PacData - BM1</v>
          </cell>
          <cell r="E3702" t="str">
            <v>PDSNHA</v>
          </cell>
          <cell r="F3702" t="str">
            <v>SOFTWARE</v>
          </cell>
          <cell r="H3702" t="str">
            <v>SpringTide 7000 Wireless PDSN Extended Software - TSM2-EC (NAR/EMEA)</v>
          </cell>
        </row>
        <row r="3703">
          <cell r="A3703" t="str">
            <v>T00000627</v>
          </cell>
          <cell r="B3703" t="str">
            <v>PDSN_HA</v>
          </cell>
          <cell r="C3703" t="str">
            <v>PacData - BM2</v>
          </cell>
          <cell r="D3703" t="str">
            <v>PacData - BM2</v>
          </cell>
          <cell r="E3703" t="str">
            <v>PDSNHA</v>
          </cell>
          <cell r="F3703" t="str">
            <v>IWF_PCF</v>
          </cell>
          <cell r="H3703" t="str">
            <v>SunSpectrum Gold Support Srvc per 3G Cab - ZN 1</v>
          </cell>
        </row>
        <row r="3704">
          <cell r="A3704" t="str">
            <v>T00000630</v>
          </cell>
          <cell r="B3704" t="str">
            <v>PDSN_HA</v>
          </cell>
          <cell r="C3704" t="str">
            <v>PacData - BM2</v>
          </cell>
          <cell r="D3704" t="str">
            <v>PacData - BM2</v>
          </cell>
          <cell r="E3704" t="str">
            <v>PDSNHA</v>
          </cell>
          <cell r="F3704" t="str">
            <v>IWF_PCF</v>
          </cell>
          <cell r="H3704" t="str">
            <v>SunSpectrum Gold Support Srvc per 3G Cab - ZN 2</v>
          </cell>
        </row>
        <row r="3705">
          <cell r="A3705" t="str">
            <v>T00000633</v>
          </cell>
          <cell r="B3705" t="str">
            <v>PDSN_HA</v>
          </cell>
          <cell r="C3705" t="str">
            <v>PacData - BM2</v>
          </cell>
          <cell r="D3705" t="str">
            <v>PacData - BM2</v>
          </cell>
          <cell r="E3705" t="str">
            <v>PDSNHA</v>
          </cell>
          <cell r="F3705" t="str">
            <v>IWF_PCF</v>
          </cell>
          <cell r="H3705" t="str">
            <v>SunSpectrum Gold Support Srvc per 3G Cab - ZN 3</v>
          </cell>
        </row>
        <row r="3706">
          <cell r="A3706" t="str">
            <v>T00000636</v>
          </cell>
          <cell r="B3706" t="str">
            <v>PDSN_HA</v>
          </cell>
          <cell r="C3706" t="str">
            <v>PacData - BM2</v>
          </cell>
          <cell r="D3706" t="str">
            <v>PacData - BM2</v>
          </cell>
          <cell r="E3706" t="str">
            <v>PDSNHA</v>
          </cell>
          <cell r="F3706" t="str">
            <v>IWF_PCF</v>
          </cell>
          <cell r="H3706" t="str">
            <v>SunSpectrum Gold Support Srvc per 3G Cab - ZN 4</v>
          </cell>
        </row>
        <row r="3707">
          <cell r="A3707" t="str">
            <v>T00000639</v>
          </cell>
          <cell r="B3707" t="str">
            <v>PDSN_HA</v>
          </cell>
          <cell r="C3707" t="str">
            <v>PacData - BM2</v>
          </cell>
          <cell r="D3707" t="str">
            <v>PacData - BM2</v>
          </cell>
          <cell r="E3707" t="str">
            <v>PDSNHA</v>
          </cell>
          <cell r="F3707" t="str">
            <v>IWF_PCF</v>
          </cell>
          <cell r="H3707" t="str">
            <v>SunSpectrum Gold Support Srvc per 3G Cab - ZN 4sp</v>
          </cell>
        </row>
        <row r="3708">
          <cell r="A3708" t="str">
            <v>T00000628</v>
          </cell>
          <cell r="B3708" t="str">
            <v>PDSN_HA</v>
          </cell>
          <cell r="C3708" t="str">
            <v>PacData - BM2</v>
          </cell>
          <cell r="D3708" t="str">
            <v>PacData - BM2</v>
          </cell>
          <cell r="E3708" t="str">
            <v>PDSNHA</v>
          </cell>
          <cell r="F3708" t="str">
            <v>IWF_PCF</v>
          </cell>
          <cell r="H3708" t="str">
            <v>SunSpectrum Gold Support Srvc per Growth Cab - ZN 1</v>
          </cell>
        </row>
        <row r="3709">
          <cell r="A3709" t="str">
            <v>T00000631</v>
          </cell>
          <cell r="B3709" t="str">
            <v>PDSN_HA</v>
          </cell>
          <cell r="C3709" t="str">
            <v>PacData - BM2</v>
          </cell>
          <cell r="D3709" t="str">
            <v>PacData - BM2</v>
          </cell>
          <cell r="E3709" t="str">
            <v>PDSNHA</v>
          </cell>
          <cell r="F3709" t="str">
            <v>IWF_PCF</v>
          </cell>
          <cell r="H3709" t="str">
            <v>SunSpectrum Gold Support Srvc per Growth Cab - ZN 2</v>
          </cell>
        </row>
        <row r="3710">
          <cell r="A3710" t="str">
            <v>T00000634</v>
          </cell>
          <cell r="B3710" t="str">
            <v>PDSN_HA</v>
          </cell>
          <cell r="C3710" t="str">
            <v>PacData - BM2</v>
          </cell>
          <cell r="D3710" t="str">
            <v>PacData - BM2</v>
          </cell>
          <cell r="E3710" t="str">
            <v>PDSNHA</v>
          </cell>
          <cell r="F3710" t="str">
            <v>IWF_PCF</v>
          </cell>
          <cell r="H3710" t="str">
            <v>SunSpectrum Gold Support Srvc per Growth Cab - ZN 3</v>
          </cell>
        </row>
        <row r="3711">
          <cell r="A3711" t="str">
            <v>T00000637</v>
          </cell>
          <cell r="B3711" t="str">
            <v>PDSN_HA</v>
          </cell>
          <cell r="C3711" t="str">
            <v>PacData - BM2</v>
          </cell>
          <cell r="D3711" t="str">
            <v>PacData - BM2</v>
          </cell>
          <cell r="E3711" t="str">
            <v>PDSNHA</v>
          </cell>
          <cell r="F3711" t="str">
            <v>IWF_PCF</v>
          </cell>
          <cell r="H3711" t="str">
            <v>SunSpectrum Gold Support Srvc per Growth Cab - ZN 4</v>
          </cell>
        </row>
        <row r="3712">
          <cell r="A3712" t="str">
            <v>T00000640</v>
          </cell>
          <cell r="B3712" t="str">
            <v>PDSN_HA</v>
          </cell>
          <cell r="C3712" t="str">
            <v>PacData - BM2</v>
          </cell>
          <cell r="D3712" t="str">
            <v>PacData - BM2</v>
          </cell>
          <cell r="E3712" t="str">
            <v>PDSNHA</v>
          </cell>
          <cell r="F3712" t="str">
            <v>IWF_PCF</v>
          </cell>
          <cell r="H3712" t="str">
            <v>SunSpectrum Gold Support Srvc per Growth Cab - ZN 4sp</v>
          </cell>
        </row>
        <row r="3713">
          <cell r="A3713" t="str">
            <v>T00000629</v>
          </cell>
          <cell r="B3713" t="str">
            <v>PDSN_HA</v>
          </cell>
          <cell r="C3713" t="str">
            <v>PacData - BM2</v>
          </cell>
          <cell r="D3713" t="str">
            <v>PacData - BM2</v>
          </cell>
          <cell r="E3713" t="str">
            <v>PDSNHA</v>
          </cell>
          <cell r="F3713" t="str">
            <v>IWF_PCF</v>
          </cell>
          <cell r="H3713" t="str">
            <v>SunSpectrum Gold Support Srvc Per IWF Server - ZN 1</v>
          </cell>
        </row>
        <row r="3714">
          <cell r="A3714" t="str">
            <v>T00000632</v>
          </cell>
          <cell r="B3714" t="str">
            <v>PDSN_HA</v>
          </cell>
          <cell r="C3714" t="str">
            <v>PacData - BM2</v>
          </cell>
          <cell r="D3714" t="str">
            <v>PacData - BM2</v>
          </cell>
          <cell r="E3714" t="str">
            <v>PDSNHA</v>
          </cell>
          <cell r="F3714" t="str">
            <v>IWF_PCF</v>
          </cell>
          <cell r="H3714" t="str">
            <v>SunSpectrum Gold Support Srvc Per IWF Server - ZN 2</v>
          </cell>
        </row>
        <row r="3715">
          <cell r="A3715" t="str">
            <v>T00000635</v>
          </cell>
          <cell r="B3715" t="str">
            <v>PDSN_HA</v>
          </cell>
          <cell r="C3715" t="str">
            <v>PacData - BM2</v>
          </cell>
          <cell r="D3715" t="str">
            <v>PacData - BM2</v>
          </cell>
          <cell r="E3715" t="str">
            <v>PDSNHA</v>
          </cell>
          <cell r="F3715" t="str">
            <v>IWF_PCF</v>
          </cell>
          <cell r="H3715" t="str">
            <v>SunSpectrum Gold Support Srvc Per IWF Server - ZN 3</v>
          </cell>
        </row>
        <row r="3716">
          <cell r="A3716" t="str">
            <v>T00000638</v>
          </cell>
          <cell r="B3716" t="str">
            <v>PDSN_HA</v>
          </cell>
          <cell r="C3716" t="str">
            <v>PacData - BM2</v>
          </cell>
          <cell r="D3716" t="str">
            <v>PacData - BM2</v>
          </cell>
          <cell r="E3716" t="str">
            <v>PDSNHA</v>
          </cell>
          <cell r="F3716" t="str">
            <v>IWF_PCF</v>
          </cell>
          <cell r="H3716" t="str">
            <v>SunSpectrum Gold Support Srvc Per IWF Server - ZN 4</v>
          </cell>
        </row>
        <row r="3717">
          <cell r="A3717" t="str">
            <v>T00000641</v>
          </cell>
          <cell r="B3717" t="str">
            <v>PDSN_HA</v>
          </cell>
          <cell r="C3717" t="str">
            <v>PacData - BM2</v>
          </cell>
          <cell r="D3717" t="str">
            <v>PacData - BM2</v>
          </cell>
          <cell r="E3717" t="str">
            <v>PDSNHA</v>
          </cell>
          <cell r="F3717" t="str">
            <v>IWF_PCF</v>
          </cell>
          <cell r="H3717" t="str">
            <v>SunSpectrum Gold Support Srvc Per IWF Server - ZN 4sp</v>
          </cell>
        </row>
        <row r="3718">
          <cell r="A3718" t="str">
            <v>ED2R840-30G-2</v>
          </cell>
          <cell r="B3718" t="str">
            <v>S2</v>
          </cell>
          <cell r="C3718" t="str">
            <v>SeriesII</v>
          </cell>
          <cell r="D3718" t="str">
            <v>SeriesII</v>
          </cell>
          <cell r="E3718" t="str">
            <v>SeriesII</v>
          </cell>
          <cell r="F3718" t="str">
            <v>RF</v>
          </cell>
          <cell r="H3718" t="str">
            <v xml:space="preserve"> 10 To 20 Mlac Upgrade (10 Lams) </v>
          </cell>
        </row>
        <row r="3719">
          <cell r="A3719" t="str">
            <v>R00000003</v>
          </cell>
          <cell r="B3719" t="str">
            <v>S2</v>
          </cell>
          <cell r="C3719" t="str">
            <v>SeriesII</v>
          </cell>
          <cell r="D3719" t="str">
            <v>SeriesII</v>
          </cell>
          <cell r="E3719" t="str">
            <v>SeriesII</v>
          </cell>
          <cell r="F3719" t="str">
            <v>CABINET</v>
          </cell>
          <cell r="G3719">
            <v>170000008</v>
          </cell>
          <cell r="H3719" t="str">
            <v xml:space="preserve"> 2nd TDM Cable </v>
          </cell>
        </row>
        <row r="3720">
          <cell r="A3720" t="str">
            <v>J41660A-2L-18</v>
          </cell>
          <cell r="B3720" t="str">
            <v>S2</v>
          </cell>
          <cell r="C3720" t="str">
            <v>SeriesII</v>
          </cell>
          <cell r="D3720" t="str">
            <v>SeriesII</v>
          </cell>
          <cell r="E3720" t="str">
            <v>SeriesII</v>
          </cell>
          <cell r="F3720" t="str">
            <v>MISC</v>
          </cell>
          <cell r="H3720" t="str">
            <v xml:space="preserve"> 3 Sect Simulcast </v>
          </cell>
        </row>
        <row r="3721">
          <cell r="A3721" t="str">
            <v>407108273</v>
          </cell>
          <cell r="B3721" t="str">
            <v>S2</v>
          </cell>
          <cell r="C3721" t="str">
            <v>SeriesII</v>
          </cell>
          <cell r="D3721" t="str">
            <v>SeriesII</v>
          </cell>
          <cell r="E3721" t="str">
            <v>SeriesII</v>
          </cell>
          <cell r="F3721" t="str">
            <v>TERMINATION</v>
          </cell>
          <cell r="G3721">
            <v>160000049</v>
          </cell>
          <cell r="H3721" t="str">
            <v xml:space="preserve"> 401-1F3 Rf Termination </v>
          </cell>
        </row>
        <row r="3722">
          <cell r="A3722" t="str">
            <v>402622575</v>
          </cell>
          <cell r="B3722" t="str">
            <v>S2</v>
          </cell>
          <cell r="C3722" t="str">
            <v>SeriesII</v>
          </cell>
          <cell r="D3722" t="str">
            <v>SeriesII</v>
          </cell>
          <cell r="E3722" t="str">
            <v>SeriesII</v>
          </cell>
          <cell r="F3722" t="str">
            <v>TERMINATION</v>
          </cell>
          <cell r="G3722">
            <v>160000051</v>
          </cell>
          <cell r="H3722" t="str">
            <v xml:space="preserve"> 401-5F3 Rf Termination </v>
          </cell>
        </row>
        <row r="3723">
          <cell r="A3723" t="str">
            <v>407108240</v>
          </cell>
          <cell r="B3723" t="str">
            <v>S2</v>
          </cell>
          <cell r="C3723" t="str">
            <v>SeriesII</v>
          </cell>
          <cell r="D3723" t="str">
            <v>SeriesII</v>
          </cell>
          <cell r="E3723" t="str">
            <v>SeriesII</v>
          </cell>
          <cell r="F3723" t="str">
            <v>TERMINATION</v>
          </cell>
          <cell r="G3723">
            <v>160000050</v>
          </cell>
          <cell r="H3723" t="str">
            <v xml:space="preserve"> 462-1F3 Rf Termination </v>
          </cell>
        </row>
        <row r="3724">
          <cell r="A3724" t="str">
            <v>J41660A-2L-26</v>
          </cell>
          <cell r="B3724" t="str">
            <v>S2</v>
          </cell>
          <cell r="C3724" t="str">
            <v>SeriesII</v>
          </cell>
          <cell r="D3724" t="str">
            <v>SeriesII</v>
          </cell>
          <cell r="E3724" t="str">
            <v>SeriesII</v>
          </cell>
          <cell r="F3724" t="str">
            <v>MISC</v>
          </cell>
          <cell r="H3724" t="str">
            <v xml:space="preserve"> 75 Ohm To 120 Ohm Conversion </v>
          </cell>
        </row>
        <row r="3725">
          <cell r="A3725" t="str">
            <v>407059369</v>
          </cell>
          <cell r="B3725" t="str">
            <v>S2</v>
          </cell>
          <cell r="C3725" t="str">
            <v>SeriesII</v>
          </cell>
          <cell r="D3725" t="str">
            <v>SeriesII</v>
          </cell>
          <cell r="E3725" t="str">
            <v>SeriesII</v>
          </cell>
          <cell r="F3725" t="str">
            <v>RF</v>
          </cell>
          <cell r="G3725">
            <v>160000034</v>
          </cell>
          <cell r="H3725" t="str">
            <v xml:space="preserve"> A Band Cascade Tx </v>
          </cell>
        </row>
        <row r="3726">
          <cell r="A3726" t="str">
            <v>407111467</v>
          </cell>
          <cell r="B3726" t="str">
            <v>S2</v>
          </cell>
          <cell r="C3726" t="str">
            <v>SeriesII</v>
          </cell>
          <cell r="D3726" t="str">
            <v>SeriesII</v>
          </cell>
          <cell r="E3726" t="str">
            <v>SeriesII</v>
          </cell>
          <cell r="F3726" t="str">
            <v>RF</v>
          </cell>
          <cell r="G3726">
            <v>160000038</v>
          </cell>
          <cell r="H3726" t="str">
            <v xml:space="preserve"> A Band Duplex Flt </v>
          </cell>
        </row>
        <row r="3727">
          <cell r="A3727" t="str">
            <v>407111335</v>
          </cell>
          <cell r="B3727" t="str">
            <v>S2</v>
          </cell>
          <cell r="C3727" t="str">
            <v>SeriesII</v>
          </cell>
          <cell r="D3727" t="str">
            <v>SeriesII</v>
          </cell>
          <cell r="E3727" t="str">
            <v>SeriesII</v>
          </cell>
          <cell r="F3727" t="str">
            <v>RF</v>
          </cell>
          <cell r="G3727">
            <v>160000031</v>
          </cell>
          <cell r="H3727" t="str">
            <v xml:space="preserve"> A Band Simplex Rcv Flt </v>
          </cell>
        </row>
        <row r="3728">
          <cell r="A3728" t="str">
            <v>407055367</v>
          </cell>
          <cell r="B3728" t="str">
            <v>S2</v>
          </cell>
          <cell r="C3728" t="str">
            <v>SeriesII</v>
          </cell>
          <cell r="D3728" t="str">
            <v>SeriesII</v>
          </cell>
          <cell r="E3728" t="str">
            <v>SeriesII</v>
          </cell>
          <cell r="F3728" t="str">
            <v>RF</v>
          </cell>
          <cell r="G3728">
            <v>160000036</v>
          </cell>
          <cell r="H3728" t="str">
            <v xml:space="preserve"> A Band Tx Flt </v>
          </cell>
        </row>
        <row r="3729">
          <cell r="A3729" t="str">
            <v>J41660A-2L-19</v>
          </cell>
          <cell r="B3729" t="str">
            <v>S2</v>
          </cell>
          <cell r="C3729" t="str">
            <v>SeriesII</v>
          </cell>
          <cell r="D3729" t="str">
            <v>SeriesII</v>
          </cell>
          <cell r="E3729" t="str">
            <v>SeriesII</v>
          </cell>
          <cell r="F3729" t="str">
            <v>MISC</v>
          </cell>
          <cell r="H3729" t="str">
            <v xml:space="preserve"> Add To L-31 To L-38 For 6 Sect </v>
          </cell>
        </row>
        <row r="3730">
          <cell r="A3730" t="str">
            <v>J41660A-2L-2</v>
          </cell>
          <cell r="B3730" t="str">
            <v>S2</v>
          </cell>
          <cell r="C3730" t="str">
            <v>SeriesII</v>
          </cell>
          <cell r="D3730" t="str">
            <v>SeriesII</v>
          </cell>
          <cell r="E3730" t="str">
            <v>SeriesII</v>
          </cell>
          <cell r="F3730" t="str">
            <v>RADIO</v>
          </cell>
          <cell r="H3730" t="str">
            <v xml:space="preserve"> Analog Locate Digital Radio Channel Units (RCU) </v>
          </cell>
        </row>
        <row r="3731">
          <cell r="A3731" t="str">
            <v>R00000011</v>
          </cell>
          <cell r="B3731" t="str">
            <v>S2</v>
          </cell>
          <cell r="C3731" t="str">
            <v>SeriesII</v>
          </cell>
          <cell r="D3731" t="str">
            <v>SeriesII</v>
          </cell>
          <cell r="E3731" t="str">
            <v>SeriesII</v>
          </cell>
          <cell r="F3731" t="str">
            <v>AIF</v>
          </cell>
          <cell r="G3731">
            <v>550000006</v>
          </cell>
          <cell r="H3731" t="str">
            <v xml:space="preserve"> Antenna Interface Fr W/1Rh &amp; 1C Bu Rfg </v>
          </cell>
        </row>
        <row r="3732">
          <cell r="A3732" t="str">
            <v>R00000012</v>
          </cell>
          <cell r="B3732" t="str">
            <v>S2</v>
          </cell>
          <cell r="C3732" t="str">
            <v>SeriesII</v>
          </cell>
          <cell r="D3732" t="str">
            <v>SeriesII</v>
          </cell>
          <cell r="E3732" t="str">
            <v>SeriesII</v>
          </cell>
          <cell r="F3732" t="str">
            <v>AIF</v>
          </cell>
          <cell r="G3732">
            <v>550000007</v>
          </cell>
          <cell r="H3732" t="str">
            <v xml:space="preserve"> Antenna Interface Fr W/1Rh &amp; 1R Bu Rfg </v>
          </cell>
        </row>
        <row r="3733">
          <cell r="A3733" t="str">
            <v>R00000010</v>
          </cell>
          <cell r="B3733" t="str">
            <v>S2</v>
          </cell>
          <cell r="C3733" t="str">
            <v>SeriesII</v>
          </cell>
          <cell r="D3733" t="str">
            <v>SeriesII</v>
          </cell>
          <cell r="E3733" t="str">
            <v>SeriesII</v>
          </cell>
          <cell r="F3733" t="str">
            <v>AIF</v>
          </cell>
          <cell r="G3733">
            <v>550000005</v>
          </cell>
          <cell r="H3733" t="str">
            <v xml:space="preserve"> Antenna Interface Fr W/1Rh &amp; No Bu Rfg </v>
          </cell>
        </row>
        <row r="3734">
          <cell r="A3734" t="str">
            <v>R00000013</v>
          </cell>
          <cell r="B3734" t="str">
            <v>S2</v>
          </cell>
          <cell r="C3734" t="str">
            <v>SeriesII</v>
          </cell>
          <cell r="D3734" t="str">
            <v>SeriesII</v>
          </cell>
          <cell r="E3734" t="str">
            <v>SeriesII</v>
          </cell>
          <cell r="F3734" t="str">
            <v>AIF</v>
          </cell>
          <cell r="G3734">
            <v>550000013</v>
          </cell>
          <cell r="H3734" t="str">
            <v xml:space="preserve"> Antenna Interface Fr W/No Rfg </v>
          </cell>
        </row>
        <row r="3735">
          <cell r="A3735" t="str">
            <v>J41665A-1L-MNR</v>
          </cell>
          <cell r="B3735" t="str">
            <v>S2</v>
          </cell>
          <cell r="C3735" t="str">
            <v>SeriesII</v>
          </cell>
          <cell r="D3735" t="str">
            <v>SeriesII</v>
          </cell>
          <cell r="E3735" t="str">
            <v>SeriesII</v>
          </cell>
          <cell r="F3735" t="str">
            <v>SOFTWARE</v>
          </cell>
          <cell r="H3735" t="str">
            <v xml:space="preserve"> Automatic Radio Reconfig. (ARR) Feature </v>
          </cell>
        </row>
        <row r="3736">
          <cell r="A3736" t="str">
            <v>407059385</v>
          </cell>
          <cell r="B3736" t="str">
            <v>S2</v>
          </cell>
          <cell r="C3736" t="str">
            <v>SeriesII</v>
          </cell>
          <cell r="D3736" t="str">
            <v>SeriesII</v>
          </cell>
          <cell r="E3736" t="str">
            <v>SeriesII</v>
          </cell>
          <cell r="F3736" t="str">
            <v>RF</v>
          </cell>
          <cell r="G3736">
            <v>160000035</v>
          </cell>
          <cell r="H3736" t="str">
            <v xml:space="preserve"> B Band Cascade Tx </v>
          </cell>
        </row>
        <row r="3737">
          <cell r="A3737" t="str">
            <v>407111434</v>
          </cell>
          <cell r="B3737" t="str">
            <v>S2</v>
          </cell>
          <cell r="C3737" t="str">
            <v>SeriesII</v>
          </cell>
          <cell r="D3737" t="str">
            <v>SeriesII</v>
          </cell>
          <cell r="E3737" t="str">
            <v>SeriesII</v>
          </cell>
          <cell r="F3737" t="str">
            <v>RF</v>
          </cell>
          <cell r="G3737">
            <v>160000040</v>
          </cell>
          <cell r="H3737" t="str">
            <v xml:space="preserve"> B Band Duplex (11Pw/Notch) Flt </v>
          </cell>
        </row>
        <row r="3738">
          <cell r="A3738" t="str">
            <v>407111442</v>
          </cell>
          <cell r="B3738" t="str">
            <v>S2</v>
          </cell>
          <cell r="C3738" t="str">
            <v>SeriesII</v>
          </cell>
          <cell r="D3738" t="str">
            <v>SeriesII</v>
          </cell>
          <cell r="E3738" t="str">
            <v>SeriesII</v>
          </cell>
          <cell r="F3738" t="str">
            <v>RF</v>
          </cell>
          <cell r="G3738">
            <v>160000039</v>
          </cell>
          <cell r="H3738" t="str">
            <v xml:space="preserve"> B Band Duplex (9Pizw/Notch) Flt </v>
          </cell>
        </row>
        <row r="3739">
          <cell r="A3739" t="str">
            <v>407111418</v>
          </cell>
          <cell r="B3739" t="str">
            <v>S2</v>
          </cell>
          <cell r="C3739" t="str">
            <v>SeriesII</v>
          </cell>
          <cell r="D3739" t="str">
            <v>SeriesII</v>
          </cell>
          <cell r="E3739" t="str">
            <v>SeriesII</v>
          </cell>
          <cell r="F3739" t="str">
            <v>RF</v>
          </cell>
          <cell r="G3739">
            <v>160000033</v>
          </cell>
          <cell r="H3739" t="str">
            <v xml:space="preserve"> B Band Simplex (11Pw/Notch) Rcv Flt </v>
          </cell>
        </row>
        <row r="3740">
          <cell r="A3740" t="str">
            <v>407111384</v>
          </cell>
          <cell r="B3740" t="str">
            <v>S2</v>
          </cell>
          <cell r="C3740" t="str">
            <v>SeriesII</v>
          </cell>
          <cell r="D3740" t="str">
            <v>SeriesII</v>
          </cell>
          <cell r="E3740" t="str">
            <v>SeriesII</v>
          </cell>
          <cell r="F3740" t="str">
            <v>RF</v>
          </cell>
          <cell r="G3740">
            <v>160000032</v>
          </cell>
          <cell r="H3740" t="str">
            <v xml:space="preserve"> B Band Simplex (9Pizw/Notch) Rcv Flt </v>
          </cell>
        </row>
        <row r="3741">
          <cell r="A3741" t="str">
            <v>407055383</v>
          </cell>
          <cell r="B3741" t="str">
            <v>S2</v>
          </cell>
          <cell r="C3741" t="str">
            <v>SeriesII</v>
          </cell>
          <cell r="D3741" t="str">
            <v>SeriesII</v>
          </cell>
          <cell r="E3741" t="str">
            <v>SeriesII</v>
          </cell>
          <cell r="F3741" t="str">
            <v>RF</v>
          </cell>
          <cell r="G3741">
            <v>160000037</v>
          </cell>
          <cell r="H3741" t="str">
            <v xml:space="preserve"> B Band Tx Flt </v>
          </cell>
        </row>
        <row r="3742">
          <cell r="A3742" t="str">
            <v>J41660B-2L-8</v>
          </cell>
          <cell r="B3742" t="str">
            <v>S2</v>
          </cell>
          <cell r="C3742" t="str">
            <v>SeriesII</v>
          </cell>
          <cell r="D3742" t="str">
            <v>SeriesII</v>
          </cell>
          <cell r="E3742" t="str">
            <v>SeriesII</v>
          </cell>
          <cell r="F3742" t="str">
            <v>CABINET</v>
          </cell>
          <cell r="H3742" t="str">
            <v xml:space="preserve"> Cable Assembly 1st GRCF </v>
          </cell>
        </row>
        <row r="3743">
          <cell r="A3743" t="str">
            <v>J41660B-2L-9</v>
          </cell>
          <cell r="B3743" t="str">
            <v>S2</v>
          </cell>
          <cell r="C3743" t="str">
            <v>SeriesII</v>
          </cell>
          <cell r="D3743" t="str">
            <v>SeriesII</v>
          </cell>
          <cell r="E3743" t="str">
            <v>SeriesII</v>
          </cell>
          <cell r="F3743" t="str">
            <v>CABINET</v>
          </cell>
          <cell r="H3743" t="str">
            <v xml:space="preserve"> Cable Assembly 2nd GRCF </v>
          </cell>
        </row>
        <row r="3744">
          <cell r="A3744" t="str">
            <v>T00000003</v>
          </cell>
          <cell r="B3744" t="str">
            <v>S2</v>
          </cell>
          <cell r="C3744" t="str">
            <v>SeriesII</v>
          </cell>
          <cell r="D3744" t="str">
            <v>SeriesII</v>
          </cell>
          <cell r="E3744" t="str">
            <v>SeriesII</v>
          </cell>
          <cell r="F3744" t="str">
            <v>MISC</v>
          </cell>
          <cell r="G3744">
            <v>160000054</v>
          </cell>
          <cell r="H3744" t="str">
            <v xml:space="preserve"> Cable Per 2nd LAF/SAIF </v>
          </cell>
        </row>
        <row r="3745">
          <cell r="A3745" t="str">
            <v>J41660C-2L-103</v>
          </cell>
          <cell r="B3745" t="str">
            <v>S2</v>
          </cell>
          <cell r="C3745" t="str">
            <v>SeriesII</v>
          </cell>
          <cell r="D3745" t="str">
            <v>SeriesII</v>
          </cell>
          <cell r="E3745" t="str">
            <v>SeriesII</v>
          </cell>
          <cell r="F3745" t="str">
            <v>RF</v>
          </cell>
          <cell r="H3745" t="str">
            <v xml:space="preserve"> Cascade Filter Panel Mtg. </v>
          </cell>
        </row>
        <row r="3746">
          <cell r="A3746" t="str">
            <v>J41660A-2L-8</v>
          </cell>
          <cell r="B3746" t="str">
            <v>S2</v>
          </cell>
          <cell r="C3746" t="str">
            <v>SeriesII</v>
          </cell>
          <cell r="D3746" t="str">
            <v>SeriesII</v>
          </cell>
          <cell r="E3746" t="str">
            <v>SeriesII</v>
          </cell>
          <cell r="F3746" t="str">
            <v>MISC</v>
          </cell>
          <cell r="H3746" t="str">
            <v xml:space="preserve"> Combiner Board </v>
          </cell>
        </row>
        <row r="3747">
          <cell r="A3747" t="str">
            <v>J41660G-2L-3</v>
          </cell>
          <cell r="B3747" t="str">
            <v>S2</v>
          </cell>
          <cell r="C3747" t="str">
            <v>SeriesII</v>
          </cell>
          <cell r="D3747" t="str">
            <v>SeriesII</v>
          </cell>
          <cell r="E3747" t="str">
            <v>SeriesII</v>
          </cell>
          <cell r="F3747" t="str">
            <v>CSU</v>
          </cell>
          <cell r="H3747" t="str">
            <v xml:space="preserve"> CSU Shelf </v>
          </cell>
        </row>
        <row r="3748">
          <cell r="A3748" t="str">
            <v>J41660A-2L-3</v>
          </cell>
          <cell r="B3748" t="str">
            <v>S2</v>
          </cell>
          <cell r="C3748" t="str">
            <v>SeriesII</v>
          </cell>
          <cell r="D3748" t="str">
            <v>SeriesII</v>
          </cell>
          <cell r="E3748" t="str">
            <v>SeriesII</v>
          </cell>
          <cell r="F3748" t="str">
            <v>MISC</v>
          </cell>
          <cell r="H3748" t="str">
            <v xml:space="preserve"> DFI Boards </v>
          </cell>
        </row>
        <row r="3749">
          <cell r="A3749" t="str">
            <v>J41665A-1L-DCCH</v>
          </cell>
          <cell r="B3749" t="str">
            <v>S2</v>
          </cell>
          <cell r="C3749" t="str">
            <v>SeriesII</v>
          </cell>
          <cell r="D3749" t="str">
            <v>SeriesII</v>
          </cell>
          <cell r="E3749" t="str">
            <v>SeriesII</v>
          </cell>
          <cell r="F3749" t="str">
            <v>SOFTWARE</v>
          </cell>
          <cell r="H3749" t="str">
            <v xml:space="preserve"> Digital Control Channel Feature (DCCH) </v>
          </cell>
        </row>
        <row r="3750">
          <cell r="A3750" t="str">
            <v>J41660A-2L-6</v>
          </cell>
          <cell r="B3750" t="str">
            <v>S2</v>
          </cell>
          <cell r="C3750" t="str">
            <v>SeriesII</v>
          </cell>
          <cell r="D3750" t="str">
            <v>SeriesII</v>
          </cell>
          <cell r="E3750" t="str">
            <v>SeriesII</v>
          </cell>
          <cell r="F3750" t="str">
            <v>MISC</v>
          </cell>
          <cell r="H3750" t="str">
            <v xml:space="preserve"> Divider Boards (Set Of 2) </v>
          </cell>
        </row>
        <row r="3751">
          <cell r="A3751" t="str">
            <v>J41660G-2L-2</v>
          </cell>
          <cell r="B3751" t="str">
            <v>S2</v>
          </cell>
          <cell r="C3751" t="str">
            <v>SeriesII</v>
          </cell>
          <cell r="D3751" t="str">
            <v>SeriesII</v>
          </cell>
          <cell r="E3751" t="str">
            <v>SeriesII</v>
          </cell>
          <cell r="F3751" t="str">
            <v>MISC</v>
          </cell>
          <cell r="H3751" t="str">
            <v xml:space="preserve"> DSX Shelf </v>
          </cell>
        </row>
        <row r="3752">
          <cell r="A3752" t="str">
            <v>ED2R878-30G-2</v>
          </cell>
          <cell r="B3752" t="str">
            <v>S2</v>
          </cell>
          <cell r="C3752" t="str">
            <v>SeriesII</v>
          </cell>
          <cell r="D3752" t="str">
            <v>SeriesII</v>
          </cell>
          <cell r="E3752" t="str">
            <v>SeriesII</v>
          </cell>
          <cell r="F3752" t="str">
            <v>MISC</v>
          </cell>
          <cell r="H3752" t="str">
            <v xml:space="preserve"> Dsx Shelf - Rack Mount </v>
          </cell>
        </row>
        <row r="3753">
          <cell r="A3753" t="str">
            <v>J41660G-2L-1</v>
          </cell>
          <cell r="B3753" t="str">
            <v>S2</v>
          </cell>
          <cell r="C3753" t="str">
            <v>SeriesII</v>
          </cell>
          <cell r="D3753" t="str">
            <v>SeriesII</v>
          </cell>
          <cell r="E3753" t="str">
            <v>SeriesII</v>
          </cell>
          <cell r="F3753" t="str">
            <v>FIF</v>
          </cell>
          <cell r="H3753" t="str">
            <v xml:space="preserve"> FIF Frame </v>
          </cell>
        </row>
        <row r="3754">
          <cell r="A3754" t="str">
            <v>R00000002</v>
          </cell>
          <cell r="B3754" t="str">
            <v>S2</v>
          </cell>
          <cell r="C3754" t="str">
            <v>SeriesII</v>
          </cell>
          <cell r="D3754" t="str">
            <v>SeriesII</v>
          </cell>
          <cell r="E3754" t="str">
            <v>SeriesII</v>
          </cell>
          <cell r="F3754" t="str">
            <v>CABINET</v>
          </cell>
          <cell r="G3754">
            <v>170000005</v>
          </cell>
          <cell r="H3754" t="str">
            <v xml:space="preserve"> Growth Radio Fr </v>
          </cell>
        </row>
        <row r="3755">
          <cell r="A3755" t="str">
            <v>R00000009</v>
          </cell>
          <cell r="B3755" t="str">
            <v>S2</v>
          </cell>
          <cell r="C3755" t="str">
            <v>SeriesII</v>
          </cell>
          <cell r="D3755" t="str">
            <v>SeriesII</v>
          </cell>
          <cell r="E3755" t="str">
            <v>SeriesII</v>
          </cell>
          <cell r="F3755" t="str">
            <v>LAF</v>
          </cell>
          <cell r="G3755">
            <v>550000000</v>
          </cell>
          <cell r="H3755" t="str">
            <v xml:space="preserve"> Linear Amplifier Frame: </v>
          </cell>
        </row>
        <row r="3756">
          <cell r="A3756" t="str">
            <v>NE09000-30G-1</v>
          </cell>
          <cell r="B3756" t="str">
            <v>S2</v>
          </cell>
          <cell r="C3756" t="str">
            <v>SeriesII</v>
          </cell>
          <cell r="D3756" t="str">
            <v>SeriesII</v>
          </cell>
          <cell r="E3756" t="str">
            <v>SeriesII</v>
          </cell>
          <cell r="F3756" t="str">
            <v>MISC</v>
          </cell>
          <cell r="H3756" t="str">
            <v xml:space="preserve"> Miscellaneous Relay Rack W/DSX Shelf </v>
          </cell>
        </row>
        <row r="3757">
          <cell r="A3757" t="str">
            <v>J41660C-2L-5C1</v>
          </cell>
          <cell r="B3757" t="str">
            <v>S2</v>
          </cell>
          <cell r="C3757" t="str">
            <v>SeriesII</v>
          </cell>
          <cell r="D3757" t="str">
            <v>SeriesII</v>
          </cell>
          <cell r="E3757" t="str">
            <v>SeriesII</v>
          </cell>
          <cell r="F3757" t="str">
            <v>RF</v>
          </cell>
          <cell r="H3757" t="str">
            <v xml:space="preserve"> Mlac With 10 Modules (100W) </v>
          </cell>
        </row>
        <row r="3758">
          <cell r="A3758" t="str">
            <v>J41660C-2L-4C1</v>
          </cell>
          <cell r="B3758" t="str">
            <v>S2</v>
          </cell>
          <cell r="C3758" t="str">
            <v>SeriesII</v>
          </cell>
          <cell r="D3758" t="str">
            <v>SeriesII</v>
          </cell>
          <cell r="E3758" t="str">
            <v>SeriesII</v>
          </cell>
          <cell r="F3758" t="str">
            <v>RF</v>
          </cell>
          <cell r="H3758" t="str">
            <v xml:space="preserve"> Mlac With 20 Modules (240W) </v>
          </cell>
        </row>
        <row r="3759">
          <cell r="A3759" t="str">
            <v>J41660A-2L-32</v>
          </cell>
          <cell r="B3759" t="str">
            <v>S2</v>
          </cell>
          <cell r="C3759" t="str">
            <v>SeriesII</v>
          </cell>
          <cell r="D3759" t="str">
            <v>SeriesII</v>
          </cell>
          <cell r="E3759" t="str">
            <v>SeriesII</v>
          </cell>
          <cell r="F3759" t="str">
            <v>MISC</v>
          </cell>
          <cell r="H3759" t="str">
            <v xml:space="preserve"> Power Dist Boards 5V&amp;12V * </v>
          </cell>
        </row>
        <row r="3760">
          <cell r="A3760" t="str">
            <v>J41660A-2L-C</v>
          </cell>
          <cell r="B3760" t="str">
            <v>S2</v>
          </cell>
          <cell r="C3760" t="str">
            <v>SeriesII</v>
          </cell>
          <cell r="D3760" t="str">
            <v>SeriesII</v>
          </cell>
          <cell r="E3760" t="str">
            <v>SeriesII</v>
          </cell>
          <cell r="F3760" t="str">
            <v>SOFTWARE</v>
          </cell>
          <cell r="H3760" t="str">
            <v xml:space="preserve"> Sii Initial Operating Fee </v>
          </cell>
        </row>
        <row r="3761">
          <cell r="A3761" t="str">
            <v>J41660F-2L-1</v>
          </cell>
          <cell r="B3761" t="str">
            <v>S2</v>
          </cell>
          <cell r="C3761" t="str">
            <v>SeriesII</v>
          </cell>
          <cell r="D3761" t="str">
            <v>SeriesII</v>
          </cell>
          <cell r="E3761" t="str">
            <v>SeriesII</v>
          </cell>
          <cell r="F3761" t="str">
            <v>AIF</v>
          </cell>
          <cell r="H3761" t="str">
            <v xml:space="preserve"> Suppl Antenna Interface Frame: </v>
          </cell>
        </row>
        <row r="3762">
          <cell r="A3762" t="str">
            <v>J41660E-2L-3</v>
          </cell>
          <cell r="B3762" t="str">
            <v>S2</v>
          </cell>
          <cell r="C3762" t="str">
            <v>SeriesII</v>
          </cell>
          <cell r="D3762" t="str">
            <v>SeriesII</v>
          </cell>
          <cell r="E3762" t="str">
            <v>SeriesII</v>
          </cell>
          <cell r="F3762" t="str">
            <v>MISC</v>
          </cell>
          <cell r="H3762" t="str">
            <v xml:space="preserve"> Surge Supressor </v>
          </cell>
        </row>
        <row r="3763">
          <cell r="A3763" t="str">
            <v>J41660A-2L-7</v>
          </cell>
          <cell r="B3763" t="str">
            <v>S2</v>
          </cell>
          <cell r="C3763" t="str">
            <v>SeriesII</v>
          </cell>
          <cell r="D3763" t="str">
            <v>SeriesII</v>
          </cell>
          <cell r="E3763" t="str">
            <v>SeriesII</v>
          </cell>
          <cell r="F3763" t="str">
            <v>MISC</v>
          </cell>
          <cell r="H3763" t="str">
            <v xml:space="preserve"> Switch Network Boards </v>
          </cell>
        </row>
        <row r="3764">
          <cell r="A3764" t="str">
            <v>107838260</v>
          </cell>
          <cell r="B3764" t="str">
            <v>S2</v>
          </cell>
          <cell r="C3764" t="str">
            <v>SeriesII</v>
          </cell>
          <cell r="D3764" t="str">
            <v>SeriesII</v>
          </cell>
          <cell r="E3764" t="str">
            <v>SeriesII</v>
          </cell>
          <cell r="F3764" t="str">
            <v>RADIO</v>
          </cell>
          <cell r="G3764">
            <v>160000017</v>
          </cell>
          <cell r="H3764" t="str">
            <v xml:space="preserve"> TDMA Enhanced Digital Radio Units (EDRU) </v>
          </cell>
        </row>
        <row r="3765">
          <cell r="A3765" t="str">
            <v>J41660A-2L-11</v>
          </cell>
          <cell r="B3765" t="str">
            <v>S2</v>
          </cell>
          <cell r="C3765" t="str">
            <v>SeriesII</v>
          </cell>
          <cell r="D3765" t="str">
            <v>SeriesII</v>
          </cell>
          <cell r="E3765" t="str">
            <v>SeriesII</v>
          </cell>
          <cell r="F3765" t="str">
            <v>RADIO</v>
          </cell>
          <cell r="H3765" t="str">
            <v xml:space="preserve"> TDMA Radio Test Unit </v>
          </cell>
        </row>
        <row r="3766">
          <cell r="A3766" t="str">
            <v>J41660A-2L-12</v>
          </cell>
          <cell r="B3766" t="str">
            <v>S2</v>
          </cell>
          <cell r="C3766" t="str">
            <v>SeriesII</v>
          </cell>
          <cell r="D3766" t="str">
            <v>SeriesII</v>
          </cell>
          <cell r="E3766" t="str">
            <v>SeriesII</v>
          </cell>
          <cell r="F3766" t="str">
            <v>RADIO</v>
          </cell>
          <cell r="H3766" t="str">
            <v xml:space="preserve"> TDMA Radio Test Unit Comm. Board </v>
          </cell>
        </row>
        <row r="3767">
          <cell r="A3767" t="str">
            <v>J41660G-2L-4</v>
          </cell>
          <cell r="B3767" t="str">
            <v>S2</v>
          </cell>
          <cell r="C3767" t="str">
            <v>SeriesII</v>
          </cell>
          <cell r="D3767" t="str">
            <v>SeriesII</v>
          </cell>
          <cell r="E3767" t="str">
            <v>SeriesII</v>
          </cell>
          <cell r="F3767" t="str">
            <v>CSU</v>
          </cell>
          <cell r="H3767" t="str">
            <v xml:space="preserve"> Tserv II Plug-In </v>
          </cell>
        </row>
        <row r="3768">
          <cell r="A3768" t="str">
            <v>J41660G-2L-6</v>
          </cell>
          <cell r="B3768" t="str">
            <v>S2</v>
          </cell>
          <cell r="C3768" t="str">
            <v>SeriesII</v>
          </cell>
          <cell r="D3768" t="str">
            <v>SeriesII</v>
          </cell>
          <cell r="E3768" t="str">
            <v>SeriesII</v>
          </cell>
          <cell r="F3768" t="str">
            <v>CSU</v>
          </cell>
          <cell r="H3768" t="str">
            <v xml:space="preserve"> T-Smart CSU </v>
          </cell>
        </row>
        <row r="3769">
          <cell r="A3769" t="str">
            <v>J41660G-2L-5</v>
          </cell>
          <cell r="B3769" t="str">
            <v>S2</v>
          </cell>
          <cell r="C3769" t="str">
            <v>SeriesII</v>
          </cell>
          <cell r="D3769" t="str">
            <v>SeriesII</v>
          </cell>
          <cell r="E3769" t="str">
            <v>SeriesII</v>
          </cell>
          <cell r="F3769" t="str">
            <v>CSU</v>
          </cell>
          <cell r="H3769" t="str">
            <v xml:space="preserve"> T-Smart Shelf Interface </v>
          </cell>
        </row>
        <row r="3770">
          <cell r="A3770" t="str">
            <v>R00000005</v>
          </cell>
          <cell r="B3770" t="str">
            <v>S2</v>
          </cell>
          <cell r="C3770" t="str">
            <v>SeriesII</v>
          </cell>
          <cell r="D3770" t="str">
            <v>SeriesII</v>
          </cell>
          <cell r="E3770" t="str">
            <v>SeriesII</v>
          </cell>
          <cell r="F3770" t="str">
            <v>MISC</v>
          </cell>
          <cell r="H3770" t="str">
            <v xml:space="preserve">9:1 Divider Board * </v>
          </cell>
        </row>
        <row r="3771">
          <cell r="A3771" t="str">
            <v>T00001262</v>
          </cell>
          <cell r="B3771" t="str">
            <v>S2</v>
          </cell>
          <cell r="C3771" t="str">
            <v>SeriesII</v>
          </cell>
          <cell r="D3771" t="str">
            <v>SeriesII</v>
          </cell>
          <cell r="E3771" t="str">
            <v>SeriesII</v>
          </cell>
          <cell r="F3771" t="str">
            <v>MISC</v>
          </cell>
          <cell r="H3771" t="str">
            <v>Cable Estimate per LAC</v>
          </cell>
        </row>
        <row r="3772">
          <cell r="A3772" t="str">
            <v>T00001261</v>
          </cell>
          <cell r="B3772" t="str">
            <v>S2</v>
          </cell>
          <cell r="C3772" t="str">
            <v>SeriesII</v>
          </cell>
          <cell r="D3772" t="str">
            <v>SeriesII</v>
          </cell>
          <cell r="E3772" t="str">
            <v>SeriesII</v>
          </cell>
          <cell r="F3772" t="str">
            <v>MISC</v>
          </cell>
          <cell r="H3772" t="str">
            <v>Cable Estimate per RCF</v>
          </cell>
        </row>
        <row r="3773">
          <cell r="A3773" t="str">
            <v>T00001265</v>
          </cell>
          <cell r="B3773" t="str">
            <v>S2</v>
          </cell>
          <cell r="C3773" t="str">
            <v>SeriesII</v>
          </cell>
          <cell r="D3773" t="str">
            <v>SeriesII</v>
          </cell>
          <cell r="E3773" t="str">
            <v>SeriesII</v>
          </cell>
          <cell r="F3773" t="str">
            <v>MISC</v>
          </cell>
          <cell r="H3773" t="str">
            <v>Miscellaneous Group per Cabinet</v>
          </cell>
        </row>
        <row r="3774">
          <cell r="A3774" t="str">
            <v>T00001264</v>
          </cell>
          <cell r="B3774" t="str">
            <v>S2</v>
          </cell>
          <cell r="C3774" t="str">
            <v>SeriesII</v>
          </cell>
          <cell r="D3774" t="str">
            <v>SeriesII</v>
          </cell>
          <cell r="E3774" t="str">
            <v>SeriesII</v>
          </cell>
          <cell r="F3774" t="str">
            <v>MISC</v>
          </cell>
          <cell r="H3774" t="str">
            <v>Miscellaneous Material Group per Cell</v>
          </cell>
        </row>
        <row r="3775">
          <cell r="A3775" t="str">
            <v>R00000001</v>
          </cell>
          <cell r="B3775" t="str">
            <v>S2</v>
          </cell>
          <cell r="C3775" t="str">
            <v>SeriesII</v>
          </cell>
          <cell r="D3775" t="str">
            <v>SeriesII</v>
          </cell>
          <cell r="E3775" t="str">
            <v>SeriesII</v>
          </cell>
          <cell r="F3775" t="str">
            <v>CABINET</v>
          </cell>
          <cell r="H3775" t="str">
            <v>Primary Radio Channel Frame:</v>
          </cell>
        </row>
        <row r="3776">
          <cell r="A3776" t="str">
            <v>ED2R840-30G-2</v>
          </cell>
          <cell r="B3776" t="str">
            <v>S2E</v>
          </cell>
          <cell r="C3776" t="str">
            <v>SeriesII</v>
          </cell>
          <cell r="D3776" t="str">
            <v>SeriesII</v>
          </cell>
          <cell r="E3776" t="str">
            <v>S2E</v>
          </cell>
          <cell r="F3776" t="str">
            <v>RF</v>
          </cell>
          <cell r="G3776">
            <v>170000026</v>
          </cell>
          <cell r="H3776" t="str">
            <v xml:space="preserve"> 10 To 20 Mlac Upgrade (10 Lams) </v>
          </cell>
        </row>
        <row r="3777">
          <cell r="A3777" t="str">
            <v>J41660A-2L-18</v>
          </cell>
          <cell r="B3777" t="str">
            <v>S2E</v>
          </cell>
          <cell r="C3777" t="str">
            <v>SeriesII</v>
          </cell>
          <cell r="D3777" t="str">
            <v>SeriesII</v>
          </cell>
          <cell r="E3777" t="str">
            <v>S2E</v>
          </cell>
          <cell r="F3777" t="str">
            <v>MISC</v>
          </cell>
          <cell r="G3777">
            <v>170000003</v>
          </cell>
          <cell r="H3777" t="str">
            <v xml:space="preserve"> 3 Sect Simulcast </v>
          </cell>
        </row>
        <row r="3778">
          <cell r="A3778" t="str">
            <v>407108273</v>
          </cell>
          <cell r="B3778" t="str">
            <v>S2E</v>
          </cell>
          <cell r="C3778" t="str">
            <v>SeriesII</v>
          </cell>
          <cell r="D3778" t="str">
            <v>SeriesII</v>
          </cell>
          <cell r="E3778" t="str">
            <v>S2E</v>
          </cell>
          <cell r="F3778" t="str">
            <v>TERMINATION</v>
          </cell>
          <cell r="G3778">
            <v>170000048</v>
          </cell>
          <cell r="H3778" t="str">
            <v xml:space="preserve"> 401-1F3 Rf Termination </v>
          </cell>
        </row>
        <row r="3779">
          <cell r="A3779" t="str">
            <v>407108281</v>
          </cell>
          <cell r="B3779" t="str">
            <v>S2E</v>
          </cell>
          <cell r="C3779" t="str">
            <v>SeriesII</v>
          </cell>
          <cell r="D3779" t="str">
            <v>SeriesII</v>
          </cell>
          <cell r="E3779" t="str">
            <v>S2E</v>
          </cell>
          <cell r="F3779" t="str">
            <v>TERMINATION</v>
          </cell>
          <cell r="G3779">
            <v>170000049</v>
          </cell>
          <cell r="H3779" t="str">
            <v xml:space="preserve"> 401-5F3 Rf Termination </v>
          </cell>
        </row>
        <row r="3780">
          <cell r="A3780" t="str">
            <v>407108240</v>
          </cell>
          <cell r="B3780" t="str">
            <v>S2E</v>
          </cell>
          <cell r="C3780" t="str">
            <v>SeriesII</v>
          </cell>
          <cell r="D3780" t="str">
            <v>SeriesII</v>
          </cell>
          <cell r="E3780" t="str">
            <v>S2E</v>
          </cell>
          <cell r="F3780" t="str">
            <v>TERMINATION</v>
          </cell>
          <cell r="G3780">
            <v>170000050</v>
          </cell>
          <cell r="H3780" t="str">
            <v xml:space="preserve"> 462-1F3 Rf Termination </v>
          </cell>
        </row>
        <row r="3781">
          <cell r="A3781" t="str">
            <v>J41660A-2L-26</v>
          </cell>
          <cell r="B3781" t="str">
            <v>S2E</v>
          </cell>
          <cell r="C3781" t="str">
            <v>SeriesII</v>
          </cell>
          <cell r="D3781" t="str">
            <v>SeriesII</v>
          </cell>
          <cell r="E3781" t="str">
            <v>S2E</v>
          </cell>
          <cell r="F3781" t="str">
            <v>MISC</v>
          </cell>
          <cell r="G3781">
            <v>170000016</v>
          </cell>
          <cell r="H3781" t="str">
            <v xml:space="preserve"> 75 Ohm To 120 Ohm Conversion </v>
          </cell>
        </row>
        <row r="3782">
          <cell r="A3782" t="str">
            <v>J41660A-2L-5</v>
          </cell>
          <cell r="B3782" t="str">
            <v>S2E</v>
          </cell>
          <cell r="C3782" t="str">
            <v>SeriesII</v>
          </cell>
          <cell r="D3782" t="str">
            <v>SeriesII</v>
          </cell>
          <cell r="E3782" t="str">
            <v>S2E</v>
          </cell>
          <cell r="F3782" t="str">
            <v>MISC</v>
          </cell>
          <cell r="G3782">
            <v>170000015</v>
          </cell>
          <cell r="H3782" t="str">
            <v xml:space="preserve"> 9:1 Divider Board * </v>
          </cell>
        </row>
        <row r="3783">
          <cell r="A3783" t="str">
            <v>407059369</v>
          </cell>
          <cell r="B3783" t="str">
            <v>S2E</v>
          </cell>
          <cell r="C3783" t="str">
            <v>SeriesII</v>
          </cell>
          <cell r="D3783" t="str">
            <v>SeriesII</v>
          </cell>
          <cell r="E3783" t="str">
            <v>S2E</v>
          </cell>
          <cell r="F3783" t="str">
            <v>RF</v>
          </cell>
          <cell r="G3783">
            <v>170000032</v>
          </cell>
          <cell r="H3783" t="str">
            <v xml:space="preserve"> A Band Cascade Tx </v>
          </cell>
        </row>
        <row r="3784">
          <cell r="A3784" t="str">
            <v>407111467</v>
          </cell>
          <cell r="B3784" t="str">
            <v>S2E</v>
          </cell>
          <cell r="C3784" t="str">
            <v>SeriesII</v>
          </cell>
          <cell r="D3784" t="str">
            <v>SeriesII</v>
          </cell>
          <cell r="E3784" t="str">
            <v>S2E</v>
          </cell>
          <cell r="F3784" t="str">
            <v>RF</v>
          </cell>
          <cell r="G3784">
            <v>170000039</v>
          </cell>
          <cell r="H3784" t="str">
            <v xml:space="preserve"> A Band Duplex Flt </v>
          </cell>
        </row>
        <row r="3785">
          <cell r="A3785" t="str">
            <v>407111335</v>
          </cell>
          <cell r="B3785" t="str">
            <v>S2E</v>
          </cell>
          <cell r="C3785" t="str">
            <v>SeriesII</v>
          </cell>
          <cell r="D3785" t="str">
            <v>SeriesII</v>
          </cell>
          <cell r="E3785" t="str">
            <v>S2E</v>
          </cell>
          <cell r="F3785" t="str">
            <v>RF</v>
          </cell>
          <cell r="G3785">
            <v>170000036</v>
          </cell>
          <cell r="H3785" t="str">
            <v xml:space="preserve"> A Band Simplex Rcv Flt </v>
          </cell>
        </row>
        <row r="3786">
          <cell r="A3786" t="str">
            <v>407055367</v>
          </cell>
          <cell r="B3786" t="str">
            <v>S2E</v>
          </cell>
          <cell r="C3786" t="str">
            <v>SeriesII</v>
          </cell>
          <cell r="D3786" t="str">
            <v>SeriesII</v>
          </cell>
          <cell r="E3786" t="str">
            <v>S2E</v>
          </cell>
          <cell r="F3786" t="str">
            <v>RF</v>
          </cell>
          <cell r="G3786">
            <v>170000034</v>
          </cell>
          <cell r="H3786" t="str">
            <v xml:space="preserve"> A Band Tx Flt </v>
          </cell>
        </row>
        <row r="3787">
          <cell r="A3787" t="str">
            <v>J41660A-2L-19</v>
          </cell>
          <cell r="B3787" t="str">
            <v>S2E</v>
          </cell>
          <cell r="C3787" t="str">
            <v>SeriesII</v>
          </cell>
          <cell r="D3787" t="str">
            <v>SeriesII</v>
          </cell>
          <cell r="E3787" t="str">
            <v>S2E</v>
          </cell>
          <cell r="F3787" t="str">
            <v>MISC</v>
          </cell>
          <cell r="G3787">
            <v>170000004</v>
          </cell>
          <cell r="H3787" t="str">
            <v xml:space="preserve"> Add To L-31 To L-38 For 6 Sect </v>
          </cell>
        </row>
        <row r="3788">
          <cell r="A3788" t="str">
            <v>J41660P-1L-2</v>
          </cell>
          <cell r="B3788" t="str">
            <v>S2E</v>
          </cell>
          <cell r="C3788" t="str">
            <v>SeriesII</v>
          </cell>
          <cell r="D3788" t="str">
            <v>SeriesII</v>
          </cell>
          <cell r="E3788" t="str">
            <v>S2E</v>
          </cell>
          <cell r="F3788" t="str">
            <v>RADIO</v>
          </cell>
          <cell r="G3788">
            <v>170000017</v>
          </cell>
          <cell r="H3788" t="str">
            <v xml:space="preserve"> Analog Locate RCUs </v>
          </cell>
        </row>
        <row r="3789">
          <cell r="A3789" t="str">
            <v>J41665A-1L-MINR</v>
          </cell>
          <cell r="B3789" t="str">
            <v>S2E</v>
          </cell>
          <cell r="C3789" t="str">
            <v>SeriesII</v>
          </cell>
          <cell r="D3789" t="str">
            <v>SeriesII</v>
          </cell>
          <cell r="E3789" t="str">
            <v>S2E</v>
          </cell>
          <cell r="F3789" t="str">
            <v>SOFTWARE</v>
          </cell>
          <cell r="G3789">
            <v>177000003</v>
          </cell>
          <cell r="H3789" t="str">
            <v xml:space="preserve"> Automatic Radio Reconfig. (ARR) </v>
          </cell>
        </row>
        <row r="3790">
          <cell r="A3790" t="str">
            <v>407059385</v>
          </cell>
          <cell r="B3790" t="str">
            <v>S2E</v>
          </cell>
          <cell r="C3790" t="str">
            <v>SeriesII</v>
          </cell>
          <cell r="D3790" t="str">
            <v>SeriesII</v>
          </cell>
          <cell r="E3790" t="str">
            <v>S2E</v>
          </cell>
          <cell r="F3790" t="str">
            <v>RF</v>
          </cell>
          <cell r="G3790">
            <v>170000033</v>
          </cell>
          <cell r="H3790" t="str">
            <v xml:space="preserve"> B Band Cascade Tx </v>
          </cell>
        </row>
        <row r="3791">
          <cell r="A3791" t="str">
            <v>407111434</v>
          </cell>
          <cell r="B3791" t="str">
            <v>S2E</v>
          </cell>
          <cell r="C3791" t="str">
            <v>SeriesII</v>
          </cell>
          <cell r="D3791" t="str">
            <v>SeriesII</v>
          </cell>
          <cell r="E3791" t="str">
            <v>S2E</v>
          </cell>
          <cell r="F3791" t="str">
            <v>RF</v>
          </cell>
          <cell r="G3791">
            <v>170000041</v>
          </cell>
          <cell r="H3791" t="str">
            <v xml:space="preserve"> B Band Duplex (11Pw/Notch) Flt </v>
          </cell>
        </row>
        <row r="3792">
          <cell r="A3792" t="str">
            <v>407111442</v>
          </cell>
          <cell r="B3792" t="str">
            <v>S2E</v>
          </cell>
          <cell r="C3792" t="str">
            <v>SeriesII</v>
          </cell>
          <cell r="D3792" t="str">
            <v>SeriesII</v>
          </cell>
          <cell r="E3792" t="str">
            <v>S2E</v>
          </cell>
          <cell r="F3792" t="str">
            <v>RF</v>
          </cell>
          <cell r="G3792">
            <v>170000040</v>
          </cell>
          <cell r="H3792" t="str">
            <v xml:space="preserve"> B Band Duplex (9Pizw/Notch) Flt </v>
          </cell>
        </row>
        <row r="3793">
          <cell r="A3793" t="str">
            <v>407111418</v>
          </cell>
          <cell r="B3793" t="str">
            <v>S2E</v>
          </cell>
          <cell r="C3793" t="str">
            <v>SeriesII</v>
          </cell>
          <cell r="D3793" t="str">
            <v>SeriesII</v>
          </cell>
          <cell r="E3793" t="str">
            <v>S2E</v>
          </cell>
          <cell r="F3793" t="str">
            <v>RF</v>
          </cell>
          <cell r="G3793">
            <v>170000038</v>
          </cell>
          <cell r="H3793" t="str">
            <v xml:space="preserve"> B Band Simplex (11Pw/Notch) Rcv Flt </v>
          </cell>
        </row>
        <row r="3794">
          <cell r="A3794" t="str">
            <v>407111384</v>
          </cell>
          <cell r="B3794" t="str">
            <v>S2E</v>
          </cell>
          <cell r="C3794" t="str">
            <v>SeriesII</v>
          </cell>
          <cell r="D3794" t="str">
            <v>SeriesII</v>
          </cell>
          <cell r="E3794" t="str">
            <v>S2E</v>
          </cell>
          <cell r="F3794" t="str">
            <v>RF</v>
          </cell>
          <cell r="G3794">
            <v>170000037</v>
          </cell>
          <cell r="H3794" t="str">
            <v xml:space="preserve"> B Band Simplex (9Pizw/Notch) Rcv Flt </v>
          </cell>
        </row>
        <row r="3795">
          <cell r="A3795" t="str">
            <v>407055383</v>
          </cell>
          <cell r="B3795" t="str">
            <v>S2E</v>
          </cell>
          <cell r="C3795" t="str">
            <v>SeriesII</v>
          </cell>
          <cell r="D3795" t="str">
            <v>SeriesII</v>
          </cell>
          <cell r="E3795" t="str">
            <v>S2E</v>
          </cell>
          <cell r="F3795" t="str">
            <v>RF</v>
          </cell>
          <cell r="G3795">
            <v>170000035</v>
          </cell>
          <cell r="H3795" t="str">
            <v xml:space="preserve"> B Band Tx Flt </v>
          </cell>
        </row>
        <row r="3796">
          <cell r="A3796" t="str">
            <v>J41660B-2L-8</v>
          </cell>
          <cell r="B3796" t="str">
            <v>S2E</v>
          </cell>
          <cell r="C3796" t="str">
            <v>SeriesII</v>
          </cell>
          <cell r="D3796" t="str">
            <v>SeriesII</v>
          </cell>
          <cell r="E3796" t="str">
            <v>S2E</v>
          </cell>
          <cell r="F3796" t="str">
            <v>CABINET</v>
          </cell>
          <cell r="G3796">
            <v>170000006</v>
          </cell>
          <cell r="H3796" t="str">
            <v xml:space="preserve"> Cable Assembly 1st GRCF </v>
          </cell>
        </row>
        <row r="3797">
          <cell r="A3797" t="str">
            <v>J41660B-2L-9</v>
          </cell>
          <cell r="B3797" t="str">
            <v>S2E</v>
          </cell>
          <cell r="C3797" t="str">
            <v>SeriesII</v>
          </cell>
          <cell r="D3797" t="str">
            <v>SeriesII</v>
          </cell>
          <cell r="E3797" t="str">
            <v>S2E</v>
          </cell>
          <cell r="F3797" t="str">
            <v>CABINET</v>
          </cell>
          <cell r="G3797">
            <v>170000007</v>
          </cell>
          <cell r="H3797" t="str">
            <v xml:space="preserve"> Cable Assembly 2nd GRCF </v>
          </cell>
        </row>
        <row r="3798">
          <cell r="A3798" t="str">
            <v>T00000188</v>
          </cell>
          <cell r="B3798" t="str">
            <v>S2E</v>
          </cell>
          <cell r="C3798" t="str">
            <v>SeriesII</v>
          </cell>
          <cell r="D3798" t="str">
            <v>SeriesII</v>
          </cell>
          <cell r="E3798" t="str">
            <v>S2E</v>
          </cell>
          <cell r="F3798" t="str">
            <v>MISC</v>
          </cell>
          <cell r="G3798">
            <v>170000054</v>
          </cell>
          <cell r="H3798" t="str">
            <v xml:space="preserve"> Cable Per 2nd LAF /SAIF </v>
          </cell>
        </row>
        <row r="3799">
          <cell r="A3799" t="str">
            <v>T00000187</v>
          </cell>
          <cell r="B3799" t="str">
            <v>S2E</v>
          </cell>
          <cell r="C3799" t="str">
            <v>SeriesII</v>
          </cell>
          <cell r="D3799" t="str">
            <v>SeriesII</v>
          </cell>
          <cell r="E3799" t="str">
            <v>S2E</v>
          </cell>
          <cell r="F3799" t="str">
            <v>MISC</v>
          </cell>
          <cell r="G3799">
            <v>170000053</v>
          </cell>
          <cell r="H3799" t="str">
            <v xml:space="preserve"> Cable Per Additional LAC </v>
          </cell>
        </row>
        <row r="3800">
          <cell r="A3800" t="str">
            <v>T00000186</v>
          </cell>
          <cell r="B3800" t="str">
            <v>S2E</v>
          </cell>
          <cell r="C3800" t="str">
            <v>SeriesII</v>
          </cell>
          <cell r="D3800" t="str">
            <v>SeriesII</v>
          </cell>
          <cell r="E3800" t="str">
            <v>S2E</v>
          </cell>
          <cell r="F3800" t="str">
            <v>MISC</v>
          </cell>
          <cell r="G3800">
            <v>170000052</v>
          </cell>
          <cell r="H3800" t="str">
            <v xml:space="preserve"> Cable Per Growth RCF </v>
          </cell>
        </row>
        <row r="3801">
          <cell r="A3801" t="str">
            <v>J41660C-2L-103</v>
          </cell>
          <cell r="B3801" t="str">
            <v>S2E</v>
          </cell>
          <cell r="C3801" t="str">
            <v>SeriesII</v>
          </cell>
          <cell r="D3801" t="str">
            <v>SeriesII</v>
          </cell>
          <cell r="E3801" t="str">
            <v>S2E</v>
          </cell>
          <cell r="F3801" t="str">
            <v>RF</v>
          </cell>
          <cell r="G3801">
            <v>170000023</v>
          </cell>
          <cell r="H3801" t="str">
            <v xml:space="preserve"> Cascade Filter Panel Mtg. </v>
          </cell>
        </row>
        <row r="3802">
          <cell r="A3802" t="str">
            <v>J41660P-1L-5</v>
          </cell>
          <cell r="B3802" t="str">
            <v>S2E</v>
          </cell>
          <cell r="C3802" t="str">
            <v>SeriesII</v>
          </cell>
          <cell r="D3802" t="str">
            <v>SeriesII</v>
          </cell>
          <cell r="E3802" t="str">
            <v>S2E</v>
          </cell>
          <cell r="F3802" t="str">
            <v>MISC</v>
          </cell>
          <cell r="G3802">
            <v>170000011</v>
          </cell>
          <cell r="H3802" t="str">
            <v xml:space="preserve"> Combiner Boards </v>
          </cell>
        </row>
        <row r="3803">
          <cell r="A3803" t="str">
            <v>J41660G-2L-3</v>
          </cell>
          <cell r="B3803" t="str">
            <v>S2E</v>
          </cell>
          <cell r="C3803" t="str">
            <v>SeriesII</v>
          </cell>
          <cell r="D3803" t="str">
            <v>SeriesII</v>
          </cell>
          <cell r="E3803" t="str">
            <v>S2E</v>
          </cell>
          <cell r="F3803" t="str">
            <v>CSU</v>
          </cell>
          <cell r="G3803">
            <v>170000044</v>
          </cell>
          <cell r="H3803" t="str">
            <v xml:space="preserve"> CSU Shelf </v>
          </cell>
        </row>
        <row r="3804">
          <cell r="A3804" t="str">
            <v>J41660P-1L-3</v>
          </cell>
          <cell r="B3804" t="str">
            <v>S2E</v>
          </cell>
          <cell r="C3804" t="str">
            <v>SeriesII</v>
          </cell>
          <cell r="D3804" t="str">
            <v>SeriesII</v>
          </cell>
          <cell r="E3804" t="str">
            <v>S2E</v>
          </cell>
          <cell r="F3804" t="str">
            <v>MISC</v>
          </cell>
          <cell r="G3804">
            <v>170000010</v>
          </cell>
          <cell r="H3804" t="str">
            <v xml:space="preserve"> DFI Boards </v>
          </cell>
        </row>
        <row r="3805">
          <cell r="A3805" t="str">
            <v>J41665A-1L-DCCH</v>
          </cell>
          <cell r="B3805" t="str">
            <v>S2E</v>
          </cell>
          <cell r="C3805" t="str">
            <v>SeriesII</v>
          </cell>
          <cell r="D3805" t="str">
            <v>SeriesII</v>
          </cell>
          <cell r="E3805" t="str">
            <v>S2E</v>
          </cell>
          <cell r="F3805" t="str">
            <v>SOFTWARE</v>
          </cell>
          <cell r="G3805">
            <v>177000004</v>
          </cell>
          <cell r="H3805" t="str">
            <v xml:space="preserve"> Digital Control Channel Feature (DCCH) </v>
          </cell>
        </row>
        <row r="3806">
          <cell r="A3806" t="str">
            <v>J41660P-1L-4</v>
          </cell>
          <cell r="B3806" t="str">
            <v>S2E</v>
          </cell>
          <cell r="C3806" t="str">
            <v>SeriesII</v>
          </cell>
          <cell r="D3806" t="str">
            <v>SeriesII</v>
          </cell>
          <cell r="E3806" t="str">
            <v>S2E</v>
          </cell>
          <cell r="F3806" t="str">
            <v>MISC</v>
          </cell>
          <cell r="G3806">
            <v>170000012</v>
          </cell>
          <cell r="H3806" t="str">
            <v xml:space="preserve"> Divider Boards </v>
          </cell>
        </row>
        <row r="3807">
          <cell r="A3807" t="str">
            <v>J41660G-2L-2</v>
          </cell>
          <cell r="B3807" t="str">
            <v>S2E</v>
          </cell>
          <cell r="C3807" t="str">
            <v>SeriesII</v>
          </cell>
          <cell r="D3807" t="str">
            <v>SeriesII</v>
          </cell>
          <cell r="E3807" t="str">
            <v>S2E</v>
          </cell>
          <cell r="F3807" t="str">
            <v>MISC</v>
          </cell>
          <cell r="G3807">
            <v>170000043</v>
          </cell>
          <cell r="H3807" t="str">
            <v xml:space="preserve"> DSX Shelf </v>
          </cell>
        </row>
        <row r="3808">
          <cell r="A3808" t="str">
            <v>J41660G-2L-1</v>
          </cell>
          <cell r="B3808" t="str">
            <v>S2E</v>
          </cell>
          <cell r="C3808" t="str">
            <v>SeriesII</v>
          </cell>
          <cell r="D3808" t="str">
            <v>SeriesII</v>
          </cell>
          <cell r="E3808" t="str">
            <v>S2E</v>
          </cell>
          <cell r="F3808" t="str">
            <v>FIF</v>
          </cell>
          <cell r="G3808">
            <v>170000042</v>
          </cell>
          <cell r="H3808" t="str">
            <v xml:space="preserve"> FIF Frame </v>
          </cell>
        </row>
        <row r="3809">
          <cell r="A3809" t="str">
            <v>J41660C-2L-1</v>
          </cell>
          <cell r="B3809" t="str">
            <v>S2E</v>
          </cell>
          <cell r="C3809" t="str">
            <v>SeriesII</v>
          </cell>
          <cell r="D3809" t="str">
            <v>SeriesII</v>
          </cell>
          <cell r="E3809" t="str">
            <v>S2E</v>
          </cell>
          <cell r="F3809" t="str">
            <v>RF</v>
          </cell>
          <cell r="G3809">
            <v>170000022</v>
          </cell>
          <cell r="H3809" t="str">
            <v xml:space="preserve"> Linear Amplifier Frame </v>
          </cell>
        </row>
        <row r="3810">
          <cell r="A3810" t="str">
            <v>T00000185</v>
          </cell>
          <cell r="B3810" t="str">
            <v>S2E</v>
          </cell>
          <cell r="C3810" t="str">
            <v>SeriesII</v>
          </cell>
          <cell r="D3810" t="str">
            <v>SeriesII</v>
          </cell>
          <cell r="E3810" t="str">
            <v>S2E</v>
          </cell>
          <cell r="F3810" t="str">
            <v>MISC</v>
          </cell>
          <cell r="G3810">
            <v>170000051</v>
          </cell>
          <cell r="H3810" t="str">
            <v xml:space="preserve"> Miscellaneous Hardware </v>
          </cell>
        </row>
        <row r="3811">
          <cell r="A3811" t="str">
            <v>J41660C-2L-5C1</v>
          </cell>
          <cell r="B3811" t="str">
            <v>S2E</v>
          </cell>
          <cell r="C3811" t="str">
            <v>SeriesII</v>
          </cell>
          <cell r="D3811" t="str">
            <v>SeriesII</v>
          </cell>
          <cell r="E3811" t="str">
            <v>S2E</v>
          </cell>
          <cell r="F3811" t="str">
            <v>RF</v>
          </cell>
          <cell r="G3811">
            <v>170000025</v>
          </cell>
          <cell r="H3811" t="str">
            <v xml:space="preserve"> Mlac With 10 Modules (100W) </v>
          </cell>
        </row>
        <row r="3812">
          <cell r="A3812" t="str">
            <v>J41660C-2L-4C1</v>
          </cell>
          <cell r="B3812" t="str">
            <v>S2E</v>
          </cell>
          <cell r="C3812" t="str">
            <v>SeriesII</v>
          </cell>
          <cell r="D3812" t="str">
            <v>SeriesII</v>
          </cell>
          <cell r="E3812" t="str">
            <v>S2E</v>
          </cell>
          <cell r="F3812" t="str">
            <v>RF</v>
          </cell>
          <cell r="G3812">
            <v>170000024</v>
          </cell>
          <cell r="H3812" t="str">
            <v xml:space="preserve"> Mlac With 20 Modules (240W) </v>
          </cell>
        </row>
        <row r="3813">
          <cell r="A3813" t="str">
            <v>J41660B-2L-7</v>
          </cell>
          <cell r="B3813" t="str">
            <v>S2E</v>
          </cell>
          <cell r="C3813" t="str">
            <v>SeriesII</v>
          </cell>
          <cell r="D3813" t="str">
            <v>SeriesII</v>
          </cell>
          <cell r="E3813" t="str">
            <v>S2E</v>
          </cell>
          <cell r="F3813" t="str">
            <v>MISC</v>
          </cell>
          <cell r="G3813">
            <v>170000014</v>
          </cell>
          <cell r="H3813" t="str">
            <v xml:space="preserve"> Power Dist Boards 5V&amp;12V * </v>
          </cell>
        </row>
        <row r="3814">
          <cell r="A3814" t="str">
            <v>J41660P-1L-8</v>
          </cell>
          <cell r="B3814" t="str">
            <v>S2E</v>
          </cell>
          <cell r="C3814" t="str">
            <v>SeriesII</v>
          </cell>
          <cell r="D3814" t="str">
            <v>SeriesII</v>
          </cell>
          <cell r="E3814" t="str">
            <v>S2E</v>
          </cell>
          <cell r="F3814" t="str">
            <v>BASEBAND</v>
          </cell>
          <cell r="G3814">
            <v>170000030</v>
          </cell>
          <cell r="H3814" t="str">
            <v xml:space="preserve"> Receive Calibration Generator </v>
          </cell>
        </row>
        <row r="3815">
          <cell r="A3815" t="str">
            <v>J41660P-1L-38</v>
          </cell>
          <cell r="B3815" t="str">
            <v>S2E</v>
          </cell>
          <cell r="C3815" t="str">
            <v>SeriesII</v>
          </cell>
          <cell r="D3815" t="str">
            <v>SeriesII</v>
          </cell>
          <cell r="E3815" t="str">
            <v>S2E</v>
          </cell>
          <cell r="F3815" t="str">
            <v>BASE_CONFIG</v>
          </cell>
          <cell r="G3815">
            <v>170000062</v>
          </cell>
          <cell r="H3815" t="str">
            <v xml:space="preserve"> Series Iie Base Configuration W/Hcpu No Rfg No Rcg </v>
          </cell>
        </row>
        <row r="3816">
          <cell r="A3816" t="str">
            <v>J41660P-1L-37</v>
          </cell>
          <cell r="B3816" t="str">
            <v>S2E</v>
          </cell>
          <cell r="C3816" t="str">
            <v>SeriesII</v>
          </cell>
          <cell r="D3816" t="str">
            <v>SeriesII</v>
          </cell>
          <cell r="E3816" t="str">
            <v>S2E</v>
          </cell>
          <cell r="F3816" t="str">
            <v>BASE_CONFIG</v>
          </cell>
          <cell r="G3816">
            <v>170000061</v>
          </cell>
          <cell r="H3816" t="str">
            <v xml:space="preserve"> Series Iie Base Configuration W/Hcpu No Rfg Wrcg </v>
          </cell>
        </row>
        <row r="3817">
          <cell r="A3817" t="str">
            <v>J41660P-1L-34</v>
          </cell>
          <cell r="B3817" t="str">
            <v>S2E</v>
          </cell>
          <cell r="C3817" t="str">
            <v>SeriesII</v>
          </cell>
          <cell r="D3817" t="str">
            <v>SeriesII</v>
          </cell>
          <cell r="E3817" t="str">
            <v>S2E</v>
          </cell>
          <cell r="F3817" t="str">
            <v>BASE_CONFIG</v>
          </cell>
          <cell r="G3817">
            <v>170000058</v>
          </cell>
          <cell r="H3817" t="str">
            <v xml:space="preserve"> Series Iie Base Configuration W/Hcpu/1 Rb + W Rcg </v>
          </cell>
        </row>
        <row r="3818">
          <cell r="A3818" t="str">
            <v>J41660P-1L-32</v>
          </cell>
          <cell r="B3818" t="str">
            <v>S2E</v>
          </cell>
          <cell r="C3818" t="str">
            <v>SeriesII</v>
          </cell>
          <cell r="D3818" t="str">
            <v>SeriesII</v>
          </cell>
          <cell r="E3818" t="str">
            <v>S2E</v>
          </cell>
          <cell r="F3818" t="str">
            <v>BASE_CONFIG</v>
          </cell>
          <cell r="G3818">
            <v>170000056</v>
          </cell>
          <cell r="H3818" t="str">
            <v xml:space="preserve"> Series Iie Base Configuration W/Hcpu/1 Rb +1Xo No Rcg </v>
          </cell>
        </row>
        <row r="3819">
          <cell r="A3819" t="str">
            <v>J41660P-1L-31</v>
          </cell>
          <cell r="B3819" t="str">
            <v>S2E</v>
          </cell>
          <cell r="C3819" t="str">
            <v>SeriesII</v>
          </cell>
          <cell r="D3819" t="str">
            <v>SeriesII</v>
          </cell>
          <cell r="E3819" t="str">
            <v>S2E</v>
          </cell>
          <cell r="F3819" t="str">
            <v>BASE_CONFIG</v>
          </cell>
          <cell r="G3819">
            <v>170000055</v>
          </cell>
          <cell r="H3819" t="str">
            <v xml:space="preserve"> Series Iie Base Configuration W/Hcpu/1 Rb No Rcg </v>
          </cell>
        </row>
        <row r="3820">
          <cell r="A3820" t="str">
            <v>J41660P-1L-36</v>
          </cell>
          <cell r="B3820" t="str">
            <v>S2E</v>
          </cell>
          <cell r="C3820" t="str">
            <v>SeriesII</v>
          </cell>
          <cell r="D3820" t="str">
            <v>SeriesII</v>
          </cell>
          <cell r="E3820" t="str">
            <v>S2E</v>
          </cell>
          <cell r="F3820" t="str">
            <v>BASE_CONFIG</v>
          </cell>
          <cell r="G3820">
            <v>170000060</v>
          </cell>
          <cell r="H3820" t="str">
            <v xml:space="preserve"> Series Iie Base Configuration W/Hcpu/2 Rb + W Rcg </v>
          </cell>
        </row>
        <row r="3821">
          <cell r="A3821" t="str">
            <v>J41660P-1L-35</v>
          </cell>
          <cell r="B3821" t="str">
            <v>S2E</v>
          </cell>
          <cell r="C3821" t="str">
            <v>SeriesII</v>
          </cell>
          <cell r="D3821" t="str">
            <v>SeriesII</v>
          </cell>
          <cell r="E3821" t="str">
            <v>S2E</v>
          </cell>
          <cell r="F3821" t="str">
            <v>BASE_CONFIG</v>
          </cell>
          <cell r="G3821">
            <v>170000059</v>
          </cell>
          <cell r="H3821" t="str">
            <v xml:space="preserve"> Series Iie Base Configuration W/Hcpu/2 Rb +1Xo W Rcg </v>
          </cell>
        </row>
        <row r="3822">
          <cell r="A3822" t="str">
            <v>J41660P-1L-33</v>
          </cell>
          <cell r="B3822" t="str">
            <v>S2E</v>
          </cell>
          <cell r="C3822" t="str">
            <v>SeriesII</v>
          </cell>
          <cell r="D3822" t="str">
            <v>SeriesII</v>
          </cell>
          <cell r="E3822" t="str">
            <v>S2E</v>
          </cell>
          <cell r="F3822" t="str">
            <v>BASE_CONFIG</v>
          </cell>
          <cell r="G3822">
            <v>170000057</v>
          </cell>
          <cell r="H3822" t="str">
            <v xml:space="preserve"> Series Iie Base Configuration W/Hcpu/2 Rb No Rcg </v>
          </cell>
        </row>
        <row r="3823">
          <cell r="A3823" t="str">
            <v>J41665A-1L-MHR</v>
          </cell>
          <cell r="B3823" t="str">
            <v>S2E</v>
          </cell>
          <cell r="C3823" t="str">
            <v>SeriesII</v>
          </cell>
          <cell r="D3823" t="str">
            <v>SeriesII</v>
          </cell>
          <cell r="E3823" t="str">
            <v>S2E</v>
          </cell>
          <cell r="F3823" t="str">
            <v>SOFTWARE</v>
          </cell>
          <cell r="G3823">
            <v>177000002</v>
          </cell>
          <cell r="H3823" t="str">
            <v xml:space="preserve"> Siie Add GRCF Software Fee </v>
          </cell>
        </row>
        <row r="3824">
          <cell r="A3824" t="str">
            <v>J41660P-1L-A</v>
          </cell>
          <cell r="B3824" t="str">
            <v>S2E</v>
          </cell>
          <cell r="C3824" t="str">
            <v>SeriesII</v>
          </cell>
          <cell r="D3824" t="str">
            <v>SeriesII</v>
          </cell>
          <cell r="E3824" t="str">
            <v>S2E</v>
          </cell>
          <cell r="F3824" t="str">
            <v>SOFTWARE</v>
          </cell>
          <cell r="G3824">
            <v>175000000</v>
          </cell>
          <cell r="H3824" t="str">
            <v xml:space="preserve"> SIIe Initial Operating Fee </v>
          </cell>
        </row>
        <row r="3825">
          <cell r="A3825" t="str">
            <v>J41665A-1L-MGR</v>
          </cell>
          <cell r="B3825" t="str">
            <v>S2E</v>
          </cell>
          <cell r="C3825" t="str">
            <v>SeriesII</v>
          </cell>
          <cell r="D3825" t="str">
            <v>SeriesII</v>
          </cell>
          <cell r="E3825" t="str">
            <v>S2E</v>
          </cell>
          <cell r="F3825" t="str">
            <v>SOFTWARE</v>
          </cell>
          <cell r="G3825">
            <v>177000001</v>
          </cell>
          <cell r="H3825" t="str">
            <v xml:space="preserve"> Siie Sectorization Software Fee </v>
          </cell>
        </row>
        <row r="3826">
          <cell r="A3826" t="str">
            <v>J41665A-1L-MER</v>
          </cell>
          <cell r="B3826" t="str">
            <v>S2E</v>
          </cell>
          <cell r="C3826" t="str">
            <v>SeriesII</v>
          </cell>
          <cell r="D3826" t="str">
            <v>SeriesII</v>
          </cell>
          <cell r="E3826" t="str">
            <v>S2E</v>
          </cell>
          <cell r="F3826" t="str">
            <v>SOFTWARE</v>
          </cell>
          <cell r="G3826">
            <v>177000000</v>
          </cell>
          <cell r="H3826" t="str">
            <v xml:space="preserve"> Siie TDMA Impl. Software Fee </v>
          </cell>
        </row>
        <row r="3827">
          <cell r="A3827" t="str">
            <v>J41660F-2L-1</v>
          </cell>
          <cell r="B3827" t="str">
            <v>S2E</v>
          </cell>
          <cell r="C3827" t="str">
            <v>SeriesII</v>
          </cell>
          <cell r="D3827" t="str">
            <v>SeriesII</v>
          </cell>
          <cell r="E3827" t="str">
            <v>S2E</v>
          </cell>
          <cell r="F3827" t="str">
            <v>AIF</v>
          </cell>
          <cell r="G3827">
            <v>170000031</v>
          </cell>
          <cell r="H3827" t="str">
            <v xml:space="preserve"> Suppl Antenna Interface Frame: </v>
          </cell>
        </row>
        <row r="3828">
          <cell r="A3828" t="str">
            <v>J41660A-2L-7</v>
          </cell>
          <cell r="B3828" t="str">
            <v>S2E</v>
          </cell>
          <cell r="C3828" t="str">
            <v>SeriesII</v>
          </cell>
          <cell r="D3828" t="str">
            <v>SeriesII</v>
          </cell>
          <cell r="E3828" t="str">
            <v>S2E</v>
          </cell>
          <cell r="F3828" t="str">
            <v>MISC</v>
          </cell>
          <cell r="G3828">
            <v>170000013</v>
          </cell>
          <cell r="H3828" t="str">
            <v xml:space="preserve"> Switch Network Boards </v>
          </cell>
        </row>
        <row r="3829">
          <cell r="A3829" t="str">
            <v>J41660P-1L-9</v>
          </cell>
          <cell r="B3829" t="str">
            <v>S2E</v>
          </cell>
          <cell r="C3829" t="str">
            <v>SeriesII</v>
          </cell>
          <cell r="D3829" t="str">
            <v>SeriesII</v>
          </cell>
          <cell r="E3829" t="str">
            <v>S2E</v>
          </cell>
          <cell r="F3829" t="str">
            <v>RADIO</v>
          </cell>
          <cell r="G3829">
            <v>170000018</v>
          </cell>
          <cell r="H3829" t="str">
            <v xml:space="preserve"> TDMA Digital Radio Unit (DRU) </v>
          </cell>
        </row>
        <row r="3830">
          <cell r="A3830" t="str">
            <v>107838260</v>
          </cell>
          <cell r="B3830" t="str">
            <v>S2E</v>
          </cell>
          <cell r="C3830" t="str">
            <v>SeriesII</v>
          </cell>
          <cell r="D3830" t="str">
            <v>SeriesII</v>
          </cell>
          <cell r="E3830" t="str">
            <v>S2E</v>
          </cell>
          <cell r="F3830" t="str">
            <v>RADIO</v>
          </cell>
          <cell r="G3830">
            <v>170000019</v>
          </cell>
          <cell r="H3830" t="str">
            <v xml:space="preserve"> TDMA Enhanced Digital Radio Units (EDRU) </v>
          </cell>
        </row>
        <row r="3831">
          <cell r="A3831" t="str">
            <v>J41660G-2L-4</v>
          </cell>
          <cell r="B3831" t="str">
            <v>S2E</v>
          </cell>
          <cell r="C3831" t="str">
            <v>SeriesII</v>
          </cell>
          <cell r="D3831" t="str">
            <v>SeriesII</v>
          </cell>
          <cell r="E3831" t="str">
            <v>S2E</v>
          </cell>
          <cell r="F3831" t="str">
            <v>CSU</v>
          </cell>
          <cell r="G3831">
            <v>170000045</v>
          </cell>
          <cell r="H3831" t="str">
            <v xml:space="preserve"> Tserv II Plug-In </v>
          </cell>
        </row>
        <row r="3832">
          <cell r="A3832" t="str">
            <v>J41660G-2L-6</v>
          </cell>
          <cell r="B3832" t="str">
            <v>S2E</v>
          </cell>
          <cell r="C3832" t="str">
            <v>SeriesII</v>
          </cell>
          <cell r="D3832" t="str">
            <v>SeriesII</v>
          </cell>
          <cell r="E3832" t="str">
            <v>S2E</v>
          </cell>
          <cell r="F3832" t="str">
            <v>CSU</v>
          </cell>
          <cell r="G3832">
            <v>170000047</v>
          </cell>
          <cell r="H3832" t="str">
            <v xml:space="preserve"> T-Smart CSU </v>
          </cell>
        </row>
        <row r="3833">
          <cell r="A3833" t="str">
            <v>J41660G-2L-5</v>
          </cell>
          <cell r="B3833" t="str">
            <v>S2E</v>
          </cell>
          <cell r="C3833" t="str">
            <v>SeriesII</v>
          </cell>
          <cell r="D3833" t="str">
            <v>SeriesII</v>
          </cell>
          <cell r="E3833" t="str">
            <v>S2E</v>
          </cell>
          <cell r="F3833" t="str">
            <v>CSU</v>
          </cell>
          <cell r="G3833">
            <v>170000046</v>
          </cell>
          <cell r="H3833" t="str">
            <v xml:space="preserve"> T-Smart Shelf Interface </v>
          </cell>
        </row>
        <row r="3834">
          <cell r="A3834" t="str">
            <v>R00001191</v>
          </cell>
          <cell r="B3834" t="str">
            <v>Service</v>
          </cell>
          <cell r="C3834" t="str">
            <v>Service</v>
          </cell>
          <cell r="D3834" t="str">
            <v>Service</v>
          </cell>
          <cell r="E3834" t="str">
            <v>5ESS</v>
          </cell>
          <cell r="F3834">
            <v>17550</v>
          </cell>
          <cell r="H3834" t="str">
            <v>(5ESS-ENG) 3B21D COMPUTER SYSTEM</v>
          </cell>
        </row>
        <row r="3835">
          <cell r="A3835" t="str">
            <v>R00001200</v>
          </cell>
          <cell r="B3835" t="str">
            <v>Service</v>
          </cell>
          <cell r="C3835" t="str">
            <v>Service</v>
          </cell>
          <cell r="D3835" t="str">
            <v>Service</v>
          </cell>
          <cell r="E3835" t="str">
            <v>5ESS</v>
          </cell>
          <cell r="F3835">
            <v>12500</v>
          </cell>
          <cell r="H3835" t="str">
            <v>(5ESS-ENG) ADD'L MESSAGE HANDLERS</v>
          </cell>
        </row>
        <row r="3836">
          <cell r="A3836" t="str">
            <v>R00001194</v>
          </cell>
          <cell r="B3836" t="str">
            <v>Service</v>
          </cell>
          <cell r="C3836" t="str">
            <v>Service</v>
          </cell>
          <cell r="D3836" t="str">
            <v>Service</v>
          </cell>
          <cell r="E3836" t="str">
            <v>5ESS</v>
          </cell>
          <cell r="F3836">
            <v>6250</v>
          </cell>
          <cell r="H3836" t="str">
            <v>(5ESS-ENG) CABINET, CM3 FULLY EQUIPPED  BASE FRAME (OR cm2)</v>
          </cell>
        </row>
        <row r="3837">
          <cell r="A3837" t="str">
            <v>R00001195</v>
          </cell>
          <cell r="B3837" t="str">
            <v>Service</v>
          </cell>
          <cell r="C3837" t="str">
            <v>Service</v>
          </cell>
          <cell r="D3837" t="str">
            <v>Service</v>
          </cell>
          <cell r="E3837" t="str">
            <v>5ESS</v>
          </cell>
          <cell r="F3837">
            <v>12500</v>
          </cell>
          <cell r="H3837" t="str">
            <v>(5ESS-ENG) CABINET, CM3 PARTIALLY EQUIPPED GROWTH FRAME</v>
          </cell>
        </row>
        <row r="3838">
          <cell r="A3838" t="str">
            <v>R00001192</v>
          </cell>
          <cell r="B3838" t="str">
            <v>Service</v>
          </cell>
          <cell r="C3838" t="str">
            <v>Service</v>
          </cell>
          <cell r="D3838" t="str">
            <v>Service</v>
          </cell>
          <cell r="E3838" t="str">
            <v>5ESS</v>
          </cell>
          <cell r="F3838">
            <v>7500</v>
          </cell>
          <cell r="H3838" t="str">
            <v>(5ESS-ENG) CM2 BASIC CABINET WITH TMSU3 OR cm3</v>
          </cell>
        </row>
        <row r="3839">
          <cell r="A3839" t="str">
            <v>R00001193</v>
          </cell>
          <cell r="B3839" t="str">
            <v>Service</v>
          </cell>
          <cell r="C3839" t="str">
            <v>Service</v>
          </cell>
          <cell r="D3839" t="str">
            <v>Service</v>
          </cell>
          <cell r="E3839" t="str">
            <v>5ESS</v>
          </cell>
          <cell r="F3839">
            <v>4125</v>
          </cell>
          <cell r="H3839" t="str">
            <v>(5ESS-ENG) CM2 DUAL FABRIC growth frame</v>
          </cell>
        </row>
        <row r="3840">
          <cell r="A3840" t="str">
            <v>R00001202</v>
          </cell>
          <cell r="B3840" t="str">
            <v>Service</v>
          </cell>
          <cell r="C3840" t="str">
            <v>Service</v>
          </cell>
          <cell r="D3840" t="str">
            <v>Service</v>
          </cell>
          <cell r="E3840" t="str">
            <v>5ESS</v>
          </cell>
          <cell r="F3840">
            <v>4745</v>
          </cell>
          <cell r="H3840" t="str">
            <v>(5ESS-ENG) DATA FANOUT 2 - OPTICAL</v>
          </cell>
        </row>
        <row r="3841">
          <cell r="A3841" t="str">
            <v>R00001207</v>
          </cell>
          <cell r="B3841" t="str">
            <v>Service</v>
          </cell>
          <cell r="C3841" t="str">
            <v>Service</v>
          </cell>
          <cell r="D3841" t="str">
            <v>Service</v>
          </cell>
          <cell r="E3841" t="str">
            <v>5ESS</v>
          </cell>
          <cell r="F3841">
            <v>8995</v>
          </cell>
          <cell r="H3841" t="str">
            <v>(5ESS-ENG) DFI2 PACKS REQUIRED FOR T1</v>
          </cell>
        </row>
        <row r="3842">
          <cell r="A3842" t="str">
            <v>R00001197</v>
          </cell>
          <cell r="B3842" t="str">
            <v>Service</v>
          </cell>
          <cell r="C3842" t="str">
            <v>Service</v>
          </cell>
          <cell r="D3842" t="str">
            <v>Service</v>
          </cell>
          <cell r="E3842" t="str">
            <v>5ESS</v>
          </cell>
          <cell r="F3842">
            <v>1025</v>
          </cell>
          <cell r="H3842" t="str">
            <v>(5ESS-ENG) DNU-S DATA GROUP 0</v>
          </cell>
        </row>
        <row r="3843">
          <cell r="A3843" t="str">
            <v>R00001198</v>
          </cell>
          <cell r="B3843" t="str">
            <v>Service</v>
          </cell>
          <cell r="C3843" t="str">
            <v>Service</v>
          </cell>
          <cell r="D3843" t="str">
            <v>Service</v>
          </cell>
          <cell r="E3843" t="str">
            <v>5ESS</v>
          </cell>
          <cell r="F3843">
            <v>64064</v>
          </cell>
          <cell r="H3843" t="str">
            <v>(5ESS-ENG) DNU-S DATA GROUP 1</v>
          </cell>
        </row>
        <row r="3844">
          <cell r="A3844" t="str">
            <v>R00001204</v>
          </cell>
          <cell r="B3844" t="str">
            <v>Service</v>
          </cell>
          <cell r="C3844" t="str">
            <v>Service</v>
          </cell>
          <cell r="D3844" t="str">
            <v>Service</v>
          </cell>
          <cell r="E3844" t="str">
            <v>5ESS</v>
          </cell>
          <cell r="F3844">
            <v>3350</v>
          </cell>
          <cell r="H3844" t="str">
            <v>(5ESS-ENG) DUAL PSU2 BASE UNIT - 2 SHELVES</v>
          </cell>
        </row>
        <row r="3845">
          <cell r="A3845" t="str">
            <v>R00001199</v>
          </cell>
          <cell r="B3845" t="str">
            <v>Service</v>
          </cell>
          <cell r="C3845" t="str">
            <v>Service</v>
          </cell>
          <cell r="D3845" t="str">
            <v>Service</v>
          </cell>
          <cell r="E3845" t="str">
            <v>5ESS</v>
          </cell>
          <cell r="F3845">
            <v>64064</v>
          </cell>
          <cell r="H3845" t="str">
            <v>(5ESS-ENG) EQP. FOR ADDITIONAL STSX-1S</v>
          </cell>
        </row>
        <row r="3846">
          <cell r="A3846" t="str">
            <v>R00001211</v>
          </cell>
          <cell r="B3846" t="str">
            <v>Service</v>
          </cell>
          <cell r="C3846" t="str">
            <v>Service</v>
          </cell>
          <cell r="D3846" t="str">
            <v>Service</v>
          </cell>
          <cell r="E3846" t="str">
            <v>5ESS</v>
          </cell>
          <cell r="F3846">
            <v>115315</v>
          </cell>
          <cell r="H3846" t="str">
            <v>(5ESS-ENG) FRAMEWORK (DSX)</v>
          </cell>
        </row>
        <row r="3847">
          <cell r="A3847" t="str">
            <v>R00001212</v>
          </cell>
          <cell r="B3847" t="str">
            <v>Service</v>
          </cell>
          <cell r="C3847" t="str">
            <v>Service</v>
          </cell>
          <cell r="D3847" t="str">
            <v>Service</v>
          </cell>
          <cell r="E3847" t="str">
            <v>5ESS</v>
          </cell>
          <cell r="F3847">
            <v>86</v>
          </cell>
          <cell r="H3847" t="str">
            <v>(5ESS-ENG) FRAMEWORK (MDF)</v>
          </cell>
        </row>
        <row r="3848">
          <cell r="A3848" t="str">
            <v>R00001209</v>
          </cell>
          <cell r="B3848" t="str">
            <v>Service</v>
          </cell>
          <cell r="C3848" t="str">
            <v>Service</v>
          </cell>
          <cell r="D3848" t="str">
            <v>Service</v>
          </cell>
          <cell r="E3848" t="str">
            <v>5ESS</v>
          </cell>
          <cell r="F3848">
            <v>150</v>
          </cell>
          <cell r="H3848" t="str">
            <v>(5ESS-ENG) GPDF SM200 STYLE FRAME CABINET</v>
          </cell>
        </row>
        <row r="3849">
          <cell r="A3849" t="str">
            <v>R00001210</v>
          </cell>
          <cell r="B3849" t="str">
            <v>Service</v>
          </cell>
          <cell r="C3849" t="str">
            <v>Service</v>
          </cell>
          <cell r="D3849" t="str">
            <v>Service</v>
          </cell>
          <cell r="E3849" t="str">
            <v>5ESS</v>
          </cell>
          <cell r="F3849">
            <v>98</v>
          </cell>
          <cell r="H3849" t="str">
            <v>(5ESS-ENG) MISCELLANEOUS CABINET</v>
          </cell>
        </row>
        <row r="3850">
          <cell r="A3850" t="str">
            <v>R00001201</v>
          </cell>
          <cell r="B3850" t="str">
            <v>Service</v>
          </cell>
          <cell r="C3850" t="str">
            <v>Service</v>
          </cell>
          <cell r="D3850" t="str">
            <v>Service</v>
          </cell>
          <cell r="E3850" t="str">
            <v>5ESS</v>
          </cell>
          <cell r="F3850">
            <v>138</v>
          </cell>
          <cell r="H3850" t="str">
            <v>(5ESS-ENG) MULT PIDB DATA FANOUT</v>
          </cell>
        </row>
        <row r="3851">
          <cell r="A3851" t="str">
            <v>R00001203</v>
          </cell>
          <cell r="B3851" t="str">
            <v>Service</v>
          </cell>
          <cell r="C3851" t="str">
            <v>Service</v>
          </cell>
          <cell r="D3851" t="str">
            <v>Service</v>
          </cell>
          <cell r="E3851" t="str">
            <v>5ESS</v>
          </cell>
          <cell r="F3851">
            <v>50</v>
          </cell>
          <cell r="H3851" t="str">
            <v>(5ESS-ENG) PSU2 BASE UNITS - 1ST SHELF</v>
          </cell>
        </row>
        <row r="3852">
          <cell r="A3852" t="str">
            <v>R00001205</v>
          </cell>
          <cell r="B3852" t="str">
            <v>Service</v>
          </cell>
          <cell r="C3852" t="str">
            <v>Service</v>
          </cell>
          <cell r="D3852" t="str">
            <v>Service</v>
          </cell>
          <cell r="E3852" t="str">
            <v>5ESS</v>
          </cell>
          <cell r="F3852">
            <v>81</v>
          </cell>
          <cell r="H3852" t="str">
            <v>(5ESS-ENG) PSU2 SUPPLEMENTARY SHELVES(price for 5 shelves and 16 positions per shelf)</v>
          </cell>
        </row>
        <row r="3853">
          <cell r="A3853" t="str">
            <v>R00001208</v>
          </cell>
          <cell r="B3853" t="str">
            <v>Service</v>
          </cell>
          <cell r="C3853" t="str">
            <v>Service</v>
          </cell>
          <cell r="D3853" t="str">
            <v>Service</v>
          </cell>
          <cell r="E3853" t="str">
            <v>5ESS</v>
          </cell>
          <cell r="F3853">
            <v>120</v>
          </cell>
          <cell r="H3853" t="str">
            <v>(5ESS-ENG) SM-2000 LTP CABINET ASSEMBLY -LTP FRAME</v>
          </cell>
        </row>
        <row r="3854">
          <cell r="A3854" t="str">
            <v>R00001196</v>
          </cell>
          <cell r="B3854" t="str">
            <v>Service</v>
          </cell>
          <cell r="C3854" t="str">
            <v>Service</v>
          </cell>
          <cell r="D3854" t="str">
            <v>Service</v>
          </cell>
          <cell r="E3854" t="str">
            <v>5ESS</v>
          </cell>
          <cell r="F3854">
            <v>81</v>
          </cell>
          <cell r="H3854" t="str">
            <v>(5ESS-ENG) SM2K W/SMPU5 W/128 MEG SMC FRAME</v>
          </cell>
        </row>
        <row r="3855">
          <cell r="A3855" t="str">
            <v>R00001206</v>
          </cell>
          <cell r="B3855" t="str">
            <v>Service</v>
          </cell>
          <cell r="C3855" t="str">
            <v>Service</v>
          </cell>
          <cell r="D3855" t="str">
            <v>Service</v>
          </cell>
          <cell r="E3855" t="str">
            <v>5ESS</v>
          </cell>
          <cell r="F3855">
            <v>495</v>
          </cell>
          <cell r="H3855" t="str">
            <v>(5ESS-ENG) TOTAL DLTU2(S)</v>
          </cell>
        </row>
        <row r="3856">
          <cell r="A3856" t="str">
            <v>R00001124</v>
          </cell>
          <cell r="B3856" t="str">
            <v>Service</v>
          </cell>
          <cell r="C3856" t="str">
            <v>Service</v>
          </cell>
          <cell r="D3856" t="str">
            <v>Service</v>
          </cell>
          <cell r="E3856" t="str">
            <v>5ESS</v>
          </cell>
          <cell r="F3856">
            <v>110</v>
          </cell>
          <cell r="H3856" t="str">
            <v>(5ESS-INST) 3B21D COMPUTER SYSTEM</v>
          </cell>
        </row>
        <row r="3857">
          <cell r="A3857" t="str">
            <v>R00001133</v>
          </cell>
          <cell r="B3857" t="str">
            <v>Service</v>
          </cell>
          <cell r="C3857" t="str">
            <v>Service</v>
          </cell>
          <cell r="D3857" t="str">
            <v>Service</v>
          </cell>
          <cell r="E3857" t="str">
            <v>5ESS</v>
          </cell>
          <cell r="F3857">
            <v>92</v>
          </cell>
          <cell r="H3857" t="str">
            <v>(5ESS-INST) ADD'L MESSAGE HANDLERS</v>
          </cell>
        </row>
        <row r="3858">
          <cell r="A3858" t="str">
            <v>R00001127</v>
          </cell>
          <cell r="B3858" t="str">
            <v>Service</v>
          </cell>
          <cell r="C3858" t="str">
            <v>Service</v>
          </cell>
          <cell r="D3858" t="str">
            <v>Service</v>
          </cell>
          <cell r="E3858" t="str">
            <v>5ESS</v>
          </cell>
          <cell r="F3858">
            <v>10</v>
          </cell>
          <cell r="H3858" t="str">
            <v>(5ESS-INST) CABINET, CM3 FULLY EQUIPPED  BASE FRAME (OR cm2)</v>
          </cell>
        </row>
        <row r="3859">
          <cell r="A3859" t="str">
            <v>R00001128</v>
          </cell>
          <cell r="B3859" t="str">
            <v>Service</v>
          </cell>
          <cell r="C3859" t="str">
            <v>Service</v>
          </cell>
          <cell r="D3859" t="str">
            <v>Service</v>
          </cell>
          <cell r="E3859" t="str">
            <v>5ESS</v>
          </cell>
          <cell r="F3859">
            <v>44000</v>
          </cell>
          <cell r="H3859" t="str">
            <v>(5ESS-INST) CABINET, CM3 PARTIALLY EQUIPPED GROWTH FRAME</v>
          </cell>
        </row>
        <row r="3860">
          <cell r="A3860" t="str">
            <v>R00001125</v>
          </cell>
          <cell r="B3860" t="str">
            <v>Service</v>
          </cell>
          <cell r="C3860" t="str">
            <v>Service</v>
          </cell>
          <cell r="D3860" t="str">
            <v>Service</v>
          </cell>
          <cell r="E3860" t="str">
            <v>5ESS</v>
          </cell>
          <cell r="F3860">
            <v>495</v>
          </cell>
          <cell r="H3860" t="str">
            <v>(5ESS-INST) CM2 BASIC CABINET WITH TMSU3 OR cm3</v>
          </cell>
        </row>
        <row r="3861">
          <cell r="A3861" t="str">
            <v>R00001126</v>
          </cell>
          <cell r="B3861" t="str">
            <v>Service</v>
          </cell>
          <cell r="C3861" t="str">
            <v>Service</v>
          </cell>
          <cell r="D3861" t="str">
            <v>Service</v>
          </cell>
          <cell r="E3861" t="str">
            <v>5ESS</v>
          </cell>
          <cell r="F3861">
            <v>900</v>
          </cell>
          <cell r="H3861" t="str">
            <v>(5ESS-INST) CM2 DUAL FABRIC growth frame</v>
          </cell>
        </row>
        <row r="3862">
          <cell r="A3862" t="str">
            <v>R00001135</v>
          </cell>
          <cell r="B3862" t="str">
            <v>Service</v>
          </cell>
          <cell r="C3862" t="str">
            <v>Service</v>
          </cell>
          <cell r="D3862" t="str">
            <v>Service</v>
          </cell>
          <cell r="E3862" t="str">
            <v>5ESS</v>
          </cell>
          <cell r="F3862">
            <v>175</v>
          </cell>
          <cell r="H3862" t="str">
            <v>(5ESS-INST) DATA FANOUT 2 - OPTICAL</v>
          </cell>
        </row>
        <row r="3863">
          <cell r="A3863" t="str">
            <v>R00001140</v>
          </cell>
          <cell r="B3863" t="str">
            <v>Service</v>
          </cell>
          <cell r="C3863" t="str">
            <v>Service</v>
          </cell>
          <cell r="D3863" t="str">
            <v>Service</v>
          </cell>
          <cell r="E3863" t="str">
            <v>5ESS</v>
          </cell>
          <cell r="F3863">
            <v>3000</v>
          </cell>
          <cell r="H3863" t="str">
            <v>(5ESS-INST) DFI2 PACKS REQUIRED FOR T1</v>
          </cell>
        </row>
        <row r="3864">
          <cell r="A3864" t="str">
            <v>R00001130</v>
          </cell>
          <cell r="B3864" t="str">
            <v>Service</v>
          </cell>
          <cell r="C3864" t="str">
            <v>Service</v>
          </cell>
          <cell r="D3864" t="str">
            <v>Service</v>
          </cell>
          <cell r="E3864" t="str">
            <v>5ESS</v>
          </cell>
          <cell r="F3864">
            <v>2500</v>
          </cell>
          <cell r="H3864" t="str">
            <v>(5ESS-INST) DNU-S DATA GROUP 0</v>
          </cell>
        </row>
        <row r="3865">
          <cell r="A3865" t="str">
            <v>R00001131</v>
          </cell>
          <cell r="B3865" t="str">
            <v>Service</v>
          </cell>
          <cell r="C3865" t="str">
            <v>Service</v>
          </cell>
          <cell r="D3865" t="str">
            <v>Service</v>
          </cell>
          <cell r="E3865" t="str">
            <v>5ESS</v>
          </cell>
          <cell r="F3865">
            <v>7500</v>
          </cell>
          <cell r="H3865" t="str">
            <v>(5ESS-INST) DNU-S DATA GROUP 1</v>
          </cell>
        </row>
        <row r="3866">
          <cell r="A3866" t="str">
            <v>R00001137</v>
          </cell>
          <cell r="B3866" t="str">
            <v>Service</v>
          </cell>
          <cell r="C3866" t="str">
            <v>Service</v>
          </cell>
          <cell r="D3866" t="str">
            <v>Service</v>
          </cell>
          <cell r="E3866" t="str">
            <v>5ESS</v>
          </cell>
          <cell r="F3866">
            <v>14995</v>
          </cell>
          <cell r="H3866" t="str">
            <v>(5ESS-INST) DUAL PSU2 BASE UNIT - 2 SHELVES</v>
          </cell>
        </row>
        <row r="3867">
          <cell r="A3867" t="str">
            <v>R00001132</v>
          </cell>
          <cell r="B3867" t="str">
            <v>Service</v>
          </cell>
          <cell r="C3867" t="str">
            <v>Service</v>
          </cell>
          <cell r="D3867" t="str">
            <v>Service</v>
          </cell>
          <cell r="E3867" t="str">
            <v>5ESS</v>
          </cell>
          <cell r="F3867">
            <v>7500</v>
          </cell>
          <cell r="H3867" t="str">
            <v>(5ESS-INST) EQP. FOR ADDITIONAL STSX-1S</v>
          </cell>
        </row>
        <row r="3868">
          <cell r="A3868" t="str">
            <v>R00001144</v>
          </cell>
          <cell r="B3868" t="str">
            <v>Service</v>
          </cell>
          <cell r="C3868" t="str">
            <v>Service</v>
          </cell>
          <cell r="D3868" t="str">
            <v>Service</v>
          </cell>
          <cell r="E3868" t="str">
            <v>5ESS</v>
          </cell>
          <cell r="F3868">
            <v>1250</v>
          </cell>
          <cell r="H3868" t="str">
            <v>(5ESS-INST) FRAMEWORK (DSX)</v>
          </cell>
        </row>
        <row r="3869">
          <cell r="A3869" t="str">
            <v>R00001145</v>
          </cell>
          <cell r="B3869" t="str">
            <v>Service</v>
          </cell>
          <cell r="C3869" t="str">
            <v>Service</v>
          </cell>
          <cell r="D3869" t="str">
            <v>Service</v>
          </cell>
          <cell r="E3869" t="str">
            <v>5ESS</v>
          </cell>
          <cell r="F3869">
            <v>1250</v>
          </cell>
          <cell r="H3869" t="str">
            <v>(5ESS-INST) FRAMEWORK (MDF)</v>
          </cell>
        </row>
        <row r="3870">
          <cell r="A3870" t="str">
            <v>R00001142</v>
          </cell>
          <cell r="B3870" t="str">
            <v>Service</v>
          </cell>
          <cell r="C3870" t="str">
            <v>Service</v>
          </cell>
          <cell r="D3870" t="str">
            <v>Service</v>
          </cell>
          <cell r="E3870" t="str">
            <v>5ESS</v>
          </cell>
          <cell r="F3870">
            <v>400</v>
          </cell>
          <cell r="H3870" t="str">
            <v>(5ESS-INST) GPDF SM200 STYLE FRAME CABINET</v>
          </cell>
        </row>
        <row r="3871">
          <cell r="A3871" t="str">
            <v>R00001143</v>
          </cell>
          <cell r="B3871" t="str">
            <v>Service</v>
          </cell>
          <cell r="C3871" t="str">
            <v>Service</v>
          </cell>
          <cell r="D3871" t="str">
            <v>Service</v>
          </cell>
          <cell r="E3871" t="str">
            <v>5ESS</v>
          </cell>
          <cell r="F3871">
            <v>400</v>
          </cell>
          <cell r="H3871" t="str">
            <v>(5ESS-INST) MISCELLANEOUS CABINET</v>
          </cell>
        </row>
        <row r="3872">
          <cell r="A3872" t="str">
            <v>R00001134</v>
          </cell>
          <cell r="B3872" t="str">
            <v>Service</v>
          </cell>
          <cell r="C3872" t="str">
            <v>Service</v>
          </cell>
          <cell r="D3872" t="str">
            <v>Service</v>
          </cell>
          <cell r="E3872" t="str">
            <v>5ESS</v>
          </cell>
          <cell r="F3872">
            <v>10595</v>
          </cell>
          <cell r="H3872" t="str">
            <v>(5ESS-INST) MULT PIDB DATA FANOUT</v>
          </cell>
        </row>
        <row r="3873">
          <cell r="A3873" t="str">
            <v>R00001136</v>
          </cell>
          <cell r="B3873" t="str">
            <v>Service</v>
          </cell>
          <cell r="C3873" t="str">
            <v>Service</v>
          </cell>
          <cell r="D3873" t="str">
            <v>Service</v>
          </cell>
          <cell r="E3873" t="str">
            <v>5ESS</v>
          </cell>
          <cell r="F3873">
            <v>8595</v>
          </cell>
          <cell r="H3873" t="str">
            <v>(5ESS-INST) PSU2 BASE UNITS - 1ST SHELF</v>
          </cell>
        </row>
        <row r="3874">
          <cell r="A3874" t="str">
            <v>R00001138</v>
          </cell>
          <cell r="B3874" t="str">
            <v>Service</v>
          </cell>
          <cell r="C3874" t="str">
            <v>Service</v>
          </cell>
          <cell r="D3874" t="str">
            <v>Service</v>
          </cell>
          <cell r="E3874" t="str">
            <v>5ESS</v>
          </cell>
          <cell r="F3874">
            <v>10595</v>
          </cell>
          <cell r="H3874" t="str">
            <v>(5ESS-INST) PSU2 SUPPLEMENTARY SHELVES(price for 5 shelves and 16 positions per shelf)</v>
          </cell>
        </row>
        <row r="3875">
          <cell r="A3875" t="str">
            <v>R00001141</v>
          </cell>
          <cell r="B3875" t="str">
            <v>Service</v>
          </cell>
          <cell r="C3875" t="str">
            <v>Service</v>
          </cell>
          <cell r="D3875" t="str">
            <v>Service</v>
          </cell>
          <cell r="E3875" t="str">
            <v>5ESS</v>
          </cell>
          <cell r="F3875">
            <v>8595</v>
          </cell>
          <cell r="H3875" t="str">
            <v>(5ESS-INST) SM-2000 LTP CABINET ASSEMBLY -LTP FRAME</v>
          </cell>
        </row>
        <row r="3876">
          <cell r="A3876" t="str">
            <v>R00001129</v>
          </cell>
          <cell r="B3876" t="str">
            <v>Service</v>
          </cell>
          <cell r="C3876" t="str">
            <v>Service</v>
          </cell>
          <cell r="D3876" t="str">
            <v>Service</v>
          </cell>
          <cell r="E3876" t="str">
            <v>5ESS</v>
          </cell>
          <cell r="F3876">
            <v>18750</v>
          </cell>
          <cell r="H3876" t="str">
            <v>(5ESS-INST) SM2K W/SMPU5 W/128 MEG SMC FRAME</v>
          </cell>
        </row>
        <row r="3877">
          <cell r="A3877" t="str">
            <v>R00001139</v>
          </cell>
          <cell r="B3877" t="str">
            <v>Service</v>
          </cell>
          <cell r="C3877" t="str">
            <v>Service</v>
          </cell>
          <cell r="D3877" t="str">
            <v>Service</v>
          </cell>
          <cell r="E3877" t="str">
            <v>5ESS</v>
          </cell>
          <cell r="F3877">
            <v>45000</v>
          </cell>
          <cell r="H3877" t="str">
            <v>(5ESS-INST) TOTAL DLTU2(S)</v>
          </cell>
        </row>
        <row r="3878">
          <cell r="A3878" t="str">
            <v>R00001165</v>
          </cell>
          <cell r="B3878" t="str">
            <v>Service</v>
          </cell>
          <cell r="C3878" t="str">
            <v>Service</v>
          </cell>
          <cell r="D3878" t="str">
            <v>Service</v>
          </cell>
          <cell r="E3878" t="str">
            <v>ECP</v>
          </cell>
          <cell r="F3878">
            <v>59430</v>
          </cell>
          <cell r="H3878" t="str">
            <v>(ECP-ENG) 3B21D Base Processor Equipment -- FRAME</v>
          </cell>
        </row>
        <row r="3879">
          <cell r="A3879" t="str">
            <v>R00001167</v>
          </cell>
          <cell r="B3879" t="str">
            <v>Service</v>
          </cell>
          <cell r="C3879" t="str">
            <v>Service</v>
          </cell>
          <cell r="D3879" t="str">
            <v>Service</v>
          </cell>
          <cell r="E3879" t="str">
            <v>ECP</v>
          </cell>
          <cell r="F3879">
            <v>75000</v>
          </cell>
          <cell r="H3879" t="str">
            <v>(ECP-ENG) Acculink Access Controller Cabinet</v>
          </cell>
        </row>
        <row r="3880">
          <cell r="A3880" t="str">
            <v>R00001168</v>
          </cell>
          <cell r="B3880" t="str">
            <v>Service</v>
          </cell>
          <cell r="C3880" t="str">
            <v>Service</v>
          </cell>
          <cell r="D3880" t="str">
            <v>Service</v>
          </cell>
          <cell r="E3880" t="str">
            <v>ECP</v>
          </cell>
          <cell r="F3880">
            <v>14430</v>
          </cell>
          <cell r="H3880" t="str">
            <v>(ECP-ENG) Acculink Access Controller w/12 Channels</v>
          </cell>
        </row>
        <row r="3881">
          <cell r="A3881" t="str">
            <v>R00001169</v>
          </cell>
          <cell r="B3881" t="str">
            <v>Service</v>
          </cell>
          <cell r="C3881" t="str">
            <v>Service</v>
          </cell>
          <cell r="D3881" t="str">
            <v>Service</v>
          </cell>
          <cell r="E3881" t="str">
            <v>ECP</v>
          </cell>
          <cell r="F3881">
            <v>15570</v>
          </cell>
          <cell r="H3881" t="str">
            <v>(ECP-ENG) Add 2nd 12 Channels to Existing Controller</v>
          </cell>
        </row>
        <row r="3882">
          <cell r="A3882" t="str">
            <v>R00001166</v>
          </cell>
          <cell r="B3882" t="str">
            <v>Service</v>
          </cell>
          <cell r="C3882" t="str">
            <v>Service</v>
          </cell>
          <cell r="D3882" t="str">
            <v>Service</v>
          </cell>
          <cell r="E3882" t="str">
            <v>ECP</v>
          </cell>
          <cell r="F3882">
            <v>42000</v>
          </cell>
          <cell r="H3882" t="str">
            <v>(ECP-ENG) Data Set Cabinet e/w Three (3) Shelves (5E Style)</v>
          </cell>
        </row>
        <row r="3883">
          <cell r="A3883" t="str">
            <v>R00001098</v>
          </cell>
          <cell r="B3883" t="str">
            <v>Service</v>
          </cell>
          <cell r="C3883" t="str">
            <v>Service</v>
          </cell>
          <cell r="D3883" t="str">
            <v>Service</v>
          </cell>
          <cell r="E3883" t="str">
            <v>ECP</v>
          </cell>
          <cell r="F3883">
            <v>10000</v>
          </cell>
          <cell r="H3883" t="str">
            <v>(ECP-INST) 3B21D Base Processor Equipment -- FRAME</v>
          </cell>
        </row>
        <row r="3884">
          <cell r="A3884" t="str">
            <v>R00001100</v>
          </cell>
          <cell r="B3884" t="str">
            <v>Service</v>
          </cell>
          <cell r="C3884" t="str">
            <v>Service</v>
          </cell>
          <cell r="D3884" t="str">
            <v>Service</v>
          </cell>
          <cell r="E3884" t="str">
            <v>ECP</v>
          </cell>
          <cell r="F3884">
            <v>12000</v>
          </cell>
          <cell r="H3884" t="str">
            <v>(ECP-INST) Acculink Access Controller Cabinet</v>
          </cell>
        </row>
        <row r="3885">
          <cell r="A3885" t="str">
            <v>R00001101</v>
          </cell>
          <cell r="B3885" t="str">
            <v>Service</v>
          </cell>
          <cell r="C3885" t="str">
            <v>Service</v>
          </cell>
          <cell r="D3885" t="str">
            <v>Service</v>
          </cell>
          <cell r="E3885" t="str">
            <v>ECP</v>
          </cell>
          <cell r="F3885">
            <v>15</v>
          </cell>
          <cell r="H3885" t="str">
            <v>(ECP-INST) Acculink Access Controller w/12 Channels</v>
          </cell>
        </row>
        <row r="3886">
          <cell r="A3886" t="str">
            <v>R00001102</v>
          </cell>
          <cell r="B3886" t="str">
            <v>Service</v>
          </cell>
          <cell r="C3886" t="str">
            <v>Service</v>
          </cell>
          <cell r="D3886" t="str">
            <v>Service</v>
          </cell>
          <cell r="E3886" t="str">
            <v>ECP</v>
          </cell>
          <cell r="F3886">
            <v>6000</v>
          </cell>
          <cell r="H3886" t="str">
            <v>(ECP-INST) Add 2nd 12 Channels to Existing Controller</v>
          </cell>
        </row>
        <row r="3887">
          <cell r="A3887" t="str">
            <v>R00001099</v>
          </cell>
          <cell r="B3887" t="str">
            <v>Service</v>
          </cell>
          <cell r="C3887" t="str">
            <v>Service</v>
          </cell>
          <cell r="D3887" t="str">
            <v>Service</v>
          </cell>
          <cell r="E3887" t="str">
            <v>ECP</v>
          </cell>
          <cell r="F3887">
            <v>15000</v>
          </cell>
          <cell r="H3887" t="str">
            <v>(ECP-INST) Data Set Cabinet e/w Three (3) Shelves (5E Style)</v>
          </cell>
        </row>
        <row r="3888">
          <cell r="A3888" t="str">
            <v>R00001185</v>
          </cell>
          <cell r="B3888" t="str">
            <v>Service</v>
          </cell>
          <cell r="C3888" t="str">
            <v>Service</v>
          </cell>
          <cell r="D3888" t="str">
            <v>Service</v>
          </cell>
          <cell r="E3888" t="str">
            <v>FMS</v>
          </cell>
          <cell r="F3888">
            <v>3250</v>
          </cell>
          <cell r="H3888" t="str">
            <v>(FMS-ENG) FMS 2105 Frame with 2 800s Servers</v>
          </cell>
        </row>
        <row r="3889">
          <cell r="A3889" t="str">
            <v>R00001186</v>
          </cell>
          <cell r="B3889" t="str">
            <v>Service</v>
          </cell>
          <cell r="C3889" t="str">
            <v>Service</v>
          </cell>
          <cell r="D3889" t="str">
            <v>Service</v>
          </cell>
          <cell r="E3889" t="str">
            <v>FMS</v>
          </cell>
          <cell r="F3889">
            <v>4000</v>
          </cell>
          <cell r="H3889" t="str">
            <v>(FMS-ENG) FMS 2205 Frame for Mobility Manager e/w 2-400s Servers</v>
          </cell>
        </row>
        <row r="3890">
          <cell r="A3890" t="str">
            <v>R00001187</v>
          </cell>
          <cell r="B3890" t="str">
            <v>Service</v>
          </cell>
          <cell r="C3890" t="str">
            <v>Service</v>
          </cell>
          <cell r="D3890" t="str">
            <v>Service</v>
          </cell>
          <cell r="E3890" t="str">
            <v>FMS</v>
          </cell>
          <cell r="F3890">
            <v>14000</v>
          </cell>
          <cell r="H3890" t="str">
            <v>(FMS-ENG) FMS 2205 Frame for Mobility Manager e/w 2-400s Servers</v>
          </cell>
        </row>
        <row r="3891">
          <cell r="A3891" t="str">
            <v>R00001188</v>
          </cell>
          <cell r="B3891" t="str">
            <v>Service</v>
          </cell>
          <cell r="C3891" t="str">
            <v>Service</v>
          </cell>
          <cell r="D3891" t="str">
            <v>Service</v>
          </cell>
          <cell r="E3891" t="str">
            <v>FMS</v>
          </cell>
          <cell r="F3891">
            <v>10000</v>
          </cell>
          <cell r="H3891" t="str">
            <v>(FMS-ENG) FMS 2205 Frame for Mobility Manager e/w 2-400s Servers</v>
          </cell>
        </row>
        <row r="3892">
          <cell r="A3892" t="str">
            <v>R00001189</v>
          </cell>
          <cell r="B3892" t="str">
            <v>Service</v>
          </cell>
          <cell r="C3892" t="str">
            <v>Service</v>
          </cell>
          <cell r="D3892" t="str">
            <v>Service</v>
          </cell>
          <cell r="E3892" t="str">
            <v>FMS</v>
          </cell>
          <cell r="F3892">
            <v>12000</v>
          </cell>
          <cell r="H3892" t="str">
            <v>(FMS-ENG) FMS 2205 Frame for Mobility Manager e/w 2-400s Servers</v>
          </cell>
        </row>
        <row r="3893">
          <cell r="A3893" t="str">
            <v>R00001190</v>
          </cell>
          <cell r="B3893" t="str">
            <v>Service</v>
          </cell>
          <cell r="C3893" t="str">
            <v>Service</v>
          </cell>
          <cell r="D3893" t="str">
            <v>Service</v>
          </cell>
          <cell r="E3893" t="str">
            <v>FMS</v>
          </cell>
          <cell r="F3893">
            <v>1500</v>
          </cell>
          <cell r="H3893" t="str">
            <v>(FMS-ENG) FMS 2205 Frame for Mobility Manager e/w 2-400s Servers</v>
          </cell>
        </row>
        <row r="3894">
          <cell r="A3894" t="str">
            <v>R00001118</v>
          </cell>
          <cell r="B3894" t="str">
            <v>Service</v>
          </cell>
          <cell r="C3894" t="str">
            <v>Service</v>
          </cell>
          <cell r="D3894" t="str">
            <v>Service</v>
          </cell>
          <cell r="E3894" t="str">
            <v>FMS</v>
          </cell>
          <cell r="F3894">
            <v>55000</v>
          </cell>
          <cell r="H3894" t="str">
            <v>(FMS-INST) FMS 2105 Frame with 2 800s Servers</v>
          </cell>
        </row>
        <row r="3895">
          <cell r="A3895" t="str">
            <v>R00001119</v>
          </cell>
          <cell r="B3895" t="str">
            <v>Service</v>
          </cell>
          <cell r="C3895" t="str">
            <v>Service</v>
          </cell>
          <cell r="D3895" t="str">
            <v>Service</v>
          </cell>
          <cell r="E3895" t="str">
            <v>FMS</v>
          </cell>
          <cell r="F3895">
            <v>10000</v>
          </cell>
          <cell r="H3895" t="str">
            <v>(FMS-INST) FMS 2205 Frame for Mobility Manager e/w 2-400s Servers</v>
          </cell>
        </row>
        <row r="3896">
          <cell r="A3896" t="str">
            <v>R00001120</v>
          </cell>
          <cell r="B3896" t="str">
            <v>Service</v>
          </cell>
          <cell r="C3896" t="str">
            <v>Service</v>
          </cell>
          <cell r="D3896" t="str">
            <v>Service</v>
          </cell>
          <cell r="E3896" t="str">
            <v>FMS</v>
          </cell>
          <cell r="F3896">
            <v>12000</v>
          </cell>
          <cell r="H3896" t="str">
            <v>(FMS-INST) FMS 2205 Frame for Mobility Manager e/w 2-400s Servers</v>
          </cell>
        </row>
        <row r="3897">
          <cell r="A3897" t="str">
            <v>R00001121</v>
          </cell>
          <cell r="B3897" t="str">
            <v>Service</v>
          </cell>
          <cell r="C3897" t="str">
            <v>Service</v>
          </cell>
          <cell r="D3897" t="str">
            <v>Service</v>
          </cell>
          <cell r="E3897" t="str">
            <v>FMS</v>
          </cell>
          <cell r="F3897">
            <v>15</v>
          </cell>
          <cell r="H3897" t="str">
            <v>(FMS-INST) FMS 2205 Frame for Mobility Manager e/w 2-400s Servers</v>
          </cell>
        </row>
        <row r="3898">
          <cell r="A3898" t="str">
            <v>R00001122</v>
          </cell>
          <cell r="B3898" t="str">
            <v>Service</v>
          </cell>
          <cell r="C3898" t="str">
            <v>Service</v>
          </cell>
          <cell r="D3898" t="str">
            <v>Service</v>
          </cell>
          <cell r="E3898" t="str">
            <v>FMS</v>
          </cell>
          <cell r="F3898">
            <v>6000</v>
          </cell>
          <cell r="H3898" t="str">
            <v>(FMS-INST) FMS 2205 Frame for Mobility Manager e/w 2-400s Servers</v>
          </cell>
        </row>
        <row r="3899">
          <cell r="A3899" t="str">
            <v>R00001123</v>
          </cell>
          <cell r="B3899" t="str">
            <v>Service</v>
          </cell>
          <cell r="C3899" t="str">
            <v>Service</v>
          </cell>
          <cell r="D3899" t="str">
            <v>Service</v>
          </cell>
          <cell r="E3899" t="str">
            <v>FMS</v>
          </cell>
          <cell r="F3899">
            <v>15000</v>
          </cell>
          <cell r="H3899" t="str">
            <v>(FMS-INST) FMS 2205 Frame for Mobility Manager e/w 2-400s Servers</v>
          </cell>
        </row>
        <row r="3900">
          <cell r="A3900" t="str">
            <v>R00001170</v>
          </cell>
          <cell r="B3900" t="str">
            <v>Service</v>
          </cell>
          <cell r="C3900" t="str">
            <v>Service</v>
          </cell>
          <cell r="D3900" t="str">
            <v>Service</v>
          </cell>
          <cell r="E3900" t="str">
            <v>IMS</v>
          </cell>
          <cell r="F3900">
            <v>3250</v>
          </cell>
          <cell r="H3900" t="str">
            <v>(IMS-ENG) Base Ring Node Cabinet E/W</v>
          </cell>
        </row>
        <row r="3901">
          <cell r="A3901" t="str">
            <v>R00001178</v>
          </cell>
          <cell r="B3901" t="str">
            <v>Service</v>
          </cell>
          <cell r="C3901" t="str">
            <v>Service</v>
          </cell>
          <cell r="D3901" t="str">
            <v>Service</v>
          </cell>
          <cell r="E3901" t="str">
            <v>IMS</v>
          </cell>
          <cell r="F3901">
            <v>4000</v>
          </cell>
          <cell r="H3901" t="str">
            <v>(IMS-ENG) Call Processing/Data Base Node (CDN3)  e/w 544 MB MEM</v>
          </cell>
        </row>
        <row r="3902">
          <cell r="A3902" t="str">
            <v>R00001176</v>
          </cell>
          <cell r="B3902" t="str">
            <v>Service</v>
          </cell>
          <cell r="C3902" t="str">
            <v>Service</v>
          </cell>
          <cell r="D3902" t="str">
            <v>Service</v>
          </cell>
          <cell r="E3902" t="str">
            <v>IMS</v>
          </cell>
          <cell r="F3902">
            <v>14000</v>
          </cell>
          <cell r="H3902" t="str">
            <v>(IMS-ENG) CSNE Link Node Pairs</v>
          </cell>
        </row>
        <row r="3903">
          <cell r="A3903" t="str">
            <v>R00001177</v>
          </cell>
          <cell r="B3903" t="str">
            <v>Service</v>
          </cell>
          <cell r="C3903" t="str">
            <v>Service</v>
          </cell>
          <cell r="D3903" t="str">
            <v>Service</v>
          </cell>
          <cell r="E3903" t="str">
            <v>IMS</v>
          </cell>
          <cell r="F3903">
            <v>10000</v>
          </cell>
          <cell r="H3903" t="str">
            <v>(IMS-ENG) Ethernet Interface Node Pairs (EIN)</v>
          </cell>
        </row>
        <row r="3904">
          <cell r="A3904" t="str">
            <v>R00001171</v>
          </cell>
          <cell r="B3904" t="str">
            <v>Service</v>
          </cell>
          <cell r="C3904" t="str">
            <v>Service</v>
          </cell>
          <cell r="D3904" t="str">
            <v>Service</v>
          </cell>
          <cell r="E3904" t="str">
            <v>IMS</v>
          </cell>
          <cell r="F3904">
            <v>12000</v>
          </cell>
          <cell r="H3904" t="str">
            <v>(IMS-ENG) Growth Cabinet</v>
          </cell>
        </row>
        <row r="3905">
          <cell r="A3905" t="str">
            <v>R00001172</v>
          </cell>
          <cell r="B3905" t="str">
            <v>Service</v>
          </cell>
          <cell r="C3905" t="str">
            <v>Service</v>
          </cell>
          <cell r="D3905" t="str">
            <v>Service</v>
          </cell>
          <cell r="E3905" t="str">
            <v>IMS</v>
          </cell>
          <cell r="F3905">
            <v>1500</v>
          </cell>
          <cell r="H3905" t="str">
            <v>(IMS-ENG) Growth Cabinet Node Shelves (Pairs) w/Pwr</v>
          </cell>
        </row>
        <row r="3906">
          <cell r="A3906" t="str">
            <v>R00001180</v>
          </cell>
          <cell r="B3906" t="str">
            <v>Service</v>
          </cell>
          <cell r="C3906" t="str">
            <v>Service</v>
          </cell>
          <cell r="D3906" t="str">
            <v>Service</v>
          </cell>
          <cell r="E3906" t="str">
            <v>IMS</v>
          </cell>
          <cell r="F3906">
            <v>78000</v>
          </cell>
          <cell r="H3906" t="str">
            <v>(IMS-ENG) Intra-Frame Buffer Packs (IFB)</v>
          </cell>
        </row>
        <row r="3907">
          <cell r="A3907" t="str">
            <v>R00001173</v>
          </cell>
          <cell r="B3907" t="str">
            <v>Service</v>
          </cell>
          <cell r="C3907" t="str">
            <v>Service</v>
          </cell>
          <cell r="D3907" t="str">
            <v>Service</v>
          </cell>
          <cell r="E3907" t="str">
            <v>IMS</v>
          </cell>
          <cell r="F3907">
            <v>12000</v>
          </cell>
          <cell r="H3907" t="str">
            <v>(IMS-ENG) Plenums for Unequipped Shelves</v>
          </cell>
        </row>
        <row r="3908">
          <cell r="A3908" t="str">
            <v>R00001174</v>
          </cell>
          <cell r="B3908" t="str">
            <v>Service</v>
          </cell>
          <cell r="C3908" t="str">
            <v>Service</v>
          </cell>
          <cell r="D3908" t="str">
            <v>Service</v>
          </cell>
          <cell r="E3908" t="str">
            <v>IMS</v>
          </cell>
          <cell r="F3908">
            <v>5000</v>
          </cell>
          <cell r="H3908" t="str">
            <v>(IMS-ENG) Required Shelf Equippage (IUN)(IRN2 Only)</v>
          </cell>
        </row>
        <row r="3909">
          <cell r="A3909" t="str">
            <v>R00001181</v>
          </cell>
          <cell r="B3909" t="str">
            <v>Service</v>
          </cell>
          <cell r="C3909" t="str">
            <v>Service</v>
          </cell>
          <cell r="D3909" t="str">
            <v>Service</v>
          </cell>
          <cell r="E3909" t="str">
            <v>IMS</v>
          </cell>
          <cell r="F3909">
            <v>40000</v>
          </cell>
          <cell r="H3909" t="str">
            <v>(IMS-ENG) Ring to Acculink HSU Cable (100')</v>
          </cell>
        </row>
        <row r="3910">
          <cell r="A3910" t="str">
            <v>R00001182</v>
          </cell>
          <cell r="B3910" t="str">
            <v>Service</v>
          </cell>
          <cell r="C3910" t="str">
            <v>Service</v>
          </cell>
          <cell r="D3910" t="str">
            <v>Service</v>
          </cell>
          <cell r="E3910" t="str">
            <v>IMS</v>
          </cell>
          <cell r="F3910">
            <v>15000</v>
          </cell>
          <cell r="H3910" t="str">
            <v>(IMS-ENG) SS7 Cabling ED3F064-37 G-73 (V.35)</v>
          </cell>
        </row>
        <row r="3911">
          <cell r="A3911" t="str">
            <v>R00001175</v>
          </cell>
          <cell r="B3911" t="str">
            <v>Service</v>
          </cell>
          <cell r="C3911" t="str">
            <v>Service</v>
          </cell>
          <cell r="D3911" t="str">
            <v>Service</v>
          </cell>
          <cell r="E3911" t="str">
            <v>IMS</v>
          </cell>
          <cell r="F3911">
            <v>12000</v>
          </cell>
          <cell r="H3911" t="str">
            <v>(IMS-ENG) SS7E Link Node Pairs</v>
          </cell>
        </row>
        <row r="3912">
          <cell r="A3912" t="str">
            <v>R00001179</v>
          </cell>
          <cell r="B3912" t="str">
            <v>Service</v>
          </cell>
          <cell r="C3912" t="str">
            <v>Service</v>
          </cell>
          <cell r="D3912" t="str">
            <v>Service</v>
          </cell>
          <cell r="E3912" t="str">
            <v>IMS</v>
          </cell>
          <cell r="F3912">
            <v>5000</v>
          </cell>
          <cell r="H3912" t="str">
            <v>(IMS-ENG) V.35 Adapter (13B)</v>
          </cell>
        </row>
        <row r="3913">
          <cell r="A3913" t="str">
            <v>R00001103</v>
          </cell>
          <cell r="B3913" t="str">
            <v>Service</v>
          </cell>
          <cell r="C3913" t="str">
            <v>Service</v>
          </cell>
          <cell r="D3913" t="str">
            <v>Service</v>
          </cell>
          <cell r="E3913" t="str">
            <v>IMS</v>
          </cell>
          <cell r="F3913">
            <v>40000</v>
          </cell>
          <cell r="H3913" t="str">
            <v>(IMS-INST) Base Ring Node Cabinet E/W</v>
          </cell>
        </row>
        <row r="3914">
          <cell r="A3914" t="str">
            <v>R00001111</v>
          </cell>
          <cell r="B3914" t="str">
            <v>Service</v>
          </cell>
          <cell r="C3914" t="str">
            <v>Service</v>
          </cell>
          <cell r="D3914" t="str">
            <v>Service</v>
          </cell>
          <cell r="E3914" t="str">
            <v>IMS</v>
          </cell>
          <cell r="F3914">
            <v>7500</v>
          </cell>
          <cell r="H3914" t="str">
            <v>(IMS-INST) Call Processing/Data Base Node (CDN3)  e/w 544 MB MEM</v>
          </cell>
        </row>
        <row r="3915">
          <cell r="A3915" t="str">
            <v>R00001109</v>
          </cell>
          <cell r="B3915" t="str">
            <v>Service</v>
          </cell>
          <cell r="C3915" t="str">
            <v>Service</v>
          </cell>
          <cell r="D3915" t="str">
            <v>Service</v>
          </cell>
          <cell r="E3915" t="str">
            <v>IMS</v>
          </cell>
          <cell r="F3915">
            <v>3000</v>
          </cell>
          <cell r="H3915" t="str">
            <v>(IMS-INST) CSNE Link Node Pairs</v>
          </cell>
        </row>
        <row r="3916">
          <cell r="A3916" t="str">
            <v>R00001110</v>
          </cell>
          <cell r="B3916" t="str">
            <v>Service</v>
          </cell>
          <cell r="C3916" t="str">
            <v>Service</v>
          </cell>
          <cell r="D3916" t="str">
            <v>Service</v>
          </cell>
          <cell r="E3916" t="str">
            <v>IMS</v>
          </cell>
          <cell r="F3916">
            <v>2500</v>
          </cell>
          <cell r="H3916" t="str">
            <v>(IMS-INST) Ethernet Interface Node Pairs (EIN)</v>
          </cell>
        </row>
        <row r="3917">
          <cell r="A3917" t="str">
            <v>R00001104</v>
          </cell>
          <cell r="B3917" t="str">
            <v>Service</v>
          </cell>
          <cell r="C3917" t="str">
            <v>Service</v>
          </cell>
          <cell r="D3917" t="str">
            <v>Service</v>
          </cell>
          <cell r="E3917" t="str">
            <v>IMS</v>
          </cell>
          <cell r="F3917">
            <v>131828</v>
          </cell>
          <cell r="H3917" t="str">
            <v>(IMS-INST) Growth Cabinet</v>
          </cell>
        </row>
        <row r="3918">
          <cell r="A3918" t="str">
            <v>R00001105</v>
          </cell>
          <cell r="B3918" t="str">
            <v>Service</v>
          </cell>
          <cell r="C3918" t="str">
            <v>Service</v>
          </cell>
          <cell r="D3918" t="str">
            <v>Service</v>
          </cell>
          <cell r="E3918" t="str">
            <v>IMS</v>
          </cell>
          <cell r="F3918">
            <v>131828</v>
          </cell>
          <cell r="H3918" t="str">
            <v>(IMS-INST) Growth Cabinet Node Shelves (Pairs) w/Pwr</v>
          </cell>
        </row>
        <row r="3919">
          <cell r="A3919" t="str">
            <v>R00001113</v>
          </cell>
          <cell r="B3919" t="str">
            <v>Service</v>
          </cell>
          <cell r="C3919" t="str">
            <v>Service</v>
          </cell>
          <cell r="D3919" t="str">
            <v>Service</v>
          </cell>
          <cell r="E3919" t="str">
            <v>IMS</v>
          </cell>
          <cell r="F3919">
            <v>131828</v>
          </cell>
          <cell r="H3919" t="str">
            <v>(IMS-INST) Intra-Frame Buffer Packs (IFB)</v>
          </cell>
        </row>
        <row r="3920">
          <cell r="A3920" t="str">
            <v>R00001106</v>
          </cell>
          <cell r="B3920" t="str">
            <v>Service</v>
          </cell>
          <cell r="C3920" t="str">
            <v>Service</v>
          </cell>
          <cell r="D3920" t="str">
            <v>Service</v>
          </cell>
          <cell r="E3920" t="str">
            <v>IMS</v>
          </cell>
          <cell r="F3920">
            <v>131828</v>
          </cell>
          <cell r="H3920" t="str">
            <v>(IMS-INST) Plenums for Unequipped Shelves</v>
          </cell>
        </row>
        <row r="3921">
          <cell r="A3921" t="str">
            <v>R00001107</v>
          </cell>
          <cell r="B3921" t="str">
            <v>Service</v>
          </cell>
          <cell r="C3921" t="str">
            <v>Service</v>
          </cell>
          <cell r="D3921" t="str">
            <v>Service</v>
          </cell>
          <cell r="E3921" t="str">
            <v>IMS</v>
          </cell>
          <cell r="F3921">
            <v>8595</v>
          </cell>
          <cell r="H3921" t="str">
            <v>(IMS-INST) Required Shelf Equippage (IUN)(IRN2 Only)</v>
          </cell>
        </row>
        <row r="3922">
          <cell r="A3922" t="str">
            <v>R00001114</v>
          </cell>
          <cell r="B3922" t="str">
            <v>Service</v>
          </cell>
          <cell r="C3922" t="str">
            <v>Service</v>
          </cell>
          <cell r="D3922" t="str">
            <v>Service</v>
          </cell>
          <cell r="E3922" t="str">
            <v>IMS</v>
          </cell>
          <cell r="F3922">
            <v>2905</v>
          </cell>
          <cell r="H3922" t="str">
            <v>(IMS-INST) Ring to Acculink HSU Cable (100')</v>
          </cell>
        </row>
        <row r="3923">
          <cell r="A3923" t="str">
            <v>R00001115</v>
          </cell>
          <cell r="B3923" t="str">
            <v>Service</v>
          </cell>
          <cell r="C3923" t="str">
            <v>Service</v>
          </cell>
          <cell r="D3923" t="str">
            <v>Service</v>
          </cell>
          <cell r="E3923" t="str">
            <v>IMS</v>
          </cell>
          <cell r="F3923">
            <v>8595</v>
          </cell>
          <cell r="H3923" t="str">
            <v>(IMS-INST) SS7 Cabling ED3F064-37 G-73 (V.35)</v>
          </cell>
        </row>
        <row r="3924">
          <cell r="A3924" t="str">
            <v>R00001108</v>
          </cell>
          <cell r="B3924" t="str">
            <v>Service</v>
          </cell>
          <cell r="C3924" t="str">
            <v>Service</v>
          </cell>
          <cell r="D3924" t="str">
            <v>Service</v>
          </cell>
          <cell r="E3924" t="str">
            <v>IMS</v>
          </cell>
          <cell r="F3924">
            <v>3000</v>
          </cell>
          <cell r="H3924" t="str">
            <v>(IMS-INST) SS7E Link Node Pairs</v>
          </cell>
        </row>
        <row r="3925">
          <cell r="A3925" t="str">
            <v>R00001112</v>
          </cell>
          <cell r="B3925" t="str">
            <v>Service</v>
          </cell>
          <cell r="C3925" t="str">
            <v>Service</v>
          </cell>
          <cell r="D3925" t="str">
            <v>Service</v>
          </cell>
          <cell r="E3925" t="str">
            <v>IMS</v>
          </cell>
          <cell r="F3925">
            <v>2500</v>
          </cell>
          <cell r="H3925" t="str">
            <v>(IMS-INST) V.35 Adapter (13B)</v>
          </cell>
        </row>
        <row r="3926">
          <cell r="A3926" t="str">
            <v>R00001220</v>
          </cell>
          <cell r="B3926" t="str">
            <v>Service</v>
          </cell>
          <cell r="C3926" t="str">
            <v>Service</v>
          </cell>
          <cell r="D3926" t="str">
            <v>Service</v>
          </cell>
          <cell r="E3926" t="str">
            <v>MSC_Power</v>
          </cell>
          <cell r="F3926">
            <v>22440</v>
          </cell>
          <cell r="H3926" t="str">
            <v>(MSC Power-ENG) 200A SMR Rectifier, 595B, 208/220/240Vac</v>
          </cell>
        </row>
        <row r="3927">
          <cell r="A3927" t="str">
            <v>R00001218</v>
          </cell>
          <cell r="B3927" t="str">
            <v>Service</v>
          </cell>
          <cell r="C3927" t="str">
            <v>Service</v>
          </cell>
          <cell r="D3927" t="str">
            <v>Service</v>
          </cell>
          <cell r="E3927" t="str">
            <v>MSC_Power</v>
          </cell>
          <cell r="F3927">
            <v>37535</v>
          </cell>
          <cell r="H3927" t="str">
            <v>(MSC Power-ENG) Need Price per 100 ft Cable that connects 3A, 5A,15A, 50A, 60A and/or 100A Plug-in(above) to GDPF</v>
          </cell>
        </row>
        <row r="3928">
          <cell r="A3928" t="str">
            <v>R00001219</v>
          </cell>
          <cell r="B3928" t="str">
            <v>Service</v>
          </cell>
          <cell r="C3928" t="str">
            <v>Service</v>
          </cell>
          <cell r="D3928" t="str">
            <v>Service</v>
          </cell>
          <cell r="E3928" t="str">
            <v>MSC_Power</v>
          </cell>
          <cell r="F3928">
            <v>59605</v>
          </cell>
          <cell r="H3928" t="str">
            <v>(MSC Power-ENG) Supplementary Bay, H569-434 G1,G13,G20,G31 800A, 4R shelves, 208/240 Vac input, LVBD, 1200A shunt (108830092)</v>
          </cell>
        </row>
        <row r="3929">
          <cell r="A3929" t="str">
            <v>R00001221</v>
          </cell>
          <cell r="B3929" t="str">
            <v>Service</v>
          </cell>
          <cell r="C3929" t="str">
            <v>Service</v>
          </cell>
          <cell r="D3929" t="str">
            <v>Service</v>
          </cell>
          <cell r="E3929" t="str">
            <v>MSC_Power</v>
          </cell>
          <cell r="F3929">
            <v>7500</v>
          </cell>
          <cell r="H3929" t="str">
            <v>(MSC Power-ENG) Unigy II, 1A-85-75, 3145 AH (string of 24 which is minimum number of batteries)</v>
          </cell>
        </row>
        <row r="3930">
          <cell r="A3930" t="str">
            <v>R00001153</v>
          </cell>
          <cell r="B3930" t="str">
            <v>Service</v>
          </cell>
          <cell r="C3930" t="str">
            <v>Service</v>
          </cell>
          <cell r="D3930" t="str">
            <v>Service</v>
          </cell>
          <cell r="E3930" t="str">
            <v>MSC_Power</v>
          </cell>
          <cell r="F3930">
            <v>14828</v>
          </cell>
          <cell r="H3930" t="str">
            <v>(MSC Power-INST) 200A SMR Rectifier, 595B, 208/220/240Vac</v>
          </cell>
        </row>
        <row r="3931">
          <cell r="A3931" t="str">
            <v>R00001151</v>
          </cell>
          <cell r="B3931" t="str">
            <v>Service</v>
          </cell>
          <cell r="C3931" t="str">
            <v>Service</v>
          </cell>
          <cell r="D3931" t="str">
            <v>Service</v>
          </cell>
          <cell r="E3931" t="str">
            <v>MSC_Power</v>
          </cell>
          <cell r="F3931">
            <v>0</v>
          </cell>
          <cell r="H3931" t="str">
            <v>(MSC Power-INST) Need Price per 100 ft Cable that connects 3A, 5A,15A, 50A, 60A and/or 100A Plug-in(above) to GDPF</v>
          </cell>
        </row>
        <row r="3932">
          <cell r="A3932" t="str">
            <v>R00001152</v>
          </cell>
          <cell r="B3932" t="str">
            <v>Service</v>
          </cell>
          <cell r="C3932" t="str">
            <v>Service</v>
          </cell>
          <cell r="D3932" t="str">
            <v>Service</v>
          </cell>
          <cell r="E3932" t="str">
            <v>MSC_Power</v>
          </cell>
          <cell r="F3932">
            <v>2905</v>
          </cell>
          <cell r="H3932" t="str">
            <v>(MSC Power-INST) Supplementary Bay, H569-434 G1,G13,G20,G31 800A, 4R shelves, 208/240 Vac input, LVBD, 1200A shunt (108830092)</v>
          </cell>
        </row>
        <row r="3933">
          <cell r="A3933" t="str">
            <v>R00001154</v>
          </cell>
          <cell r="B3933" t="str">
            <v>Service</v>
          </cell>
          <cell r="C3933" t="str">
            <v>Service</v>
          </cell>
          <cell r="D3933" t="str">
            <v>Service</v>
          </cell>
          <cell r="E3933" t="str">
            <v>MSC_Power</v>
          </cell>
          <cell r="F3933">
            <v>24595</v>
          </cell>
          <cell r="H3933" t="str">
            <v>(MSC Power-INST) Unigy II, 1A-85-75, 3145 AH (string of 24 which is minimum number of batteries)</v>
          </cell>
        </row>
        <row r="3934">
          <cell r="A3934" t="str">
            <v>R00001184</v>
          </cell>
          <cell r="B3934" t="str">
            <v>Service</v>
          </cell>
          <cell r="C3934" t="str">
            <v>Service</v>
          </cell>
          <cell r="D3934" t="str">
            <v>Service</v>
          </cell>
          <cell r="E3934" t="str">
            <v>OMP-FX</v>
          </cell>
          <cell r="F3934">
            <v>19</v>
          </cell>
          <cell r="H3934" t="str">
            <v>(OMP-FX-ENG) Domestic OMP-FX with SW and Misc Eqpt.</v>
          </cell>
        </row>
        <row r="3935">
          <cell r="A3935" t="str">
            <v>R00001183</v>
          </cell>
          <cell r="B3935" t="str">
            <v>Service</v>
          </cell>
          <cell r="C3935" t="str">
            <v>Service</v>
          </cell>
          <cell r="D3935" t="str">
            <v>Service</v>
          </cell>
          <cell r="E3935" t="str">
            <v>OMP-FX</v>
          </cell>
          <cell r="F3935">
            <v>32300</v>
          </cell>
          <cell r="H3935" t="str">
            <v>(OMP-FX-ENG) International OMP-FX with SW and Misc Eqpt.</v>
          </cell>
        </row>
        <row r="3936">
          <cell r="A3936" t="str">
            <v>R00001117</v>
          </cell>
          <cell r="B3936" t="str">
            <v>Service</v>
          </cell>
          <cell r="C3936" t="str">
            <v>Service</v>
          </cell>
          <cell r="D3936" t="str">
            <v>Service</v>
          </cell>
          <cell r="E3936" t="str">
            <v>OMP-FX</v>
          </cell>
          <cell r="F3936">
            <v>32300</v>
          </cell>
          <cell r="H3936" t="str">
            <v>(OMP-FX-INST) Domestic OMP-FX with SW and Misc Eqpt.</v>
          </cell>
        </row>
        <row r="3937">
          <cell r="A3937" t="str">
            <v>R00001116</v>
          </cell>
          <cell r="B3937" t="str">
            <v>Service</v>
          </cell>
          <cell r="C3937" t="str">
            <v>Service</v>
          </cell>
          <cell r="D3937" t="str">
            <v>Service</v>
          </cell>
          <cell r="E3937" t="str">
            <v>OMP-FX</v>
          </cell>
          <cell r="F3937">
            <v>0</v>
          </cell>
          <cell r="H3937" t="str">
            <v>(OMP-FX-INST) International OMP-FX with SW and Misc Eqpt.</v>
          </cell>
        </row>
        <row r="3938">
          <cell r="A3938" t="str">
            <v>R00001216</v>
          </cell>
          <cell r="B3938" t="str">
            <v>Service</v>
          </cell>
          <cell r="C3938" t="str">
            <v>Service</v>
          </cell>
          <cell r="D3938" t="str">
            <v>Service</v>
          </cell>
          <cell r="E3938" t="str">
            <v>PacData - BM3</v>
          </cell>
          <cell r="F3938">
            <v>0</v>
          </cell>
          <cell r="H3938" t="str">
            <v>(PacketDATA-ENG) Access Point 1000 - Base Model w/ 2 Ethernet Ports</v>
          </cell>
        </row>
        <row r="3939">
          <cell r="A3939" t="str">
            <v>R00001214</v>
          </cell>
          <cell r="B3939" t="str">
            <v>Service</v>
          </cell>
          <cell r="C3939" t="str">
            <v>Service</v>
          </cell>
          <cell r="D3939" t="str">
            <v>Service</v>
          </cell>
          <cell r="E3939" t="str">
            <v>PacData - BM2</v>
          </cell>
          <cell r="F3939">
            <v>9995</v>
          </cell>
          <cell r="H3939" t="str">
            <v>(PacketDATA-ENG) CDMA Packet IWF/PCF Growth Cabinet for 3G w/ 1- E1 Server Zn 2-4</v>
          </cell>
        </row>
        <row r="3940">
          <cell r="A3940" t="str">
            <v>R00001213</v>
          </cell>
          <cell r="B3940" t="str">
            <v>Service</v>
          </cell>
          <cell r="C3940" t="str">
            <v>Service</v>
          </cell>
          <cell r="D3940" t="str">
            <v>Service</v>
          </cell>
          <cell r="E3940" t="str">
            <v>PacData - BM2</v>
          </cell>
          <cell r="F3940">
            <v>9995</v>
          </cell>
          <cell r="H3940" t="str">
            <v>(PacketDATA-ENG) CDMA Packet IWF/PCF Only Base Cabinet for 3G w/1- E1 Server Zn 2-4</v>
          </cell>
        </row>
        <row r="3941">
          <cell r="A3941" t="str">
            <v>R00001217</v>
          </cell>
          <cell r="B3941" t="str">
            <v>Service</v>
          </cell>
          <cell r="C3941" t="str">
            <v>Service</v>
          </cell>
          <cell r="D3941" t="str">
            <v>Service</v>
          </cell>
          <cell r="E3941" t="str">
            <v>MSC_Power</v>
          </cell>
          <cell r="F3941">
            <v>4200</v>
          </cell>
          <cell r="H3941" t="str">
            <v>(PacketDATA-ENG) Distributed Architecture System, H569-434 G1,G14,G20,G31 800A, Millenium Controller, 4R shelves, 208/240 Vac input, LVBD, 1200A shunt (108830084)</v>
          </cell>
        </row>
        <row r="3942">
          <cell r="A3942" t="str">
            <v>R00001215</v>
          </cell>
          <cell r="B3942" t="str">
            <v>Service</v>
          </cell>
          <cell r="C3942" t="str">
            <v>Service</v>
          </cell>
          <cell r="D3942" t="str">
            <v>Service</v>
          </cell>
          <cell r="E3942" t="str">
            <v>PacData - BM3</v>
          </cell>
          <cell r="F3942">
            <v>14995</v>
          </cell>
          <cell r="H3942" t="str">
            <v xml:space="preserve">(PacketDATA-ENG) PDSN\FA Springtide 7000 - 30 Gigabit Redundant Base Unit </v>
          </cell>
        </row>
        <row r="3943">
          <cell r="A3943" t="str">
            <v>R00001149</v>
          </cell>
          <cell r="B3943" t="str">
            <v>Service</v>
          </cell>
          <cell r="C3943" t="str">
            <v>Service</v>
          </cell>
          <cell r="D3943" t="str">
            <v>Service</v>
          </cell>
          <cell r="E3943" t="str">
            <v>PacData - BM3</v>
          </cell>
          <cell r="F3943">
            <v>2400</v>
          </cell>
          <cell r="H3943" t="str">
            <v>(PacketDATA-INST) Access Point 1000 - Base Model w/ 2 Ethernet Ports</v>
          </cell>
        </row>
        <row r="3944">
          <cell r="A3944" t="str">
            <v>R00001147</v>
          </cell>
          <cell r="B3944" t="str">
            <v>Service</v>
          </cell>
          <cell r="C3944" t="str">
            <v>Service</v>
          </cell>
          <cell r="D3944" t="str">
            <v>Service</v>
          </cell>
          <cell r="E3944" t="str">
            <v>PacData - BM2</v>
          </cell>
          <cell r="F3944">
            <v>7000</v>
          </cell>
          <cell r="H3944" t="str">
            <v>(PacketDATA-INST) CDMA Packet IWF/PCF Growth Cabinet for 3G w/ 1- E1 Server Zn 2-4</v>
          </cell>
        </row>
        <row r="3945">
          <cell r="A3945" t="str">
            <v>R00001146</v>
          </cell>
          <cell r="B3945" t="str">
            <v>Service</v>
          </cell>
          <cell r="C3945" t="str">
            <v>Service</v>
          </cell>
          <cell r="D3945" t="str">
            <v>Service</v>
          </cell>
          <cell r="E3945" t="str">
            <v>PacData - BM2</v>
          </cell>
          <cell r="F3945">
            <v>530</v>
          </cell>
          <cell r="H3945" t="str">
            <v>(PacketDATA-INST) CDMA Packet IWF/PCF Only Base Cabinet for 3G w/1- E1 Server Zn 2-4</v>
          </cell>
        </row>
        <row r="3946">
          <cell r="A3946" t="str">
            <v>R00001150</v>
          </cell>
          <cell r="B3946" t="str">
            <v>Service</v>
          </cell>
          <cell r="C3946" t="str">
            <v>Service</v>
          </cell>
          <cell r="D3946" t="str">
            <v>Service</v>
          </cell>
          <cell r="E3946" t="str">
            <v>MSC_Power</v>
          </cell>
          <cell r="F3946">
            <v>12500</v>
          </cell>
          <cell r="H3946" t="str">
            <v>(PacketDATA-INST) Distributed Architecture System, H569-434 G1,G14,G20,G31 800A, Millenium Controller, 4R shelves, 208/240 Vac input, LVBD, 1200A shunt (108830084)</v>
          </cell>
        </row>
        <row r="3947">
          <cell r="A3947" t="str">
            <v>R00001148</v>
          </cell>
          <cell r="B3947" t="str">
            <v>Service</v>
          </cell>
          <cell r="C3947" t="str">
            <v>Service</v>
          </cell>
          <cell r="D3947" t="str">
            <v>Service</v>
          </cell>
          <cell r="E3947" t="str">
            <v>PacData - BM3</v>
          </cell>
          <cell r="F3947">
            <v>12500</v>
          </cell>
          <cell r="H3947" t="str">
            <v xml:space="preserve">(PacketDATA-INST) PDSN\FA Springtide 7000 - 30 Gigabit Redundant Base Unit </v>
          </cell>
        </row>
        <row r="3948">
          <cell r="A3948" t="str">
            <v>T00001607</v>
          </cell>
          <cell r="B3948" t="str">
            <v>Service</v>
          </cell>
          <cell r="C3948" t="str">
            <v>Service</v>
          </cell>
          <cell r="D3948" t="str">
            <v>Service</v>
          </cell>
          <cell r="E3948" t="str">
            <v>5ESS</v>
          </cell>
          <cell r="F3948">
            <v>4125</v>
          </cell>
          <cell r="H3948" t="str">
            <v>5ESS - Engineering</v>
          </cell>
        </row>
        <row r="3949">
          <cell r="A3949" t="str">
            <v>T00001612</v>
          </cell>
          <cell r="B3949" t="str">
            <v>Service</v>
          </cell>
          <cell r="C3949" t="str">
            <v>Service</v>
          </cell>
          <cell r="D3949" t="str">
            <v>Service</v>
          </cell>
          <cell r="E3949" t="str">
            <v>5ESS</v>
          </cell>
          <cell r="F3949">
            <v>4745</v>
          </cell>
          <cell r="H3949" t="str">
            <v>5ESS - Engineering</v>
          </cell>
        </row>
        <row r="3950">
          <cell r="A3950" t="str">
            <v>T00001617</v>
          </cell>
          <cell r="B3950" t="str">
            <v>Service</v>
          </cell>
          <cell r="C3950" t="str">
            <v>Service</v>
          </cell>
          <cell r="D3950" t="str">
            <v>Service</v>
          </cell>
          <cell r="E3950" t="str">
            <v>5ESS</v>
          </cell>
          <cell r="F3950">
            <v>8995</v>
          </cell>
          <cell r="H3950" t="str">
            <v>5ESS - Engineering</v>
          </cell>
        </row>
        <row r="3951">
          <cell r="A3951" t="str">
            <v>T00001622</v>
          </cell>
          <cell r="B3951" t="str">
            <v>Service</v>
          </cell>
          <cell r="C3951" t="str">
            <v>Service</v>
          </cell>
          <cell r="D3951" t="str">
            <v>Service</v>
          </cell>
          <cell r="E3951" t="str">
            <v>5ESS</v>
          </cell>
          <cell r="F3951">
            <v>7000</v>
          </cell>
          <cell r="H3951" t="str">
            <v>5ESS - Engineering</v>
          </cell>
        </row>
        <row r="3952">
          <cell r="A3952" t="str">
            <v>T00001628</v>
          </cell>
          <cell r="B3952" t="str">
            <v>Service</v>
          </cell>
          <cell r="C3952" t="str">
            <v>Service</v>
          </cell>
          <cell r="D3952" t="str">
            <v>Service</v>
          </cell>
          <cell r="E3952" t="str">
            <v>5ESS</v>
          </cell>
          <cell r="F3952">
            <v>8595</v>
          </cell>
          <cell r="H3952" t="str">
            <v>5ESS - Engineering</v>
          </cell>
        </row>
        <row r="3953">
          <cell r="A3953" t="str">
            <v>T00001634</v>
          </cell>
          <cell r="B3953" t="str">
            <v>Service</v>
          </cell>
          <cell r="C3953" t="str">
            <v>Service</v>
          </cell>
          <cell r="D3953" t="str">
            <v>Service</v>
          </cell>
          <cell r="E3953" t="str">
            <v>5ESS</v>
          </cell>
          <cell r="F3953">
            <v>8595</v>
          </cell>
          <cell r="H3953" t="str">
            <v>5ESS - Engineering</v>
          </cell>
        </row>
        <row r="3954">
          <cell r="A3954" t="str">
            <v>T00001712</v>
          </cell>
          <cell r="B3954" t="str">
            <v>Service</v>
          </cell>
          <cell r="C3954" t="str">
            <v>Service</v>
          </cell>
          <cell r="D3954" t="str">
            <v>Service</v>
          </cell>
          <cell r="E3954" t="str">
            <v>5ESS</v>
          </cell>
          <cell r="F3954">
            <v>8595</v>
          </cell>
          <cell r="H3954" t="str">
            <v>5ESS - Engineering</v>
          </cell>
        </row>
        <row r="3955">
          <cell r="A3955" t="str">
            <v>T00001718</v>
          </cell>
          <cell r="B3955" t="str">
            <v>Service</v>
          </cell>
          <cell r="C3955" t="str">
            <v>Service</v>
          </cell>
          <cell r="D3955" t="str">
            <v>Service</v>
          </cell>
          <cell r="E3955" t="str">
            <v>5ESS</v>
          </cell>
          <cell r="F3955">
            <v>24595</v>
          </cell>
          <cell r="H3955" t="str">
            <v>5ESS - Engineering</v>
          </cell>
        </row>
        <row r="3956">
          <cell r="A3956" t="str">
            <v>T00001724</v>
          </cell>
          <cell r="B3956" t="str">
            <v>Service</v>
          </cell>
          <cell r="C3956" t="str">
            <v>Service</v>
          </cell>
          <cell r="D3956" t="str">
            <v>Service</v>
          </cell>
          <cell r="E3956" t="str">
            <v>5ESS</v>
          </cell>
          <cell r="F3956">
            <v>20595</v>
          </cell>
          <cell r="H3956" t="str">
            <v>5ESS - Engineering</v>
          </cell>
        </row>
        <row r="3957">
          <cell r="A3957" t="str">
            <v>T00001730</v>
          </cell>
          <cell r="B3957" t="str">
            <v>Service</v>
          </cell>
          <cell r="C3957" t="str">
            <v>Service</v>
          </cell>
          <cell r="D3957" t="str">
            <v>Service</v>
          </cell>
          <cell r="E3957" t="str">
            <v>5ESS</v>
          </cell>
          <cell r="F3957">
            <v>64064</v>
          </cell>
          <cell r="H3957" t="str">
            <v>5ESS - Engineering</v>
          </cell>
        </row>
        <row r="3958">
          <cell r="A3958" t="str">
            <v>T00001737</v>
          </cell>
          <cell r="B3958" t="str">
            <v>Service</v>
          </cell>
          <cell r="C3958" t="str">
            <v>Service</v>
          </cell>
          <cell r="D3958" t="str">
            <v>Service</v>
          </cell>
          <cell r="E3958" t="str">
            <v>5ESS</v>
          </cell>
          <cell r="F3958">
            <v>115315</v>
          </cell>
          <cell r="H3958" t="str">
            <v>5ESS - Engineering</v>
          </cell>
        </row>
        <row r="3959">
          <cell r="A3959" t="str">
            <v>T00001744</v>
          </cell>
          <cell r="B3959" t="str">
            <v>Service</v>
          </cell>
          <cell r="C3959" t="str">
            <v>Service</v>
          </cell>
          <cell r="D3959" t="str">
            <v>Service</v>
          </cell>
          <cell r="E3959" t="str">
            <v>5ESS</v>
          </cell>
          <cell r="F3959">
            <v>2500</v>
          </cell>
          <cell r="H3959" t="str">
            <v>5ESS - Engineering</v>
          </cell>
        </row>
        <row r="3960">
          <cell r="A3960" t="str">
            <v>T00001574</v>
          </cell>
          <cell r="B3960" t="str">
            <v>Service</v>
          </cell>
          <cell r="C3960" t="str">
            <v>Service</v>
          </cell>
          <cell r="D3960" t="str">
            <v>Service</v>
          </cell>
          <cell r="E3960" t="str">
            <v>5ESS</v>
          </cell>
          <cell r="F3960">
            <v>3550</v>
          </cell>
          <cell r="H3960" t="str">
            <v>5ESS - Installation</v>
          </cell>
        </row>
        <row r="3961">
          <cell r="A3961" t="str">
            <v>T00001579</v>
          </cell>
          <cell r="B3961" t="str">
            <v>Service</v>
          </cell>
          <cell r="C3961" t="str">
            <v>Service</v>
          </cell>
          <cell r="D3961" t="str">
            <v>Service</v>
          </cell>
          <cell r="E3961" t="str">
            <v>5ESS</v>
          </cell>
          <cell r="F3961">
            <v>1140</v>
          </cell>
          <cell r="H3961" t="str">
            <v>5ESS - Installation</v>
          </cell>
        </row>
        <row r="3962">
          <cell r="A3962" t="str">
            <v>T00001584</v>
          </cell>
          <cell r="B3962" t="str">
            <v>Service</v>
          </cell>
          <cell r="C3962" t="str">
            <v>Service</v>
          </cell>
          <cell r="D3962" t="str">
            <v>Service</v>
          </cell>
          <cell r="E3962" t="str">
            <v>5ESS</v>
          </cell>
          <cell r="F3962">
            <v>900</v>
          </cell>
          <cell r="H3962" t="str">
            <v>5ESS - Installation</v>
          </cell>
        </row>
        <row r="3963">
          <cell r="A3963" t="str">
            <v>T00001589</v>
          </cell>
          <cell r="B3963" t="str">
            <v>Service</v>
          </cell>
          <cell r="C3963" t="str">
            <v>Service</v>
          </cell>
          <cell r="D3963" t="str">
            <v>Service</v>
          </cell>
          <cell r="E3963" t="str">
            <v>5ESS</v>
          </cell>
          <cell r="F3963">
            <v>2800</v>
          </cell>
          <cell r="H3963" t="str">
            <v>5ESS - Installation</v>
          </cell>
        </row>
        <row r="3964">
          <cell r="A3964" t="str">
            <v>T00001595</v>
          </cell>
          <cell r="B3964" t="str">
            <v>Service</v>
          </cell>
          <cell r="C3964" t="str">
            <v>Service</v>
          </cell>
          <cell r="D3964" t="str">
            <v>Service</v>
          </cell>
          <cell r="E3964" t="str">
            <v>5ESS</v>
          </cell>
          <cell r="F3964">
            <v>2485</v>
          </cell>
          <cell r="H3964" t="str">
            <v>5ESS - Installation</v>
          </cell>
        </row>
        <row r="3965">
          <cell r="A3965" t="str">
            <v>T00001601</v>
          </cell>
          <cell r="B3965" t="str">
            <v>Service</v>
          </cell>
          <cell r="C3965" t="str">
            <v>Service</v>
          </cell>
          <cell r="D3965" t="str">
            <v>Service</v>
          </cell>
          <cell r="E3965" t="str">
            <v>5ESS</v>
          </cell>
          <cell r="F3965">
            <v>2250</v>
          </cell>
          <cell r="H3965" t="str">
            <v>5ESS - Installation</v>
          </cell>
        </row>
        <row r="3966">
          <cell r="A3966" t="str">
            <v>T00001673</v>
          </cell>
          <cell r="B3966" t="str">
            <v>Service</v>
          </cell>
          <cell r="C3966" t="str">
            <v>Service</v>
          </cell>
          <cell r="D3966" t="str">
            <v>Service</v>
          </cell>
          <cell r="E3966" t="str">
            <v>5ESS</v>
          </cell>
          <cell r="F3966">
            <v>2150</v>
          </cell>
          <cell r="H3966" t="str">
            <v>5ESS - Installation</v>
          </cell>
        </row>
        <row r="3967">
          <cell r="A3967" t="str">
            <v>T00001679</v>
          </cell>
          <cell r="B3967" t="str">
            <v>Service</v>
          </cell>
          <cell r="C3967" t="str">
            <v>Service</v>
          </cell>
          <cell r="D3967" t="str">
            <v>Service</v>
          </cell>
          <cell r="E3967" t="str">
            <v>5ESS</v>
          </cell>
          <cell r="F3967">
            <v>900</v>
          </cell>
          <cell r="H3967" t="str">
            <v>5ESS - Installation</v>
          </cell>
        </row>
        <row r="3968">
          <cell r="A3968" t="str">
            <v>T00001685</v>
          </cell>
          <cell r="B3968" t="str">
            <v>Service</v>
          </cell>
          <cell r="C3968" t="str">
            <v>Service</v>
          </cell>
          <cell r="D3968" t="str">
            <v>Service</v>
          </cell>
          <cell r="E3968" t="str">
            <v>5ESS</v>
          </cell>
          <cell r="F3968">
            <v>3350</v>
          </cell>
          <cell r="H3968" t="str">
            <v>5ESS - Installation</v>
          </cell>
        </row>
        <row r="3969">
          <cell r="A3969" t="str">
            <v>T00001691</v>
          </cell>
          <cell r="B3969" t="str">
            <v>Service</v>
          </cell>
          <cell r="C3969" t="str">
            <v>Service</v>
          </cell>
          <cell r="D3969" t="str">
            <v>Service</v>
          </cell>
          <cell r="E3969" t="str">
            <v>5ESS</v>
          </cell>
          <cell r="F3969">
            <v>1025</v>
          </cell>
          <cell r="H3969" t="str">
            <v>5ESS - Installation</v>
          </cell>
        </row>
        <row r="3970">
          <cell r="A3970" t="str">
            <v>T00001698</v>
          </cell>
          <cell r="B3970" t="str">
            <v>Service</v>
          </cell>
          <cell r="C3970" t="str">
            <v>Service</v>
          </cell>
          <cell r="D3970" t="str">
            <v>Service</v>
          </cell>
          <cell r="E3970" t="str">
            <v>5ESS</v>
          </cell>
          <cell r="F3970">
            <v>17550</v>
          </cell>
          <cell r="H3970" t="str">
            <v>5ESS - Installation</v>
          </cell>
        </row>
        <row r="3971">
          <cell r="A3971" t="str">
            <v>T00001705</v>
          </cell>
          <cell r="B3971" t="str">
            <v>Service</v>
          </cell>
          <cell r="C3971" t="str">
            <v>Service</v>
          </cell>
          <cell r="D3971" t="str">
            <v>Service</v>
          </cell>
          <cell r="E3971" t="str">
            <v>5ESS</v>
          </cell>
          <cell r="F3971">
            <v>4400</v>
          </cell>
          <cell r="H3971" t="str">
            <v>5ESS - Installation</v>
          </cell>
        </row>
        <row r="3972">
          <cell r="A3972" t="str">
            <v>T00001640</v>
          </cell>
          <cell r="B3972" t="str">
            <v>Service</v>
          </cell>
          <cell r="C3972" t="str">
            <v>Service</v>
          </cell>
          <cell r="D3972" t="str">
            <v>Service</v>
          </cell>
          <cell r="E3972" t="str">
            <v>5ESS</v>
          </cell>
          <cell r="F3972">
            <v>86</v>
          </cell>
          <cell r="H3972" t="str">
            <v>5ESS - SiteSurvey</v>
          </cell>
        </row>
        <row r="3973">
          <cell r="A3973" t="str">
            <v>T00001645</v>
          </cell>
          <cell r="B3973" t="str">
            <v>Service</v>
          </cell>
          <cell r="C3973" t="str">
            <v>Service</v>
          </cell>
          <cell r="D3973" t="str">
            <v>Service</v>
          </cell>
          <cell r="E3973" t="str">
            <v>5ESS</v>
          </cell>
          <cell r="F3973">
            <v>178</v>
          </cell>
          <cell r="H3973" t="str">
            <v>5ESS - SiteSurvey</v>
          </cell>
        </row>
        <row r="3974">
          <cell r="A3974" t="str">
            <v>T00001650</v>
          </cell>
          <cell r="B3974" t="str">
            <v>Service</v>
          </cell>
          <cell r="C3974" t="str">
            <v>Service</v>
          </cell>
          <cell r="D3974" t="str">
            <v>Service</v>
          </cell>
          <cell r="E3974" t="str">
            <v>5ESS</v>
          </cell>
          <cell r="F3974">
            <v>354</v>
          </cell>
          <cell r="H3974" t="str">
            <v>5ESS - SiteSurvey</v>
          </cell>
        </row>
        <row r="3975">
          <cell r="A3975" t="str">
            <v>T00001655</v>
          </cell>
          <cell r="B3975" t="str">
            <v>Service</v>
          </cell>
          <cell r="C3975" t="str">
            <v>Service</v>
          </cell>
          <cell r="D3975" t="str">
            <v>Service</v>
          </cell>
          <cell r="E3975" t="str">
            <v>5ESS</v>
          </cell>
          <cell r="F3975">
            <v>80</v>
          </cell>
          <cell r="H3975" t="str">
            <v>5ESS - SiteSurvey</v>
          </cell>
        </row>
        <row r="3976">
          <cell r="A3976" t="str">
            <v>T00001661</v>
          </cell>
          <cell r="B3976" t="str">
            <v>Service</v>
          </cell>
          <cell r="C3976" t="str">
            <v>Service</v>
          </cell>
          <cell r="D3976" t="str">
            <v>Service</v>
          </cell>
          <cell r="E3976" t="str">
            <v>5ESS</v>
          </cell>
          <cell r="F3976">
            <v>409</v>
          </cell>
          <cell r="H3976" t="str">
            <v>5ESS - SiteSurvey</v>
          </cell>
        </row>
        <row r="3977">
          <cell r="A3977" t="str">
            <v>T00001667</v>
          </cell>
          <cell r="B3977" t="str">
            <v>Service</v>
          </cell>
          <cell r="C3977" t="str">
            <v>Service</v>
          </cell>
          <cell r="D3977" t="str">
            <v>Service</v>
          </cell>
          <cell r="E3977" t="str">
            <v>5ESS</v>
          </cell>
          <cell r="F3977">
            <v>407</v>
          </cell>
          <cell r="H3977" t="str">
            <v>5ESS - SiteSurvey</v>
          </cell>
        </row>
        <row r="3978">
          <cell r="A3978" t="str">
            <v>T00001751</v>
          </cell>
          <cell r="B3978" t="str">
            <v>Service</v>
          </cell>
          <cell r="C3978" t="str">
            <v>Service</v>
          </cell>
          <cell r="D3978" t="str">
            <v>Service</v>
          </cell>
          <cell r="E3978" t="str">
            <v>5ESS</v>
          </cell>
          <cell r="F3978">
            <v>980</v>
          </cell>
          <cell r="H3978" t="str">
            <v>5ESS - SiteSurvey</v>
          </cell>
        </row>
        <row r="3979">
          <cell r="A3979" t="str">
            <v>T00001756</v>
          </cell>
          <cell r="B3979" t="str">
            <v>Service</v>
          </cell>
          <cell r="C3979" t="str">
            <v>Service</v>
          </cell>
          <cell r="D3979" t="str">
            <v>Service</v>
          </cell>
          <cell r="E3979" t="str">
            <v>5ESS</v>
          </cell>
          <cell r="F3979">
            <v>440</v>
          </cell>
          <cell r="H3979" t="str">
            <v>5ESS - SiteSurvey</v>
          </cell>
        </row>
        <row r="3980">
          <cell r="A3980" t="str">
            <v>T00001761</v>
          </cell>
          <cell r="B3980" t="str">
            <v>Service</v>
          </cell>
          <cell r="C3980" t="str">
            <v>Service</v>
          </cell>
          <cell r="D3980" t="str">
            <v>Service</v>
          </cell>
          <cell r="E3980" t="str">
            <v>5ESS</v>
          </cell>
          <cell r="F3980">
            <v>98</v>
          </cell>
          <cell r="H3980" t="str">
            <v>5ESS - SiteSurvey</v>
          </cell>
        </row>
        <row r="3981">
          <cell r="A3981" t="str">
            <v>T00001766</v>
          </cell>
          <cell r="B3981" t="str">
            <v>Service</v>
          </cell>
          <cell r="C3981" t="str">
            <v>Service</v>
          </cell>
          <cell r="D3981" t="str">
            <v>Service</v>
          </cell>
          <cell r="E3981" t="str">
            <v>5ESS</v>
          </cell>
          <cell r="F3981">
            <v>12000</v>
          </cell>
          <cell r="H3981" t="str">
            <v>5ESS - SiteSurvey</v>
          </cell>
        </row>
        <row r="3982">
          <cell r="A3982" t="str">
            <v>T00001772</v>
          </cell>
          <cell r="B3982" t="str">
            <v>Service</v>
          </cell>
          <cell r="C3982" t="str">
            <v>Service</v>
          </cell>
          <cell r="D3982" t="str">
            <v>Service</v>
          </cell>
          <cell r="E3982" t="str">
            <v>5ESS</v>
          </cell>
          <cell r="F3982">
            <v>15000</v>
          </cell>
          <cell r="H3982" t="str">
            <v>5ESS - SiteSurvey</v>
          </cell>
        </row>
        <row r="3983">
          <cell r="A3983" t="str">
            <v>T00001778</v>
          </cell>
          <cell r="B3983" t="str">
            <v>Service</v>
          </cell>
          <cell r="C3983" t="str">
            <v>Service</v>
          </cell>
          <cell r="D3983" t="str">
            <v>Service</v>
          </cell>
          <cell r="E3983" t="str">
            <v>5ESS</v>
          </cell>
          <cell r="F3983">
            <v>37500</v>
          </cell>
          <cell r="H3983" t="str">
            <v>5ESS - SiteSurvey</v>
          </cell>
        </row>
        <row r="3984">
          <cell r="A3984" t="str">
            <v>R00000787</v>
          </cell>
          <cell r="B3984" t="str">
            <v>Service</v>
          </cell>
          <cell r="C3984" t="str">
            <v>Service</v>
          </cell>
          <cell r="D3984" t="str">
            <v>Service</v>
          </cell>
          <cell r="E3984" t="str">
            <v>FlexMod_C</v>
          </cell>
          <cell r="F3984">
            <v>3000</v>
          </cell>
          <cell r="H3984" t="str">
            <v>850 Indoor Modcell2.0 1 carrier 3 sector - RFDesign</v>
          </cell>
        </row>
        <row r="3985">
          <cell r="A3985" t="str">
            <v>R00000583</v>
          </cell>
          <cell r="B3985" t="str">
            <v>Service</v>
          </cell>
          <cell r="C3985" t="str">
            <v>Service</v>
          </cell>
          <cell r="D3985" t="str">
            <v>Service</v>
          </cell>
          <cell r="E3985" t="str">
            <v>FlexMod_C</v>
          </cell>
          <cell r="F3985">
            <v>2500</v>
          </cell>
          <cell r="H3985" t="str">
            <v>850 Indoor Modcell2.0 1 carrier 3 sector - RFOptimization - 2G Voice</v>
          </cell>
        </row>
        <row r="3986">
          <cell r="A3986" t="str">
            <v>R00000651</v>
          </cell>
          <cell r="B3986" t="str">
            <v>Service</v>
          </cell>
          <cell r="C3986" t="str">
            <v>Service</v>
          </cell>
          <cell r="D3986" t="str">
            <v>Service</v>
          </cell>
          <cell r="E3986" t="str">
            <v>FlexMod_C</v>
          </cell>
          <cell r="F3986">
            <v>7500</v>
          </cell>
          <cell r="H3986" t="str">
            <v>850 Indoor Modcell2.0 1 carrier 3 sector - RFOptimization - 3G Voice</v>
          </cell>
        </row>
        <row r="3987">
          <cell r="A3987" t="str">
            <v>R00000719</v>
          </cell>
          <cell r="B3987" t="str">
            <v>Service</v>
          </cell>
          <cell r="C3987" t="str">
            <v>Service</v>
          </cell>
          <cell r="D3987" t="str">
            <v>Service</v>
          </cell>
          <cell r="E3987" t="str">
            <v>FlexMod_C</v>
          </cell>
          <cell r="F3987">
            <v>323350</v>
          </cell>
          <cell r="H3987" t="str">
            <v>850 Indoor Modcell2.0 1 carrier 3 sector - RFOptimization - 3G Voice&amp;Data</v>
          </cell>
        </row>
        <row r="3988">
          <cell r="A3988" t="str">
            <v>R00000788</v>
          </cell>
          <cell r="B3988" t="str">
            <v>Service</v>
          </cell>
          <cell r="C3988" t="str">
            <v>Service</v>
          </cell>
          <cell r="D3988" t="str">
            <v>Service</v>
          </cell>
          <cell r="E3988" t="str">
            <v>FlexMod_C</v>
          </cell>
          <cell r="F3988">
            <v>323350</v>
          </cell>
          <cell r="H3988" t="str">
            <v>850 Indoor Modcell2.0 2 carrier 3 sector - RFDesign</v>
          </cell>
        </row>
        <row r="3989">
          <cell r="A3989" t="str">
            <v>R00000584</v>
          </cell>
          <cell r="B3989" t="str">
            <v>Service</v>
          </cell>
          <cell r="C3989" t="str">
            <v>Service</v>
          </cell>
          <cell r="D3989" t="str">
            <v>Service</v>
          </cell>
          <cell r="E3989" t="str">
            <v>FlexMod_C</v>
          </cell>
          <cell r="F3989">
            <v>115315</v>
          </cell>
          <cell r="H3989" t="str">
            <v>850 Indoor Modcell2.0 2 carrier 3 sector - RFOptimization - 2G Voice</v>
          </cell>
        </row>
        <row r="3990">
          <cell r="A3990" t="str">
            <v>R00000652</v>
          </cell>
          <cell r="B3990" t="str">
            <v>Service</v>
          </cell>
          <cell r="C3990" t="str">
            <v>Service</v>
          </cell>
          <cell r="D3990" t="str">
            <v>Service</v>
          </cell>
          <cell r="E3990" t="str">
            <v>FlexMod_C</v>
          </cell>
          <cell r="F3990">
            <v>37500</v>
          </cell>
          <cell r="H3990" t="str">
            <v>850 Indoor Modcell2.0 2 carrier 3 sector - RFOptimization - 3G Voice</v>
          </cell>
        </row>
        <row r="3991">
          <cell r="A3991" t="str">
            <v>R00000720</v>
          </cell>
          <cell r="B3991" t="str">
            <v>Service</v>
          </cell>
          <cell r="C3991" t="str">
            <v>Service</v>
          </cell>
          <cell r="D3991" t="str">
            <v>Service</v>
          </cell>
          <cell r="E3991" t="str">
            <v>FlexMod_C</v>
          </cell>
          <cell r="F3991">
            <v>20000</v>
          </cell>
          <cell r="H3991" t="str">
            <v>850 Indoor Modcell2.0 2 carrier 3 sector - RFOptimization - 3G Voice&amp;Data</v>
          </cell>
        </row>
        <row r="3992">
          <cell r="A3992" t="str">
            <v>R00000789</v>
          </cell>
          <cell r="B3992" t="str">
            <v>Service</v>
          </cell>
          <cell r="C3992" t="str">
            <v>Service</v>
          </cell>
          <cell r="D3992" t="str">
            <v>Service</v>
          </cell>
          <cell r="E3992" t="str">
            <v>FlexMod_C</v>
          </cell>
          <cell r="F3992">
            <v>20000</v>
          </cell>
          <cell r="H3992" t="str">
            <v>850 Indoor Modcell2.0 3 carrier 3 sector - RFDesign</v>
          </cell>
        </row>
        <row r="3993">
          <cell r="A3993" t="str">
            <v>R00000585</v>
          </cell>
          <cell r="B3993" t="str">
            <v>Service</v>
          </cell>
          <cell r="C3993" t="str">
            <v>Service</v>
          </cell>
          <cell r="D3993" t="str">
            <v>Service</v>
          </cell>
          <cell r="E3993" t="str">
            <v>FlexMod_C</v>
          </cell>
          <cell r="F3993">
            <v>86000</v>
          </cell>
          <cell r="H3993" t="str">
            <v>850 Indoor Modcell2.0 3 carrier 3 sector - RFOptimization - 2G Voice</v>
          </cell>
        </row>
        <row r="3994">
          <cell r="A3994" t="str">
            <v>R00000653</v>
          </cell>
          <cell r="B3994" t="str">
            <v>Service</v>
          </cell>
          <cell r="C3994" t="str">
            <v>Service</v>
          </cell>
          <cell r="D3994" t="str">
            <v>Service</v>
          </cell>
          <cell r="E3994" t="str">
            <v>FlexMod_C</v>
          </cell>
          <cell r="F3994">
            <v>73000</v>
          </cell>
          <cell r="H3994" t="str">
            <v>850 Indoor Modcell2.0 3 carrier 3 sector - RFOptimization - 3G Voice</v>
          </cell>
        </row>
        <row r="3995">
          <cell r="A3995" t="str">
            <v>R00000721</v>
          </cell>
          <cell r="B3995" t="str">
            <v>Service</v>
          </cell>
          <cell r="C3995" t="str">
            <v>Service</v>
          </cell>
          <cell r="D3995" t="str">
            <v>Service</v>
          </cell>
          <cell r="E3995" t="str">
            <v>FlexMod_C</v>
          </cell>
          <cell r="F3995">
            <v>33000</v>
          </cell>
          <cell r="H3995" t="str">
            <v>850 Indoor Modcell2.0 3 carrier 3 sector - RFOptimization - 3G Voice&amp;Data</v>
          </cell>
        </row>
        <row r="3996">
          <cell r="A3996" t="str">
            <v>R00000807</v>
          </cell>
          <cell r="B3996" t="str">
            <v>Service</v>
          </cell>
          <cell r="C3996" t="str">
            <v>Service</v>
          </cell>
          <cell r="D3996" t="str">
            <v>Service</v>
          </cell>
          <cell r="E3996" t="str">
            <v>FlexMod_C</v>
          </cell>
          <cell r="F3996">
            <v>5000</v>
          </cell>
          <cell r="H3996" t="str">
            <v>850 Indoor Modcell3.0 1 carrier 3 sector - RFDesign</v>
          </cell>
        </row>
        <row r="3997">
          <cell r="A3997" t="str">
            <v>R00000606</v>
          </cell>
          <cell r="B3997" t="str">
            <v>Service</v>
          </cell>
          <cell r="C3997" t="str">
            <v>Service</v>
          </cell>
          <cell r="D3997" t="str">
            <v>Service</v>
          </cell>
          <cell r="E3997" t="str">
            <v>FlexMod_C</v>
          </cell>
          <cell r="F3997">
            <v>104000</v>
          </cell>
          <cell r="H3997" t="str">
            <v>850 Indoor Modcell3.0 1 carrier 3 sector - RFOptimization - 2G Voice</v>
          </cell>
        </row>
        <row r="3998">
          <cell r="A3998" t="str">
            <v>R00000674</v>
          </cell>
          <cell r="B3998" t="str">
            <v>Service</v>
          </cell>
          <cell r="C3998" t="str">
            <v>Service</v>
          </cell>
          <cell r="D3998" t="str">
            <v>Service</v>
          </cell>
          <cell r="E3998" t="str">
            <v>FlexMod_C</v>
          </cell>
          <cell r="F3998">
            <v>92000</v>
          </cell>
          <cell r="H3998" t="str">
            <v>850 Indoor Modcell3.0 1 carrier 3 sector - RFOptimization - 3G Voice</v>
          </cell>
        </row>
        <row r="3999">
          <cell r="A3999" t="str">
            <v>R00000742</v>
          </cell>
          <cell r="B3999" t="str">
            <v>Service</v>
          </cell>
          <cell r="C3999" t="str">
            <v>Service</v>
          </cell>
          <cell r="D3999" t="str">
            <v>Service</v>
          </cell>
          <cell r="E3999" t="str">
            <v>FlexMod_C</v>
          </cell>
          <cell r="F3999">
            <v>40000</v>
          </cell>
          <cell r="H3999" t="str">
            <v>850 Indoor Modcell3.0 1 carrier 3 sector - RFOptimization - 3G Voice&amp;Data</v>
          </cell>
        </row>
        <row r="4000">
          <cell r="A4000" t="str">
            <v>R00000808</v>
          </cell>
          <cell r="B4000" t="str">
            <v>Service</v>
          </cell>
          <cell r="C4000" t="str">
            <v>Service</v>
          </cell>
          <cell r="D4000" t="str">
            <v>Service</v>
          </cell>
          <cell r="E4000" t="str">
            <v>FlexMod_C</v>
          </cell>
          <cell r="F4000">
            <v>5000</v>
          </cell>
          <cell r="H4000" t="str">
            <v>850 Indoor Modcell3.0 2 carrier 3 sector - RFDesign</v>
          </cell>
        </row>
        <row r="4001">
          <cell r="A4001" t="str">
            <v>R00000607</v>
          </cell>
          <cell r="B4001" t="str">
            <v>Service</v>
          </cell>
          <cell r="C4001" t="str">
            <v>Service</v>
          </cell>
          <cell r="D4001" t="str">
            <v>Service</v>
          </cell>
          <cell r="E4001" t="str">
            <v>FlexMod_C</v>
          </cell>
          <cell r="F4001">
            <v>9200</v>
          </cell>
          <cell r="H4001" t="str">
            <v>850 Indoor Modcell3.0 2 carrier 3 sector - RFOptimization - 2G Voice</v>
          </cell>
        </row>
        <row r="4002">
          <cell r="A4002" t="str">
            <v>R00000675</v>
          </cell>
          <cell r="B4002" t="str">
            <v>Service</v>
          </cell>
          <cell r="C4002" t="str">
            <v>Service</v>
          </cell>
          <cell r="D4002" t="str">
            <v>Service</v>
          </cell>
          <cell r="E4002" t="str">
            <v>FlexMod_C</v>
          </cell>
          <cell r="F4002">
            <v>2000</v>
          </cell>
          <cell r="H4002" t="str">
            <v>850 Indoor Modcell3.0 2 carrier 3 sector - RFOptimization - 3G Voice</v>
          </cell>
        </row>
        <row r="4003">
          <cell r="A4003" t="str">
            <v>R00000743</v>
          </cell>
          <cell r="B4003" t="str">
            <v>Service</v>
          </cell>
          <cell r="C4003" t="str">
            <v>Service</v>
          </cell>
          <cell r="D4003" t="str">
            <v>Service</v>
          </cell>
          <cell r="E4003" t="str">
            <v>FlexMod_C</v>
          </cell>
          <cell r="F4003">
            <v>1000</v>
          </cell>
          <cell r="H4003" t="str">
            <v>850 Indoor Modcell3.0 2 carrier 3 sector - RFOptimization - 3G Voice&amp;Data</v>
          </cell>
        </row>
        <row r="4004">
          <cell r="A4004" t="str">
            <v>R00000809</v>
          </cell>
          <cell r="B4004" t="str">
            <v>Service</v>
          </cell>
          <cell r="C4004" t="str">
            <v>Service</v>
          </cell>
          <cell r="D4004" t="str">
            <v>Service</v>
          </cell>
          <cell r="E4004" t="str">
            <v>FlexMod_C</v>
          </cell>
          <cell r="F4004">
            <v>34000</v>
          </cell>
          <cell r="H4004" t="str">
            <v>850 Indoor Modcell3.0 3 carrier 3 sector - RFDesign</v>
          </cell>
        </row>
        <row r="4005">
          <cell r="A4005" t="str">
            <v>R00000608</v>
          </cell>
          <cell r="B4005" t="str">
            <v>Service</v>
          </cell>
          <cell r="C4005" t="str">
            <v>Service</v>
          </cell>
          <cell r="D4005" t="str">
            <v>Service</v>
          </cell>
          <cell r="E4005" t="str">
            <v>FlexMod_C</v>
          </cell>
          <cell r="F4005">
            <v>9000</v>
          </cell>
          <cell r="H4005" t="str">
            <v>850 Indoor Modcell3.0 3 carrier 3 sector - RFOptimization - 2G Voice</v>
          </cell>
        </row>
        <row r="4006">
          <cell r="A4006" t="str">
            <v>R00000676</v>
          </cell>
          <cell r="B4006" t="str">
            <v>Service</v>
          </cell>
          <cell r="C4006" t="str">
            <v>Service</v>
          </cell>
          <cell r="D4006" t="str">
            <v>Service</v>
          </cell>
          <cell r="E4006" t="str">
            <v>FlexMod_C</v>
          </cell>
          <cell r="F4006">
            <v>8000</v>
          </cell>
          <cell r="H4006" t="str">
            <v>850 Indoor Modcell3.0 3 carrier 3 sector - RFOptimization - 3G Voice</v>
          </cell>
        </row>
        <row r="4007">
          <cell r="A4007" t="str">
            <v>R00000744</v>
          </cell>
          <cell r="B4007" t="str">
            <v>Service</v>
          </cell>
          <cell r="C4007" t="str">
            <v>Service</v>
          </cell>
          <cell r="D4007" t="str">
            <v>Service</v>
          </cell>
          <cell r="E4007" t="str">
            <v>FlexMod_C</v>
          </cell>
          <cell r="F4007">
            <v>50000</v>
          </cell>
          <cell r="H4007" t="str">
            <v>850 Indoor Modcell3.0 3 carrier 3 sector - RFOptimization - 3G Voice&amp;Data</v>
          </cell>
        </row>
        <row r="4008">
          <cell r="A4008" t="str">
            <v>R00000609</v>
          </cell>
          <cell r="B4008" t="str">
            <v>Service</v>
          </cell>
          <cell r="C4008" t="str">
            <v>Service</v>
          </cell>
          <cell r="D4008" t="str">
            <v>Service</v>
          </cell>
          <cell r="E4008" t="str">
            <v>FlexMod_C</v>
          </cell>
          <cell r="F4008">
            <v>19000</v>
          </cell>
          <cell r="H4008" t="str">
            <v>850 Indoor Modcell3.0 4 carrier 3 sector - RFOptimization - 2G Voice</v>
          </cell>
        </row>
        <row r="4009">
          <cell r="A4009" t="str">
            <v>R00000677</v>
          </cell>
          <cell r="B4009" t="str">
            <v>Service</v>
          </cell>
          <cell r="C4009" t="str">
            <v>Service</v>
          </cell>
          <cell r="D4009" t="str">
            <v>Service</v>
          </cell>
          <cell r="E4009" t="str">
            <v>FlexMod_C</v>
          </cell>
          <cell r="F4009">
            <v>18000</v>
          </cell>
          <cell r="H4009" t="str">
            <v>850 Indoor Modcell3.0 4 carrier 3 sector - RFOptimization - 3G Voice</v>
          </cell>
        </row>
        <row r="4010">
          <cell r="A4010" t="str">
            <v>R00000745</v>
          </cell>
          <cell r="B4010" t="str">
            <v>Service</v>
          </cell>
          <cell r="C4010" t="str">
            <v>Service</v>
          </cell>
          <cell r="D4010" t="str">
            <v>Service</v>
          </cell>
          <cell r="E4010" t="str">
            <v>FlexMod_C</v>
          </cell>
          <cell r="F4010">
            <v>59000</v>
          </cell>
          <cell r="H4010" t="str">
            <v>850 Indoor Modcell3.0 4 carrier 3 sector - RFOptimization - 3G Voice&amp;Data</v>
          </cell>
        </row>
        <row r="4011">
          <cell r="A4011" t="str">
            <v>R00000610</v>
          </cell>
          <cell r="B4011" t="str">
            <v>Service</v>
          </cell>
          <cell r="C4011" t="str">
            <v>Service</v>
          </cell>
          <cell r="D4011" t="str">
            <v>Service</v>
          </cell>
          <cell r="E4011" t="str">
            <v>FlexMod_C</v>
          </cell>
          <cell r="F4011">
            <v>21000</v>
          </cell>
          <cell r="H4011" t="str">
            <v>850 Indoor Modcell3.0 5 carrier 3 sector - RFOptimization - 2G Voice</v>
          </cell>
        </row>
        <row r="4012">
          <cell r="A4012" t="str">
            <v>R00000678</v>
          </cell>
          <cell r="B4012" t="str">
            <v>Service</v>
          </cell>
          <cell r="C4012" t="str">
            <v>Service</v>
          </cell>
          <cell r="D4012" t="str">
            <v>Service</v>
          </cell>
          <cell r="E4012" t="str">
            <v>FlexMod_C</v>
          </cell>
          <cell r="F4012">
            <v>20000</v>
          </cell>
          <cell r="H4012" t="str">
            <v>850 Indoor Modcell3.0 5 carrier 3 sector - RFOptimization - 3G Voice</v>
          </cell>
        </row>
        <row r="4013">
          <cell r="A4013" t="str">
            <v>R00000746</v>
          </cell>
          <cell r="B4013" t="str">
            <v>Service</v>
          </cell>
          <cell r="C4013" t="str">
            <v>Service</v>
          </cell>
          <cell r="D4013" t="str">
            <v>Service</v>
          </cell>
          <cell r="E4013" t="str">
            <v>FlexMod_C</v>
          </cell>
          <cell r="F4013">
            <v>70000</v>
          </cell>
          <cell r="H4013" t="str">
            <v>850 Indoor Modcell3.0 5 carrier 3 sector - RFOptimization - 3G Voice&amp;Data</v>
          </cell>
        </row>
        <row r="4014">
          <cell r="A4014" t="str">
            <v>R00000611</v>
          </cell>
          <cell r="B4014" t="str">
            <v>Service</v>
          </cell>
          <cell r="C4014" t="str">
            <v>Service</v>
          </cell>
          <cell r="D4014" t="str">
            <v>Service</v>
          </cell>
          <cell r="E4014" t="str">
            <v>FlexMod_C</v>
          </cell>
          <cell r="F4014">
            <v>26000</v>
          </cell>
          <cell r="H4014" t="str">
            <v>850 Indoor Modcell3.0 6 carrier 3 sector - RFOptimization - 2G Voice</v>
          </cell>
        </row>
        <row r="4015">
          <cell r="A4015" t="str">
            <v>R00000679</v>
          </cell>
          <cell r="B4015" t="str">
            <v>Service</v>
          </cell>
          <cell r="C4015" t="str">
            <v>Service</v>
          </cell>
          <cell r="D4015" t="str">
            <v>Service</v>
          </cell>
          <cell r="E4015" t="str">
            <v>FlexMod_C</v>
          </cell>
          <cell r="F4015">
            <v>24000</v>
          </cell>
          <cell r="H4015" t="str">
            <v>850 Indoor Modcell3.0 6 carrier 3 sector - RFOptimization - 3G Voice</v>
          </cell>
        </row>
        <row r="4016">
          <cell r="A4016" t="str">
            <v>R00000747</v>
          </cell>
          <cell r="B4016" t="str">
            <v>Service</v>
          </cell>
          <cell r="C4016" t="str">
            <v>Service</v>
          </cell>
          <cell r="D4016" t="str">
            <v>Service</v>
          </cell>
          <cell r="E4016" t="str">
            <v>FlexMod_C</v>
          </cell>
          <cell r="F4016">
            <v>85000</v>
          </cell>
          <cell r="H4016" t="str">
            <v>850 Indoor Modcell3.0 6 carrier 3 sector - RFOptimization - 3G Voice&amp;Data</v>
          </cell>
        </row>
        <row r="4017">
          <cell r="A4017" t="str">
            <v>R00000819</v>
          </cell>
          <cell r="B4017" t="str">
            <v>Service</v>
          </cell>
          <cell r="C4017" t="str">
            <v>Service</v>
          </cell>
          <cell r="D4017" t="str">
            <v>Service</v>
          </cell>
          <cell r="E4017" t="str">
            <v>FlexMod_C</v>
          </cell>
          <cell r="F4017">
            <v>31000</v>
          </cell>
          <cell r="H4017" t="str">
            <v>850 Indoor Modcell4.0 1 carrier 3 sector - RFDesign</v>
          </cell>
        </row>
        <row r="4018">
          <cell r="A4018" t="str">
            <v>R00000630</v>
          </cell>
          <cell r="B4018" t="str">
            <v>Service</v>
          </cell>
          <cell r="C4018" t="str">
            <v>Service</v>
          </cell>
          <cell r="D4018" t="str">
            <v>Service</v>
          </cell>
          <cell r="E4018" t="str">
            <v>FlexMod_C</v>
          </cell>
          <cell r="F4018">
            <v>29000</v>
          </cell>
          <cell r="H4018" t="str">
            <v>850 Indoor Modcell4.0 1 carrier 3 sector - RFOptimization - 2G Voice</v>
          </cell>
        </row>
        <row r="4019">
          <cell r="A4019" t="str">
            <v>R00000698</v>
          </cell>
          <cell r="B4019" t="str">
            <v>Service</v>
          </cell>
          <cell r="C4019" t="str">
            <v>Service</v>
          </cell>
          <cell r="D4019" t="str">
            <v>Service</v>
          </cell>
          <cell r="E4019" t="str">
            <v>FlexMod_C</v>
          </cell>
          <cell r="F4019">
            <v>15995</v>
          </cell>
          <cell r="H4019" t="str">
            <v>850 Indoor Modcell4.0 1 carrier 3 sector - RFOptimization - 3G Voice</v>
          </cell>
        </row>
        <row r="4020">
          <cell r="A4020" t="str">
            <v>R00000766</v>
          </cell>
          <cell r="B4020" t="str">
            <v>Service</v>
          </cell>
          <cell r="C4020" t="str">
            <v>Service</v>
          </cell>
          <cell r="D4020" t="str">
            <v>Service</v>
          </cell>
          <cell r="E4020" t="str">
            <v>FlexMod_C</v>
          </cell>
          <cell r="F4020">
            <v>68995</v>
          </cell>
          <cell r="H4020" t="str">
            <v>850 Indoor Modcell4.0 1 carrier 3 sector - RFOptimization - 3G Voice&amp;Data</v>
          </cell>
        </row>
        <row r="4021">
          <cell r="A4021" t="str">
            <v>R00000820</v>
          </cell>
          <cell r="B4021" t="str">
            <v>Service</v>
          </cell>
          <cell r="C4021" t="str">
            <v>Service</v>
          </cell>
          <cell r="D4021" t="str">
            <v>Service</v>
          </cell>
          <cell r="E4021" t="str">
            <v>FlexMod_C</v>
          </cell>
          <cell r="F4021">
            <v>27992</v>
          </cell>
          <cell r="H4021" t="str">
            <v>850 Indoor Modcell4.0 2 carrier 3 sector - RFDesign</v>
          </cell>
        </row>
        <row r="4022">
          <cell r="A4022" t="str">
            <v>R00000631</v>
          </cell>
          <cell r="B4022" t="str">
            <v>Service</v>
          </cell>
          <cell r="C4022" t="str">
            <v>Service</v>
          </cell>
          <cell r="D4022" t="str">
            <v>Service</v>
          </cell>
          <cell r="E4022" t="str">
            <v>FlexMod_C</v>
          </cell>
          <cell r="F4022">
            <v>95995</v>
          </cell>
          <cell r="H4022" t="str">
            <v>850 Indoor Modcell4.0 2 carrier 3 sector - RFOptimization - 2G Voice</v>
          </cell>
        </row>
        <row r="4023">
          <cell r="A4023" t="str">
            <v>R00000699</v>
          </cell>
          <cell r="B4023" t="str">
            <v>Service</v>
          </cell>
          <cell r="C4023" t="str">
            <v>Service</v>
          </cell>
          <cell r="D4023" t="str">
            <v>Service</v>
          </cell>
          <cell r="E4023" t="str">
            <v>FlexMod_C</v>
          </cell>
          <cell r="F4023">
            <v>46795</v>
          </cell>
          <cell r="H4023" t="str">
            <v>850 Indoor Modcell4.0 2 carrier 3 sector - RFOptimization - 3G Voice</v>
          </cell>
        </row>
        <row r="4024">
          <cell r="A4024" t="str">
            <v>R00000767</v>
          </cell>
          <cell r="B4024" t="str">
            <v>Service</v>
          </cell>
          <cell r="C4024" t="str">
            <v>Service</v>
          </cell>
          <cell r="D4024" t="str">
            <v>Service</v>
          </cell>
          <cell r="E4024" t="str">
            <v>FlexMod_C</v>
          </cell>
          <cell r="F4024">
            <v>19995</v>
          </cell>
          <cell r="H4024" t="str">
            <v>850 Indoor Modcell4.0 2 carrier 3 sector - RFOptimization - 3G Voice&amp;Data</v>
          </cell>
        </row>
        <row r="4025">
          <cell r="A4025" t="str">
            <v>R00000821</v>
          </cell>
          <cell r="B4025" t="str">
            <v>Service</v>
          </cell>
          <cell r="C4025" t="str">
            <v>Service</v>
          </cell>
          <cell r="D4025" t="str">
            <v>Service</v>
          </cell>
          <cell r="E4025" t="str">
            <v>FlexMod_C</v>
          </cell>
          <cell r="F4025">
            <v>110</v>
          </cell>
          <cell r="H4025" t="str">
            <v>850 Indoor Modcell4.0 3 carrier 3 sector - RFDesign</v>
          </cell>
        </row>
        <row r="4026">
          <cell r="A4026" t="str">
            <v>R00000632</v>
          </cell>
          <cell r="B4026" t="str">
            <v>Service</v>
          </cell>
          <cell r="C4026" t="str">
            <v>Service</v>
          </cell>
          <cell r="D4026" t="str">
            <v>Service</v>
          </cell>
          <cell r="E4026" t="str">
            <v>FlexMod_C</v>
          </cell>
          <cell r="F4026">
            <v>124</v>
          </cell>
          <cell r="H4026" t="str">
            <v>850 Indoor Modcell4.0 3 carrier 3 sector - RFOptimization - 2G Voice</v>
          </cell>
        </row>
        <row r="4027">
          <cell r="A4027" t="str">
            <v>R00000700</v>
          </cell>
          <cell r="B4027" t="str">
            <v>Service</v>
          </cell>
          <cell r="C4027" t="str">
            <v>Service</v>
          </cell>
          <cell r="D4027" t="str">
            <v>Service</v>
          </cell>
          <cell r="E4027" t="str">
            <v>FlexMod_C</v>
          </cell>
          <cell r="F4027">
            <v>63</v>
          </cell>
          <cell r="H4027" t="str">
            <v>850 Indoor Modcell4.0 3 carrier 3 sector - RFOptimization - 3G Voice</v>
          </cell>
        </row>
        <row r="4028">
          <cell r="A4028" t="str">
            <v>R00000768</v>
          </cell>
          <cell r="B4028" t="str">
            <v>Service</v>
          </cell>
          <cell r="C4028" t="str">
            <v>Service</v>
          </cell>
          <cell r="D4028" t="str">
            <v>Service</v>
          </cell>
          <cell r="E4028" t="str">
            <v>FlexMod_C</v>
          </cell>
          <cell r="F4028">
            <v>5169</v>
          </cell>
          <cell r="H4028" t="str">
            <v>850 Indoor Modcell4.0 3 carrier 3 sector - RFOptimization - 3G Voice&amp;Data</v>
          </cell>
        </row>
        <row r="4029">
          <cell r="A4029" t="str">
            <v>R00000633</v>
          </cell>
          <cell r="B4029" t="str">
            <v>Service</v>
          </cell>
          <cell r="C4029" t="str">
            <v>Service</v>
          </cell>
          <cell r="D4029" t="str">
            <v>Service</v>
          </cell>
          <cell r="E4029" t="str">
            <v>FlexMod_C</v>
          </cell>
          <cell r="F4029">
            <v>3160</v>
          </cell>
          <cell r="H4029" t="str">
            <v>850 Indoor Modcell4.0 4 carrier 3 sector - RFOptimization - 2G Voice</v>
          </cell>
        </row>
        <row r="4030">
          <cell r="A4030" t="str">
            <v>R00000701</v>
          </cell>
          <cell r="B4030" t="str">
            <v>Service</v>
          </cell>
          <cell r="C4030" t="str">
            <v>Service</v>
          </cell>
          <cell r="D4030" t="str">
            <v>Service</v>
          </cell>
          <cell r="E4030" t="str">
            <v>FlexMod_C</v>
          </cell>
          <cell r="F4030">
            <v>16500</v>
          </cell>
          <cell r="H4030" t="str">
            <v>850 Indoor Modcell4.0 4 carrier 3 sector - RFOptimization - 3G Voice</v>
          </cell>
        </row>
        <row r="4031">
          <cell r="A4031" t="str">
            <v>R00000769</v>
          </cell>
          <cell r="B4031" t="str">
            <v>Service</v>
          </cell>
          <cell r="C4031" t="str">
            <v>Service</v>
          </cell>
          <cell r="D4031" t="str">
            <v>Service</v>
          </cell>
          <cell r="E4031" t="str">
            <v>FlexMod_C</v>
          </cell>
          <cell r="F4031">
            <v>8000</v>
          </cell>
          <cell r="H4031" t="str">
            <v>850 Indoor Modcell4.0 4 carrier 3 sector - RFOptimization - 3G Voice&amp;Data</v>
          </cell>
        </row>
        <row r="4032">
          <cell r="A4032" t="str">
            <v>R00000634</v>
          </cell>
          <cell r="B4032" t="str">
            <v>Service</v>
          </cell>
          <cell r="C4032" t="str">
            <v>Service</v>
          </cell>
          <cell r="D4032" t="str">
            <v>Service</v>
          </cell>
          <cell r="E4032" t="str">
            <v>FlexMod_C</v>
          </cell>
          <cell r="F4032">
            <v>8050</v>
          </cell>
          <cell r="H4032" t="str">
            <v>850 Indoor Modcell4.0 5 carrier 3 sector - RFOptimization - 2G Voice</v>
          </cell>
        </row>
        <row r="4033">
          <cell r="A4033" t="str">
            <v>R00000702</v>
          </cell>
          <cell r="B4033" t="str">
            <v>Service</v>
          </cell>
          <cell r="C4033" t="str">
            <v>Service</v>
          </cell>
          <cell r="D4033" t="str">
            <v>Service</v>
          </cell>
          <cell r="E4033" t="str">
            <v>FlexMod_C</v>
          </cell>
          <cell r="F4033">
            <v>18750</v>
          </cell>
          <cell r="H4033" t="str">
            <v>850 Indoor Modcell4.0 5 carrier 3 sector - RFOptimization - 3G Voice</v>
          </cell>
        </row>
        <row r="4034">
          <cell r="A4034" t="str">
            <v>R00000770</v>
          </cell>
          <cell r="B4034" t="str">
            <v>Service</v>
          </cell>
          <cell r="C4034" t="str">
            <v>Service</v>
          </cell>
          <cell r="D4034" t="str">
            <v>Service</v>
          </cell>
          <cell r="E4034" t="str">
            <v>FlexMod_C</v>
          </cell>
          <cell r="F4034">
            <v>10000</v>
          </cell>
          <cell r="H4034" t="str">
            <v>850 Indoor Modcell4.0 5 carrier 3 sector - RFOptimization - 3G Voice&amp;Data</v>
          </cell>
        </row>
        <row r="4035">
          <cell r="A4035" t="str">
            <v>R00000635</v>
          </cell>
          <cell r="B4035" t="str">
            <v>Service</v>
          </cell>
          <cell r="C4035" t="str">
            <v>Service</v>
          </cell>
          <cell r="D4035" t="str">
            <v>Service</v>
          </cell>
          <cell r="E4035" t="str">
            <v>FlexMod_C</v>
          </cell>
          <cell r="F4035">
            <v>8400</v>
          </cell>
          <cell r="H4035" t="str">
            <v>850 Indoor Modcell4.0 6 carrier 3 sector - RFOptimization - 2G Voice</v>
          </cell>
        </row>
        <row r="4036">
          <cell r="A4036" t="str">
            <v>R00000703</v>
          </cell>
          <cell r="B4036" t="str">
            <v>Service</v>
          </cell>
          <cell r="C4036" t="str">
            <v>Service</v>
          </cell>
          <cell r="D4036" t="str">
            <v>Service</v>
          </cell>
          <cell r="E4036" t="str">
            <v>FlexMod_C</v>
          </cell>
          <cell r="F4036">
            <v>135000</v>
          </cell>
          <cell r="H4036" t="str">
            <v>850 Indoor Modcell4.0 6 carrier 3 sector - RFOptimization - 3G Voice</v>
          </cell>
        </row>
        <row r="4037">
          <cell r="A4037" t="str">
            <v>R00000771</v>
          </cell>
          <cell r="B4037" t="str">
            <v>Service</v>
          </cell>
          <cell r="C4037" t="str">
            <v>Service</v>
          </cell>
          <cell r="D4037" t="str">
            <v>Service</v>
          </cell>
          <cell r="E4037" t="str">
            <v>FlexMod_C</v>
          </cell>
          <cell r="F4037">
            <v>168750</v>
          </cell>
          <cell r="H4037" t="str">
            <v>850 Indoor Modcell4.0 6 carrier 3 sector - RFOptimization - 3G Voice&amp;Data</v>
          </cell>
        </row>
        <row r="4038">
          <cell r="A4038" t="str">
            <v>R00000801</v>
          </cell>
          <cell r="B4038" t="str">
            <v>Service</v>
          </cell>
          <cell r="C4038" t="str">
            <v>Service</v>
          </cell>
          <cell r="D4038" t="str">
            <v>Service</v>
          </cell>
          <cell r="E4038" t="str">
            <v>FlexMod_C</v>
          </cell>
          <cell r="F4038">
            <v>245000</v>
          </cell>
          <cell r="H4038" t="str">
            <v>850 Indoor/Outdoor DBS 1 carrier 3 sector with CCU 20 - RFDesign</v>
          </cell>
        </row>
        <row r="4039">
          <cell r="A4039" t="str">
            <v>R00000597</v>
          </cell>
          <cell r="B4039" t="str">
            <v>Service</v>
          </cell>
          <cell r="C4039" t="str">
            <v>Service</v>
          </cell>
          <cell r="D4039" t="str">
            <v>Service</v>
          </cell>
          <cell r="E4039" t="str">
            <v>FlexMod_C</v>
          </cell>
          <cell r="F4039">
            <v>306250</v>
          </cell>
          <cell r="H4039" t="str">
            <v>850 Indoor/Outdoor DBS 1 carrier 3 sector with CCU 20 - RFOptimization - 2G Voice</v>
          </cell>
        </row>
        <row r="4040">
          <cell r="A4040" t="str">
            <v>R00000665</v>
          </cell>
          <cell r="B4040" t="str">
            <v>Service</v>
          </cell>
          <cell r="C4040" t="str">
            <v>Service</v>
          </cell>
          <cell r="D4040" t="str">
            <v>Service</v>
          </cell>
          <cell r="E4040" t="str">
            <v>FlexMod_C</v>
          </cell>
          <cell r="F4040">
            <v>20000</v>
          </cell>
          <cell r="H4040" t="str">
            <v>850 Indoor/Outdoor DBS 1 carrier 3 sector with CCU 20 - RFOptimization - 3G Voice</v>
          </cell>
        </row>
        <row r="4041">
          <cell r="A4041" t="str">
            <v>R00000733</v>
          </cell>
          <cell r="B4041" t="str">
            <v>Service</v>
          </cell>
          <cell r="C4041" t="str">
            <v>Service</v>
          </cell>
          <cell r="D4041" t="str">
            <v>Service</v>
          </cell>
          <cell r="E4041" t="str">
            <v>FlexMod_C</v>
          </cell>
          <cell r="F4041">
            <v>25000</v>
          </cell>
          <cell r="H4041" t="str">
            <v>850 Indoor/Outdoor DBS 1 carrier 3 sector with CCU 20 - RFOptimization - 3G Voice&amp;Data</v>
          </cell>
        </row>
        <row r="4042">
          <cell r="A4042" t="str">
            <v>R00000803</v>
          </cell>
          <cell r="B4042" t="str">
            <v>Service</v>
          </cell>
          <cell r="C4042" t="str">
            <v>Service</v>
          </cell>
          <cell r="D4042" t="str">
            <v>Service</v>
          </cell>
          <cell r="E4042" t="str">
            <v>FlexMod_C</v>
          </cell>
          <cell r="F4042">
            <v>70000</v>
          </cell>
          <cell r="H4042" t="str">
            <v>850 Indoor/Outdoor DBS 1 carrier 3 sector with CCU 32 - RFDesign</v>
          </cell>
        </row>
        <row r="4043">
          <cell r="A4043" t="str">
            <v>R00000599</v>
          </cell>
          <cell r="B4043" t="str">
            <v>Service</v>
          </cell>
          <cell r="C4043" t="str">
            <v>Service</v>
          </cell>
          <cell r="D4043" t="str">
            <v>Service</v>
          </cell>
          <cell r="E4043" t="str">
            <v>FlexMod_C</v>
          </cell>
          <cell r="F4043">
            <v>87500</v>
          </cell>
          <cell r="H4043" t="str">
            <v>850 Indoor/Outdoor DBS 1 carrier 3 sector with CCU 32 - RFOptimization - 2G Voice</v>
          </cell>
        </row>
        <row r="4044">
          <cell r="A4044" t="str">
            <v>R00000667</v>
          </cell>
          <cell r="B4044" t="str">
            <v>Service</v>
          </cell>
          <cell r="C4044" t="str">
            <v>Service</v>
          </cell>
          <cell r="D4044" t="str">
            <v>Service</v>
          </cell>
          <cell r="E4044" t="str">
            <v>FlexMod_C</v>
          </cell>
          <cell r="F4044">
            <v>85000</v>
          </cell>
          <cell r="H4044" t="str">
            <v>850 Indoor/Outdoor DBS 1 carrier 3 sector with CCU 32 - RFOptimization - 3G Voice</v>
          </cell>
        </row>
        <row r="4045">
          <cell r="A4045" t="str">
            <v>R00000735</v>
          </cell>
          <cell r="B4045" t="str">
            <v>Service</v>
          </cell>
          <cell r="C4045" t="str">
            <v>Service</v>
          </cell>
          <cell r="D4045" t="str">
            <v>Service</v>
          </cell>
          <cell r="E4045" t="str">
            <v>FlexMod_C</v>
          </cell>
          <cell r="F4045">
            <v>106250</v>
          </cell>
          <cell r="H4045" t="str">
            <v>850 Indoor/Outdoor DBS 1 carrier 3 sector with CCU 32 - RFOptimization - 3G Voice&amp;Data</v>
          </cell>
        </row>
        <row r="4046">
          <cell r="A4046" t="str">
            <v>R00000800</v>
          </cell>
          <cell r="B4046" t="str">
            <v>Service</v>
          </cell>
          <cell r="C4046" t="str">
            <v>Service</v>
          </cell>
          <cell r="D4046" t="str">
            <v>Service</v>
          </cell>
          <cell r="E4046" t="str">
            <v>FlexMod_C</v>
          </cell>
          <cell r="F4046">
            <v>5000</v>
          </cell>
          <cell r="H4046" t="str">
            <v>850 Indoor/Outdoor DBS 1 carrier Omni with CCU 20 - RFDesign</v>
          </cell>
        </row>
        <row r="4047">
          <cell r="A4047" t="str">
            <v>R00000596</v>
          </cell>
          <cell r="B4047" t="str">
            <v>Service</v>
          </cell>
          <cell r="C4047" t="str">
            <v>Service</v>
          </cell>
          <cell r="D4047" t="str">
            <v>Service</v>
          </cell>
          <cell r="E4047" t="str">
            <v>FlexMod_C</v>
          </cell>
          <cell r="F4047">
            <v>6250</v>
          </cell>
          <cell r="H4047" t="str">
            <v>850 Indoor/Outdoor DBS 1 carrier Omni with CCU 20 - RFOptimization - 2G Voice</v>
          </cell>
        </row>
        <row r="4048">
          <cell r="A4048" t="str">
            <v>R00000664</v>
          </cell>
          <cell r="B4048" t="str">
            <v>Service</v>
          </cell>
          <cell r="C4048" t="str">
            <v>Service</v>
          </cell>
          <cell r="D4048" t="str">
            <v>Service</v>
          </cell>
          <cell r="E4048" t="str">
            <v>FlexMod_C</v>
          </cell>
          <cell r="F4048">
            <v>2000</v>
          </cell>
          <cell r="H4048" t="str">
            <v>850 Indoor/Outdoor DBS 1 carrier Omni with CCU 20 - RFOptimization - 3G Voice</v>
          </cell>
        </row>
        <row r="4049">
          <cell r="A4049" t="str">
            <v>R00000732</v>
          </cell>
          <cell r="B4049" t="str">
            <v>Service</v>
          </cell>
          <cell r="C4049" t="str">
            <v>Service</v>
          </cell>
          <cell r="D4049" t="str">
            <v>Service</v>
          </cell>
          <cell r="E4049" t="str">
            <v>FlexMod_C</v>
          </cell>
          <cell r="F4049">
            <v>15000</v>
          </cell>
          <cell r="H4049" t="str">
            <v>850 Indoor/Outdoor DBS 1 carrier Omni with CCU 20 - RFOptimization - 3G Voice&amp;Data</v>
          </cell>
        </row>
        <row r="4050">
          <cell r="A4050" t="str">
            <v>R00000802</v>
          </cell>
          <cell r="B4050" t="str">
            <v>Service</v>
          </cell>
          <cell r="C4050" t="str">
            <v>Service</v>
          </cell>
          <cell r="D4050" t="str">
            <v>Service</v>
          </cell>
          <cell r="E4050" t="str">
            <v>FlexMod_C</v>
          </cell>
          <cell r="F4050">
            <v>18750</v>
          </cell>
          <cell r="H4050" t="str">
            <v>850 Indoor/Outdoor DBS 1 carrier Omni with CCU 32 - RFDesign</v>
          </cell>
        </row>
        <row r="4051">
          <cell r="A4051" t="str">
            <v>R00000598</v>
          </cell>
          <cell r="B4051" t="str">
            <v>Service</v>
          </cell>
          <cell r="C4051" t="str">
            <v>Service</v>
          </cell>
          <cell r="D4051" t="str">
            <v>Service</v>
          </cell>
          <cell r="E4051" t="str">
            <v>FlexMod_C</v>
          </cell>
          <cell r="F4051">
            <v>6000</v>
          </cell>
          <cell r="H4051" t="str">
            <v>850 Indoor/Outdoor DBS 1 carrier Omni with CCU 32 - RFOptimization - 2G Voice</v>
          </cell>
        </row>
        <row r="4052">
          <cell r="A4052" t="str">
            <v>R00000666</v>
          </cell>
          <cell r="B4052" t="str">
            <v>Service</v>
          </cell>
          <cell r="C4052" t="str">
            <v>Service</v>
          </cell>
          <cell r="D4052" t="str">
            <v>Service</v>
          </cell>
          <cell r="E4052" t="str">
            <v>FlexMod_C</v>
          </cell>
          <cell r="F4052">
            <v>7500</v>
          </cell>
          <cell r="H4052" t="str">
            <v>850 Indoor/Outdoor DBS 1 carrier Omni with CCU 32 - RFOptimization - 3G Voice</v>
          </cell>
        </row>
        <row r="4053">
          <cell r="A4053" t="str">
            <v>R00000734</v>
          </cell>
          <cell r="B4053" t="str">
            <v>Service</v>
          </cell>
          <cell r="C4053" t="str">
            <v>Service</v>
          </cell>
          <cell r="D4053" t="str">
            <v>Service</v>
          </cell>
          <cell r="E4053" t="str">
            <v>FlexMod_C</v>
          </cell>
          <cell r="F4053">
            <v>13495</v>
          </cell>
          <cell r="H4053" t="str">
            <v>850 Indoor/Outdoor DBS 1 carrier Omni with CCU 32 - RFOptimization - 3G Voice&amp;Data</v>
          </cell>
        </row>
        <row r="4054">
          <cell r="A4054" t="str">
            <v>R00000793</v>
          </cell>
          <cell r="B4054" t="str">
            <v>Service</v>
          </cell>
          <cell r="C4054" t="str">
            <v>Service</v>
          </cell>
          <cell r="D4054" t="str">
            <v>Service</v>
          </cell>
          <cell r="E4054" t="str">
            <v>FlexMod_C</v>
          </cell>
          <cell r="F4054">
            <v>2000</v>
          </cell>
          <cell r="H4054" t="str">
            <v>850 Outdoor Modcell2.0 1 carrier 3 sector - RFDesign</v>
          </cell>
        </row>
        <row r="4055">
          <cell r="A4055" t="str">
            <v>R00000589</v>
          </cell>
          <cell r="B4055" t="str">
            <v>Service</v>
          </cell>
          <cell r="C4055" t="str">
            <v>Service</v>
          </cell>
          <cell r="D4055" t="str">
            <v>Service</v>
          </cell>
          <cell r="E4055" t="str">
            <v>FlexMod_C</v>
          </cell>
          <cell r="F4055">
            <v>3000</v>
          </cell>
          <cell r="H4055" t="str">
            <v>850 Outdoor Modcell2.0 1 carrier 3 sector - RFOptimization - 2G Voice</v>
          </cell>
        </row>
        <row r="4056">
          <cell r="A4056" t="str">
            <v>R00000657</v>
          </cell>
          <cell r="B4056" t="str">
            <v>Service</v>
          </cell>
          <cell r="C4056" t="str">
            <v>Service</v>
          </cell>
          <cell r="D4056" t="str">
            <v>Service</v>
          </cell>
          <cell r="E4056" t="str">
            <v>FlexMod_C</v>
          </cell>
          <cell r="F4056">
            <v>1000</v>
          </cell>
          <cell r="H4056" t="str">
            <v>850 Outdoor Modcell2.0 1 carrier 3 sector - RFOptimization - 3G Voice</v>
          </cell>
        </row>
        <row r="4057">
          <cell r="A4057" t="str">
            <v>R00000725</v>
          </cell>
          <cell r="B4057" t="str">
            <v>Service</v>
          </cell>
          <cell r="C4057" t="str">
            <v>Service</v>
          </cell>
          <cell r="D4057" t="str">
            <v>Service</v>
          </cell>
          <cell r="E4057" t="str">
            <v>FlexMod_C</v>
          </cell>
          <cell r="F4057">
            <v>39000</v>
          </cell>
          <cell r="H4057" t="str">
            <v>850 Outdoor Modcell2.0 1 carrier 3 sector - RFOptimization - 3G Voice&amp;Data</v>
          </cell>
        </row>
        <row r="4058">
          <cell r="A4058" t="str">
            <v>R00000794</v>
          </cell>
          <cell r="B4058" t="str">
            <v>Service</v>
          </cell>
          <cell r="C4058" t="str">
            <v>Service</v>
          </cell>
          <cell r="D4058" t="str">
            <v>Service</v>
          </cell>
          <cell r="E4058" t="str">
            <v>FlexMod_C</v>
          </cell>
          <cell r="F4058">
            <v>1000</v>
          </cell>
          <cell r="H4058" t="str">
            <v>850 Outdoor Modcell2.0 2 carrier 3 sector - RFDesign</v>
          </cell>
        </row>
        <row r="4059">
          <cell r="A4059" t="str">
            <v>R00000590</v>
          </cell>
          <cell r="B4059" t="str">
            <v>Service</v>
          </cell>
          <cell r="C4059" t="str">
            <v>Service</v>
          </cell>
          <cell r="D4059" t="str">
            <v>Service</v>
          </cell>
          <cell r="E4059" t="str">
            <v>FlexMod_C</v>
          </cell>
          <cell r="F4059">
            <v>1000</v>
          </cell>
          <cell r="H4059" t="str">
            <v>850 Outdoor Modcell2.0 2 carrier 3 sector - RFOptimization - 2G Voice</v>
          </cell>
        </row>
        <row r="4060">
          <cell r="A4060" t="str">
            <v>R00000658</v>
          </cell>
          <cell r="B4060" t="str">
            <v>Service</v>
          </cell>
          <cell r="C4060" t="str">
            <v>Service</v>
          </cell>
          <cell r="D4060" t="str">
            <v>Service</v>
          </cell>
          <cell r="E4060" t="str">
            <v>FlexMod_C</v>
          </cell>
          <cell r="F4060">
            <v>1250</v>
          </cell>
          <cell r="H4060" t="str">
            <v>850 Outdoor Modcell2.0 2 carrier 3 sector - RFOptimization - 3G Voice</v>
          </cell>
        </row>
        <row r="4061">
          <cell r="A4061" t="str">
            <v>R00000726</v>
          </cell>
          <cell r="B4061" t="str">
            <v>Service</v>
          </cell>
          <cell r="C4061" t="str">
            <v>Service</v>
          </cell>
          <cell r="D4061" t="str">
            <v>Service</v>
          </cell>
          <cell r="E4061" t="str">
            <v>FlexMod_C</v>
          </cell>
          <cell r="F4061">
            <v>8095</v>
          </cell>
          <cell r="H4061" t="str">
            <v>850 Outdoor Modcell2.0 2 carrier 3 sector - RFOptimization - 3G Voice&amp;Data</v>
          </cell>
        </row>
        <row r="4062">
          <cell r="A4062" t="str">
            <v>R00000795</v>
          </cell>
          <cell r="B4062" t="str">
            <v>Service</v>
          </cell>
          <cell r="C4062" t="str">
            <v>Service</v>
          </cell>
          <cell r="D4062" t="str">
            <v>Service</v>
          </cell>
          <cell r="E4062" t="str">
            <v>FlexMod_C</v>
          </cell>
          <cell r="F4062">
            <v>500</v>
          </cell>
          <cell r="H4062" t="str">
            <v>850 Outdoor Modcell2.0 3 carrier 3 sector - RFDesign</v>
          </cell>
        </row>
        <row r="4063">
          <cell r="A4063" t="str">
            <v>R00000591</v>
          </cell>
          <cell r="B4063" t="str">
            <v>Service</v>
          </cell>
          <cell r="C4063" t="str">
            <v>Service</v>
          </cell>
          <cell r="D4063" t="str">
            <v>Service</v>
          </cell>
          <cell r="E4063" t="str">
            <v>FlexMod_C</v>
          </cell>
          <cell r="F4063">
            <v>1000</v>
          </cell>
          <cell r="H4063" t="str">
            <v>850 Outdoor Modcell2.0 3 carrier 3 sector - RFOptimization - 2G Voice</v>
          </cell>
        </row>
        <row r="4064">
          <cell r="A4064" t="str">
            <v>R00000659</v>
          </cell>
          <cell r="B4064" t="str">
            <v>Service</v>
          </cell>
          <cell r="C4064" t="str">
            <v>Service</v>
          </cell>
          <cell r="D4064" t="str">
            <v>Service</v>
          </cell>
          <cell r="E4064" t="str">
            <v>FlexMod_C</v>
          </cell>
          <cell r="F4064">
            <v>39000</v>
          </cell>
          <cell r="H4064" t="str">
            <v>850 Outdoor Modcell2.0 3 carrier 3 sector - RFOptimization - 3G Voice</v>
          </cell>
        </row>
        <row r="4065">
          <cell r="A4065" t="str">
            <v>R00000727</v>
          </cell>
          <cell r="B4065" t="str">
            <v>Service</v>
          </cell>
          <cell r="C4065" t="str">
            <v>Service</v>
          </cell>
          <cell r="D4065" t="str">
            <v>Service</v>
          </cell>
          <cell r="E4065" t="str">
            <v>FlexMod_C</v>
          </cell>
          <cell r="F4065">
            <v>1000</v>
          </cell>
          <cell r="H4065" t="str">
            <v>850 Outdoor Modcell2.0 3 carrier 3 sector - RFOptimization - 3G Voice&amp;Data</v>
          </cell>
        </row>
        <row r="4066">
          <cell r="A4066" t="str">
            <v>R00000813</v>
          </cell>
          <cell r="B4066" t="str">
            <v>Service</v>
          </cell>
          <cell r="C4066" t="str">
            <v>Service</v>
          </cell>
          <cell r="D4066" t="str">
            <v>Service</v>
          </cell>
          <cell r="E4066" t="str">
            <v>FlexMod_C</v>
          </cell>
          <cell r="F4066">
            <v>1000</v>
          </cell>
          <cell r="H4066" t="str">
            <v>850 Outdoor Modcell3.0 1 carrier 3 sector - RFDesign</v>
          </cell>
        </row>
        <row r="4067">
          <cell r="A4067" t="str">
            <v>R00000618</v>
          </cell>
          <cell r="B4067" t="str">
            <v>Service</v>
          </cell>
          <cell r="C4067" t="str">
            <v>Service</v>
          </cell>
          <cell r="D4067" t="str">
            <v>Service</v>
          </cell>
          <cell r="E4067" t="str">
            <v>FlexMod_C</v>
          </cell>
          <cell r="F4067">
            <v>1250</v>
          </cell>
          <cell r="H4067" t="str">
            <v>850 Outdoor Modcell3.0 1 carrier 3 sector - RFOptimization - 2G Voice</v>
          </cell>
        </row>
        <row r="4068">
          <cell r="A4068" t="str">
            <v>R00000686</v>
          </cell>
          <cell r="B4068" t="str">
            <v>Service</v>
          </cell>
          <cell r="C4068" t="str">
            <v>Service</v>
          </cell>
          <cell r="D4068" t="str">
            <v>Service</v>
          </cell>
          <cell r="E4068" t="str">
            <v>FlexMod_C</v>
          </cell>
          <cell r="F4068">
            <v>50000</v>
          </cell>
          <cell r="H4068" t="str">
            <v>850 Outdoor Modcell3.0 1 carrier 3 sector - RFOptimization - 3G Voice</v>
          </cell>
        </row>
        <row r="4069">
          <cell r="A4069" t="str">
            <v>R00000754</v>
          </cell>
          <cell r="B4069" t="str">
            <v>Service</v>
          </cell>
          <cell r="C4069" t="str">
            <v>Service</v>
          </cell>
          <cell r="D4069" t="str">
            <v>Service</v>
          </cell>
          <cell r="E4069" t="str">
            <v>FlexMod_C</v>
          </cell>
          <cell r="F4069">
            <v>100000</v>
          </cell>
          <cell r="H4069" t="str">
            <v>850 Outdoor Modcell3.0 1 carrier 3 sector - RFOptimization - 3G Voice&amp;Data</v>
          </cell>
        </row>
        <row r="4070">
          <cell r="A4070" t="str">
            <v>R00000814</v>
          </cell>
          <cell r="B4070" t="str">
            <v>Service</v>
          </cell>
          <cell r="C4070" t="str">
            <v>Service</v>
          </cell>
          <cell r="D4070" t="str">
            <v>Service</v>
          </cell>
          <cell r="E4070" t="str">
            <v>FlexMod_C</v>
          </cell>
          <cell r="F4070">
            <v>5500</v>
          </cell>
          <cell r="H4070" t="str">
            <v>850 Outdoor Modcell3.0 2 carrier 3 sector - RFDesign</v>
          </cell>
        </row>
        <row r="4071">
          <cell r="A4071" t="str">
            <v>R00000619</v>
          </cell>
          <cell r="B4071" t="str">
            <v>Service</v>
          </cell>
          <cell r="C4071" t="str">
            <v>Service</v>
          </cell>
          <cell r="D4071" t="str">
            <v>Service</v>
          </cell>
          <cell r="E4071" t="str">
            <v>FlexMod_C</v>
          </cell>
          <cell r="F4071">
            <v>25000</v>
          </cell>
          <cell r="H4071" t="str">
            <v>850 Outdoor Modcell3.0 2 carrier 3 sector - RFOptimization - 2G Voice</v>
          </cell>
        </row>
        <row r="4072">
          <cell r="A4072" t="str">
            <v>R00000687</v>
          </cell>
          <cell r="B4072" t="str">
            <v>Service</v>
          </cell>
          <cell r="C4072" t="str">
            <v>Service</v>
          </cell>
          <cell r="D4072" t="str">
            <v>Service</v>
          </cell>
          <cell r="E4072" t="str">
            <v>FlexMod_C</v>
          </cell>
          <cell r="F4072">
            <v>10000</v>
          </cell>
          <cell r="H4072" t="str">
            <v>850 Outdoor Modcell3.0 2 carrier 3 sector - RFOptimization - 3G Voice</v>
          </cell>
        </row>
        <row r="4073">
          <cell r="A4073" t="str">
            <v>R00000755</v>
          </cell>
          <cell r="B4073" t="str">
            <v>Service</v>
          </cell>
          <cell r="C4073" t="str">
            <v>Service</v>
          </cell>
          <cell r="D4073" t="str">
            <v>Service</v>
          </cell>
          <cell r="E4073" t="str">
            <v>FlexMod_C</v>
          </cell>
          <cell r="F4073">
            <v>6250</v>
          </cell>
          <cell r="H4073" t="str">
            <v>850 Outdoor Modcell3.0 2 carrier 3 sector - RFOptimization - 3G Voice&amp;Data</v>
          </cell>
        </row>
        <row r="4074">
          <cell r="A4074" t="str">
            <v>R00000815</v>
          </cell>
          <cell r="B4074" t="str">
            <v>Service</v>
          </cell>
          <cell r="C4074" t="str">
            <v>Service</v>
          </cell>
          <cell r="D4074" t="str">
            <v>Service</v>
          </cell>
          <cell r="E4074" t="str">
            <v>FlexMod_C</v>
          </cell>
          <cell r="F4074">
            <v>10000</v>
          </cell>
          <cell r="H4074" t="str">
            <v>850 Outdoor Modcell3.0 3 carrier 3 sector - RFDesign</v>
          </cell>
        </row>
        <row r="4075">
          <cell r="A4075" t="str">
            <v>R00000620</v>
          </cell>
          <cell r="B4075" t="str">
            <v>Service</v>
          </cell>
          <cell r="C4075" t="str">
            <v>Service</v>
          </cell>
          <cell r="D4075" t="str">
            <v>Service</v>
          </cell>
          <cell r="E4075" t="str">
            <v>FlexMod_C</v>
          </cell>
          <cell r="F4075">
            <v>10000</v>
          </cell>
          <cell r="H4075" t="str">
            <v>850 Outdoor Modcell3.0 3 carrier 3 sector - RFOptimization - 2G Voice</v>
          </cell>
        </row>
        <row r="4076">
          <cell r="A4076" t="str">
            <v>R00000688</v>
          </cell>
          <cell r="B4076" t="str">
            <v>Service</v>
          </cell>
          <cell r="C4076" t="str">
            <v>Service</v>
          </cell>
          <cell r="D4076" t="str">
            <v>Service</v>
          </cell>
          <cell r="E4076" t="str">
            <v>FlexMod_C</v>
          </cell>
          <cell r="F4076">
            <v>1800</v>
          </cell>
          <cell r="H4076" t="str">
            <v>850 Outdoor Modcell3.0 3 carrier 3 sector - RFOptimization - 3G Voice</v>
          </cell>
        </row>
        <row r="4077">
          <cell r="A4077" t="str">
            <v>R00000756</v>
          </cell>
          <cell r="B4077" t="str">
            <v>Service</v>
          </cell>
          <cell r="C4077" t="str">
            <v>Service</v>
          </cell>
          <cell r="D4077" t="str">
            <v>Service</v>
          </cell>
          <cell r="E4077" t="str">
            <v>FlexMod_C</v>
          </cell>
          <cell r="F4077">
            <v>2250</v>
          </cell>
          <cell r="H4077" t="str">
            <v>850 Outdoor Modcell3.0 3 carrier 3 sector - RFOptimization - 3G Voice&amp;Data</v>
          </cell>
        </row>
        <row r="4078">
          <cell r="A4078" t="str">
            <v>R00000621</v>
          </cell>
          <cell r="B4078" t="str">
            <v>Service</v>
          </cell>
          <cell r="C4078" t="str">
            <v>Service</v>
          </cell>
          <cell r="D4078" t="str">
            <v>Service</v>
          </cell>
          <cell r="E4078" t="str">
            <v>FlexMod_C</v>
          </cell>
          <cell r="F4078">
            <v>6300</v>
          </cell>
          <cell r="H4078" t="str">
            <v>850 Outdoor Modcell3.0 4 carrier 3 sector - RFOptimization - 2G Voice</v>
          </cell>
        </row>
        <row r="4079">
          <cell r="A4079" t="str">
            <v>R00000689</v>
          </cell>
          <cell r="B4079" t="str">
            <v>Service</v>
          </cell>
          <cell r="C4079" t="str">
            <v>Service</v>
          </cell>
          <cell r="D4079" t="str">
            <v>Service</v>
          </cell>
          <cell r="E4079" t="str">
            <v>FlexMod_C</v>
          </cell>
          <cell r="F4079">
            <v>7875</v>
          </cell>
          <cell r="H4079" t="str">
            <v>850 Outdoor Modcell3.0 4 carrier 3 sector - RFOptimization - 3G Voice</v>
          </cell>
        </row>
        <row r="4080">
          <cell r="A4080" t="str">
            <v>R00000757</v>
          </cell>
          <cell r="B4080" t="str">
            <v>Service</v>
          </cell>
          <cell r="C4080" t="str">
            <v>Service</v>
          </cell>
          <cell r="D4080" t="str">
            <v>Service</v>
          </cell>
          <cell r="E4080" t="str">
            <v>FlexMod_C</v>
          </cell>
          <cell r="F4080">
            <v>7650</v>
          </cell>
          <cell r="H4080" t="str">
            <v>850 Outdoor Modcell3.0 4 carrier 3 sector - RFOptimization - 3G Voice&amp;Data</v>
          </cell>
        </row>
        <row r="4081">
          <cell r="A4081" t="str">
            <v>R00000622</v>
          </cell>
          <cell r="B4081" t="str">
            <v>Service</v>
          </cell>
          <cell r="C4081" t="str">
            <v>Service</v>
          </cell>
          <cell r="D4081" t="str">
            <v>Service</v>
          </cell>
          <cell r="E4081" t="str">
            <v>FlexMod_C</v>
          </cell>
          <cell r="F4081">
            <v>9562</v>
          </cell>
          <cell r="H4081" t="str">
            <v>850 Outdoor Modcell3.0 5 carrier 3 sector - RFOptimization - 2G Voice</v>
          </cell>
        </row>
        <row r="4082">
          <cell r="A4082" t="str">
            <v>R00000690</v>
          </cell>
          <cell r="B4082" t="str">
            <v>Service</v>
          </cell>
          <cell r="C4082" t="str">
            <v>Service</v>
          </cell>
          <cell r="D4082" t="str">
            <v>Service</v>
          </cell>
          <cell r="E4082" t="str">
            <v>FlexMod_C</v>
          </cell>
          <cell r="F4082">
            <v>15000</v>
          </cell>
          <cell r="H4082" t="str">
            <v>850 Outdoor Modcell3.0 5 carrier 3 sector - RFOptimization - 3G Voice</v>
          </cell>
        </row>
        <row r="4083">
          <cell r="A4083" t="str">
            <v>R00000758</v>
          </cell>
          <cell r="B4083" t="str">
            <v>Service</v>
          </cell>
          <cell r="C4083" t="str">
            <v>Service</v>
          </cell>
          <cell r="D4083" t="str">
            <v>Service</v>
          </cell>
          <cell r="E4083" t="str">
            <v>FlexMod_C</v>
          </cell>
          <cell r="F4083">
            <v>18750</v>
          </cell>
          <cell r="H4083" t="str">
            <v>850 Outdoor Modcell3.0 5 carrier 3 sector - RFOptimization - 3G Voice&amp;Data</v>
          </cell>
        </row>
        <row r="4084">
          <cell r="A4084" t="str">
            <v>R00000623</v>
          </cell>
          <cell r="B4084" t="str">
            <v>Service</v>
          </cell>
          <cell r="C4084" t="str">
            <v>Service</v>
          </cell>
          <cell r="D4084" t="str">
            <v>Service</v>
          </cell>
          <cell r="E4084" t="str">
            <v>FlexMod_C</v>
          </cell>
          <cell r="F4084">
            <v>30000</v>
          </cell>
          <cell r="H4084" t="str">
            <v>850 Outdoor Modcell3.0 6 carrier 3 sector - RFOptimization - 2G Voice</v>
          </cell>
        </row>
        <row r="4085">
          <cell r="A4085" t="str">
            <v>R00000691</v>
          </cell>
          <cell r="B4085" t="str">
            <v>Service</v>
          </cell>
          <cell r="C4085" t="str">
            <v>Service</v>
          </cell>
          <cell r="D4085" t="str">
            <v>Service</v>
          </cell>
          <cell r="E4085" t="str">
            <v>FlexMod_C</v>
          </cell>
          <cell r="F4085">
            <v>37500</v>
          </cell>
          <cell r="H4085" t="str">
            <v>850 Outdoor Modcell3.0 6 carrier 3 sector - RFOptimization - 3G Voice</v>
          </cell>
        </row>
        <row r="4086">
          <cell r="A4086" t="str">
            <v>R00000759</v>
          </cell>
          <cell r="B4086" t="str">
            <v>Service</v>
          </cell>
          <cell r="C4086" t="str">
            <v>Service</v>
          </cell>
          <cell r="D4086" t="str">
            <v>Service</v>
          </cell>
          <cell r="E4086" t="str">
            <v>FlexMod_C</v>
          </cell>
          <cell r="F4086">
            <v>5000</v>
          </cell>
          <cell r="H4086" t="str">
            <v>850 Outdoor Modcell3.0 6 carrier 3 sector - RFOptimization - 3G Voice&amp;Data</v>
          </cell>
        </row>
        <row r="4087">
          <cell r="A4087" t="str">
            <v>R00000825</v>
          </cell>
          <cell r="B4087" t="str">
            <v>Service</v>
          </cell>
          <cell r="C4087" t="str">
            <v>Service</v>
          </cell>
          <cell r="D4087" t="str">
            <v>Service</v>
          </cell>
          <cell r="E4087" t="str">
            <v>FlexMod_C</v>
          </cell>
          <cell r="F4087">
            <v>6250</v>
          </cell>
          <cell r="H4087" t="str">
            <v>850 Outdoor Modcell4.0 1 carrier 3 sector - RFDesign</v>
          </cell>
        </row>
        <row r="4088">
          <cell r="A4088" t="str">
            <v>R00000642</v>
          </cell>
          <cell r="B4088" t="str">
            <v>Service</v>
          </cell>
          <cell r="C4088" t="str">
            <v>Service</v>
          </cell>
          <cell r="D4088" t="str">
            <v>Service</v>
          </cell>
          <cell r="E4088" t="str">
            <v>FlexMod_C</v>
          </cell>
          <cell r="F4088">
            <v>10000</v>
          </cell>
          <cell r="H4088" t="str">
            <v>850 Outdoor Modcell4.0 1 carrier 3 sector - RFOptimization - 2G Voice</v>
          </cell>
        </row>
        <row r="4089">
          <cell r="A4089" t="str">
            <v>R00000710</v>
          </cell>
          <cell r="B4089" t="str">
            <v>Service</v>
          </cell>
          <cell r="C4089" t="str">
            <v>Service</v>
          </cell>
          <cell r="D4089" t="str">
            <v>Service</v>
          </cell>
          <cell r="E4089" t="str">
            <v>FlexMod_C</v>
          </cell>
          <cell r="F4089">
            <v>12500</v>
          </cell>
          <cell r="H4089" t="str">
            <v>850 Outdoor Modcell4.0 1 carrier 3 sector - RFOptimization - 3G Voice</v>
          </cell>
        </row>
        <row r="4090">
          <cell r="A4090" t="str">
            <v>R00000778</v>
          </cell>
          <cell r="B4090" t="str">
            <v>Service</v>
          </cell>
          <cell r="C4090" t="str">
            <v>Service</v>
          </cell>
          <cell r="D4090" t="str">
            <v>Service</v>
          </cell>
          <cell r="E4090" t="str">
            <v>FlexMod_C</v>
          </cell>
          <cell r="F4090">
            <v>15000</v>
          </cell>
          <cell r="H4090" t="str">
            <v>850 Outdoor Modcell4.0 1 carrier 3 sector - RFOptimization - 3G Voice&amp;Data</v>
          </cell>
        </row>
        <row r="4091">
          <cell r="A4091" t="str">
            <v>R00000826</v>
          </cell>
          <cell r="B4091" t="str">
            <v>Service</v>
          </cell>
          <cell r="C4091" t="str">
            <v>Service</v>
          </cell>
          <cell r="D4091" t="str">
            <v>Service</v>
          </cell>
          <cell r="E4091" t="str">
            <v>FlexMod_C</v>
          </cell>
          <cell r="F4091">
            <v>18750</v>
          </cell>
          <cell r="H4091" t="str">
            <v>850 Outdoor Modcell4.0 2 carrier 3 sector - RFDesign</v>
          </cell>
        </row>
        <row r="4092">
          <cell r="A4092" t="str">
            <v>R00000643</v>
          </cell>
          <cell r="B4092" t="str">
            <v>Service</v>
          </cell>
          <cell r="C4092" t="str">
            <v>Service</v>
          </cell>
          <cell r="D4092" t="str">
            <v>Service</v>
          </cell>
          <cell r="E4092" t="str">
            <v>FlexMod_C</v>
          </cell>
          <cell r="F4092">
            <v>19500</v>
          </cell>
          <cell r="H4092" t="str">
            <v>850 Outdoor Modcell4.0 2 carrier 3 sector - RFOptimization - 2G Voice</v>
          </cell>
        </row>
        <row r="4093">
          <cell r="A4093" t="str">
            <v>R00000711</v>
          </cell>
          <cell r="B4093" t="str">
            <v>Service</v>
          </cell>
          <cell r="C4093" t="str">
            <v>Service</v>
          </cell>
          <cell r="D4093" t="str">
            <v>Service</v>
          </cell>
          <cell r="E4093" t="str">
            <v>FlexMod_C</v>
          </cell>
          <cell r="F4093">
            <v>7500</v>
          </cell>
          <cell r="H4093" t="str">
            <v>850 Outdoor Modcell4.0 2 carrier 3 sector - RFOptimization - 3G Voice</v>
          </cell>
        </row>
        <row r="4094">
          <cell r="A4094" t="str">
            <v>R00000779</v>
          </cell>
          <cell r="B4094" t="str">
            <v>Service</v>
          </cell>
          <cell r="C4094" t="str">
            <v>Service</v>
          </cell>
          <cell r="D4094" t="str">
            <v>Service</v>
          </cell>
          <cell r="E4094" t="str">
            <v>FlexMod_C</v>
          </cell>
          <cell r="F4094">
            <v>10000</v>
          </cell>
          <cell r="H4094" t="str">
            <v>850 Outdoor Modcell4.0 2 carrier 3 sector - RFOptimization - 3G Voice&amp;Data</v>
          </cell>
        </row>
        <row r="4095">
          <cell r="A4095" t="str">
            <v>R00000827</v>
          </cell>
          <cell r="B4095" t="str">
            <v>Service</v>
          </cell>
          <cell r="C4095" t="str">
            <v>Service</v>
          </cell>
          <cell r="D4095" t="str">
            <v>Service</v>
          </cell>
          <cell r="E4095" t="str">
            <v>FlexMod_C</v>
          </cell>
          <cell r="F4095">
            <v>11000</v>
          </cell>
          <cell r="H4095" t="str">
            <v>850 Outdoor Modcell4.0 3 carrier 3 sector - RFDesign</v>
          </cell>
        </row>
        <row r="4096">
          <cell r="A4096" t="str">
            <v>R00000644</v>
          </cell>
          <cell r="B4096" t="str">
            <v>Service</v>
          </cell>
          <cell r="C4096" t="str">
            <v>Service</v>
          </cell>
          <cell r="D4096" t="str">
            <v>Service</v>
          </cell>
          <cell r="E4096" t="str">
            <v>FlexMod_C</v>
          </cell>
          <cell r="F4096">
            <v>12000</v>
          </cell>
          <cell r="H4096" t="str">
            <v>850 Outdoor Modcell4.0 3 carrier 3 sector - RFOptimization - 2G Voice</v>
          </cell>
        </row>
        <row r="4097">
          <cell r="A4097" t="str">
            <v>R00000712</v>
          </cell>
          <cell r="B4097" t="str">
            <v>Service</v>
          </cell>
          <cell r="C4097" t="str">
            <v>Service</v>
          </cell>
          <cell r="D4097" t="str">
            <v>Service</v>
          </cell>
          <cell r="E4097" t="str">
            <v>FlexMod_C</v>
          </cell>
          <cell r="F4097">
            <v>40000</v>
          </cell>
          <cell r="H4097" t="str">
            <v>850 Outdoor Modcell4.0 3 carrier 3 sector - RFOptimization - 3G Voice</v>
          </cell>
        </row>
        <row r="4098">
          <cell r="A4098" t="str">
            <v>R00000780</v>
          </cell>
          <cell r="B4098" t="str">
            <v>Service</v>
          </cell>
          <cell r="C4098" t="str">
            <v>Service</v>
          </cell>
          <cell r="D4098" t="str">
            <v>Service</v>
          </cell>
          <cell r="E4098" t="str">
            <v>FlexMod_C</v>
          </cell>
          <cell r="F4098">
            <v>65000</v>
          </cell>
          <cell r="H4098" t="str">
            <v>850 Outdoor Modcell4.0 3 carrier 3 sector - RFOptimization - 3G Voice&amp;Data</v>
          </cell>
        </row>
        <row r="4099">
          <cell r="A4099" t="str">
            <v>R00000645</v>
          </cell>
          <cell r="B4099" t="str">
            <v>Service</v>
          </cell>
          <cell r="C4099" t="str">
            <v>Service</v>
          </cell>
          <cell r="D4099" t="str">
            <v>Service</v>
          </cell>
          <cell r="E4099" t="str">
            <v>FlexMod_C</v>
          </cell>
          <cell r="F4099">
            <v>45000</v>
          </cell>
          <cell r="H4099" t="str">
            <v>850 Outdoor Modcell4.0 4 carrier 3 sector - RFOptimization - 2G Voice</v>
          </cell>
        </row>
        <row r="4100">
          <cell r="A4100" t="str">
            <v>R00000713</v>
          </cell>
          <cell r="B4100" t="str">
            <v>Service</v>
          </cell>
          <cell r="C4100" t="str">
            <v>Service</v>
          </cell>
          <cell r="D4100" t="str">
            <v>Service</v>
          </cell>
          <cell r="E4100" t="str">
            <v>FlexMod_C</v>
          </cell>
          <cell r="F4100">
            <v>30000</v>
          </cell>
          <cell r="H4100" t="str">
            <v>850 Outdoor Modcell4.0 4 carrier 3 sector - RFOptimization - 3G Voice</v>
          </cell>
        </row>
        <row r="4101">
          <cell r="A4101" t="str">
            <v>R00000781</v>
          </cell>
          <cell r="B4101" t="str">
            <v>Service</v>
          </cell>
          <cell r="C4101" t="str">
            <v>Service</v>
          </cell>
          <cell r="D4101" t="str">
            <v>Service</v>
          </cell>
          <cell r="E4101" t="str">
            <v>FlexMod_C</v>
          </cell>
          <cell r="F4101">
            <v>25000</v>
          </cell>
          <cell r="H4101" t="str">
            <v>850 Outdoor Modcell4.0 4 carrier 3 sector - RFOptimization - 3G Voice&amp;Data</v>
          </cell>
        </row>
        <row r="4102">
          <cell r="A4102" t="str">
            <v>R00000646</v>
          </cell>
          <cell r="B4102" t="str">
            <v>Service</v>
          </cell>
          <cell r="C4102" t="str">
            <v>Service</v>
          </cell>
          <cell r="D4102" t="str">
            <v>Service</v>
          </cell>
          <cell r="E4102" t="str">
            <v>FlexMod_C</v>
          </cell>
          <cell r="F4102">
            <v>60000</v>
          </cell>
          <cell r="H4102" t="str">
            <v>850 Outdoor Modcell4.0 5 carrier 3 sector - RFOptimization - 2G Voice</v>
          </cell>
        </row>
        <row r="4103">
          <cell r="A4103" t="str">
            <v>R00000714</v>
          </cell>
          <cell r="B4103" t="str">
            <v>Service</v>
          </cell>
          <cell r="C4103" t="str">
            <v>Service</v>
          </cell>
          <cell r="D4103" t="str">
            <v>Service</v>
          </cell>
          <cell r="E4103" t="str">
            <v>FlexMod_C</v>
          </cell>
          <cell r="F4103">
            <v>125000</v>
          </cell>
          <cell r="H4103" t="str">
            <v>850 Outdoor Modcell4.0 5 carrier 3 sector - RFOptimization - 3G Voice</v>
          </cell>
        </row>
        <row r="4104">
          <cell r="A4104" t="str">
            <v>R00000782</v>
          </cell>
          <cell r="B4104" t="str">
            <v>Service</v>
          </cell>
          <cell r="C4104" t="str">
            <v>Service</v>
          </cell>
          <cell r="D4104" t="str">
            <v>Service</v>
          </cell>
          <cell r="E4104" t="str">
            <v>FlexMod_C</v>
          </cell>
          <cell r="F4104">
            <v>100000</v>
          </cell>
          <cell r="H4104" t="str">
            <v>850 Outdoor Modcell4.0 5 carrier 3 sector - RFOptimization - 3G Voice&amp;Data</v>
          </cell>
        </row>
        <row r="4105">
          <cell r="A4105" t="str">
            <v>R00000647</v>
          </cell>
          <cell r="B4105" t="str">
            <v>Service</v>
          </cell>
          <cell r="C4105" t="str">
            <v>Service</v>
          </cell>
          <cell r="D4105" t="str">
            <v>Service</v>
          </cell>
          <cell r="E4105" t="str">
            <v>FlexMod_C</v>
          </cell>
          <cell r="F4105">
            <v>6845</v>
          </cell>
          <cell r="H4105" t="str">
            <v>850 Outdoor Modcell4.0 6 carrier 3 sector - RFOptimization - 2G Voice</v>
          </cell>
        </row>
        <row r="4106">
          <cell r="A4106" t="str">
            <v>R00000715</v>
          </cell>
          <cell r="B4106" t="str">
            <v>Service</v>
          </cell>
          <cell r="C4106" t="str">
            <v>Service</v>
          </cell>
          <cell r="D4106" t="str">
            <v>Service</v>
          </cell>
          <cell r="E4106" t="str">
            <v>FlexMod_C</v>
          </cell>
          <cell r="F4106">
            <v>414</v>
          </cell>
          <cell r="H4106" t="str">
            <v>850 Outdoor Modcell4.0 6 carrier 3 sector - RFOptimization - 3G Voice</v>
          </cell>
        </row>
        <row r="4107">
          <cell r="A4107" t="str">
            <v>R00000783</v>
          </cell>
          <cell r="B4107" t="str">
            <v>Service</v>
          </cell>
          <cell r="C4107" t="str">
            <v>Service</v>
          </cell>
          <cell r="D4107" t="str">
            <v>Service</v>
          </cell>
          <cell r="E4107" t="str">
            <v>FlexMod_C</v>
          </cell>
          <cell r="F4107">
            <v>357</v>
          </cell>
          <cell r="H4107" t="str">
            <v>850 Outdoor Modcell4.0 6 carrier 3 sector - RFOptimization - 3G Voice&amp;Data</v>
          </cell>
        </row>
        <row r="4108">
          <cell r="A4108" t="str">
            <v>R00001161</v>
          </cell>
          <cell r="B4108" t="str">
            <v>Service</v>
          </cell>
          <cell r="C4108" t="str">
            <v>Service</v>
          </cell>
          <cell r="D4108" t="str">
            <v>Service</v>
          </cell>
          <cell r="E4108" t="str">
            <v>FlexMod_C</v>
          </cell>
          <cell r="F4108">
            <v>164</v>
          </cell>
          <cell r="H4108" t="str">
            <v>Cable Rack (850 Modcell3.0) - Installation</v>
          </cell>
        </row>
        <row r="4109">
          <cell r="A4109" t="str">
            <v>R00001156</v>
          </cell>
          <cell r="B4109" t="str">
            <v>Service</v>
          </cell>
          <cell r="C4109" t="str">
            <v>Service</v>
          </cell>
          <cell r="D4109" t="str">
            <v>Service</v>
          </cell>
          <cell r="E4109" t="str">
            <v>PCSC</v>
          </cell>
          <cell r="F4109">
            <v>0</v>
          </cell>
          <cell r="H4109" t="str">
            <v>Cable Rack (PCS Modcell3.0) - Installation</v>
          </cell>
        </row>
        <row r="4110">
          <cell r="A4110" t="str">
            <v>T00001603</v>
          </cell>
          <cell r="B4110" t="str">
            <v>Service</v>
          </cell>
          <cell r="C4110" t="str">
            <v>Service</v>
          </cell>
          <cell r="D4110" t="str">
            <v>Service</v>
          </cell>
          <cell r="E4110" t="str">
            <v>ECP</v>
          </cell>
          <cell r="F4110">
            <v>15600</v>
          </cell>
          <cell r="H4110" t="str">
            <v>ECP - Engineering</v>
          </cell>
        </row>
        <row r="4111">
          <cell r="A4111" t="str">
            <v>T00001608</v>
          </cell>
          <cell r="B4111" t="str">
            <v>Service</v>
          </cell>
          <cell r="C4111" t="str">
            <v>Service</v>
          </cell>
          <cell r="D4111" t="str">
            <v>Service</v>
          </cell>
          <cell r="E4111" t="str">
            <v>ECP</v>
          </cell>
          <cell r="F4111">
            <v>1900</v>
          </cell>
          <cell r="H4111" t="str">
            <v>ECP - Engineering</v>
          </cell>
        </row>
        <row r="4112">
          <cell r="A4112" t="str">
            <v>T00001613</v>
          </cell>
          <cell r="B4112" t="str">
            <v>Service</v>
          </cell>
          <cell r="C4112" t="str">
            <v>Service</v>
          </cell>
          <cell r="D4112" t="str">
            <v>Service</v>
          </cell>
          <cell r="E4112" t="str">
            <v>ECP</v>
          </cell>
          <cell r="F4112">
            <v>5000</v>
          </cell>
          <cell r="H4112" t="str">
            <v>ECP - Engineering</v>
          </cell>
        </row>
        <row r="4113">
          <cell r="A4113" t="str">
            <v>T00001618</v>
          </cell>
          <cell r="B4113" t="str">
            <v>Service</v>
          </cell>
          <cell r="C4113" t="str">
            <v>Service</v>
          </cell>
          <cell r="D4113" t="str">
            <v>Service</v>
          </cell>
          <cell r="E4113" t="str">
            <v>ECP</v>
          </cell>
          <cell r="F4113">
            <v>5250</v>
          </cell>
          <cell r="H4113" t="str">
            <v>ECP - Engineering</v>
          </cell>
        </row>
        <row r="4114">
          <cell r="A4114" t="str">
            <v>T00001624</v>
          </cell>
          <cell r="B4114" t="str">
            <v>Service</v>
          </cell>
          <cell r="C4114" t="str">
            <v>Service</v>
          </cell>
          <cell r="D4114" t="str">
            <v>Service</v>
          </cell>
          <cell r="E4114" t="str">
            <v>ECP</v>
          </cell>
          <cell r="F4114">
            <v>55000</v>
          </cell>
          <cell r="H4114" t="str">
            <v>ECP - Engineering</v>
          </cell>
        </row>
        <row r="4115">
          <cell r="A4115" t="str">
            <v>T00001630</v>
          </cell>
          <cell r="B4115" t="str">
            <v>Service</v>
          </cell>
          <cell r="C4115" t="str">
            <v>Service</v>
          </cell>
          <cell r="D4115" t="str">
            <v>Service</v>
          </cell>
          <cell r="E4115" t="str">
            <v>ECP</v>
          </cell>
          <cell r="F4115">
            <v>20000</v>
          </cell>
          <cell r="H4115" t="str">
            <v>ECP - Engineering</v>
          </cell>
        </row>
        <row r="4116">
          <cell r="A4116" t="str">
            <v>T00001708</v>
          </cell>
          <cell r="B4116" t="str">
            <v>Service</v>
          </cell>
          <cell r="C4116" t="str">
            <v>Service</v>
          </cell>
          <cell r="D4116" t="str">
            <v>Service</v>
          </cell>
          <cell r="E4116" t="str">
            <v>ECP</v>
          </cell>
          <cell r="F4116">
            <v>10500</v>
          </cell>
          <cell r="H4116" t="str">
            <v>ECP - Engineering</v>
          </cell>
        </row>
        <row r="4117">
          <cell r="A4117" t="str">
            <v>T00001714</v>
          </cell>
          <cell r="B4117" t="str">
            <v>Service</v>
          </cell>
          <cell r="C4117" t="str">
            <v>Service</v>
          </cell>
          <cell r="D4117" t="str">
            <v>Service</v>
          </cell>
          <cell r="E4117" t="str">
            <v>ECP</v>
          </cell>
          <cell r="F4117">
            <v>11200</v>
          </cell>
          <cell r="H4117" t="str">
            <v>ECP - Engineering</v>
          </cell>
        </row>
        <row r="4118">
          <cell r="A4118" t="str">
            <v>T00001720</v>
          </cell>
          <cell r="B4118" t="str">
            <v>Service</v>
          </cell>
          <cell r="C4118" t="str">
            <v>Service</v>
          </cell>
          <cell r="D4118" t="str">
            <v>Service</v>
          </cell>
          <cell r="E4118" t="str">
            <v>ECP</v>
          </cell>
          <cell r="F4118">
            <v>64064</v>
          </cell>
          <cell r="H4118" t="str">
            <v>ECP - Engineering</v>
          </cell>
        </row>
        <row r="4119">
          <cell r="A4119" t="str">
            <v>T00001726</v>
          </cell>
          <cell r="B4119" t="str">
            <v>Service</v>
          </cell>
          <cell r="C4119" t="str">
            <v>Service</v>
          </cell>
          <cell r="D4119" t="str">
            <v>Service</v>
          </cell>
          <cell r="E4119" t="str">
            <v>ECP</v>
          </cell>
          <cell r="F4119">
            <v>115315</v>
          </cell>
          <cell r="H4119" t="str">
            <v>ECP - Engineering</v>
          </cell>
        </row>
        <row r="4120">
          <cell r="A4120" t="str">
            <v>T00001733</v>
          </cell>
          <cell r="B4120" t="str">
            <v>Service</v>
          </cell>
          <cell r="C4120" t="str">
            <v>Service</v>
          </cell>
          <cell r="D4120" t="str">
            <v>Service</v>
          </cell>
          <cell r="E4120" t="str">
            <v>ECP</v>
          </cell>
          <cell r="F4120">
            <v>2500</v>
          </cell>
          <cell r="H4120" t="str">
            <v>ECP - Engineering</v>
          </cell>
        </row>
        <row r="4121">
          <cell r="A4121" t="str">
            <v>T00001740</v>
          </cell>
          <cell r="B4121" t="str">
            <v>Service</v>
          </cell>
          <cell r="C4121" t="str">
            <v>Service</v>
          </cell>
          <cell r="D4121" t="str">
            <v>Service</v>
          </cell>
          <cell r="E4121" t="str">
            <v>ECP</v>
          </cell>
          <cell r="F4121">
            <v>6200</v>
          </cell>
          <cell r="H4121" t="str">
            <v>ECP - Engineering</v>
          </cell>
        </row>
        <row r="4122">
          <cell r="A4122" t="str">
            <v>T00001570</v>
          </cell>
          <cell r="B4122" t="str">
            <v>Service</v>
          </cell>
          <cell r="C4122" t="str">
            <v>Service</v>
          </cell>
          <cell r="D4122" t="str">
            <v>Service</v>
          </cell>
          <cell r="E4122" t="str">
            <v>ECP</v>
          </cell>
          <cell r="F4122">
            <v>6200</v>
          </cell>
          <cell r="H4122" t="str">
            <v>ECP - Installation</v>
          </cell>
        </row>
        <row r="4123">
          <cell r="A4123" t="str">
            <v>T00001575</v>
          </cell>
          <cell r="B4123" t="str">
            <v>Service</v>
          </cell>
          <cell r="C4123" t="str">
            <v>Service</v>
          </cell>
          <cell r="D4123" t="str">
            <v>Service</v>
          </cell>
          <cell r="E4123" t="str">
            <v>ECP</v>
          </cell>
          <cell r="F4123">
            <v>900</v>
          </cell>
          <cell r="H4123" t="str">
            <v>ECP - Installation</v>
          </cell>
        </row>
        <row r="4124">
          <cell r="A4124" t="str">
            <v>T00001580</v>
          </cell>
          <cell r="B4124" t="str">
            <v>Service</v>
          </cell>
          <cell r="C4124" t="str">
            <v>Service</v>
          </cell>
          <cell r="D4124" t="str">
            <v>Service</v>
          </cell>
          <cell r="E4124" t="str">
            <v>ECP</v>
          </cell>
          <cell r="F4124">
            <v>1800</v>
          </cell>
          <cell r="H4124" t="str">
            <v>ECP - Installation</v>
          </cell>
        </row>
        <row r="4125">
          <cell r="A4125" t="str">
            <v>T00001585</v>
          </cell>
          <cell r="B4125" t="str">
            <v>Service</v>
          </cell>
          <cell r="C4125" t="str">
            <v>Service</v>
          </cell>
          <cell r="D4125" t="str">
            <v>Service</v>
          </cell>
          <cell r="E4125" t="str">
            <v>ECP</v>
          </cell>
          <cell r="F4125">
            <v>1800</v>
          </cell>
          <cell r="H4125" t="str">
            <v>ECP - Installation</v>
          </cell>
        </row>
        <row r="4126">
          <cell r="A4126" t="str">
            <v>T00001591</v>
          </cell>
          <cell r="B4126" t="str">
            <v>Service</v>
          </cell>
          <cell r="C4126" t="str">
            <v>Service</v>
          </cell>
          <cell r="D4126" t="str">
            <v>Service</v>
          </cell>
          <cell r="E4126" t="str">
            <v>ECP</v>
          </cell>
          <cell r="F4126">
            <v>1800</v>
          </cell>
          <cell r="H4126" t="str">
            <v>ECP - Installation</v>
          </cell>
        </row>
        <row r="4127">
          <cell r="A4127" t="str">
            <v>T00001597</v>
          </cell>
          <cell r="B4127" t="str">
            <v>Service</v>
          </cell>
          <cell r="C4127" t="str">
            <v>Service</v>
          </cell>
          <cell r="D4127" t="str">
            <v>Service</v>
          </cell>
          <cell r="E4127" t="str">
            <v>ECP</v>
          </cell>
          <cell r="F4127">
            <v>8500</v>
          </cell>
          <cell r="H4127" t="str">
            <v>ECP - Installation</v>
          </cell>
        </row>
        <row r="4128">
          <cell r="A4128" t="str">
            <v>T00001669</v>
          </cell>
          <cell r="B4128" t="str">
            <v>Service</v>
          </cell>
          <cell r="C4128" t="str">
            <v>Service</v>
          </cell>
          <cell r="D4128" t="str">
            <v>Service</v>
          </cell>
          <cell r="E4128" t="str">
            <v>ECP</v>
          </cell>
          <cell r="F4128">
            <v>11500</v>
          </cell>
          <cell r="H4128" t="str">
            <v>ECP - Installation</v>
          </cell>
        </row>
        <row r="4129">
          <cell r="A4129" t="str">
            <v>T00001675</v>
          </cell>
          <cell r="B4129" t="str">
            <v>Service</v>
          </cell>
          <cell r="C4129" t="str">
            <v>Service</v>
          </cell>
          <cell r="D4129" t="str">
            <v>Service</v>
          </cell>
          <cell r="E4129" t="str">
            <v>ECP</v>
          </cell>
          <cell r="F4129">
            <v>14828</v>
          </cell>
          <cell r="H4129" t="str">
            <v>ECP - Installation</v>
          </cell>
        </row>
        <row r="4130">
          <cell r="A4130" t="str">
            <v>T00001681</v>
          </cell>
          <cell r="B4130" t="str">
            <v>Service</v>
          </cell>
          <cell r="C4130" t="str">
            <v>Service</v>
          </cell>
          <cell r="D4130" t="str">
            <v>Service</v>
          </cell>
          <cell r="E4130" t="str">
            <v>ECP</v>
          </cell>
          <cell r="F4130">
            <v>845</v>
          </cell>
          <cell r="H4130" t="str">
            <v>ECP - Installation</v>
          </cell>
        </row>
        <row r="4131">
          <cell r="A4131" t="str">
            <v>T00001687</v>
          </cell>
          <cell r="B4131" t="str">
            <v>Service</v>
          </cell>
          <cell r="C4131" t="str">
            <v>Service</v>
          </cell>
          <cell r="D4131" t="str">
            <v>Service</v>
          </cell>
          <cell r="E4131" t="str">
            <v>ECP</v>
          </cell>
          <cell r="F4131">
            <v>4200</v>
          </cell>
          <cell r="H4131" t="str">
            <v>ECP - Installation</v>
          </cell>
        </row>
        <row r="4132">
          <cell r="A4132" t="str">
            <v>T00001694</v>
          </cell>
          <cell r="B4132" t="str">
            <v>Service</v>
          </cell>
          <cell r="C4132" t="str">
            <v>Service</v>
          </cell>
          <cell r="D4132" t="str">
            <v>Service</v>
          </cell>
          <cell r="E4132" t="str">
            <v>ECP</v>
          </cell>
          <cell r="F4132">
            <v>4978</v>
          </cell>
          <cell r="H4132" t="str">
            <v>ECP - Installation</v>
          </cell>
        </row>
        <row r="4133">
          <cell r="A4133" t="str">
            <v>T00001701</v>
          </cell>
          <cell r="B4133" t="str">
            <v>Service</v>
          </cell>
          <cell r="C4133" t="str">
            <v>Service</v>
          </cell>
          <cell r="D4133" t="str">
            <v>Service</v>
          </cell>
          <cell r="E4133" t="str">
            <v>ECP</v>
          </cell>
          <cell r="F4133">
            <v>14700</v>
          </cell>
          <cell r="H4133" t="str">
            <v>ECP - Installation</v>
          </cell>
        </row>
        <row r="4134">
          <cell r="A4134" t="str">
            <v>T00001636</v>
          </cell>
          <cell r="B4134" t="str">
            <v>Service</v>
          </cell>
          <cell r="C4134" t="str">
            <v>Service</v>
          </cell>
          <cell r="D4134" t="str">
            <v>Service</v>
          </cell>
          <cell r="E4134" t="str">
            <v>ECP</v>
          </cell>
          <cell r="F4134">
            <v>4400</v>
          </cell>
          <cell r="H4134" t="str">
            <v>ECP - SiteSurvey</v>
          </cell>
        </row>
        <row r="4135">
          <cell r="A4135" t="str">
            <v>T00001641</v>
          </cell>
          <cell r="B4135" t="str">
            <v>Service</v>
          </cell>
          <cell r="C4135" t="str">
            <v>Service</v>
          </cell>
          <cell r="D4135" t="str">
            <v>Service</v>
          </cell>
          <cell r="E4135" t="str">
            <v>ECP</v>
          </cell>
          <cell r="F4135">
            <v>1030</v>
          </cell>
          <cell r="H4135" t="str">
            <v>ECP - SiteSurvey</v>
          </cell>
        </row>
        <row r="4136">
          <cell r="A4136" t="str">
            <v>T00001646</v>
          </cell>
          <cell r="B4136" t="str">
            <v>Service</v>
          </cell>
          <cell r="C4136" t="str">
            <v>Service</v>
          </cell>
          <cell r="D4136" t="str">
            <v>Service</v>
          </cell>
          <cell r="E4136" t="str">
            <v>ECP</v>
          </cell>
          <cell r="F4136">
            <v>2250</v>
          </cell>
          <cell r="H4136" t="str">
            <v>ECP - SiteSurvey</v>
          </cell>
        </row>
        <row r="4137">
          <cell r="A4137" t="str">
            <v>T00001651</v>
          </cell>
          <cell r="B4137" t="str">
            <v>Service</v>
          </cell>
          <cell r="C4137" t="str">
            <v>Service</v>
          </cell>
          <cell r="D4137" t="str">
            <v>Service</v>
          </cell>
          <cell r="E4137" t="str">
            <v>ECP</v>
          </cell>
          <cell r="F4137">
            <v>2150</v>
          </cell>
          <cell r="H4137" t="str">
            <v>ECP - SiteSurvey</v>
          </cell>
        </row>
        <row r="4138">
          <cell r="A4138" t="str">
            <v>T00001657</v>
          </cell>
          <cell r="B4138" t="str">
            <v>Service</v>
          </cell>
          <cell r="C4138" t="str">
            <v>Service</v>
          </cell>
          <cell r="D4138" t="str">
            <v>Service</v>
          </cell>
          <cell r="E4138" t="str">
            <v>ECP</v>
          </cell>
          <cell r="F4138">
            <v>2800</v>
          </cell>
          <cell r="H4138" t="str">
            <v>ECP - SiteSurvey</v>
          </cell>
        </row>
        <row r="4139">
          <cell r="A4139" t="str">
            <v>T00001663</v>
          </cell>
          <cell r="B4139" t="str">
            <v>Service</v>
          </cell>
          <cell r="C4139" t="str">
            <v>Service</v>
          </cell>
          <cell r="D4139" t="str">
            <v>Service</v>
          </cell>
          <cell r="E4139" t="str">
            <v>ECP</v>
          </cell>
          <cell r="F4139">
            <v>2485</v>
          </cell>
          <cell r="H4139" t="str">
            <v>ECP - SiteSurvey</v>
          </cell>
        </row>
        <row r="4140">
          <cell r="A4140" t="str">
            <v>T00001747</v>
          </cell>
          <cell r="B4140" t="str">
            <v>Service</v>
          </cell>
          <cell r="C4140" t="str">
            <v>Service</v>
          </cell>
          <cell r="D4140" t="str">
            <v>Service</v>
          </cell>
          <cell r="E4140" t="str">
            <v>ECP</v>
          </cell>
          <cell r="F4140">
            <v>1140</v>
          </cell>
          <cell r="H4140" t="str">
            <v>ECP - SiteSurvey</v>
          </cell>
        </row>
        <row r="4141">
          <cell r="A4141" t="str">
            <v>T00001752</v>
          </cell>
          <cell r="B4141" t="str">
            <v>Service</v>
          </cell>
          <cell r="C4141" t="str">
            <v>Service</v>
          </cell>
          <cell r="D4141" t="str">
            <v>Service</v>
          </cell>
          <cell r="E4141" t="str">
            <v>ECP</v>
          </cell>
          <cell r="F4141">
            <v>900</v>
          </cell>
          <cell r="H4141" t="str">
            <v>ECP - SiteSurvey</v>
          </cell>
        </row>
        <row r="4142">
          <cell r="A4142" t="str">
            <v>T00001757</v>
          </cell>
          <cell r="B4142" t="str">
            <v>Service</v>
          </cell>
          <cell r="C4142" t="str">
            <v>Service</v>
          </cell>
          <cell r="D4142" t="str">
            <v>Service</v>
          </cell>
          <cell r="E4142" t="str">
            <v>ECP</v>
          </cell>
          <cell r="F4142">
            <v>86</v>
          </cell>
          <cell r="H4142" t="str">
            <v>ECP - SiteSurvey</v>
          </cell>
        </row>
        <row r="4143">
          <cell r="A4143" t="str">
            <v>T00001762</v>
          </cell>
          <cell r="B4143" t="str">
            <v>Service</v>
          </cell>
          <cell r="C4143" t="str">
            <v>Service</v>
          </cell>
          <cell r="D4143" t="str">
            <v>Service</v>
          </cell>
          <cell r="E4143" t="str">
            <v>ECP</v>
          </cell>
          <cell r="F4143">
            <v>178</v>
          </cell>
          <cell r="H4143" t="str">
            <v>ECP - SiteSurvey</v>
          </cell>
        </row>
        <row r="4144">
          <cell r="A4144" t="str">
            <v>T00001768</v>
          </cell>
          <cell r="B4144" t="str">
            <v>Service</v>
          </cell>
          <cell r="C4144" t="str">
            <v>Service</v>
          </cell>
          <cell r="D4144" t="str">
            <v>Service</v>
          </cell>
          <cell r="E4144" t="str">
            <v>ECP</v>
          </cell>
          <cell r="F4144">
            <v>354</v>
          </cell>
          <cell r="H4144" t="str">
            <v>ECP - SiteSurvey</v>
          </cell>
        </row>
        <row r="4145">
          <cell r="A4145" t="str">
            <v>T00001774</v>
          </cell>
          <cell r="B4145" t="str">
            <v>Service</v>
          </cell>
          <cell r="C4145" t="str">
            <v>Service</v>
          </cell>
          <cell r="D4145" t="str">
            <v>Service</v>
          </cell>
          <cell r="E4145" t="str">
            <v>ECP</v>
          </cell>
          <cell r="F4145">
            <v>80</v>
          </cell>
          <cell r="H4145" t="str">
            <v>ECP - SiteSurvey</v>
          </cell>
        </row>
        <row r="4146">
          <cell r="A4146" t="str">
            <v>T00001606</v>
          </cell>
          <cell r="B4146" t="str">
            <v>Service</v>
          </cell>
          <cell r="C4146" t="str">
            <v>Service</v>
          </cell>
          <cell r="D4146" t="str">
            <v>Service</v>
          </cell>
          <cell r="E4146" t="str">
            <v>FMS</v>
          </cell>
          <cell r="F4146">
            <v>409</v>
          </cell>
          <cell r="H4146" t="str">
            <v>FMS - Engineering</v>
          </cell>
        </row>
        <row r="4147">
          <cell r="A4147" t="str">
            <v>T00001611</v>
          </cell>
          <cell r="B4147" t="str">
            <v>Service</v>
          </cell>
          <cell r="C4147" t="str">
            <v>Service</v>
          </cell>
          <cell r="D4147" t="str">
            <v>Service</v>
          </cell>
          <cell r="E4147" t="str">
            <v>FMS</v>
          </cell>
          <cell r="F4147">
            <v>407</v>
          </cell>
          <cell r="H4147" t="str">
            <v>FMS - Engineering</v>
          </cell>
        </row>
        <row r="4148">
          <cell r="A4148" t="str">
            <v>T00001616</v>
          </cell>
          <cell r="B4148" t="str">
            <v>Service</v>
          </cell>
          <cell r="C4148" t="str">
            <v>Service</v>
          </cell>
          <cell r="D4148" t="str">
            <v>Service</v>
          </cell>
          <cell r="E4148" t="str">
            <v>FMS</v>
          </cell>
          <cell r="F4148">
            <v>64064</v>
          </cell>
          <cell r="H4148" t="str">
            <v>FMS - Engineering</v>
          </cell>
        </row>
        <row r="4149">
          <cell r="A4149" t="str">
            <v>T00001621</v>
          </cell>
          <cell r="B4149" t="str">
            <v>Service</v>
          </cell>
          <cell r="C4149" t="str">
            <v>Service</v>
          </cell>
          <cell r="D4149" t="str">
            <v>Service</v>
          </cell>
          <cell r="E4149" t="str">
            <v>FMS</v>
          </cell>
          <cell r="F4149">
            <v>115315</v>
          </cell>
          <cell r="H4149" t="str">
            <v>FMS - Engineering</v>
          </cell>
        </row>
        <row r="4150">
          <cell r="A4150" t="str">
            <v>T00001627</v>
          </cell>
          <cell r="B4150" t="str">
            <v>Service</v>
          </cell>
          <cell r="C4150" t="str">
            <v>Service</v>
          </cell>
          <cell r="D4150" t="str">
            <v>Service</v>
          </cell>
          <cell r="E4150" t="str">
            <v>FMS</v>
          </cell>
          <cell r="F4150">
            <v>128128</v>
          </cell>
          <cell r="H4150" t="str">
            <v>FMS - Engineering</v>
          </cell>
        </row>
        <row r="4151">
          <cell r="A4151" t="str">
            <v>T00001633</v>
          </cell>
          <cell r="B4151" t="str">
            <v>Service</v>
          </cell>
          <cell r="C4151" t="str">
            <v>Service</v>
          </cell>
          <cell r="D4151" t="str">
            <v>Service</v>
          </cell>
          <cell r="E4151" t="str">
            <v>FMS</v>
          </cell>
          <cell r="F4151">
            <v>4978</v>
          </cell>
          <cell r="H4151" t="str">
            <v>FMS - Engineering</v>
          </cell>
        </row>
        <row r="4152">
          <cell r="A4152" t="str">
            <v>T00001711</v>
          </cell>
          <cell r="B4152" t="str">
            <v>Service</v>
          </cell>
          <cell r="C4152" t="str">
            <v>Service</v>
          </cell>
          <cell r="D4152" t="str">
            <v>Service</v>
          </cell>
          <cell r="E4152" t="str">
            <v>FMS</v>
          </cell>
          <cell r="F4152">
            <v>2400</v>
          </cell>
          <cell r="H4152" t="str">
            <v>FMS - Engineering</v>
          </cell>
        </row>
        <row r="4153">
          <cell r="A4153" t="str">
            <v>T00001717</v>
          </cell>
          <cell r="B4153" t="str">
            <v>Service</v>
          </cell>
          <cell r="C4153" t="str">
            <v>Service</v>
          </cell>
          <cell r="D4153" t="str">
            <v>Service</v>
          </cell>
          <cell r="E4153" t="str">
            <v>FMS</v>
          </cell>
          <cell r="F4153">
            <v>37500</v>
          </cell>
          <cell r="H4153" t="str">
            <v>FMS - Engineering</v>
          </cell>
        </row>
        <row r="4154">
          <cell r="A4154" t="str">
            <v>T00001723</v>
          </cell>
          <cell r="B4154" t="str">
            <v>Service</v>
          </cell>
          <cell r="C4154" t="str">
            <v>Service</v>
          </cell>
          <cell r="D4154" t="str">
            <v>Service</v>
          </cell>
          <cell r="E4154" t="str">
            <v>FMS</v>
          </cell>
          <cell r="F4154">
            <v>3000</v>
          </cell>
          <cell r="H4154" t="str">
            <v>FMS - Engineering</v>
          </cell>
        </row>
        <row r="4155">
          <cell r="A4155" t="str">
            <v>T00001729</v>
          </cell>
          <cell r="B4155" t="str">
            <v>Service</v>
          </cell>
          <cell r="C4155" t="str">
            <v>Service</v>
          </cell>
          <cell r="D4155" t="str">
            <v>Service</v>
          </cell>
          <cell r="E4155" t="str">
            <v>FMS</v>
          </cell>
          <cell r="F4155">
            <v>2500</v>
          </cell>
          <cell r="H4155" t="str">
            <v>FMS - Engineering</v>
          </cell>
        </row>
        <row r="4156">
          <cell r="A4156" t="str">
            <v>T00001736</v>
          </cell>
          <cell r="B4156" t="str">
            <v>Service</v>
          </cell>
          <cell r="C4156" t="str">
            <v>Service</v>
          </cell>
          <cell r="D4156" t="str">
            <v>Service</v>
          </cell>
          <cell r="E4156" t="str">
            <v>FMS</v>
          </cell>
          <cell r="F4156">
            <v>7500</v>
          </cell>
          <cell r="H4156" t="str">
            <v>FMS - Engineering</v>
          </cell>
        </row>
        <row r="4157">
          <cell r="A4157" t="str">
            <v>T00001743</v>
          </cell>
          <cell r="B4157" t="str">
            <v>Service</v>
          </cell>
          <cell r="C4157" t="str">
            <v>Service</v>
          </cell>
          <cell r="D4157" t="str">
            <v>Service</v>
          </cell>
          <cell r="E4157" t="str">
            <v>FMS</v>
          </cell>
          <cell r="F4157">
            <v>120000</v>
          </cell>
          <cell r="H4157" t="str">
            <v>FMS - Engineering</v>
          </cell>
        </row>
        <row r="4158">
          <cell r="A4158" t="str">
            <v>T00001573</v>
          </cell>
          <cell r="B4158" t="str">
            <v>Service</v>
          </cell>
          <cell r="C4158" t="str">
            <v>Service</v>
          </cell>
          <cell r="D4158" t="str">
            <v>Service</v>
          </cell>
          <cell r="E4158" t="str">
            <v>FMS</v>
          </cell>
          <cell r="F4158">
            <v>37715</v>
          </cell>
          <cell r="H4158" t="str">
            <v>FMS - Installation</v>
          </cell>
        </row>
        <row r="4159">
          <cell r="A4159" t="str">
            <v>T00001578</v>
          </cell>
          <cell r="B4159" t="str">
            <v>Service</v>
          </cell>
          <cell r="C4159" t="str">
            <v>Service</v>
          </cell>
          <cell r="D4159" t="str">
            <v>Service</v>
          </cell>
          <cell r="E4159" t="str">
            <v>FMS</v>
          </cell>
          <cell r="F4159">
            <v>15000</v>
          </cell>
          <cell r="H4159" t="str">
            <v>FMS - Installation</v>
          </cell>
        </row>
        <row r="4160">
          <cell r="A4160" t="str">
            <v>T00001583</v>
          </cell>
          <cell r="B4160" t="str">
            <v>Service</v>
          </cell>
          <cell r="C4160" t="str">
            <v>Service</v>
          </cell>
          <cell r="D4160" t="str">
            <v>Service</v>
          </cell>
          <cell r="E4160" t="str">
            <v>FMS</v>
          </cell>
          <cell r="F4160">
            <v>100000</v>
          </cell>
          <cell r="H4160" t="str">
            <v>FMS - Installation</v>
          </cell>
        </row>
        <row r="4161">
          <cell r="A4161" t="str">
            <v>T00001588</v>
          </cell>
          <cell r="B4161" t="str">
            <v>Service</v>
          </cell>
          <cell r="C4161" t="str">
            <v>Service</v>
          </cell>
          <cell r="D4161" t="str">
            <v>Service</v>
          </cell>
          <cell r="E4161" t="str">
            <v>FMS</v>
          </cell>
          <cell r="F4161">
            <v>7000</v>
          </cell>
          <cell r="H4161" t="str">
            <v>FMS - Installation</v>
          </cell>
        </row>
        <row r="4162">
          <cell r="A4162" t="str">
            <v>T00001594</v>
          </cell>
          <cell r="B4162" t="str">
            <v>Service</v>
          </cell>
          <cell r="C4162" t="str">
            <v>Service</v>
          </cell>
          <cell r="D4162" t="str">
            <v>Service</v>
          </cell>
          <cell r="E4162" t="str">
            <v>FMS</v>
          </cell>
          <cell r="F4162">
            <v>7295</v>
          </cell>
          <cell r="H4162" t="str">
            <v>FMS - Installation</v>
          </cell>
        </row>
        <row r="4163">
          <cell r="A4163" t="str">
            <v>T00001600</v>
          </cell>
          <cell r="B4163" t="str">
            <v>Service</v>
          </cell>
          <cell r="C4163" t="str">
            <v>Service</v>
          </cell>
          <cell r="D4163" t="str">
            <v>Service</v>
          </cell>
          <cell r="E4163" t="str">
            <v>FMS</v>
          </cell>
          <cell r="F4163">
            <v>400000</v>
          </cell>
          <cell r="H4163" t="str">
            <v>FMS - Installation</v>
          </cell>
        </row>
        <row r="4164">
          <cell r="A4164" t="str">
            <v>T00001672</v>
          </cell>
          <cell r="B4164" t="str">
            <v>Service</v>
          </cell>
          <cell r="C4164" t="str">
            <v>Service</v>
          </cell>
          <cell r="D4164" t="str">
            <v>Service</v>
          </cell>
          <cell r="E4164" t="str">
            <v>FMS</v>
          </cell>
          <cell r="F4164">
            <v>210000</v>
          </cell>
          <cell r="H4164" t="str">
            <v>FMS - Installation</v>
          </cell>
        </row>
        <row r="4165">
          <cell r="A4165" t="str">
            <v>T00001678</v>
          </cell>
          <cell r="B4165" t="str">
            <v>Service</v>
          </cell>
          <cell r="C4165" t="str">
            <v>Service</v>
          </cell>
          <cell r="D4165" t="str">
            <v>Service</v>
          </cell>
          <cell r="E4165" t="str">
            <v>FMS</v>
          </cell>
          <cell r="F4165">
            <v>0</v>
          </cell>
          <cell r="H4165" t="str">
            <v>FMS - Installation</v>
          </cell>
        </row>
        <row r="4166">
          <cell r="A4166" t="str">
            <v>T00001684</v>
          </cell>
          <cell r="B4166" t="str">
            <v>Service</v>
          </cell>
          <cell r="C4166" t="str">
            <v>Service</v>
          </cell>
          <cell r="D4166" t="str">
            <v>Service</v>
          </cell>
          <cell r="E4166" t="str">
            <v>FMS</v>
          </cell>
          <cell r="F4166">
            <v>0</v>
          </cell>
          <cell r="H4166" t="str">
            <v>FMS - Installation</v>
          </cell>
        </row>
        <row r="4167">
          <cell r="A4167" t="str">
            <v>T00001690</v>
          </cell>
          <cell r="B4167" t="str">
            <v>Service</v>
          </cell>
          <cell r="C4167" t="str">
            <v>Service</v>
          </cell>
          <cell r="D4167" t="str">
            <v>Service</v>
          </cell>
          <cell r="E4167" t="str">
            <v>FMS</v>
          </cell>
          <cell r="F4167">
            <v>10000</v>
          </cell>
          <cell r="H4167" t="str">
            <v>FMS - Installation</v>
          </cell>
        </row>
        <row r="4168">
          <cell r="A4168" t="str">
            <v>T00001697</v>
          </cell>
          <cell r="B4168" t="str">
            <v>Service</v>
          </cell>
          <cell r="C4168" t="str">
            <v>Service</v>
          </cell>
          <cell r="D4168" t="str">
            <v>Service</v>
          </cell>
          <cell r="E4168" t="str">
            <v>FMS</v>
          </cell>
          <cell r="F4168">
            <v>750000</v>
          </cell>
          <cell r="H4168" t="str">
            <v>FMS - Installation</v>
          </cell>
        </row>
        <row r="4169">
          <cell r="A4169" t="str">
            <v>T00001704</v>
          </cell>
          <cell r="B4169" t="str">
            <v>Service</v>
          </cell>
          <cell r="C4169" t="str">
            <v>Service</v>
          </cell>
          <cell r="D4169" t="str">
            <v>Service</v>
          </cell>
          <cell r="E4169" t="str">
            <v>FMS</v>
          </cell>
          <cell r="F4169">
            <v>400000</v>
          </cell>
          <cell r="H4169" t="str">
            <v>FMS - Installation</v>
          </cell>
        </row>
        <row r="4170">
          <cell r="A4170" t="str">
            <v>T00001639</v>
          </cell>
          <cell r="B4170" t="str">
            <v>Service</v>
          </cell>
          <cell r="C4170" t="str">
            <v>Service</v>
          </cell>
          <cell r="D4170" t="str">
            <v>Service</v>
          </cell>
          <cell r="E4170" t="str">
            <v>FMS</v>
          </cell>
          <cell r="F4170">
            <v>150000</v>
          </cell>
          <cell r="H4170" t="str">
            <v>FMS - SiteSurvey</v>
          </cell>
        </row>
        <row r="4171">
          <cell r="A4171" t="str">
            <v>T00001644</v>
          </cell>
          <cell r="B4171" t="str">
            <v>Service</v>
          </cell>
          <cell r="C4171" t="str">
            <v>Service</v>
          </cell>
          <cell r="D4171" t="str">
            <v>Service</v>
          </cell>
          <cell r="E4171" t="str">
            <v>FMS</v>
          </cell>
          <cell r="F4171">
            <v>128000</v>
          </cell>
          <cell r="H4171" t="str">
            <v>FMS - SiteSurvey</v>
          </cell>
        </row>
        <row r="4172">
          <cell r="A4172" t="str">
            <v>T00001649</v>
          </cell>
          <cell r="B4172" t="str">
            <v>Service</v>
          </cell>
          <cell r="C4172" t="str">
            <v>Service</v>
          </cell>
          <cell r="D4172" t="str">
            <v>Service</v>
          </cell>
          <cell r="E4172" t="str">
            <v>FMS</v>
          </cell>
          <cell r="F4172">
            <v>208470</v>
          </cell>
          <cell r="H4172" t="str">
            <v>FMS - SiteSurvey</v>
          </cell>
        </row>
        <row r="4173">
          <cell r="A4173" t="str">
            <v>T00001654</v>
          </cell>
          <cell r="B4173" t="str">
            <v>Service</v>
          </cell>
          <cell r="C4173" t="str">
            <v>Service</v>
          </cell>
          <cell r="D4173" t="str">
            <v>Service</v>
          </cell>
          <cell r="E4173" t="str">
            <v>FMS</v>
          </cell>
          <cell r="F4173">
            <v>204385</v>
          </cell>
          <cell r="H4173" t="str">
            <v>FMS - SiteSurvey</v>
          </cell>
        </row>
        <row r="4174">
          <cell r="A4174" t="str">
            <v>T00001660</v>
          </cell>
          <cell r="B4174" t="str">
            <v>Service</v>
          </cell>
          <cell r="C4174" t="str">
            <v>Service</v>
          </cell>
          <cell r="D4174" t="str">
            <v>Service</v>
          </cell>
          <cell r="E4174" t="str">
            <v>FMS</v>
          </cell>
          <cell r="F4174">
            <v>37715</v>
          </cell>
          <cell r="H4174" t="str">
            <v>FMS - SiteSurvey</v>
          </cell>
        </row>
        <row r="4175">
          <cell r="A4175" t="str">
            <v>T00001666</v>
          </cell>
          <cell r="B4175" t="str">
            <v>Service</v>
          </cell>
          <cell r="C4175" t="str">
            <v>Service</v>
          </cell>
          <cell r="D4175" t="str">
            <v>Service</v>
          </cell>
          <cell r="E4175" t="str">
            <v>FMS</v>
          </cell>
          <cell r="F4175">
            <v>37715</v>
          </cell>
          <cell r="H4175" t="str">
            <v>FMS - SiteSurvey</v>
          </cell>
        </row>
        <row r="4176">
          <cell r="A4176" t="str">
            <v>T00001750</v>
          </cell>
          <cell r="B4176" t="str">
            <v>Service</v>
          </cell>
          <cell r="C4176" t="str">
            <v>Service</v>
          </cell>
          <cell r="D4176" t="str">
            <v>Service</v>
          </cell>
          <cell r="E4176" t="str">
            <v>FMS</v>
          </cell>
          <cell r="F4176">
            <v>50615</v>
          </cell>
          <cell r="H4176" t="str">
            <v>FMS - SiteSurvey</v>
          </cell>
        </row>
        <row r="4177">
          <cell r="A4177" t="str">
            <v>T00001755</v>
          </cell>
          <cell r="B4177" t="str">
            <v>Service</v>
          </cell>
          <cell r="C4177" t="str">
            <v>Service</v>
          </cell>
          <cell r="D4177" t="str">
            <v>Service</v>
          </cell>
          <cell r="E4177" t="str">
            <v>FMS</v>
          </cell>
          <cell r="F4177">
            <v>1995</v>
          </cell>
          <cell r="H4177" t="str">
            <v>FMS - SiteSurvey</v>
          </cell>
        </row>
        <row r="4178">
          <cell r="A4178" t="str">
            <v>T00001760</v>
          </cell>
          <cell r="B4178" t="str">
            <v>Service</v>
          </cell>
          <cell r="C4178" t="str">
            <v>Service</v>
          </cell>
          <cell r="D4178" t="str">
            <v>Service</v>
          </cell>
          <cell r="E4178" t="str">
            <v>FMS</v>
          </cell>
          <cell r="F4178">
            <v>2000000</v>
          </cell>
          <cell r="H4178" t="str">
            <v>FMS - SiteSurvey</v>
          </cell>
        </row>
        <row r="4179">
          <cell r="A4179" t="str">
            <v>T00001765</v>
          </cell>
          <cell r="B4179" t="str">
            <v>Service</v>
          </cell>
          <cell r="C4179" t="str">
            <v>Service</v>
          </cell>
          <cell r="D4179" t="str">
            <v>Service</v>
          </cell>
          <cell r="E4179" t="str">
            <v>FMS</v>
          </cell>
          <cell r="F4179">
            <v>150000</v>
          </cell>
          <cell r="H4179" t="str">
            <v>FMS - SiteSurvey</v>
          </cell>
        </row>
        <row r="4180">
          <cell r="A4180" t="str">
            <v>T00001771</v>
          </cell>
          <cell r="B4180" t="str">
            <v>Service</v>
          </cell>
          <cell r="C4180" t="str">
            <v>Service</v>
          </cell>
          <cell r="D4180" t="str">
            <v>Service</v>
          </cell>
          <cell r="E4180" t="str">
            <v>FMS</v>
          </cell>
          <cell r="F4180">
            <v>300000</v>
          </cell>
          <cell r="H4180" t="str">
            <v>FMS - SiteSurvey</v>
          </cell>
        </row>
        <row r="4181">
          <cell r="A4181" t="str">
            <v>T00001777</v>
          </cell>
          <cell r="B4181" t="str">
            <v>Service</v>
          </cell>
          <cell r="C4181" t="str">
            <v>Service</v>
          </cell>
          <cell r="D4181" t="str">
            <v>Service</v>
          </cell>
          <cell r="E4181" t="str">
            <v>FMS</v>
          </cell>
          <cell r="F4181">
            <v>100000</v>
          </cell>
          <cell r="H4181" t="str">
            <v>FMS - SiteSurvey</v>
          </cell>
        </row>
        <row r="4182">
          <cell r="A4182" t="str">
            <v>R00001162</v>
          </cell>
          <cell r="B4182" t="str">
            <v>Service</v>
          </cell>
          <cell r="C4182" t="str">
            <v>Service</v>
          </cell>
          <cell r="D4182" t="str">
            <v>Service</v>
          </cell>
          <cell r="E4182" t="str">
            <v>FlexMod_C</v>
          </cell>
          <cell r="F4182">
            <v>200000</v>
          </cell>
          <cell r="H4182" t="str">
            <v>GPS Antenna (850 Modcell2.0) - Installation</v>
          </cell>
        </row>
        <row r="4183">
          <cell r="A4183" t="str">
            <v>R00001164</v>
          </cell>
          <cell r="B4183" t="str">
            <v>Service</v>
          </cell>
          <cell r="C4183" t="str">
            <v>Service</v>
          </cell>
          <cell r="D4183" t="str">
            <v>Service</v>
          </cell>
          <cell r="E4183" t="str">
            <v>FlexMod_C</v>
          </cell>
          <cell r="F4183">
            <v>0</v>
          </cell>
          <cell r="H4183" t="str">
            <v>GPS Antenna (850 Modcell3.0) - Installation</v>
          </cell>
        </row>
        <row r="4184">
          <cell r="A4184" t="str">
            <v>R00001157</v>
          </cell>
          <cell r="B4184" t="str">
            <v>Service</v>
          </cell>
          <cell r="C4184" t="str">
            <v>Service</v>
          </cell>
          <cell r="D4184" t="str">
            <v>Service</v>
          </cell>
          <cell r="E4184" t="str">
            <v>PCSC</v>
          </cell>
          <cell r="F4184">
            <v>10230</v>
          </cell>
          <cell r="H4184" t="str">
            <v>GPS Antenna (PCS Modcell2.0) - Installation</v>
          </cell>
        </row>
        <row r="4185">
          <cell r="A4185" t="str">
            <v>R00001159</v>
          </cell>
          <cell r="B4185" t="str">
            <v>Service</v>
          </cell>
          <cell r="C4185" t="str">
            <v>Service</v>
          </cell>
          <cell r="D4185" t="str">
            <v>Service</v>
          </cell>
          <cell r="E4185" t="str">
            <v>PCSC</v>
          </cell>
          <cell r="F4185">
            <v>6175</v>
          </cell>
          <cell r="H4185" t="str">
            <v>GPS Antenna (PCS Modcell3.0) - Installation</v>
          </cell>
        </row>
        <row r="4186">
          <cell r="A4186" t="str">
            <v>R00001163</v>
          </cell>
          <cell r="B4186" t="str">
            <v>Service</v>
          </cell>
          <cell r="C4186" t="str">
            <v>Service</v>
          </cell>
          <cell r="D4186" t="str">
            <v>Service</v>
          </cell>
          <cell r="E4186" t="str">
            <v>FlexMod_C</v>
          </cell>
          <cell r="F4186">
            <v>6175</v>
          </cell>
          <cell r="H4186" t="str">
            <v>Hauling And Hoisting (850 Modcell3.0) - Installation</v>
          </cell>
        </row>
        <row r="4187">
          <cell r="A4187" t="str">
            <v>R00001158</v>
          </cell>
          <cell r="B4187" t="str">
            <v>Service</v>
          </cell>
          <cell r="C4187" t="str">
            <v>Service</v>
          </cell>
          <cell r="D4187" t="str">
            <v>Service</v>
          </cell>
          <cell r="E4187" t="str">
            <v>PCSC</v>
          </cell>
          <cell r="F4187">
            <v>3995</v>
          </cell>
          <cell r="H4187" t="str">
            <v>Hauling And Hoisting (PCS Modcell3.0) - Installation</v>
          </cell>
        </row>
        <row r="4188">
          <cell r="A4188" t="str">
            <v>T00001604</v>
          </cell>
          <cell r="B4188" t="str">
            <v>Service</v>
          </cell>
          <cell r="C4188" t="str">
            <v>Service</v>
          </cell>
          <cell r="D4188" t="str">
            <v>Service</v>
          </cell>
          <cell r="E4188" t="str">
            <v>IMS</v>
          </cell>
          <cell r="F4188">
            <v>15950</v>
          </cell>
          <cell r="H4188" t="str">
            <v>IMS - Engineering</v>
          </cell>
        </row>
        <row r="4189">
          <cell r="A4189" t="str">
            <v>T00001609</v>
          </cell>
          <cell r="B4189" t="str">
            <v>Service</v>
          </cell>
          <cell r="C4189" t="str">
            <v>Service</v>
          </cell>
          <cell r="D4189" t="str">
            <v>Service</v>
          </cell>
          <cell r="E4189" t="str">
            <v>IMS</v>
          </cell>
          <cell r="F4189">
            <v>6335</v>
          </cell>
          <cell r="H4189" t="str">
            <v>IMS - Engineering</v>
          </cell>
        </row>
        <row r="4190">
          <cell r="A4190" t="str">
            <v>T00001614</v>
          </cell>
          <cell r="B4190" t="str">
            <v>Service</v>
          </cell>
          <cell r="C4190" t="str">
            <v>Service</v>
          </cell>
          <cell r="D4190" t="str">
            <v>Service</v>
          </cell>
          <cell r="E4190" t="str">
            <v>IMS</v>
          </cell>
          <cell r="F4190">
            <v>3088</v>
          </cell>
          <cell r="H4190" t="str">
            <v>IMS - Engineering</v>
          </cell>
        </row>
        <row r="4191">
          <cell r="A4191" t="str">
            <v>T00001619</v>
          </cell>
          <cell r="B4191" t="str">
            <v>Service</v>
          </cell>
          <cell r="C4191" t="str">
            <v>Service</v>
          </cell>
          <cell r="D4191" t="str">
            <v>Service</v>
          </cell>
          <cell r="E4191" t="str">
            <v>IMS</v>
          </cell>
          <cell r="F4191">
            <v>3088</v>
          </cell>
          <cell r="H4191" t="str">
            <v>IMS - Engineering</v>
          </cell>
        </row>
        <row r="4192">
          <cell r="A4192" t="str">
            <v>T00001625</v>
          </cell>
          <cell r="B4192" t="str">
            <v>Service</v>
          </cell>
          <cell r="C4192" t="str">
            <v>Service</v>
          </cell>
          <cell r="D4192" t="str">
            <v>Service</v>
          </cell>
          <cell r="E4192" t="str">
            <v>IMS</v>
          </cell>
          <cell r="F4192">
            <v>1998</v>
          </cell>
          <cell r="H4192" t="str">
            <v>IMS - Engineering</v>
          </cell>
        </row>
        <row r="4193">
          <cell r="A4193" t="str">
            <v>T00001631</v>
          </cell>
          <cell r="B4193" t="str">
            <v>Service</v>
          </cell>
          <cell r="C4193" t="str">
            <v>Service</v>
          </cell>
          <cell r="D4193" t="str">
            <v>Service</v>
          </cell>
          <cell r="E4193" t="str">
            <v>IMS</v>
          </cell>
          <cell r="F4193">
            <v>14685</v>
          </cell>
          <cell r="H4193" t="str">
            <v>IMS - Engineering</v>
          </cell>
        </row>
        <row r="4194">
          <cell r="A4194" t="str">
            <v>T00001709</v>
          </cell>
          <cell r="B4194" t="str">
            <v>Service</v>
          </cell>
          <cell r="C4194" t="str">
            <v>Service</v>
          </cell>
          <cell r="D4194" t="str">
            <v>Service</v>
          </cell>
          <cell r="E4194" t="str">
            <v>IMS</v>
          </cell>
          <cell r="F4194">
            <v>19508</v>
          </cell>
          <cell r="H4194" t="str">
            <v>IMS - Engineering</v>
          </cell>
        </row>
        <row r="4195">
          <cell r="A4195" t="str">
            <v>T00001715</v>
          </cell>
          <cell r="B4195" t="str">
            <v>Service</v>
          </cell>
          <cell r="C4195" t="str">
            <v>Service</v>
          </cell>
          <cell r="D4195" t="str">
            <v>Service</v>
          </cell>
          <cell r="E4195" t="str">
            <v>IMS</v>
          </cell>
          <cell r="F4195">
            <v>27308</v>
          </cell>
          <cell r="H4195" t="str">
            <v>IMS - Engineering</v>
          </cell>
        </row>
        <row r="4196">
          <cell r="A4196" t="str">
            <v>T00001721</v>
          </cell>
          <cell r="B4196" t="str">
            <v>Service</v>
          </cell>
          <cell r="C4196" t="str">
            <v>Service</v>
          </cell>
          <cell r="D4196" t="str">
            <v>Service</v>
          </cell>
          <cell r="E4196" t="str">
            <v>IMS</v>
          </cell>
          <cell r="F4196">
            <v>13006</v>
          </cell>
          <cell r="H4196" t="str">
            <v>IMS - Engineering</v>
          </cell>
        </row>
        <row r="4197">
          <cell r="A4197" t="str">
            <v>T00001727</v>
          </cell>
          <cell r="B4197" t="str">
            <v>Service</v>
          </cell>
          <cell r="C4197" t="str">
            <v>Service</v>
          </cell>
          <cell r="D4197" t="str">
            <v>Service</v>
          </cell>
          <cell r="E4197" t="str">
            <v>IMS</v>
          </cell>
          <cell r="F4197">
            <v>11730</v>
          </cell>
          <cell r="H4197" t="str">
            <v>IMS - Engineering</v>
          </cell>
        </row>
        <row r="4198">
          <cell r="A4198" t="str">
            <v>T00001734</v>
          </cell>
          <cell r="B4198" t="str">
            <v>Service</v>
          </cell>
          <cell r="C4198" t="str">
            <v>Service</v>
          </cell>
          <cell r="D4198" t="str">
            <v>Service</v>
          </cell>
          <cell r="E4198" t="str">
            <v>IMS</v>
          </cell>
          <cell r="F4198">
            <v>729</v>
          </cell>
          <cell r="H4198" t="str">
            <v>IMS - Engineering</v>
          </cell>
        </row>
        <row r="4199">
          <cell r="A4199" t="str">
            <v>T00001741</v>
          </cell>
          <cell r="B4199" t="str">
            <v>Service</v>
          </cell>
          <cell r="C4199" t="str">
            <v>Service</v>
          </cell>
          <cell r="D4199" t="str">
            <v>Service</v>
          </cell>
          <cell r="E4199" t="str">
            <v>IMS</v>
          </cell>
          <cell r="F4199">
            <v>300</v>
          </cell>
          <cell r="H4199" t="str">
            <v>IMS - Engineering</v>
          </cell>
        </row>
        <row r="4200">
          <cell r="A4200" t="str">
            <v>T00001571</v>
          </cell>
          <cell r="B4200" t="str">
            <v>Service</v>
          </cell>
          <cell r="C4200" t="str">
            <v>Service</v>
          </cell>
          <cell r="D4200" t="str">
            <v>Service</v>
          </cell>
          <cell r="E4200" t="str">
            <v>IMS</v>
          </cell>
          <cell r="F4200">
            <v>762</v>
          </cell>
          <cell r="H4200" t="str">
            <v>IMS - Installation</v>
          </cell>
        </row>
        <row r="4201">
          <cell r="A4201" t="str">
            <v>T00001576</v>
          </cell>
          <cell r="B4201" t="str">
            <v>Service</v>
          </cell>
          <cell r="C4201" t="str">
            <v>Service</v>
          </cell>
          <cell r="D4201" t="str">
            <v>Service</v>
          </cell>
          <cell r="E4201" t="str">
            <v>IMS</v>
          </cell>
          <cell r="F4201">
            <v>909</v>
          </cell>
          <cell r="H4201" t="str">
            <v>IMS - Installation</v>
          </cell>
        </row>
        <row r="4202">
          <cell r="A4202" t="str">
            <v>T00001581</v>
          </cell>
          <cell r="B4202" t="str">
            <v>Service</v>
          </cell>
          <cell r="C4202" t="str">
            <v>Service</v>
          </cell>
          <cell r="D4202" t="str">
            <v>Service</v>
          </cell>
          <cell r="E4202" t="str">
            <v>IMS</v>
          </cell>
          <cell r="F4202">
            <v>1200</v>
          </cell>
          <cell r="H4202" t="str">
            <v>IMS - Installation</v>
          </cell>
        </row>
        <row r="4203">
          <cell r="A4203" t="str">
            <v>T00001586</v>
          </cell>
          <cell r="B4203" t="str">
            <v>Service</v>
          </cell>
          <cell r="C4203" t="str">
            <v>Service</v>
          </cell>
          <cell r="D4203" t="str">
            <v>Service</v>
          </cell>
          <cell r="E4203" t="str">
            <v>IMS</v>
          </cell>
          <cell r="F4203">
            <v>2415</v>
          </cell>
          <cell r="H4203" t="str">
            <v>IMS - Installation</v>
          </cell>
        </row>
        <row r="4204">
          <cell r="A4204" t="str">
            <v>T00001592</v>
          </cell>
          <cell r="B4204" t="str">
            <v>Service</v>
          </cell>
          <cell r="C4204" t="str">
            <v>Service</v>
          </cell>
          <cell r="D4204" t="str">
            <v>Service</v>
          </cell>
          <cell r="E4204" t="str">
            <v>IMS</v>
          </cell>
          <cell r="F4204">
            <v>459</v>
          </cell>
          <cell r="H4204" t="str">
            <v>IMS - Installation</v>
          </cell>
        </row>
        <row r="4205">
          <cell r="A4205" t="str">
            <v>T00001598</v>
          </cell>
          <cell r="B4205" t="str">
            <v>Service</v>
          </cell>
          <cell r="C4205" t="str">
            <v>Service</v>
          </cell>
          <cell r="D4205" t="str">
            <v>Service</v>
          </cell>
          <cell r="E4205" t="str">
            <v>IMS</v>
          </cell>
          <cell r="F4205">
            <v>11826</v>
          </cell>
          <cell r="H4205" t="str">
            <v>IMS - Installation</v>
          </cell>
        </row>
        <row r="4206">
          <cell r="A4206" t="str">
            <v>T00001670</v>
          </cell>
          <cell r="B4206" t="str">
            <v>Service</v>
          </cell>
          <cell r="C4206" t="str">
            <v>Service</v>
          </cell>
          <cell r="D4206" t="str">
            <v>Service</v>
          </cell>
          <cell r="E4206" t="str">
            <v>IMS</v>
          </cell>
          <cell r="F4206">
            <v>26250</v>
          </cell>
          <cell r="H4206" t="str">
            <v>IMS - Installation</v>
          </cell>
        </row>
        <row r="4207">
          <cell r="A4207" t="str">
            <v>T00001676</v>
          </cell>
          <cell r="B4207" t="str">
            <v>Service</v>
          </cell>
          <cell r="C4207" t="str">
            <v>Service</v>
          </cell>
          <cell r="D4207" t="str">
            <v>Service</v>
          </cell>
          <cell r="E4207" t="str">
            <v>IMS</v>
          </cell>
          <cell r="F4207">
            <v>34050</v>
          </cell>
          <cell r="H4207" t="str">
            <v>IMS - Installation</v>
          </cell>
        </row>
        <row r="4208">
          <cell r="A4208" t="str">
            <v>T00001682</v>
          </cell>
          <cell r="B4208" t="str">
            <v>Service</v>
          </cell>
          <cell r="C4208" t="str">
            <v>Service</v>
          </cell>
          <cell r="D4208" t="str">
            <v>Service</v>
          </cell>
          <cell r="E4208" t="str">
            <v>IMS</v>
          </cell>
          <cell r="F4208">
            <v>31500</v>
          </cell>
          <cell r="H4208" t="str">
            <v>IMS - Installation</v>
          </cell>
        </row>
        <row r="4209">
          <cell r="A4209" t="str">
            <v>T00001688</v>
          </cell>
          <cell r="B4209" t="str">
            <v>Service</v>
          </cell>
          <cell r="C4209" t="str">
            <v>Service</v>
          </cell>
          <cell r="D4209" t="str">
            <v>Service</v>
          </cell>
          <cell r="E4209" t="str">
            <v>IMS</v>
          </cell>
          <cell r="F4209">
            <v>39300</v>
          </cell>
          <cell r="H4209" t="str">
            <v>IMS - Installation</v>
          </cell>
        </row>
        <row r="4210">
          <cell r="A4210" t="str">
            <v>T00001695</v>
          </cell>
          <cell r="B4210" t="str">
            <v>Service</v>
          </cell>
          <cell r="C4210" t="str">
            <v>Service</v>
          </cell>
          <cell r="D4210" t="str">
            <v>Service</v>
          </cell>
          <cell r="E4210" t="str">
            <v>IMS</v>
          </cell>
          <cell r="F4210">
            <v>21000</v>
          </cell>
          <cell r="H4210" t="str">
            <v>IMS - Installation</v>
          </cell>
        </row>
        <row r="4211">
          <cell r="A4211" t="str">
            <v>T00001702</v>
          </cell>
          <cell r="B4211" t="str">
            <v>Service</v>
          </cell>
          <cell r="C4211" t="str">
            <v>Service</v>
          </cell>
          <cell r="D4211" t="str">
            <v>Service</v>
          </cell>
          <cell r="E4211" t="str">
            <v>IMS</v>
          </cell>
          <cell r="F4211">
            <v>7096</v>
          </cell>
          <cell r="H4211" t="str">
            <v>IMS - Installation</v>
          </cell>
        </row>
        <row r="4212">
          <cell r="A4212" t="str">
            <v>T00001637</v>
          </cell>
          <cell r="B4212" t="str">
            <v>Service</v>
          </cell>
          <cell r="C4212" t="str">
            <v>Service</v>
          </cell>
          <cell r="D4212" t="str">
            <v>Service</v>
          </cell>
          <cell r="E4212" t="str">
            <v>IMS</v>
          </cell>
          <cell r="F4212">
            <v>729</v>
          </cell>
          <cell r="H4212" t="str">
            <v>IMS - SiteSurvey</v>
          </cell>
        </row>
        <row r="4213">
          <cell r="A4213" t="str">
            <v>T00001642</v>
          </cell>
          <cell r="B4213" t="str">
            <v>Service</v>
          </cell>
          <cell r="C4213" t="str">
            <v>Service</v>
          </cell>
          <cell r="D4213" t="str">
            <v>Service</v>
          </cell>
          <cell r="E4213" t="str">
            <v>IMS</v>
          </cell>
          <cell r="F4213">
            <v>957</v>
          </cell>
          <cell r="H4213" t="str">
            <v>IMS - SiteSurvey</v>
          </cell>
        </row>
        <row r="4214">
          <cell r="A4214" t="str">
            <v>T00001647</v>
          </cell>
          <cell r="B4214" t="str">
            <v>Service</v>
          </cell>
          <cell r="C4214" t="str">
            <v>Service</v>
          </cell>
          <cell r="D4214" t="str">
            <v>Service</v>
          </cell>
          <cell r="E4214" t="str">
            <v>IMS</v>
          </cell>
          <cell r="F4214">
            <v>300</v>
          </cell>
          <cell r="H4214" t="str">
            <v>IMS - SiteSurvey</v>
          </cell>
        </row>
        <row r="4215">
          <cell r="A4215" t="str">
            <v>T00001652</v>
          </cell>
          <cell r="B4215" t="str">
            <v>Service</v>
          </cell>
          <cell r="C4215" t="str">
            <v>Service</v>
          </cell>
          <cell r="D4215" t="str">
            <v>Service</v>
          </cell>
          <cell r="E4215" t="str">
            <v>IMS</v>
          </cell>
          <cell r="F4215">
            <v>762</v>
          </cell>
          <cell r="H4215" t="str">
            <v>IMS - SiteSurvey</v>
          </cell>
        </row>
        <row r="4216">
          <cell r="A4216" t="str">
            <v>T00001658</v>
          </cell>
          <cell r="B4216" t="str">
            <v>Service</v>
          </cell>
          <cell r="C4216" t="str">
            <v>Service</v>
          </cell>
          <cell r="D4216" t="str">
            <v>Service</v>
          </cell>
          <cell r="E4216" t="str">
            <v>IMS</v>
          </cell>
          <cell r="F4216">
            <v>909</v>
          </cell>
          <cell r="H4216" t="str">
            <v>IMS - SiteSurvey</v>
          </cell>
        </row>
        <row r="4217">
          <cell r="A4217" t="str">
            <v>T00001664</v>
          </cell>
          <cell r="B4217" t="str">
            <v>Service</v>
          </cell>
          <cell r="C4217" t="str">
            <v>Service</v>
          </cell>
          <cell r="D4217" t="str">
            <v>Service</v>
          </cell>
          <cell r="E4217" t="str">
            <v>IMS</v>
          </cell>
          <cell r="F4217">
            <v>1200</v>
          </cell>
          <cell r="H4217" t="str">
            <v>IMS - SiteSurvey</v>
          </cell>
        </row>
        <row r="4218">
          <cell r="A4218" t="str">
            <v>T00001748</v>
          </cell>
          <cell r="B4218" t="str">
            <v>Service</v>
          </cell>
          <cell r="C4218" t="str">
            <v>Service</v>
          </cell>
          <cell r="D4218" t="str">
            <v>Service</v>
          </cell>
          <cell r="E4218" t="str">
            <v>IMS</v>
          </cell>
          <cell r="F4218">
            <v>2415</v>
          </cell>
          <cell r="H4218" t="str">
            <v>IMS - SiteSurvey</v>
          </cell>
        </row>
        <row r="4219">
          <cell r="A4219" t="str">
            <v>T00001753</v>
          </cell>
          <cell r="B4219" t="str">
            <v>Service</v>
          </cell>
          <cell r="C4219" t="str">
            <v>Service</v>
          </cell>
          <cell r="D4219" t="str">
            <v>Service</v>
          </cell>
          <cell r="E4219" t="str">
            <v>IMS</v>
          </cell>
          <cell r="F4219">
            <v>459</v>
          </cell>
          <cell r="H4219" t="str">
            <v>IMS - SiteSurvey</v>
          </cell>
        </row>
        <row r="4220">
          <cell r="A4220" t="str">
            <v>T00001758</v>
          </cell>
          <cell r="B4220" t="str">
            <v>Service</v>
          </cell>
          <cell r="C4220" t="str">
            <v>Service</v>
          </cell>
          <cell r="D4220" t="str">
            <v>Service</v>
          </cell>
          <cell r="E4220" t="str">
            <v>IMS</v>
          </cell>
          <cell r="F4220">
            <v>200923</v>
          </cell>
          <cell r="H4220" t="str">
            <v>IMS - SiteSurvey</v>
          </cell>
        </row>
        <row r="4221">
          <cell r="A4221" t="str">
            <v>T00001763</v>
          </cell>
          <cell r="B4221" t="str">
            <v>Service</v>
          </cell>
          <cell r="C4221" t="str">
            <v>Service</v>
          </cell>
          <cell r="D4221" t="str">
            <v>Service</v>
          </cell>
          <cell r="E4221" t="str">
            <v>IMS</v>
          </cell>
          <cell r="F4221">
            <v>13979</v>
          </cell>
          <cell r="H4221" t="str">
            <v>IMS - SiteSurvey</v>
          </cell>
        </row>
        <row r="4222">
          <cell r="A4222" t="str">
            <v>T00001769</v>
          </cell>
          <cell r="B4222" t="str">
            <v>Service</v>
          </cell>
          <cell r="C4222" t="str">
            <v>Service</v>
          </cell>
          <cell r="D4222" t="str">
            <v>Service</v>
          </cell>
          <cell r="E4222" t="str">
            <v>IMS</v>
          </cell>
          <cell r="F4222">
            <v>15600</v>
          </cell>
          <cell r="H4222" t="str">
            <v>IMS - SiteSurvey</v>
          </cell>
        </row>
        <row r="4223">
          <cell r="A4223" t="str">
            <v>T00001775</v>
          </cell>
          <cell r="B4223" t="str">
            <v>Service</v>
          </cell>
          <cell r="C4223" t="str">
            <v>Service</v>
          </cell>
          <cell r="D4223" t="str">
            <v>Service</v>
          </cell>
          <cell r="E4223" t="str">
            <v>IMS</v>
          </cell>
          <cell r="F4223">
            <v>8525</v>
          </cell>
          <cell r="H4223" t="str">
            <v>IMS - SiteSurvey</v>
          </cell>
        </row>
        <row r="4224">
          <cell r="A4224" t="str">
            <v>R00000503</v>
          </cell>
          <cell r="B4224" t="str">
            <v>Service</v>
          </cell>
          <cell r="C4224" t="str">
            <v>Service</v>
          </cell>
          <cell r="D4224" t="str">
            <v>Service</v>
          </cell>
          <cell r="E4224" t="str">
            <v>FlexMod_C</v>
          </cell>
          <cell r="F4224">
            <v>8525</v>
          </cell>
          <cell r="H4224" t="str">
            <v>No Power - 850 Indoor Modcell2.0 1 carrier 3 sector - Engineering</v>
          </cell>
        </row>
        <row r="4225">
          <cell r="A4225" t="str">
            <v>R00000463</v>
          </cell>
          <cell r="B4225" t="str">
            <v>Service</v>
          </cell>
          <cell r="C4225" t="str">
            <v>Service</v>
          </cell>
          <cell r="D4225" t="str">
            <v>Service</v>
          </cell>
          <cell r="E4225" t="str">
            <v>FlexMod_C</v>
          </cell>
          <cell r="F4225">
            <v>19892</v>
          </cell>
          <cell r="H4225" t="str">
            <v>No Power - 850 Indoor Modcell2.0 1 carrier 3 sector - Installation</v>
          </cell>
        </row>
        <row r="4226">
          <cell r="A4226" t="str">
            <v>R00000543</v>
          </cell>
          <cell r="B4226" t="str">
            <v>Service</v>
          </cell>
          <cell r="C4226" t="str">
            <v>Service</v>
          </cell>
          <cell r="D4226" t="str">
            <v>Service</v>
          </cell>
          <cell r="E4226" t="str">
            <v>FlexMod_C</v>
          </cell>
          <cell r="F4226">
            <v>542000</v>
          </cell>
          <cell r="H4226" t="str">
            <v>No Power - 850 Indoor Modcell2.0 1 carrier 3 sector - SiteSurvey</v>
          </cell>
        </row>
        <row r="4227">
          <cell r="A4227" t="str">
            <v>R00000504</v>
          </cell>
          <cell r="B4227" t="str">
            <v>Service</v>
          </cell>
          <cell r="C4227" t="str">
            <v>Service</v>
          </cell>
          <cell r="D4227" t="str">
            <v>Service</v>
          </cell>
          <cell r="E4227" t="str">
            <v>FlexMod_C</v>
          </cell>
          <cell r="F4227">
            <v>18855</v>
          </cell>
          <cell r="H4227" t="str">
            <v>No Power - 850 Indoor Modcell2.0 2 carrier 3 sector - Engineering</v>
          </cell>
        </row>
        <row r="4228">
          <cell r="A4228" t="str">
            <v>R00000464</v>
          </cell>
          <cell r="B4228" t="str">
            <v>Service</v>
          </cell>
          <cell r="C4228" t="str">
            <v>Service</v>
          </cell>
          <cell r="D4228" t="str">
            <v>Service</v>
          </cell>
          <cell r="E4228" t="str">
            <v>FlexMod_C</v>
          </cell>
          <cell r="F4228">
            <v>9188</v>
          </cell>
          <cell r="H4228" t="str">
            <v>No Power - 850 Indoor Modcell2.0 2 carrier 3 sector - Installation</v>
          </cell>
        </row>
        <row r="4229">
          <cell r="A4229" t="str">
            <v>R00000544</v>
          </cell>
          <cell r="B4229" t="str">
            <v>Service</v>
          </cell>
          <cell r="C4229" t="str">
            <v>Service</v>
          </cell>
          <cell r="D4229" t="str">
            <v>Service</v>
          </cell>
          <cell r="E4229" t="str">
            <v>FlexMod_C</v>
          </cell>
          <cell r="F4229">
            <v>85250</v>
          </cell>
          <cell r="H4229" t="str">
            <v>No Power - 850 Indoor Modcell2.0 2 carrier 3 sector - SiteSurvey</v>
          </cell>
        </row>
        <row r="4230">
          <cell r="A4230" t="str">
            <v>R00000505</v>
          </cell>
          <cell r="B4230" t="str">
            <v>Service</v>
          </cell>
          <cell r="C4230" t="str">
            <v>Service</v>
          </cell>
          <cell r="D4230" t="str">
            <v>Service</v>
          </cell>
          <cell r="E4230" t="str">
            <v>FlexMod_C</v>
          </cell>
          <cell r="F4230">
            <v>6352</v>
          </cell>
          <cell r="H4230" t="str">
            <v>No Power - 850 Indoor Modcell2.0 3 carrier 3 sector - Engineering</v>
          </cell>
        </row>
        <row r="4231">
          <cell r="A4231" t="str">
            <v>R00000465</v>
          </cell>
          <cell r="B4231" t="str">
            <v>Service</v>
          </cell>
          <cell r="C4231" t="str">
            <v>Service</v>
          </cell>
          <cell r="D4231" t="str">
            <v>Service</v>
          </cell>
          <cell r="E4231" t="str">
            <v>FlexMod_C</v>
          </cell>
          <cell r="F4231">
            <v>136955</v>
          </cell>
          <cell r="H4231" t="str">
            <v>No Power - 850 Indoor Modcell2.0 3 carrier 3 sector - Installation</v>
          </cell>
        </row>
        <row r="4232">
          <cell r="A4232" t="str">
            <v>R00000545</v>
          </cell>
          <cell r="B4232" t="str">
            <v>Service</v>
          </cell>
          <cell r="C4232" t="str">
            <v>Service</v>
          </cell>
          <cell r="D4232" t="str">
            <v>Service</v>
          </cell>
          <cell r="E4232" t="str">
            <v>FlexMod_C</v>
          </cell>
          <cell r="F4232">
            <v>8043</v>
          </cell>
          <cell r="H4232" t="str">
            <v>No Power - 850 Indoor Modcell2.0 3 carrier 3 sector - SiteSurvey</v>
          </cell>
        </row>
        <row r="4233">
          <cell r="A4233" t="str">
            <v>R00000870</v>
          </cell>
          <cell r="B4233" t="str">
            <v>Service</v>
          </cell>
          <cell r="C4233" t="str">
            <v>Service</v>
          </cell>
          <cell r="D4233" t="str">
            <v>Service</v>
          </cell>
          <cell r="E4233" t="str">
            <v>FlexMod_C</v>
          </cell>
          <cell r="F4233">
            <v>7957</v>
          </cell>
          <cell r="H4233" t="str">
            <v>No Power - 850 Indoor Modcell3.0 1 carrier 3 sector - Engineering</v>
          </cell>
        </row>
        <row r="4234">
          <cell r="A4234" t="str">
            <v>R00000834</v>
          </cell>
          <cell r="B4234" t="str">
            <v>Service</v>
          </cell>
          <cell r="C4234" t="str">
            <v>Service</v>
          </cell>
          <cell r="D4234" t="str">
            <v>Service</v>
          </cell>
          <cell r="E4234" t="str">
            <v>FlexMod_C</v>
          </cell>
          <cell r="F4234">
            <v>15715</v>
          </cell>
          <cell r="H4234" t="str">
            <v>No Power - 850 Indoor Modcell3.0 1 carrier 3 sector - Installation</v>
          </cell>
        </row>
        <row r="4235">
          <cell r="A4235" t="str">
            <v>R00000906</v>
          </cell>
          <cell r="B4235" t="str">
            <v>Service</v>
          </cell>
          <cell r="C4235" t="str">
            <v>Service</v>
          </cell>
          <cell r="D4235" t="str">
            <v>Service</v>
          </cell>
          <cell r="E4235" t="str">
            <v>FlexMod_C</v>
          </cell>
          <cell r="F4235">
            <v>4831</v>
          </cell>
          <cell r="H4235" t="str">
            <v>No Power - 850 Indoor Modcell3.0 1 carrier 3 sector - SiteSurvey</v>
          </cell>
        </row>
        <row r="4236">
          <cell r="A4236" t="str">
            <v>R00000871</v>
          </cell>
          <cell r="B4236" t="str">
            <v>Service</v>
          </cell>
          <cell r="C4236" t="str">
            <v>Service</v>
          </cell>
          <cell r="D4236" t="str">
            <v>Service</v>
          </cell>
          <cell r="E4236" t="str">
            <v>FlexMod_C</v>
          </cell>
          <cell r="F4236">
            <v>4262</v>
          </cell>
          <cell r="H4236" t="str">
            <v>No Power - 850 Indoor Modcell3.0 2 carrier 3 sector - Engineering</v>
          </cell>
        </row>
        <row r="4237">
          <cell r="A4237" t="str">
            <v>R00000835</v>
          </cell>
          <cell r="B4237" t="str">
            <v>Service</v>
          </cell>
          <cell r="C4237" t="str">
            <v>Service</v>
          </cell>
          <cell r="D4237" t="str">
            <v>Service</v>
          </cell>
          <cell r="E4237" t="str">
            <v>FlexMod_C</v>
          </cell>
          <cell r="F4237">
            <v>11367</v>
          </cell>
          <cell r="H4237" t="str">
            <v>No Power - 850 Indoor Modcell3.0 2 carrier 3 sector - Installation</v>
          </cell>
        </row>
        <row r="4238">
          <cell r="A4238" t="str">
            <v>R00000907</v>
          </cell>
          <cell r="B4238" t="str">
            <v>Service</v>
          </cell>
          <cell r="C4238" t="str">
            <v>Service</v>
          </cell>
          <cell r="D4238" t="str">
            <v>Service</v>
          </cell>
          <cell r="E4238" t="str">
            <v>FlexMod_C</v>
          </cell>
          <cell r="F4238">
            <v>165000</v>
          </cell>
          <cell r="H4238" t="str">
            <v>No Power - 850 Indoor Modcell3.0 2 carrier 3 sector - SiteSurvey</v>
          </cell>
        </row>
        <row r="4239">
          <cell r="A4239" t="str">
            <v>R00000872</v>
          </cell>
          <cell r="B4239" t="str">
            <v>Service</v>
          </cell>
          <cell r="C4239" t="str">
            <v>Service</v>
          </cell>
          <cell r="D4239" t="str">
            <v>Service</v>
          </cell>
          <cell r="E4239" t="str">
            <v>FlexMod_C</v>
          </cell>
          <cell r="F4239">
            <v>44995</v>
          </cell>
          <cell r="H4239" t="str">
            <v>No Power - 850 Indoor Modcell3.0 3 carrier 3 sector - Engineering</v>
          </cell>
        </row>
        <row r="4240">
          <cell r="A4240" t="str">
            <v>R00000836</v>
          </cell>
          <cell r="B4240" t="str">
            <v>Service</v>
          </cell>
          <cell r="C4240" t="str">
            <v>Service</v>
          </cell>
          <cell r="D4240" t="str">
            <v>Service</v>
          </cell>
          <cell r="E4240" t="str">
            <v>FlexMod_C</v>
          </cell>
          <cell r="F4240">
            <v>9200</v>
          </cell>
          <cell r="H4240" t="str">
            <v>No Power - 850 Indoor Modcell3.0 3 carrier 3 sector - Installation</v>
          </cell>
        </row>
        <row r="4241">
          <cell r="A4241" t="str">
            <v>R00000908</v>
          </cell>
          <cell r="B4241" t="str">
            <v>Service</v>
          </cell>
          <cell r="C4241" t="str">
            <v>Service</v>
          </cell>
          <cell r="D4241" t="str">
            <v>Service</v>
          </cell>
          <cell r="E4241" t="str">
            <v>FlexMod_C</v>
          </cell>
          <cell r="F4241">
            <v>20000</v>
          </cell>
          <cell r="H4241" t="str">
            <v>No Power - 850 Indoor Modcell3.0 3 carrier 3 sector - SiteSurvey</v>
          </cell>
        </row>
        <row r="4242">
          <cell r="A4242" t="str">
            <v>R00000873</v>
          </cell>
          <cell r="B4242" t="str">
            <v>Service</v>
          </cell>
          <cell r="C4242" t="str">
            <v>Service</v>
          </cell>
          <cell r="D4242" t="str">
            <v>Service</v>
          </cell>
          <cell r="E4242" t="str">
            <v>FlexMod_C</v>
          </cell>
          <cell r="F4242">
            <v>20000</v>
          </cell>
          <cell r="H4242" t="str">
            <v>No Power - 850 Indoor Modcell3.0 4 carrier 3 sector - Engineering</v>
          </cell>
        </row>
        <row r="4243">
          <cell r="A4243" t="str">
            <v>R00000837</v>
          </cell>
          <cell r="B4243" t="str">
            <v>Service</v>
          </cell>
          <cell r="C4243" t="str">
            <v>Service</v>
          </cell>
          <cell r="D4243" t="str">
            <v>Service</v>
          </cell>
          <cell r="E4243" t="str">
            <v>FlexMod_C</v>
          </cell>
          <cell r="F4243">
            <v>90000</v>
          </cell>
          <cell r="H4243" t="str">
            <v>No Power - 850 Indoor Modcell3.0 4 carrier 3 sector - Installation</v>
          </cell>
        </row>
        <row r="4244">
          <cell r="A4244" t="str">
            <v>R00000909</v>
          </cell>
          <cell r="B4244" t="str">
            <v>Service</v>
          </cell>
          <cell r="C4244" t="str">
            <v>Service</v>
          </cell>
          <cell r="D4244" t="str">
            <v>Service</v>
          </cell>
          <cell r="E4244" t="str">
            <v>FlexMod_C</v>
          </cell>
          <cell r="F4244">
            <v>120000</v>
          </cell>
          <cell r="H4244" t="str">
            <v>No Power - 850 Indoor Modcell3.0 4 carrier 3 sector - SiteSurvey</v>
          </cell>
        </row>
        <row r="4245">
          <cell r="A4245" t="str">
            <v>R00000874</v>
          </cell>
          <cell r="B4245" t="str">
            <v>Service</v>
          </cell>
          <cell r="C4245" t="str">
            <v>Service</v>
          </cell>
          <cell r="D4245" t="str">
            <v>Service</v>
          </cell>
          <cell r="E4245" t="str">
            <v>FlexMod_C</v>
          </cell>
          <cell r="F4245">
            <v>31000</v>
          </cell>
          <cell r="H4245" t="str">
            <v>No Power - 850 Indoor Modcell3.0 5 carrier 3 sector - Engineering</v>
          </cell>
        </row>
        <row r="4246">
          <cell r="A4246" t="str">
            <v>R00000838</v>
          </cell>
          <cell r="B4246" t="str">
            <v>Service</v>
          </cell>
          <cell r="C4246" t="str">
            <v>Service</v>
          </cell>
          <cell r="D4246" t="str">
            <v>Service</v>
          </cell>
          <cell r="E4246" t="str">
            <v>FlexMod_C</v>
          </cell>
          <cell r="F4246">
            <v>1250</v>
          </cell>
          <cell r="H4246" t="str">
            <v>No Power - 850 Indoor Modcell3.0 5 carrier 3 sector - Installation</v>
          </cell>
        </row>
        <row r="4247">
          <cell r="A4247" t="str">
            <v>R00000910</v>
          </cell>
          <cell r="B4247" t="str">
            <v>Service</v>
          </cell>
          <cell r="C4247" t="str">
            <v>Service</v>
          </cell>
          <cell r="D4247" t="str">
            <v>Service</v>
          </cell>
          <cell r="E4247" t="str">
            <v>FlexMod_C</v>
          </cell>
          <cell r="F4247">
            <v>11367</v>
          </cell>
          <cell r="H4247" t="str">
            <v>No Power - 850 Indoor Modcell3.0 5 carrier 3 sector - SiteSurvey</v>
          </cell>
        </row>
        <row r="4248">
          <cell r="A4248" t="str">
            <v>R00000875</v>
          </cell>
          <cell r="B4248" t="str">
            <v>Service</v>
          </cell>
          <cell r="C4248" t="str">
            <v>Service</v>
          </cell>
          <cell r="D4248" t="str">
            <v>Service</v>
          </cell>
          <cell r="E4248" t="str">
            <v>FlexMod_C</v>
          </cell>
          <cell r="F4248">
            <v>165000</v>
          </cell>
          <cell r="H4248" t="str">
            <v>No Power - 850 Indoor Modcell3.0 6 carrier 3 sector - Engineering</v>
          </cell>
        </row>
        <row r="4249">
          <cell r="A4249" t="str">
            <v>R00000839</v>
          </cell>
          <cell r="B4249" t="str">
            <v>Service</v>
          </cell>
          <cell r="C4249" t="str">
            <v>Service</v>
          </cell>
          <cell r="D4249" t="str">
            <v>Service</v>
          </cell>
          <cell r="E4249" t="str">
            <v>FlexMod_C</v>
          </cell>
          <cell r="F4249">
            <v>44995</v>
          </cell>
          <cell r="H4249" t="str">
            <v>No Power - 850 Indoor Modcell3.0 6 carrier 3 sector - Installation</v>
          </cell>
        </row>
        <row r="4250">
          <cell r="A4250" t="str">
            <v>R00000911</v>
          </cell>
          <cell r="B4250" t="str">
            <v>Service</v>
          </cell>
          <cell r="C4250" t="str">
            <v>Service</v>
          </cell>
          <cell r="D4250" t="str">
            <v>Service</v>
          </cell>
          <cell r="E4250" t="str">
            <v>FlexMod_C</v>
          </cell>
          <cell r="F4250">
            <v>9200</v>
          </cell>
          <cell r="H4250" t="str">
            <v>No Power - 850 Indoor Modcell3.0 6 carrier 3 sector - SiteSurvey</v>
          </cell>
        </row>
        <row r="4251">
          <cell r="A4251" t="str">
            <v>R00000984</v>
          </cell>
          <cell r="B4251" t="str">
            <v>Service</v>
          </cell>
          <cell r="C4251" t="str">
            <v>Service</v>
          </cell>
          <cell r="D4251" t="str">
            <v>Service</v>
          </cell>
          <cell r="E4251" t="str">
            <v>FlexMod_C</v>
          </cell>
          <cell r="F4251">
            <v>20000</v>
          </cell>
          <cell r="H4251" t="str">
            <v>No Power - 850 Indoor Modcell4.0 1 carrier 3 sector - Engineering</v>
          </cell>
        </row>
        <row r="4252">
          <cell r="A4252" t="str">
            <v>R00000942</v>
          </cell>
          <cell r="B4252" t="str">
            <v>Service</v>
          </cell>
          <cell r="C4252" t="str">
            <v>Service</v>
          </cell>
          <cell r="D4252" t="str">
            <v>Service</v>
          </cell>
          <cell r="E4252" t="str">
            <v>FlexMod_C</v>
          </cell>
          <cell r="F4252">
            <v>20000</v>
          </cell>
          <cell r="H4252" t="str">
            <v>No Power - 850 Indoor Modcell4.0 1 carrier 3 sector - Installation</v>
          </cell>
        </row>
        <row r="4253">
          <cell r="A4253" t="str">
            <v>R00001026</v>
          </cell>
          <cell r="B4253" t="str">
            <v>Service</v>
          </cell>
          <cell r="C4253" t="str">
            <v>Service</v>
          </cell>
          <cell r="D4253" t="str">
            <v>Service</v>
          </cell>
          <cell r="E4253" t="str">
            <v>FlexMod_C</v>
          </cell>
          <cell r="F4253">
            <v>90000</v>
          </cell>
          <cell r="H4253" t="str">
            <v>No Power - 850 Indoor Modcell4.0 1 carrier 3 sector - SiteSurvey</v>
          </cell>
        </row>
        <row r="4254">
          <cell r="A4254" t="str">
            <v>R00000985</v>
          </cell>
          <cell r="B4254" t="str">
            <v>Service</v>
          </cell>
          <cell r="C4254" t="str">
            <v>Service</v>
          </cell>
          <cell r="D4254" t="str">
            <v>Service</v>
          </cell>
          <cell r="E4254" t="str">
            <v>FlexMod_C</v>
          </cell>
          <cell r="F4254">
            <v>120000</v>
          </cell>
          <cell r="H4254" t="str">
            <v>No Power - 850 Indoor Modcell4.0 2 carrier 3 sector - Engineering</v>
          </cell>
        </row>
        <row r="4255">
          <cell r="A4255" t="str">
            <v>R00000943</v>
          </cell>
          <cell r="B4255" t="str">
            <v>Service</v>
          </cell>
          <cell r="C4255" t="str">
            <v>Service</v>
          </cell>
          <cell r="D4255" t="str">
            <v>Service</v>
          </cell>
          <cell r="E4255" t="str">
            <v>FlexMod_C</v>
          </cell>
          <cell r="F4255">
            <v>31000</v>
          </cell>
          <cell r="H4255" t="str">
            <v>No Power - 850 Indoor Modcell4.0 2 carrier 3 sector - Installation</v>
          </cell>
        </row>
        <row r="4256">
          <cell r="A4256" t="str">
            <v>R00001027</v>
          </cell>
          <cell r="B4256" t="str">
            <v>Service</v>
          </cell>
          <cell r="C4256" t="str">
            <v>Service</v>
          </cell>
          <cell r="D4256" t="str">
            <v>Service</v>
          </cell>
          <cell r="E4256" t="str">
            <v>FlexMod_C</v>
          </cell>
          <cell r="F4256">
            <v>11367</v>
          </cell>
          <cell r="H4256" t="str">
            <v>No Power - 850 Indoor Modcell4.0 2 carrier 3 sector - SiteSurvey</v>
          </cell>
        </row>
        <row r="4257">
          <cell r="A4257" t="str">
            <v>R00000986</v>
          </cell>
          <cell r="B4257" t="str">
            <v>Service</v>
          </cell>
          <cell r="C4257" t="str">
            <v>Service</v>
          </cell>
          <cell r="D4257" t="str">
            <v>Service</v>
          </cell>
          <cell r="E4257" t="str">
            <v>FlexMod_C</v>
          </cell>
          <cell r="F4257">
            <v>165000</v>
          </cell>
          <cell r="H4257" t="str">
            <v>No Power - 850 Indoor Modcell4.0 3 carrier 3 sector - Engineering</v>
          </cell>
        </row>
        <row r="4258">
          <cell r="A4258" t="str">
            <v>R00000944</v>
          </cell>
          <cell r="B4258" t="str">
            <v>Service</v>
          </cell>
          <cell r="C4258" t="str">
            <v>Service</v>
          </cell>
          <cell r="D4258" t="str">
            <v>Service</v>
          </cell>
          <cell r="E4258" t="str">
            <v>FlexMod_C</v>
          </cell>
          <cell r="F4258">
            <v>44995</v>
          </cell>
          <cell r="H4258" t="str">
            <v>No Power - 850 Indoor Modcell4.0 3 carrier 3 sector - Installation</v>
          </cell>
        </row>
        <row r="4259">
          <cell r="A4259" t="str">
            <v>R00001028</v>
          </cell>
          <cell r="B4259" t="str">
            <v>Service</v>
          </cell>
          <cell r="C4259" t="str">
            <v>Service</v>
          </cell>
          <cell r="D4259" t="str">
            <v>Service</v>
          </cell>
          <cell r="E4259" t="str">
            <v>FlexMod_C</v>
          </cell>
          <cell r="F4259">
            <v>9200</v>
          </cell>
          <cell r="H4259" t="str">
            <v>No Power - 850 Indoor Modcell4.0 3 carrier 3 sector - SiteSurvey</v>
          </cell>
        </row>
        <row r="4260">
          <cell r="A4260" t="str">
            <v>R00000987</v>
          </cell>
          <cell r="B4260" t="str">
            <v>Service</v>
          </cell>
          <cell r="C4260" t="str">
            <v>Service</v>
          </cell>
          <cell r="D4260" t="str">
            <v>Service</v>
          </cell>
          <cell r="E4260" t="str">
            <v>FlexMod_C</v>
          </cell>
          <cell r="F4260">
            <v>20000</v>
          </cell>
          <cell r="H4260" t="str">
            <v>No Power - 850 Indoor Modcell4.0 4 carrier 3 sector - Engineering</v>
          </cell>
        </row>
        <row r="4261">
          <cell r="A4261" t="str">
            <v>R00000945</v>
          </cell>
          <cell r="B4261" t="str">
            <v>Service</v>
          </cell>
          <cell r="C4261" t="str">
            <v>Service</v>
          </cell>
          <cell r="D4261" t="str">
            <v>Service</v>
          </cell>
          <cell r="E4261" t="str">
            <v>FlexMod_C</v>
          </cell>
          <cell r="F4261">
            <v>20000</v>
          </cell>
          <cell r="H4261" t="str">
            <v>No Power - 850 Indoor Modcell4.0 4 carrier 3 sector - Installation</v>
          </cell>
        </row>
        <row r="4262">
          <cell r="A4262" t="str">
            <v>R00001029</v>
          </cell>
          <cell r="B4262" t="str">
            <v>Service</v>
          </cell>
          <cell r="C4262" t="str">
            <v>Service</v>
          </cell>
          <cell r="D4262" t="str">
            <v>Service</v>
          </cell>
          <cell r="E4262" t="str">
            <v>FlexMod_C</v>
          </cell>
          <cell r="F4262">
            <v>90000</v>
          </cell>
          <cell r="H4262" t="str">
            <v>No Power - 850 Indoor Modcell4.0 4 carrier 3 sector - SiteSurvey</v>
          </cell>
        </row>
        <row r="4263">
          <cell r="A4263" t="str">
            <v>R00000988</v>
          </cell>
          <cell r="B4263" t="str">
            <v>Service</v>
          </cell>
          <cell r="C4263" t="str">
            <v>Service</v>
          </cell>
          <cell r="D4263" t="str">
            <v>Service</v>
          </cell>
          <cell r="E4263" t="str">
            <v>FlexMod_C</v>
          </cell>
          <cell r="F4263">
            <v>120000</v>
          </cell>
          <cell r="H4263" t="str">
            <v>No Power - 850 Indoor Modcell4.0 5 carrier 3 sector - Engineering</v>
          </cell>
        </row>
        <row r="4264">
          <cell r="A4264" t="str">
            <v>R00000946</v>
          </cell>
          <cell r="B4264" t="str">
            <v>Service</v>
          </cell>
          <cell r="C4264" t="str">
            <v>Service</v>
          </cell>
          <cell r="D4264" t="str">
            <v>Service</v>
          </cell>
          <cell r="E4264" t="str">
            <v>FlexMod_C</v>
          </cell>
          <cell r="F4264">
            <v>31000</v>
          </cell>
          <cell r="H4264" t="str">
            <v>No Power - 850 Indoor Modcell4.0 5 carrier 3 sector - Installation</v>
          </cell>
        </row>
        <row r="4265">
          <cell r="A4265" t="str">
            <v>R00001030</v>
          </cell>
          <cell r="B4265" t="str">
            <v>Service</v>
          </cell>
          <cell r="C4265" t="str">
            <v>Service</v>
          </cell>
          <cell r="D4265" t="str">
            <v>Service</v>
          </cell>
          <cell r="E4265" t="str">
            <v>FlexMod_C</v>
          </cell>
          <cell r="F4265">
            <v>10230</v>
          </cell>
          <cell r="H4265" t="str">
            <v>No Power - 850 Indoor Modcell4.0 5 carrier 3 sector - SiteSurvey</v>
          </cell>
        </row>
        <row r="4266">
          <cell r="A4266" t="str">
            <v>R00000989</v>
          </cell>
          <cell r="B4266" t="str">
            <v>Service</v>
          </cell>
          <cell r="C4266" t="str">
            <v>Service</v>
          </cell>
          <cell r="D4266" t="str">
            <v>Service</v>
          </cell>
          <cell r="E4266" t="str">
            <v>FlexMod_C</v>
          </cell>
          <cell r="F4266">
            <v>6175</v>
          </cell>
          <cell r="H4266" t="str">
            <v>No Power - 850 Indoor Modcell4.0 6 carrier 3 sector - Engineering</v>
          </cell>
        </row>
        <row r="4267">
          <cell r="A4267" t="str">
            <v>R00000947</v>
          </cell>
          <cell r="B4267" t="str">
            <v>Service</v>
          </cell>
          <cell r="C4267" t="str">
            <v>Service</v>
          </cell>
          <cell r="D4267" t="str">
            <v>Service</v>
          </cell>
          <cell r="E4267" t="str">
            <v>FlexMod_C</v>
          </cell>
          <cell r="F4267">
            <v>6175</v>
          </cell>
          <cell r="H4267" t="str">
            <v>No Power - 850 Indoor Modcell4.0 6 carrier 3 sector - Installation</v>
          </cell>
        </row>
        <row r="4268">
          <cell r="A4268" t="str">
            <v>R00001031</v>
          </cell>
          <cell r="B4268" t="str">
            <v>Service</v>
          </cell>
          <cell r="C4268" t="str">
            <v>Service</v>
          </cell>
          <cell r="D4268" t="str">
            <v>Service</v>
          </cell>
          <cell r="E4268" t="str">
            <v>FlexMod_C</v>
          </cell>
          <cell r="F4268">
            <v>3995</v>
          </cell>
          <cell r="H4268" t="str">
            <v>No Power - 850 Indoor Modcell4.0 6 carrier 3 sector - SiteSurvey</v>
          </cell>
        </row>
        <row r="4269">
          <cell r="A4269" t="str">
            <v>R00000517</v>
          </cell>
          <cell r="B4269" t="str">
            <v>Service</v>
          </cell>
          <cell r="C4269" t="str">
            <v>Service</v>
          </cell>
          <cell r="D4269" t="str">
            <v>Service</v>
          </cell>
          <cell r="E4269" t="str">
            <v>FlexMod_C</v>
          </cell>
          <cell r="F4269">
            <v>15950</v>
          </cell>
          <cell r="H4269" t="str">
            <v>No Power - 850 Indoor/Outdoor DBS 1 carrier 3 sector with CCU 20 - Engineering</v>
          </cell>
        </row>
        <row r="4270">
          <cell r="A4270" t="str">
            <v>R00000477</v>
          </cell>
          <cell r="B4270" t="str">
            <v>Service</v>
          </cell>
          <cell r="C4270" t="str">
            <v>Service</v>
          </cell>
          <cell r="D4270" t="str">
            <v>Service</v>
          </cell>
          <cell r="E4270" t="str">
            <v>FlexMod_C</v>
          </cell>
          <cell r="F4270">
            <v>6335</v>
          </cell>
          <cell r="H4270" t="str">
            <v>No Power - 850 Indoor/Outdoor DBS 1 carrier 3 sector with CCU 20 - Installation</v>
          </cell>
        </row>
        <row r="4271">
          <cell r="A4271" t="str">
            <v>R00000557</v>
          </cell>
          <cell r="B4271" t="str">
            <v>Service</v>
          </cell>
          <cell r="C4271" t="str">
            <v>Service</v>
          </cell>
          <cell r="D4271" t="str">
            <v>Service</v>
          </cell>
          <cell r="E4271" t="str">
            <v>FlexMod_C</v>
          </cell>
          <cell r="F4271">
            <v>3088</v>
          </cell>
          <cell r="H4271" t="str">
            <v>No Power - 850 Indoor/Outdoor DBS 1 carrier 3 sector with CCU 20 - SiteSurvey</v>
          </cell>
        </row>
        <row r="4272">
          <cell r="A4272" t="str">
            <v>R00000519</v>
          </cell>
          <cell r="B4272" t="str">
            <v>Service</v>
          </cell>
          <cell r="C4272" t="str">
            <v>Service</v>
          </cell>
          <cell r="D4272" t="str">
            <v>Service</v>
          </cell>
          <cell r="E4272" t="str">
            <v>FlexMod_C</v>
          </cell>
          <cell r="F4272">
            <v>3088</v>
          </cell>
          <cell r="H4272" t="str">
            <v>No Power - 850 Indoor/Outdoor DBS 1 carrier 3 sector with CCU 32 - Engineering</v>
          </cell>
        </row>
        <row r="4273">
          <cell r="A4273" t="str">
            <v>R00000479</v>
          </cell>
          <cell r="B4273" t="str">
            <v>Service</v>
          </cell>
          <cell r="C4273" t="str">
            <v>Service</v>
          </cell>
          <cell r="D4273" t="str">
            <v>Service</v>
          </cell>
          <cell r="E4273" t="str">
            <v>FlexMod_C</v>
          </cell>
          <cell r="F4273">
            <v>1998</v>
          </cell>
          <cell r="H4273" t="str">
            <v>No Power - 850 Indoor/Outdoor DBS 1 carrier 3 sector with CCU 32 - Installation</v>
          </cell>
        </row>
        <row r="4274">
          <cell r="A4274" t="str">
            <v>R00000559</v>
          </cell>
          <cell r="B4274" t="str">
            <v>Service</v>
          </cell>
          <cell r="C4274" t="str">
            <v>Service</v>
          </cell>
          <cell r="D4274" t="str">
            <v>Service</v>
          </cell>
          <cell r="E4274" t="str">
            <v>FlexMod_C</v>
          </cell>
          <cell r="F4274">
            <v>0</v>
          </cell>
          <cell r="H4274" t="str">
            <v>No Power - 850 Indoor/Outdoor DBS 1 carrier 3 sector with CCU 32 - SiteSurvey</v>
          </cell>
        </row>
        <row r="4275">
          <cell r="A4275" t="str">
            <v>R00000516</v>
          </cell>
          <cell r="B4275" t="str">
            <v>Service</v>
          </cell>
          <cell r="C4275" t="str">
            <v>Service</v>
          </cell>
          <cell r="D4275" t="str">
            <v>Service</v>
          </cell>
          <cell r="E4275" t="str">
            <v>FlexMod_C</v>
          </cell>
          <cell r="F4275">
            <v>38000</v>
          </cell>
          <cell r="H4275" t="str">
            <v>No Power - 850 Indoor/Outdoor DBS 1 carrier Omni with CCU 20 - Engineering</v>
          </cell>
        </row>
        <row r="4276">
          <cell r="A4276" t="str">
            <v>R00000476</v>
          </cell>
          <cell r="B4276" t="str">
            <v>Service</v>
          </cell>
          <cell r="C4276" t="str">
            <v>Service</v>
          </cell>
          <cell r="D4276" t="str">
            <v>Service</v>
          </cell>
          <cell r="E4276" t="str">
            <v>FlexMod_C</v>
          </cell>
          <cell r="F4276">
            <v>44019</v>
          </cell>
          <cell r="H4276" t="str">
            <v>No Power - 850 Indoor/Outdoor DBS 1 carrier Omni with CCU 20 - Installation</v>
          </cell>
        </row>
        <row r="4277">
          <cell r="A4277" t="str">
            <v>R00000556</v>
          </cell>
          <cell r="B4277" t="str">
            <v>Service</v>
          </cell>
          <cell r="C4277" t="str">
            <v>Service</v>
          </cell>
          <cell r="D4277" t="str">
            <v>Service</v>
          </cell>
          <cell r="E4277" t="str">
            <v>FlexMod_C</v>
          </cell>
          <cell r="F4277">
            <v>41200</v>
          </cell>
          <cell r="H4277" t="str">
            <v>No Power - 850 Indoor/Outdoor DBS 1 carrier Omni with CCU 20 - SiteSurvey</v>
          </cell>
        </row>
        <row r="4278">
          <cell r="A4278" t="str">
            <v>R00000518</v>
          </cell>
          <cell r="B4278" t="str">
            <v>Service</v>
          </cell>
          <cell r="C4278" t="str">
            <v>Service</v>
          </cell>
          <cell r="D4278" t="str">
            <v>Service</v>
          </cell>
          <cell r="E4278" t="str">
            <v>FlexMod_C</v>
          </cell>
          <cell r="F4278">
            <v>32010</v>
          </cell>
          <cell r="H4278" t="str">
            <v>No Power - 850 Indoor/Outdoor DBS 1 carrier Omni with CCU 32 - Engineering</v>
          </cell>
        </row>
        <row r="4279">
          <cell r="A4279" t="str">
            <v>R00000478</v>
          </cell>
          <cell r="B4279" t="str">
            <v>Service</v>
          </cell>
          <cell r="C4279" t="str">
            <v>Service</v>
          </cell>
          <cell r="D4279" t="str">
            <v>Service</v>
          </cell>
          <cell r="E4279" t="str">
            <v>FlexMod_C</v>
          </cell>
          <cell r="F4279">
            <v>38029</v>
          </cell>
          <cell r="H4279" t="str">
            <v>No Power - 850 Indoor/Outdoor DBS 1 carrier Omni with CCU 32 - Installation</v>
          </cell>
        </row>
        <row r="4280">
          <cell r="A4280" t="str">
            <v>R00000558</v>
          </cell>
          <cell r="B4280" t="str">
            <v>Service</v>
          </cell>
          <cell r="C4280" t="str">
            <v>Service</v>
          </cell>
          <cell r="D4280" t="str">
            <v>Service</v>
          </cell>
          <cell r="E4280" t="str">
            <v>FlexMod_C</v>
          </cell>
          <cell r="F4280">
            <v>32010</v>
          </cell>
          <cell r="H4280" t="str">
            <v>No Power - 850 Indoor/Outdoor DBS 1 carrier Omni with CCU 32 - SiteSurvey</v>
          </cell>
        </row>
        <row r="4281">
          <cell r="A4281" t="str">
            <v>R00000509</v>
          </cell>
          <cell r="B4281" t="str">
            <v>Service</v>
          </cell>
          <cell r="C4281" t="str">
            <v>Service</v>
          </cell>
          <cell r="D4281" t="str">
            <v>Service</v>
          </cell>
          <cell r="E4281" t="str">
            <v>FlexMod_C</v>
          </cell>
          <cell r="F4281">
            <v>44019</v>
          </cell>
          <cell r="H4281" t="str">
            <v>No Power - 850 Outdoor Modcell2.0 1 carrier 3 sector - Engineering</v>
          </cell>
        </row>
        <row r="4282">
          <cell r="A4282" t="str">
            <v>R00000469</v>
          </cell>
          <cell r="B4282" t="str">
            <v>Service</v>
          </cell>
          <cell r="C4282" t="str">
            <v>Service</v>
          </cell>
          <cell r="D4282" t="str">
            <v>Service</v>
          </cell>
          <cell r="E4282" t="str">
            <v>FlexMod_C</v>
          </cell>
          <cell r="F4282">
            <v>32010</v>
          </cell>
          <cell r="H4282" t="str">
            <v>No Power - 850 Outdoor Modcell2.0 1 carrier 3 sector - Installation</v>
          </cell>
        </row>
        <row r="4283">
          <cell r="A4283" t="str">
            <v>R00000549</v>
          </cell>
          <cell r="B4283" t="str">
            <v>Service</v>
          </cell>
          <cell r="C4283" t="str">
            <v>Service</v>
          </cell>
          <cell r="D4283" t="str">
            <v>Service</v>
          </cell>
          <cell r="E4283" t="str">
            <v>FlexMod_C</v>
          </cell>
          <cell r="F4283">
            <v>38029</v>
          </cell>
          <cell r="H4283" t="str">
            <v>No Power - 850 Outdoor Modcell2.0 1 carrier 3 sector - SiteSurvey</v>
          </cell>
        </row>
        <row r="4284">
          <cell r="A4284" t="str">
            <v>R00000510</v>
          </cell>
          <cell r="B4284" t="str">
            <v>Service</v>
          </cell>
          <cell r="C4284" t="str">
            <v>Service</v>
          </cell>
          <cell r="D4284" t="str">
            <v>Service</v>
          </cell>
          <cell r="E4284" t="str">
            <v>FlexMod_C</v>
          </cell>
          <cell r="F4284">
            <v>41200</v>
          </cell>
          <cell r="H4284" t="str">
            <v>No Power - 850 Outdoor Modcell2.0 2 carrier 3 sector - Engineering</v>
          </cell>
        </row>
        <row r="4285">
          <cell r="A4285" t="str">
            <v>R00000470</v>
          </cell>
          <cell r="B4285" t="str">
            <v>Service</v>
          </cell>
          <cell r="C4285" t="str">
            <v>Service</v>
          </cell>
          <cell r="D4285" t="str">
            <v>Service</v>
          </cell>
          <cell r="E4285" t="str">
            <v>FlexMod_C</v>
          </cell>
          <cell r="F4285">
            <v>47219</v>
          </cell>
          <cell r="H4285" t="str">
            <v>No Power - 850 Outdoor Modcell2.0 2 carrier 3 sector - Installation</v>
          </cell>
        </row>
        <row r="4286">
          <cell r="A4286" t="str">
            <v>R00000550</v>
          </cell>
          <cell r="B4286" t="str">
            <v>Service</v>
          </cell>
          <cell r="C4286" t="str">
            <v>Service</v>
          </cell>
          <cell r="D4286" t="str">
            <v>Service</v>
          </cell>
          <cell r="E4286" t="str">
            <v>FlexMod_C</v>
          </cell>
          <cell r="F4286">
            <v>41200</v>
          </cell>
          <cell r="H4286" t="str">
            <v>No Power - 850 Outdoor Modcell2.0 2 carrier 3 sector - SiteSurvey</v>
          </cell>
        </row>
        <row r="4287">
          <cell r="A4287" t="str">
            <v>R00000511</v>
          </cell>
          <cell r="B4287" t="str">
            <v>Service</v>
          </cell>
          <cell r="C4287" t="str">
            <v>Service</v>
          </cell>
          <cell r="D4287" t="str">
            <v>Service</v>
          </cell>
          <cell r="E4287" t="str">
            <v>FlexMod_C</v>
          </cell>
          <cell r="F4287">
            <v>47219</v>
          </cell>
          <cell r="H4287" t="str">
            <v>No Power - 850 Outdoor Modcell2.0 3 carrier 3 sector - Engineering</v>
          </cell>
        </row>
        <row r="4288">
          <cell r="A4288" t="str">
            <v>R00000471</v>
          </cell>
          <cell r="B4288" t="str">
            <v>Service</v>
          </cell>
          <cell r="C4288" t="str">
            <v>Service</v>
          </cell>
          <cell r="D4288" t="str">
            <v>Service</v>
          </cell>
          <cell r="E4288" t="str">
            <v>FlexMod_C</v>
          </cell>
          <cell r="F4288">
            <v>41200</v>
          </cell>
          <cell r="H4288" t="str">
            <v>No Power - 850 Outdoor Modcell2.0 3 carrier 3 sector - Installation</v>
          </cell>
        </row>
        <row r="4289">
          <cell r="A4289" t="str">
            <v>R00000551</v>
          </cell>
          <cell r="B4289" t="str">
            <v>Service</v>
          </cell>
          <cell r="C4289" t="str">
            <v>Service</v>
          </cell>
          <cell r="D4289" t="str">
            <v>Service</v>
          </cell>
          <cell r="E4289" t="str">
            <v>FlexMod_C</v>
          </cell>
          <cell r="F4289">
            <v>47219</v>
          </cell>
          <cell r="H4289" t="str">
            <v>No Power - 850 Outdoor Modcell2.0 3 carrier 3 sector - SiteSurvey</v>
          </cell>
        </row>
        <row r="4290">
          <cell r="A4290" t="str">
            <v>R00000879</v>
          </cell>
          <cell r="B4290" t="str">
            <v>Service</v>
          </cell>
          <cell r="C4290" t="str">
            <v>Service</v>
          </cell>
          <cell r="D4290" t="str">
            <v>Service</v>
          </cell>
          <cell r="E4290" t="str">
            <v>FlexMod_C</v>
          </cell>
          <cell r="F4290">
            <v>17362</v>
          </cell>
          <cell r="H4290" t="str">
            <v>No Power - 850 Outdoor Modcell3.0 1 carrier 3 sector - Engineering</v>
          </cell>
        </row>
        <row r="4291">
          <cell r="A4291" t="str">
            <v>R00000843</v>
          </cell>
          <cell r="B4291" t="str">
            <v>Service</v>
          </cell>
          <cell r="C4291" t="str">
            <v>Service</v>
          </cell>
          <cell r="D4291" t="str">
            <v>Service</v>
          </cell>
          <cell r="E4291" t="str">
            <v>FlexMod_C</v>
          </cell>
          <cell r="F4291">
            <v>17362</v>
          </cell>
          <cell r="H4291" t="str">
            <v>No Power - 850 Outdoor Modcell3.0 1 carrier 3 sector - Installation</v>
          </cell>
        </row>
        <row r="4292">
          <cell r="A4292" t="str">
            <v>R00000915</v>
          </cell>
          <cell r="B4292" t="str">
            <v>Service</v>
          </cell>
          <cell r="C4292" t="str">
            <v>Service</v>
          </cell>
          <cell r="D4292" t="str">
            <v>Service</v>
          </cell>
          <cell r="E4292" t="str">
            <v>FlexMod_C</v>
          </cell>
          <cell r="F4292">
            <v>17362</v>
          </cell>
          <cell r="H4292" t="str">
            <v>No Power - 850 Outdoor Modcell3.0 1 carrier 3 sector - SiteSurvey</v>
          </cell>
        </row>
        <row r="4293">
          <cell r="A4293" t="str">
            <v>R00000880</v>
          </cell>
          <cell r="B4293" t="str">
            <v>Service</v>
          </cell>
          <cell r="C4293" t="str">
            <v>Service</v>
          </cell>
          <cell r="D4293" t="str">
            <v>Service</v>
          </cell>
          <cell r="E4293" t="str">
            <v>FlexMod_C</v>
          </cell>
          <cell r="F4293">
            <v>17362</v>
          </cell>
          <cell r="H4293" t="str">
            <v>No Power - 850 Outdoor Modcell3.0 2 carrier 3 sector - Engineering</v>
          </cell>
        </row>
        <row r="4294">
          <cell r="A4294" t="str">
            <v>R00000844</v>
          </cell>
          <cell r="B4294" t="str">
            <v>Service</v>
          </cell>
          <cell r="C4294" t="str">
            <v>Service</v>
          </cell>
          <cell r="D4294" t="str">
            <v>Service</v>
          </cell>
          <cell r="E4294" t="str">
            <v>FlexMod_C</v>
          </cell>
          <cell r="F4294">
            <v>18334</v>
          </cell>
          <cell r="H4294" t="str">
            <v>No Power - 850 Outdoor Modcell3.0 2 carrier 3 sector - Installation</v>
          </cell>
        </row>
        <row r="4295">
          <cell r="A4295" t="str">
            <v>R00000916</v>
          </cell>
          <cell r="B4295" t="str">
            <v>Service</v>
          </cell>
          <cell r="C4295" t="str">
            <v>Service</v>
          </cell>
          <cell r="D4295" t="str">
            <v>Service</v>
          </cell>
          <cell r="E4295" t="str">
            <v>FlexMod_C</v>
          </cell>
          <cell r="F4295">
            <v>18334</v>
          </cell>
          <cell r="H4295" t="str">
            <v>No Power - 850 Outdoor Modcell3.0 2 carrier 3 sector - SiteSurvey</v>
          </cell>
        </row>
        <row r="4296">
          <cell r="A4296" t="str">
            <v>R00000881</v>
          </cell>
          <cell r="B4296" t="str">
            <v>Service</v>
          </cell>
          <cell r="C4296" t="str">
            <v>Service</v>
          </cell>
          <cell r="D4296" t="str">
            <v>Service</v>
          </cell>
          <cell r="E4296" t="str">
            <v>FlexMod_C</v>
          </cell>
          <cell r="F4296">
            <v>18334</v>
          </cell>
          <cell r="H4296" t="str">
            <v>No Power - 850 Outdoor Modcell3.0 3 carrier 3 sector - Engineering</v>
          </cell>
        </row>
        <row r="4297">
          <cell r="A4297" t="str">
            <v>R00000845</v>
          </cell>
          <cell r="B4297" t="str">
            <v>Service</v>
          </cell>
          <cell r="C4297" t="str">
            <v>Service</v>
          </cell>
          <cell r="D4297" t="str">
            <v>Service</v>
          </cell>
          <cell r="E4297" t="str">
            <v>FlexMod_C</v>
          </cell>
          <cell r="F4297">
            <v>5460</v>
          </cell>
          <cell r="H4297" t="str">
            <v>No Power - 850 Outdoor Modcell3.0 3 carrier 3 sector - Installation</v>
          </cell>
        </row>
        <row r="4298">
          <cell r="A4298" t="str">
            <v>R00000917</v>
          </cell>
          <cell r="B4298" t="str">
            <v>Service</v>
          </cell>
          <cell r="C4298" t="str">
            <v>Service</v>
          </cell>
          <cell r="D4298" t="str">
            <v>Service</v>
          </cell>
          <cell r="E4298" t="str">
            <v>FlexMod_C</v>
          </cell>
          <cell r="F4298">
            <v>2995</v>
          </cell>
          <cell r="H4298" t="str">
            <v>No Power - 850 Outdoor Modcell3.0 3 carrier 3 sector - SiteSurvey</v>
          </cell>
        </row>
        <row r="4299">
          <cell r="A4299" t="str">
            <v>R00000993</v>
          </cell>
          <cell r="B4299" t="str">
            <v>Service</v>
          </cell>
          <cell r="C4299" t="str">
            <v>Service</v>
          </cell>
          <cell r="D4299" t="str">
            <v>Service</v>
          </cell>
          <cell r="E4299" t="str">
            <v>FlexMod_C</v>
          </cell>
          <cell r="F4299">
            <v>1997</v>
          </cell>
          <cell r="H4299" t="str">
            <v>No Power - 850 Outdoor Modcell4.0 1 carrier 3 sector - Engineering</v>
          </cell>
        </row>
        <row r="4300">
          <cell r="A4300" t="str">
            <v>R00000951</v>
          </cell>
          <cell r="B4300" t="str">
            <v>Service</v>
          </cell>
          <cell r="C4300" t="str">
            <v>Service</v>
          </cell>
          <cell r="D4300" t="str">
            <v>Service</v>
          </cell>
          <cell r="E4300" t="str">
            <v>FlexMod_C</v>
          </cell>
          <cell r="F4300">
            <v>1276</v>
          </cell>
          <cell r="H4300" t="str">
            <v>No Power - 850 Outdoor Modcell4.0 1 carrier 3 sector - Installation</v>
          </cell>
        </row>
        <row r="4301">
          <cell r="A4301" t="str">
            <v>R00001035</v>
          </cell>
          <cell r="B4301" t="str">
            <v>Service</v>
          </cell>
          <cell r="C4301" t="str">
            <v>Service</v>
          </cell>
          <cell r="D4301" t="str">
            <v>Service</v>
          </cell>
          <cell r="E4301" t="str">
            <v>FlexMod_C</v>
          </cell>
          <cell r="F4301">
            <v>414</v>
          </cell>
          <cell r="H4301" t="str">
            <v>No Power - 850 Outdoor Modcell4.0 1 carrier 3 sector - SiteSurvey</v>
          </cell>
        </row>
        <row r="4302">
          <cell r="A4302" t="str">
            <v>R00000994</v>
          </cell>
          <cell r="B4302" t="str">
            <v>Service</v>
          </cell>
          <cell r="C4302" t="str">
            <v>Service</v>
          </cell>
          <cell r="D4302" t="str">
            <v>Service</v>
          </cell>
          <cell r="E4302" t="str">
            <v>FlexMod_C</v>
          </cell>
          <cell r="F4302">
            <v>1222</v>
          </cell>
          <cell r="H4302" t="str">
            <v>No Power - 850 Outdoor Modcell4.0 2 carrier 3 sector - Engineering</v>
          </cell>
        </row>
        <row r="4303">
          <cell r="A4303" t="str">
            <v>R00000952</v>
          </cell>
          <cell r="B4303" t="str">
            <v>Service</v>
          </cell>
          <cell r="C4303" t="str">
            <v>Service</v>
          </cell>
          <cell r="D4303" t="str">
            <v>Service</v>
          </cell>
          <cell r="E4303" t="str">
            <v>FlexMod_C</v>
          </cell>
          <cell r="F4303">
            <v>1222</v>
          </cell>
          <cell r="H4303" t="str">
            <v>No Power - 850 Outdoor Modcell4.0 2 carrier 3 sector - Installation</v>
          </cell>
        </row>
        <row r="4304">
          <cell r="A4304" t="str">
            <v>R00001036</v>
          </cell>
          <cell r="B4304" t="str">
            <v>Service</v>
          </cell>
          <cell r="C4304" t="str">
            <v>Service</v>
          </cell>
          <cell r="D4304" t="str">
            <v>Service</v>
          </cell>
          <cell r="E4304" t="str">
            <v>FlexMod_C</v>
          </cell>
          <cell r="F4304">
            <v>1222</v>
          </cell>
          <cell r="H4304" t="str">
            <v>No Power - 850 Outdoor Modcell4.0 2 carrier 3 sector - SiteSurvey</v>
          </cell>
        </row>
        <row r="4305">
          <cell r="A4305" t="str">
            <v>R00000995</v>
          </cell>
          <cell r="B4305" t="str">
            <v>Service</v>
          </cell>
          <cell r="C4305" t="str">
            <v>Service</v>
          </cell>
          <cell r="D4305" t="str">
            <v>Service</v>
          </cell>
          <cell r="E4305" t="str">
            <v>FlexMod_C</v>
          </cell>
          <cell r="F4305">
            <v>80</v>
          </cell>
          <cell r="H4305" t="str">
            <v>No Power - 850 Outdoor Modcell4.0 3 carrier 3 sector - Engineering</v>
          </cell>
        </row>
        <row r="4306">
          <cell r="A4306" t="str">
            <v>R00000953</v>
          </cell>
          <cell r="B4306" t="str">
            <v>Service</v>
          </cell>
          <cell r="C4306" t="str">
            <v>Service</v>
          </cell>
          <cell r="D4306" t="str">
            <v>Service</v>
          </cell>
          <cell r="E4306" t="str">
            <v>FlexMod_C</v>
          </cell>
          <cell r="F4306">
            <v>80</v>
          </cell>
          <cell r="H4306" t="str">
            <v>No Power - 850 Outdoor Modcell4.0 3 carrier 3 sector - Installation</v>
          </cell>
        </row>
        <row r="4307">
          <cell r="A4307" t="str">
            <v>R00001037</v>
          </cell>
          <cell r="B4307" t="str">
            <v>Service</v>
          </cell>
          <cell r="C4307" t="str">
            <v>Service</v>
          </cell>
          <cell r="D4307" t="str">
            <v>Service</v>
          </cell>
          <cell r="E4307" t="str">
            <v>FlexMod_C</v>
          </cell>
          <cell r="F4307">
            <v>80</v>
          </cell>
          <cell r="H4307" t="str">
            <v>No Power - 850 Outdoor Modcell4.0 3 carrier 3 sector - SiteSurvey</v>
          </cell>
        </row>
        <row r="4308">
          <cell r="A4308" t="str">
            <v>R00000500</v>
          </cell>
          <cell r="B4308" t="str">
            <v>Service</v>
          </cell>
          <cell r="C4308" t="str">
            <v>Service</v>
          </cell>
          <cell r="D4308" t="str">
            <v>Service</v>
          </cell>
          <cell r="E4308" t="str">
            <v>PCSC</v>
          </cell>
          <cell r="F4308">
            <v>1576</v>
          </cell>
          <cell r="H4308" t="str">
            <v>No Power - PCS Indoor Modcell2.0 1 carrier 3 sector - Engineering</v>
          </cell>
        </row>
        <row r="4309">
          <cell r="A4309" t="str">
            <v>R00000460</v>
          </cell>
          <cell r="B4309" t="str">
            <v>Service</v>
          </cell>
          <cell r="C4309" t="str">
            <v>Service</v>
          </cell>
          <cell r="D4309" t="str">
            <v>Service</v>
          </cell>
          <cell r="E4309" t="str">
            <v>PCSC</v>
          </cell>
          <cell r="F4309">
            <v>2350</v>
          </cell>
          <cell r="H4309" t="str">
            <v>No Power - PCS Indoor Modcell2.0 1 carrier 3 sector - Installation</v>
          </cell>
        </row>
        <row r="4310">
          <cell r="A4310" t="str">
            <v>R00000540</v>
          </cell>
          <cell r="B4310" t="str">
            <v>Service</v>
          </cell>
          <cell r="C4310" t="str">
            <v>Service</v>
          </cell>
          <cell r="D4310" t="str">
            <v>Service</v>
          </cell>
          <cell r="E4310" t="str">
            <v>PCSC</v>
          </cell>
          <cell r="F4310">
            <v>2350</v>
          </cell>
          <cell r="H4310" t="str">
            <v>No Power - PCS Indoor Modcell2.0 1 carrier 3 sector - SiteSurvey</v>
          </cell>
        </row>
        <row r="4311">
          <cell r="A4311" t="str">
            <v>R00000501</v>
          </cell>
          <cell r="B4311" t="str">
            <v>Service</v>
          </cell>
          <cell r="C4311" t="str">
            <v>Service</v>
          </cell>
          <cell r="D4311" t="str">
            <v>Service</v>
          </cell>
          <cell r="E4311" t="str">
            <v>PCSC</v>
          </cell>
          <cell r="F4311">
            <v>2350</v>
          </cell>
          <cell r="H4311" t="str">
            <v>No Power - PCS Indoor Modcell2.0 2 carrier 3 sector - Engineering</v>
          </cell>
        </row>
        <row r="4312">
          <cell r="A4312" t="str">
            <v>R00000461</v>
          </cell>
          <cell r="B4312" t="str">
            <v>Service</v>
          </cell>
          <cell r="C4312" t="str">
            <v>Service</v>
          </cell>
          <cell r="D4312" t="str">
            <v>Service</v>
          </cell>
          <cell r="E4312" t="str">
            <v>PCSC</v>
          </cell>
          <cell r="F4312">
            <v>792</v>
          </cell>
          <cell r="H4312" t="str">
            <v>No Power - PCS Indoor Modcell2.0 2 carrier 3 sector - Installation</v>
          </cell>
        </row>
        <row r="4313">
          <cell r="A4313" t="str">
            <v>R00000541</v>
          </cell>
          <cell r="B4313" t="str">
            <v>Service</v>
          </cell>
          <cell r="C4313" t="str">
            <v>Service</v>
          </cell>
          <cell r="D4313" t="str">
            <v>Service</v>
          </cell>
          <cell r="E4313" t="str">
            <v>PCSC</v>
          </cell>
          <cell r="F4313">
            <v>792</v>
          </cell>
          <cell r="H4313" t="str">
            <v>No Power - PCS Indoor Modcell2.0 2 carrier 3 sector - SiteSurvey</v>
          </cell>
        </row>
        <row r="4314">
          <cell r="A4314" t="str">
            <v>R00000502</v>
          </cell>
          <cell r="B4314" t="str">
            <v>Service</v>
          </cell>
          <cell r="C4314" t="str">
            <v>Service</v>
          </cell>
          <cell r="D4314" t="str">
            <v>Service</v>
          </cell>
          <cell r="E4314" t="str">
            <v>PCSC</v>
          </cell>
          <cell r="F4314">
            <v>181</v>
          </cell>
          <cell r="H4314" t="str">
            <v>No Power - PCS Indoor Modcell2.0 3 carrier 3 sector - Engineering</v>
          </cell>
        </row>
        <row r="4315">
          <cell r="A4315" t="str">
            <v>R00000462</v>
          </cell>
          <cell r="B4315" t="str">
            <v>Service</v>
          </cell>
          <cell r="C4315" t="str">
            <v>Service</v>
          </cell>
          <cell r="D4315" t="str">
            <v>Service</v>
          </cell>
          <cell r="E4315" t="str">
            <v>PCSC</v>
          </cell>
          <cell r="F4315">
            <v>45</v>
          </cell>
          <cell r="H4315" t="str">
            <v>No Power - PCS Indoor Modcell2.0 3 carrier 3 sector - Installation</v>
          </cell>
        </row>
        <row r="4316">
          <cell r="A4316" t="str">
            <v>R00000542</v>
          </cell>
          <cell r="B4316" t="str">
            <v>Service</v>
          </cell>
          <cell r="C4316" t="str">
            <v>Service</v>
          </cell>
          <cell r="D4316" t="str">
            <v>Service</v>
          </cell>
          <cell r="E4316" t="str">
            <v>PCSC</v>
          </cell>
          <cell r="F4316">
            <v>1401</v>
          </cell>
          <cell r="H4316" t="str">
            <v>No Power - PCS Indoor Modcell2.0 3 carrier 3 sector - SiteSurvey</v>
          </cell>
        </row>
        <row r="4317">
          <cell r="A4317" t="str">
            <v>R00000864</v>
          </cell>
          <cell r="B4317" t="str">
            <v>Service</v>
          </cell>
          <cell r="C4317" t="str">
            <v>Service</v>
          </cell>
          <cell r="D4317" t="str">
            <v>Service</v>
          </cell>
          <cell r="E4317" t="str">
            <v>PCSC</v>
          </cell>
          <cell r="F4317">
            <v>458</v>
          </cell>
          <cell r="H4317" t="str">
            <v>No Power - PCS Indoor Modcell3.0 1 carrier 3 sector - Engineering</v>
          </cell>
        </row>
        <row r="4318">
          <cell r="A4318" t="str">
            <v>R00000828</v>
          </cell>
          <cell r="B4318" t="str">
            <v>Service</v>
          </cell>
          <cell r="C4318" t="str">
            <v>Service</v>
          </cell>
          <cell r="D4318" t="str">
            <v>Service</v>
          </cell>
          <cell r="E4318" t="str">
            <v>PCSC</v>
          </cell>
          <cell r="F4318">
            <v>6019</v>
          </cell>
          <cell r="H4318" t="str">
            <v>No Power - PCS Indoor Modcell3.0 1 carrier 3 sector - Installation</v>
          </cell>
        </row>
        <row r="4319">
          <cell r="A4319" t="str">
            <v>R00000900</v>
          </cell>
          <cell r="B4319" t="str">
            <v>Service</v>
          </cell>
          <cell r="C4319" t="str">
            <v>Service</v>
          </cell>
          <cell r="D4319" t="str">
            <v>Service</v>
          </cell>
          <cell r="E4319" t="str">
            <v>PCSC</v>
          </cell>
          <cell r="F4319">
            <v>1194</v>
          </cell>
          <cell r="H4319" t="str">
            <v>No Power - PCS Indoor Modcell3.0 1 carrier 3 sector - SiteSurvey</v>
          </cell>
        </row>
        <row r="4320">
          <cell r="A4320" t="str">
            <v>R00000865</v>
          </cell>
          <cell r="B4320" t="str">
            <v>Service</v>
          </cell>
          <cell r="C4320" t="str">
            <v>Service</v>
          </cell>
          <cell r="D4320" t="str">
            <v>Service</v>
          </cell>
          <cell r="E4320" t="str">
            <v>PCSC</v>
          </cell>
          <cell r="F4320">
            <v>1194</v>
          </cell>
          <cell r="H4320" t="str">
            <v>No Power - PCS Indoor Modcell3.0 2 carrier 3 sector - Engineering</v>
          </cell>
        </row>
        <row r="4321">
          <cell r="A4321" t="str">
            <v>R00000829</v>
          </cell>
          <cell r="B4321" t="str">
            <v>Service</v>
          </cell>
          <cell r="C4321" t="str">
            <v>Service</v>
          </cell>
          <cell r="D4321" t="str">
            <v>Service</v>
          </cell>
          <cell r="E4321" t="str">
            <v>PCSC</v>
          </cell>
          <cell r="F4321">
            <v>1194</v>
          </cell>
          <cell r="H4321" t="str">
            <v>No Power - PCS Indoor Modcell3.0 2 carrier 3 sector - Installation</v>
          </cell>
        </row>
        <row r="4322">
          <cell r="A4322" t="str">
            <v>R00000901</v>
          </cell>
          <cell r="B4322" t="str">
            <v>Service</v>
          </cell>
          <cell r="C4322" t="str">
            <v>Service</v>
          </cell>
          <cell r="D4322" t="str">
            <v>Service</v>
          </cell>
          <cell r="E4322" t="str">
            <v>PCSC</v>
          </cell>
          <cell r="F4322">
            <v>1194</v>
          </cell>
          <cell r="H4322" t="str">
            <v>No Power - PCS Indoor Modcell3.0 2 carrier 3 sector - SiteSurvey</v>
          </cell>
        </row>
        <row r="4323">
          <cell r="A4323" t="str">
            <v>R00000866</v>
          </cell>
          <cell r="B4323" t="str">
            <v>Service</v>
          </cell>
          <cell r="C4323" t="str">
            <v>Service</v>
          </cell>
          <cell r="D4323" t="str">
            <v>Service</v>
          </cell>
          <cell r="E4323" t="str">
            <v>PCSC</v>
          </cell>
          <cell r="F4323">
            <v>1194</v>
          </cell>
          <cell r="H4323" t="str">
            <v>No Power - PCS Indoor Modcell3.0 3 carrier 3 sector - Engineering</v>
          </cell>
        </row>
        <row r="4324">
          <cell r="A4324" t="str">
            <v>R00000830</v>
          </cell>
          <cell r="B4324" t="str">
            <v>Service</v>
          </cell>
          <cell r="C4324" t="str">
            <v>Service</v>
          </cell>
          <cell r="D4324" t="str">
            <v>Service</v>
          </cell>
          <cell r="E4324" t="str">
            <v>PCSC</v>
          </cell>
          <cell r="F4324">
            <v>1194</v>
          </cell>
          <cell r="H4324" t="str">
            <v>No Power - PCS Indoor Modcell3.0 3 carrier 3 sector - Installation</v>
          </cell>
        </row>
        <row r="4325">
          <cell r="A4325" t="str">
            <v>R00000902</v>
          </cell>
          <cell r="B4325" t="str">
            <v>Service</v>
          </cell>
          <cell r="C4325" t="str">
            <v>Service</v>
          </cell>
          <cell r="D4325" t="str">
            <v>Service</v>
          </cell>
          <cell r="E4325" t="str">
            <v>PCSC</v>
          </cell>
          <cell r="F4325">
            <v>0</v>
          </cell>
          <cell r="H4325" t="str">
            <v>No Power - PCS Indoor Modcell3.0 3 carrier 3 sector - SiteSurvey</v>
          </cell>
        </row>
        <row r="4326">
          <cell r="A4326" t="str">
            <v>R00000867</v>
          </cell>
          <cell r="B4326" t="str">
            <v>Service</v>
          </cell>
          <cell r="C4326" t="str">
            <v>Service</v>
          </cell>
          <cell r="D4326" t="str">
            <v>Service</v>
          </cell>
          <cell r="E4326" t="str">
            <v>PCSC</v>
          </cell>
          <cell r="F4326">
            <v>13799</v>
          </cell>
          <cell r="H4326" t="str">
            <v>No Power - PCS Indoor Modcell3.0 4 carrier 3 sector - Engineering</v>
          </cell>
        </row>
        <row r="4327">
          <cell r="A4327" t="str">
            <v>R00000831</v>
          </cell>
          <cell r="B4327" t="str">
            <v>Service</v>
          </cell>
          <cell r="C4327" t="str">
            <v>Service</v>
          </cell>
          <cell r="D4327" t="str">
            <v>Service</v>
          </cell>
          <cell r="E4327" t="str">
            <v>PCSC</v>
          </cell>
          <cell r="F4327">
            <v>5460</v>
          </cell>
          <cell r="H4327" t="str">
            <v>No Power - PCS Indoor Modcell3.0 4 carrier 3 sector - Installation</v>
          </cell>
        </row>
        <row r="4328">
          <cell r="A4328" t="str">
            <v>R00000903</v>
          </cell>
          <cell r="B4328" t="str">
            <v>Service</v>
          </cell>
          <cell r="C4328" t="str">
            <v>Service</v>
          </cell>
          <cell r="D4328" t="str">
            <v>Service</v>
          </cell>
          <cell r="E4328" t="str">
            <v>PCSC</v>
          </cell>
          <cell r="F4328">
            <v>1222</v>
          </cell>
          <cell r="H4328" t="str">
            <v>No Power - PCS Indoor Modcell3.0 4 carrier 3 sector - SiteSurvey</v>
          </cell>
        </row>
        <row r="4329">
          <cell r="A4329" t="str">
            <v>R00000868</v>
          </cell>
          <cell r="B4329" t="str">
            <v>Service</v>
          </cell>
          <cell r="C4329" t="str">
            <v>Service</v>
          </cell>
          <cell r="D4329" t="str">
            <v>Service</v>
          </cell>
          <cell r="E4329" t="str">
            <v>PCSC</v>
          </cell>
          <cell r="F4329">
            <v>80</v>
          </cell>
          <cell r="H4329" t="str">
            <v>No Power - PCS Indoor Modcell3.0 5 carrier 3 sector - Engineering</v>
          </cell>
        </row>
        <row r="4330">
          <cell r="A4330" t="str">
            <v>R00000832</v>
          </cell>
          <cell r="B4330" t="str">
            <v>Service</v>
          </cell>
          <cell r="C4330" t="str">
            <v>Service</v>
          </cell>
          <cell r="D4330" t="str">
            <v>Service</v>
          </cell>
          <cell r="E4330" t="str">
            <v>PCSC</v>
          </cell>
          <cell r="F4330">
            <v>764</v>
          </cell>
          <cell r="H4330" t="str">
            <v>No Power - PCS Indoor Modcell3.0 5 carrier 3 sector - Installation</v>
          </cell>
        </row>
        <row r="4331">
          <cell r="A4331" t="str">
            <v>R00000904</v>
          </cell>
          <cell r="B4331" t="str">
            <v>Service</v>
          </cell>
          <cell r="C4331" t="str">
            <v>Service</v>
          </cell>
          <cell r="D4331" t="str">
            <v>Service</v>
          </cell>
          <cell r="E4331" t="str">
            <v>PCSC</v>
          </cell>
          <cell r="F4331">
            <v>164</v>
          </cell>
          <cell r="H4331" t="str">
            <v>No Power - PCS Indoor Modcell3.0 5 carrier 3 sector - SiteSurvey</v>
          </cell>
        </row>
        <row r="4332">
          <cell r="A4332" t="str">
            <v>R00000869</v>
          </cell>
          <cell r="B4332" t="str">
            <v>Service</v>
          </cell>
          <cell r="C4332" t="str">
            <v>Service</v>
          </cell>
          <cell r="D4332" t="str">
            <v>Service</v>
          </cell>
          <cell r="E4332" t="str">
            <v>PCSC</v>
          </cell>
          <cell r="F4332">
            <v>6845</v>
          </cell>
          <cell r="H4332" t="str">
            <v>No Power - PCS Indoor Modcell3.0 6 carrier 3 sector - Engineering</v>
          </cell>
        </row>
        <row r="4333">
          <cell r="A4333" t="str">
            <v>R00000833</v>
          </cell>
          <cell r="B4333" t="str">
            <v>Service</v>
          </cell>
          <cell r="C4333" t="str">
            <v>Service</v>
          </cell>
          <cell r="D4333" t="str">
            <v>Service</v>
          </cell>
          <cell r="E4333" t="str">
            <v>PCSC</v>
          </cell>
          <cell r="F4333">
            <v>421</v>
          </cell>
          <cell r="H4333" t="str">
            <v>No Power - PCS Indoor Modcell3.0 6 carrier 3 sector - Installation</v>
          </cell>
        </row>
        <row r="4334">
          <cell r="A4334" t="str">
            <v>R00000905</v>
          </cell>
          <cell r="B4334" t="str">
            <v>Service</v>
          </cell>
          <cell r="C4334" t="str">
            <v>Service</v>
          </cell>
          <cell r="D4334" t="str">
            <v>Service</v>
          </cell>
          <cell r="E4334" t="str">
            <v>PCSC</v>
          </cell>
          <cell r="F4334">
            <v>547</v>
          </cell>
          <cell r="H4334" t="str">
            <v>No Power - PCS Indoor Modcell3.0 6 carrier 3 sector - SiteSurvey</v>
          </cell>
        </row>
        <row r="4335">
          <cell r="A4335" t="str">
            <v>R00000978</v>
          </cell>
          <cell r="B4335" t="str">
            <v>Service</v>
          </cell>
          <cell r="C4335" t="str">
            <v>Service</v>
          </cell>
          <cell r="D4335" t="str">
            <v>Service</v>
          </cell>
          <cell r="E4335" t="str">
            <v>PCSC</v>
          </cell>
          <cell r="F4335">
            <v>181</v>
          </cell>
          <cell r="H4335" t="str">
            <v>No Power - PCS Indoor Modcell4.0 1 carrier 3 sector - Engineering</v>
          </cell>
        </row>
        <row r="4336">
          <cell r="A4336" t="str">
            <v>R00000936</v>
          </cell>
          <cell r="B4336" t="str">
            <v>Service</v>
          </cell>
          <cell r="C4336" t="str">
            <v>Service</v>
          </cell>
          <cell r="D4336" t="str">
            <v>Service</v>
          </cell>
          <cell r="E4336" t="str">
            <v>PCSC</v>
          </cell>
          <cell r="F4336">
            <v>11826</v>
          </cell>
          <cell r="H4336" t="str">
            <v>No Power - PCS Indoor Modcell4.0 1 carrier 3 sector - Installation</v>
          </cell>
        </row>
        <row r="4337">
          <cell r="A4337" t="str">
            <v>R00001020</v>
          </cell>
          <cell r="B4337" t="str">
            <v>Service</v>
          </cell>
          <cell r="C4337" t="str">
            <v>Service</v>
          </cell>
          <cell r="D4337" t="str">
            <v>Service</v>
          </cell>
          <cell r="E4337" t="str">
            <v>PCSC</v>
          </cell>
          <cell r="F4337">
            <v>26250</v>
          </cell>
          <cell r="H4337" t="str">
            <v>No Power - PCS Indoor Modcell4.0 1 carrier 3 sector - SiteSurvey</v>
          </cell>
        </row>
        <row r="4338">
          <cell r="A4338" t="str">
            <v>R00000979</v>
          </cell>
          <cell r="B4338" t="str">
            <v>Service</v>
          </cell>
          <cell r="C4338" t="str">
            <v>Service</v>
          </cell>
          <cell r="D4338" t="str">
            <v>Service</v>
          </cell>
          <cell r="E4338" t="str">
            <v>PCSC</v>
          </cell>
          <cell r="F4338">
            <v>34050</v>
          </cell>
          <cell r="H4338" t="str">
            <v>No Power - PCS Indoor Modcell4.0 2 carrier 3 sector - Engineering</v>
          </cell>
        </row>
        <row r="4339">
          <cell r="A4339" t="str">
            <v>R00000937</v>
          </cell>
          <cell r="B4339" t="str">
            <v>Service</v>
          </cell>
          <cell r="C4339" t="str">
            <v>Service</v>
          </cell>
          <cell r="D4339" t="str">
            <v>Service</v>
          </cell>
          <cell r="E4339" t="str">
            <v>PCSC</v>
          </cell>
          <cell r="F4339">
            <v>31500</v>
          </cell>
          <cell r="H4339" t="str">
            <v>No Power - PCS Indoor Modcell4.0 2 carrier 3 sector - Installation</v>
          </cell>
        </row>
        <row r="4340">
          <cell r="A4340" t="str">
            <v>R00001021</v>
          </cell>
          <cell r="B4340" t="str">
            <v>Service</v>
          </cell>
          <cell r="C4340" t="str">
            <v>Service</v>
          </cell>
          <cell r="D4340" t="str">
            <v>Service</v>
          </cell>
          <cell r="E4340" t="str">
            <v>PCSC</v>
          </cell>
          <cell r="F4340">
            <v>39300</v>
          </cell>
          <cell r="H4340" t="str">
            <v>No Power - PCS Indoor Modcell4.0 2 carrier 3 sector - SiteSurvey</v>
          </cell>
        </row>
        <row r="4341">
          <cell r="A4341" t="str">
            <v>R00000980</v>
          </cell>
          <cell r="B4341" t="str">
            <v>Service</v>
          </cell>
          <cell r="C4341" t="str">
            <v>Service</v>
          </cell>
          <cell r="D4341" t="str">
            <v>Service</v>
          </cell>
          <cell r="E4341" t="str">
            <v>PCSC</v>
          </cell>
          <cell r="F4341">
            <v>3300</v>
          </cell>
          <cell r="H4341" t="str">
            <v>No Power - PCS Indoor Modcell4.0 3 carrier 3 sector - Engineering</v>
          </cell>
        </row>
        <row r="4342">
          <cell r="A4342" t="str">
            <v>R00000938</v>
          </cell>
          <cell r="B4342" t="str">
            <v>Service</v>
          </cell>
          <cell r="C4342" t="str">
            <v>Service</v>
          </cell>
          <cell r="D4342" t="str">
            <v>Service</v>
          </cell>
          <cell r="E4342" t="str">
            <v>PCSC</v>
          </cell>
          <cell r="F4342">
            <v>21000</v>
          </cell>
          <cell r="H4342" t="str">
            <v>No Power - PCS Indoor Modcell4.0 3 carrier 3 sector - Installation</v>
          </cell>
        </row>
        <row r="4343">
          <cell r="A4343" t="str">
            <v>R00001022</v>
          </cell>
          <cell r="B4343" t="str">
            <v>Service</v>
          </cell>
          <cell r="C4343" t="str">
            <v>Service</v>
          </cell>
          <cell r="D4343" t="str">
            <v>Service</v>
          </cell>
          <cell r="E4343" t="str">
            <v>PCSC</v>
          </cell>
          <cell r="F4343">
            <v>7096</v>
          </cell>
          <cell r="H4343" t="str">
            <v>No Power - PCS Indoor Modcell4.0 3 carrier 3 sector - SiteSurvey</v>
          </cell>
        </row>
        <row r="4344">
          <cell r="A4344" t="str">
            <v>R00000981</v>
          </cell>
          <cell r="B4344" t="str">
            <v>Service</v>
          </cell>
          <cell r="C4344" t="str">
            <v>Service</v>
          </cell>
          <cell r="D4344" t="str">
            <v>Service</v>
          </cell>
          <cell r="E4344" t="str">
            <v>PCSC</v>
          </cell>
          <cell r="F4344">
            <v>729</v>
          </cell>
          <cell r="H4344" t="str">
            <v>No Power - PCS Indoor Modcell4.0 4 carrier 3 sector - Engineering</v>
          </cell>
        </row>
        <row r="4345">
          <cell r="A4345" t="str">
            <v>R00000939</v>
          </cell>
          <cell r="B4345" t="str">
            <v>Service</v>
          </cell>
          <cell r="C4345" t="str">
            <v>Service</v>
          </cell>
          <cell r="D4345" t="str">
            <v>Service</v>
          </cell>
          <cell r="E4345" t="str">
            <v>PCSC</v>
          </cell>
          <cell r="F4345">
            <v>645</v>
          </cell>
          <cell r="H4345" t="str">
            <v>No Power - PCS Indoor Modcell4.0 4 carrier 3 sector - Installation</v>
          </cell>
        </row>
        <row r="4346">
          <cell r="A4346" t="str">
            <v>R00001023</v>
          </cell>
          <cell r="B4346" t="str">
            <v>Service</v>
          </cell>
          <cell r="C4346" t="str">
            <v>Service</v>
          </cell>
          <cell r="D4346" t="str">
            <v>Service</v>
          </cell>
          <cell r="E4346" t="str">
            <v>PCSC</v>
          </cell>
          <cell r="F4346">
            <v>42</v>
          </cell>
          <cell r="H4346" t="str">
            <v>No Power - PCS Indoor Modcell4.0 4 carrier 3 sector - SiteSurvey</v>
          </cell>
        </row>
        <row r="4347">
          <cell r="A4347" t="str">
            <v>R00000982</v>
          </cell>
          <cell r="B4347" t="str">
            <v>Service</v>
          </cell>
          <cell r="C4347" t="str">
            <v>Service</v>
          </cell>
          <cell r="D4347" t="str">
            <v>Service</v>
          </cell>
          <cell r="E4347" t="str">
            <v>PCSC</v>
          </cell>
          <cell r="F4347">
            <v>300</v>
          </cell>
          <cell r="H4347" t="str">
            <v>No Power - PCS Indoor Modcell4.0 5 carrier 3 sector - Engineering</v>
          </cell>
        </row>
        <row r="4348">
          <cell r="A4348" t="str">
            <v>R00000940</v>
          </cell>
          <cell r="B4348" t="str">
            <v>Service</v>
          </cell>
          <cell r="C4348" t="str">
            <v>Service</v>
          </cell>
          <cell r="D4348" t="str">
            <v>Service</v>
          </cell>
          <cell r="E4348" t="str">
            <v>PCSC</v>
          </cell>
          <cell r="F4348">
            <v>762</v>
          </cell>
          <cell r="H4348" t="str">
            <v>No Power - PCS Indoor Modcell4.0 5 carrier 3 sector - Installation</v>
          </cell>
        </row>
        <row r="4349">
          <cell r="A4349" t="str">
            <v>R00001024</v>
          </cell>
          <cell r="B4349" t="str">
            <v>Service</v>
          </cell>
          <cell r="C4349" t="str">
            <v>Service</v>
          </cell>
          <cell r="D4349" t="str">
            <v>Service</v>
          </cell>
          <cell r="E4349" t="str">
            <v>PCSC</v>
          </cell>
          <cell r="F4349">
            <v>909</v>
          </cell>
          <cell r="H4349" t="str">
            <v>No Power - PCS Indoor Modcell4.0 5 carrier 3 sector - SiteSurvey</v>
          </cell>
        </row>
        <row r="4350">
          <cell r="A4350" t="str">
            <v>R00000983</v>
          </cell>
          <cell r="B4350" t="str">
            <v>Service</v>
          </cell>
          <cell r="C4350" t="str">
            <v>Service</v>
          </cell>
          <cell r="D4350" t="str">
            <v>Service</v>
          </cell>
          <cell r="E4350" t="str">
            <v>PCSC</v>
          </cell>
          <cell r="F4350">
            <v>1200</v>
          </cell>
          <cell r="H4350" t="str">
            <v>No Power - PCS Indoor Modcell4.0 6 carrier 3 sector - Engineering</v>
          </cell>
        </row>
        <row r="4351">
          <cell r="A4351" t="str">
            <v>R00000941</v>
          </cell>
          <cell r="B4351" t="str">
            <v>Service</v>
          </cell>
          <cell r="C4351" t="str">
            <v>Service</v>
          </cell>
          <cell r="D4351" t="str">
            <v>Service</v>
          </cell>
          <cell r="E4351" t="str">
            <v>PCSC</v>
          </cell>
          <cell r="F4351">
            <v>2415</v>
          </cell>
          <cell r="H4351" t="str">
            <v>No Power - PCS Indoor Modcell4.0 6 carrier 3 sector - Installation</v>
          </cell>
        </row>
        <row r="4352">
          <cell r="A4352" t="str">
            <v>R00001025</v>
          </cell>
          <cell r="B4352" t="str">
            <v>Service</v>
          </cell>
          <cell r="C4352" t="str">
            <v>Service</v>
          </cell>
          <cell r="D4352" t="str">
            <v>Service</v>
          </cell>
          <cell r="E4352" t="str">
            <v>PCSC</v>
          </cell>
          <cell r="F4352">
            <v>459</v>
          </cell>
          <cell r="H4352" t="str">
            <v>No Power - PCS Indoor Modcell4.0 6 carrier 3 sector - SiteSurvey</v>
          </cell>
        </row>
        <row r="4353">
          <cell r="A4353" t="str">
            <v>R00000513</v>
          </cell>
          <cell r="B4353" t="str">
            <v>Service</v>
          </cell>
          <cell r="C4353" t="str">
            <v>Service</v>
          </cell>
          <cell r="D4353" t="str">
            <v>Service</v>
          </cell>
          <cell r="E4353" t="str">
            <v>PCSC</v>
          </cell>
          <cell r="F4353">
            <v>1240</v>
          </cell>
          <cell r="H4353" t="str">
            <v>No Power - PCS Indoor/Outdoor DBS 1 carrier 3 sector with CCU 20 - Engineering</v>
          </cell>
        </row>
        <row r="4354">
          <cell r="A4354" t="str">
            <v>R00000473</v>
          </cell>
          <cell r="B4354" t="str">
            <v>Service</v>
          </cell>
          <cell r="C4354" t="str">
            <v>Service</v>
          </cell>
          <cell r="D4354" t="str">
            <v>Service</v>
          </cell>
          <cell r="E4354" t="str">
            <v>PCSC</v>
          </cell>
          <cell r="F4354">
            <v>1000</v>
          </cell>
          <cell r="H4354" t="str">
            <v>No Power - PCS Indoor/Outdoor DBS 1 carrier 3 sector with CCU 20 - Installation</v>
          </cell>
        </row>
        <row r="4355">
          <cell r="A4355" t="str">
            <v>R00000553</v>
          </cell>
          <cell r="B4355" t="str">
            <v>Service</v>
          </cell>
          <cell r="C4355" t="str">
            <v>Service</v>
          </cell>
          <cell r="D4355" t="str">
            <v>Service</v>
          </cell>
          <cell r="E4355" t="str">
            <v>PCSC</v>
          </cell>
          <cell r="F4355">
            <v>400</v>
          </cell>
          <cell r="H4355" t="str">
            <v>No Power - PCS Indoor/Outdoor DBS 1 carrier 3 sector with CCU 20 - SiteSurvey</v>
          </cell>
        </row>
        <row r="4356">
          <cell r="A4356" t="str">
            <v>R00000515</v>
          </cell>
          <cell r="B4356" t="str">
            <v>Service</v>
          </cell>
          <cell r="C4356" t="str">
            <v>Service</v>
          </cell>
          <cell r="D4356" t="str">
            <v>Service</v>
          </cell>
          <cell r="E4356" t="str">
            <v>PCSC</v>
          </cell>
          <cell r="F4356">
            <v>400</v>
          </cell>
          <cell r="H4356" t="str">
            <v>No Power - PCS Indoor/Outdoor DBS 1 carrier 3 sector with CCU 32 - Engineering</v>
          </cell>
        </row>
        <row r="4357">
          <cell r="A4357" t="str">
            <v>R00000475</v>
          </cell>
          <cell r="B4357" t="str">
            <v>Service</v>
          </cell>
          <cell r="C4357" t="str">
            <v>Service</v>
          </cell>
          <cell r="D4357" t="str">
            <v>Service</v>
          </cell>
          <cell r="E4357" t="str">
            <v>PCSC</v>
          </cell>
          <cell r="F4357">
            <v>240</v>
          </cell>
          <cell r="H4357" t="str">
            <v>No Power - PCS Indoor/Outdoor DBS 1 carrier 3 sector with CCU 32 - Installation</v>
          </cell>
        </row>
        <row r="4358">
          <cell r="A4358" t="str">
            <v>R00000555</v>
          </cell>
          <cell r="B4358" t="str">
            <v>Service</v>
          </cell>
          <cell r="C4358" t="str">
            <v>Service</v>
          </cell>
          <cell r="D4358" t="str">
            <v>Service</v>
          </cell>
          <cell r="E4358" t="str">
            <v>PCSC</v>
          </cell>
          <cell r="F4358">
            <v>600</v>
          </cell>
          <cell r="H4358" t="str">
            <v>No Power - PCS Indoor/Outdoor DBS 1 carrier 3 sector with CCU 32 - SiteSurvey</v>
          </cell>
        </row>
        <row r="4359">
          <cell r="A4359" t="str">
            <v>R00000512</v>
          </cell>
          <cell r="B4359" t="str">
            <v>Service</v>
          </cell>
          <cell r="C4359" t="str">
            <v>Service</v>
          </cell>
          <cell r="D4359" t="str">
            <v>Service</v>
          </cell>
          <cell r="E4359" t="str">
            <v>PCSC</v>
          </cell>
          <cell r="F4359">
            <v>40736</v>
          </cell>
          <cell r="H4359" t="str">
            <v>No Power - PCS Indoor/Outdoor DBS 1 carrier Omni with CCU 20 - Engineering</v>
          </cell>
        </row>
        <row r="4360">
          <cell r="A4360" t="str">
            <v>R00000472</v>
          </cell>
          <cell r="B4360" t="str">
            <v>Service</v>
          </cell>
          <cell r="C4360" t="str">
            <v>Service</v>
          </cell>
          <cell r="D4360" t="str">
            <v>Service</v>
          </cell>
          <cell r="E4360" t="str">
            <v>PCSC</v>
          </cell>
          <cell r="F4360">
            <v>14995</v>
          </cell>
          <cell r="H4360" t="str">
            <v>No Power - PCS Indoor/Outdoor DBS 1 carrier Omni with CCU 20 - Installation</v>
          </cell>
        </row>
        <row r="4361">
          <cell r="A4361" t="str">
            <v>R00000552</v>
          </cell>
          <cell r="B4361" t="str">
            <v>Service</v>
          </cell>
          <cell r="C4361" t="str">
            <v>Service</v>
          </cell>
          <cell r="D4361" t="str">
            <v>Service</v>
          </cell>
          <cell r="E4361" t="str">
            <v>PCSC</v>
          </cell>
          <cell r="F4361">
            <v>2345</v>
          </cell>
          <cell r="H4361" t="str">
            <v>No Power - PCS Indoor/Outdoor DBS 1 carrier Omni with CCU 20 - SiteSurvey</v>
          </cell>
        </row>
        <row r="4362">
          <cell r="A4362" t="str">
            <v>R00000514</v>
          </cell>
          <cell r="B4362" t="str">
            <v>Service</v>
          </cell>
          <cell r="C4362" t="str">
            <v>Service</v>
          </cell>
          <cell r="D4362" t="str">
            <v>Service</v>
          </cell>
          <cell r="E4362" t="str">
            <v>PCSC</v>
          </cell>
          <cell r="F4362">
            <v>6995</v>
          </cell>
          <cell r="H4362" t="str">
            <v>No Power - PCS Indoor/Outdoor DBS 1 carrier Omni with CCU 32 - Engineering</v>
          </cell>
        </row>
        <row r="4363">
          <cell r="A4363" t="str">
            <v>R00000474</v>
          </cell>
          <cell r="B4363" t="str">
            <v>Service</v>
          </cell>
          <cell r="C4363" t="str">
            <v>Service</v>
          </cell>
          <cell r="D4363" t="str">
            <v>Service</v>
          </cell>
          <cell r="E4363" t="str">
            <v>PCSC</v>
          </cell>
          <cell r="F4363">
            <v>1000</v>
          </cell>
          <cell r="H4363" t="str">
            <v>No Power - PCS Indoor/Outdoor DBS 1 carrier Omni with CCU 32 - Installation</v>
          </cell>
        </row>
        <row r="4364">
          <cell r="A4364" t="str">
            <v>R00000554</v>
          </cell>
          <cell r="B4364" t="str">
            <v>Service</v>
          </cell>
          <cell r="C4364" t="str">
            <v>Service</v>
          </cell>
          <cell r="D4364" t="str">
            <v>Service</v>
          </cell>
          <cell r="E4364" t="str">
            <v>PCSC</v>
          </cell>
          <cell r="F4364">
            <v>6250</v>
          </cell>
          <cell r="H4364" t="str">
            <v>No Power - PCS Indoor/Outdoor DBS 1 carrier Omni with CCU 32 - SiteSurvey</v>
          </cell>
        </row>
        <row r="4365">
          <cell r="A4365" t="str">
            <v>R00000506</v>
          </cell>
          <cell r="B4365" t="str">
            <v>Service</v>
          </cell>
          <cell r="C4365" t="str">
            <v>Service</v>
          </cell>
          <cell r="D4365" t="str">
            <v>Service</v>
          </cell>
          <cell r="E4365" t="str">
            <v>PCSC</v>
          </cell>
          <cell r="F4365">
            <v>7500</v>
          </cell>
          <cell r="H4365" t="str">
            <v>No Power - PCS Outdoor Modcell2.0 1 carrier 3 sector - Engineering</v>
          </cell>
        </row>
        <row r="4366">
          <cell r="A4366" t="str">
            <v>R00000466</v>
          </cell>
          <cell r="B4366" t="str">
            <v>Service</v>
          </cell>
          <cell r="C4366" t="str">
            <v>Service</v>
          </cell>
          <cell r="D4366" t="str">
            <v>Service</v>
          </cell>
          <cell r="E4366" t="str">
            <v>PCSC</v>
          </cell>
          <cell r="F4366">
            <v>8500</v>
          </cell>
          <cell r="H4366" t="str">
            <v>No Power - PCS Outdoor Modcell2.0 1 carrier 3 sector - Installation</v>
          </cell>
        </row>
        <row r="4367">
          <cell r="A4367" t="str">
            <v>R00000546</v>
          </cell>
          <cell r="B4367" t="str">
            <v>Service</v>
          </cell>
          <cell r="C4367" t="str">
            <v>Service</v>
          </cell>
          <cell r="D4367" t="str">
            <v>Service</v>
          </cell>
          <cell r="E4367" t="str">
            <v>PCSC</v>
          </cell>
          <cell r="F4367">
            <v>8595</v>
          </cell>
          <cell r="H4367" t="str">
            <v>No Power - PCS Outdoor Modcell2.0 1 carrier 3 sector - SiteSurvey</v>
          </cell>
        </row>
        <row r="4368">
          <cell r="A4368" t="str">
            <v>R00000507</v>
          </cell>
          <cell r="B4368" t="str">
            <v>Service</v>
          </cell>
          <cell r="C4368" t="str">
            <v>Service</v>
          </cell>
          <cell r="D4368" t="str">
            <v>Service</v>
          </cell>
          <cell r="E4368" t="str">
            <v>PCSC</v>
          </cell>
          <cell r="F4368">
            <v>8595</v>
          </cell>
          <cell r="H4368" t="str">
            <v>No Power - PCS Outdoor Modcell2.0 2 carrier 3 sector - Engineering</v>
          </cell>
        </row>
        <row r="4369">
          <cell r="A4369" t="str">
            <v>R00000467</v>
          </cell>
          <cell r="B4369" t="str">
            <v>Service</v>
          </cell>
          <cell r="C4369" t="str">
            <v>Service</v>
          </cell>
          <cell r="D4369" t="str">
            <v>Service</v>
          </cell>
          <cell r="E4369" t="str">
            <v>PCSC</v>
          </cell>
          <cell r="F4369">
            <v>1500</v>
          </cell>
          <cell r="H4369" t="str">
            <v>No Power - PCS Outdoor Modcell2.0 2 carrier 3 sector - Installation</v>
          </cell>
        </row>
        <row r="4370">
          <cell r="A4370" t="str">
            <v>R00000547</v>
          </cell>
          <cell r="B4370" t="str">
            <v>Service</v>
          </cell>
          <cell r="C4370" t="str">
            <v>Service</v>
          </cell>
          <cell r="D4370" t="str">
            <v>Service</v>
          </cell>
          <cell r="E4370" t="str">
            <v>PCSC</v>
          </cell>
          <cell r="F4370">
            <v>400</v>
          </cell>
          <cell r="H4370" t="str">
            <v>No Power - PCS Outdoor Modcell2.0 2 carrier 3 sector - SiteSurvey</v>
          </cell>
        </row>
        <row r="4371">
          <cell r="A4371" t="str">
            <v>R00000508</v>
          </cell>
          <cell r="B4371" t="str">
            <v>Service</v>
          </cell>
          <cell r="C4371" t="str">
            <v>Service</v>
          </cell>
          <cell r="D4371" t="str">
            <v>Service</v>
          </cell>
          <cell r="E4371" t="str">
            <v>PCSC</v>
          </cell>
          <cell r="F4371">
            <v>270</v>
          </cell>
          <cell r="H4371" t="str">
            <v>No Power - PCS Outdoor Modcell2.0 3 carrier 3 sector - Engineering</v>
          </cell>
        </row>
        <row r="4372">
          <cell r="A4372" t="str">
            <v>R00000468</v>
          </cell>
          <cell r="B4372" t="str">
            <v>Service</v>
          </cell>
          <cell r="C4372" t="str">
            <v>Service</v>
          </cell>
          <cell r="D4372" t="str">
            <v>Service</v>
          </cell>
          <cell r="E4372" t="str">
            <v>PCSC</v>
          </cell>
          <cell r="F4372">
            <v>325</v>
          </cell>
          <cell r="H4372" t="str">
            <v>No Power - PCS Outdoor Modcell2.0 3 carrier 3 sector - Installation</v>
          </cell>
        </row>
        <row r="4373">
          <cell r="A4373" t="str">
            <v>R00000548</v>
          </cell>
          <cell r="B4373" t="str">
            <v>Service</v>
          </cell>
          <cell r="C4373" t="str">
            <v>Service</v>
          </cell>
          <cell r="D4373" t="str">
            <v>Service</v>
          </cell>
          <cell r="E4373" t="str">
            <v>PCSC</v>
          </cell>
          <cell r="F4373">
            <v>178</v>
          </cell>
          <cell r="H4373" t="str">
            <v>No Power - PCS Outdoor Modcell2.0 3 carrier 3 sector - SiteSurvey</v>
          </cell>
        </row>
        <row r="4374">
          <cell r="A4374" t="str">
            <v>R00000876</v>
          </cell>
          <cell r="B4374" t="str">
            <v>Service</v>
          </cell>
          <cell r="C4374" t="str">
            <v>Service</v>
          </cell>
          <cell r="D4374" t="str">
            <v>Service</v>
          </cell>
          <cell r="E4374" t="str">
            <v>PCSC</v>
          </cell>
          <cell r="F4374">
            <v>20</v>
          </cell>
          <cell r="H4374" t="str">
            <v>No Power - PCS Outdoor Modcell3.0 1 carrier 3 sector - Engineering</v>
          </cell>
        </row>
        <row r="4375">
          <cell r="A4375" t="str">
            <v>R00000840</v>
          </cell>
          <cell r="B4375" t="str">
            <v>Service</v>
          </cell>
          <cell r="C4375" t="str">
            <v>Service</v>
          </cell>
          <cell r="D4375" t="str">
            <v>Service</v>
          </cell>
          <cell r="E4375" t="str">
            <v>PCSC</v>
          </cell>
          <cell r="F4375">
            <v>15695</v>
          </cell>
          <cell r="H4375" t="str">
            <v>No Power - PCS Outdoor Modcell3.0 1 carrier 3 sector - Installation</v>
          </cell>
        </row>
        <row r="4376">
          <cell r="A4376" t="str">
            <v>R00000912</v>
          </cell>
          <cell r="B4376" t="str">
            <v>Service</v>
          </cell>
          <cell r="C4376" t="str">
            <v>Service</v>
          </cell>
          <cell r="D4376" t="str">
            <v>Service</v>
          </cell>
          <cell r="E4376" t="str">
            <v>PCSC</v>
          </cell>
          <cell r="F4376">
            <v>5000</v>
          </cell>
          <cell r="H4376" t="str">
            <v>No Power - PCS Outdoor Modcell3.0 1 carrier 3 sector - SiteSurvey</v>
          </cell>
        </row>
        <row r="4377">
          <cell r="A4377" t="str">
            <v>R00000877</v>
          </cell>
          <cell r="B4377" t="str">
            <v>Service</v>
          </cell>
          <cell r="C4377" t="str">
            <v>Service</v>
          </cell>
          <cell r="D4377" t="str">
            <v>Service</v>
          </cell>
          <cell r="E4377" t="str">
            <v>PCSC</v>
          </cell>
          <cell r="F4377">
            <v>100</v>
          </cell>
          <cell r="H4377" t="str">
            <v>No Power - PCS Outdoor Modcell3.0 2 carrier 3 sector - Engineering</v>
          </cell>
        </row>
        <row r="4378">
          <cell r="A4378" t="str">
            <v>R00000841</v>
          </cell>
          <cell r="B4378" t="str">
            <v>Service</v>
          </cell>
          <cell r="C4378" t="str">
            <v>Service</v>
          </cell>
          <cell r="D4378" t="str">
            <v>Service</v>
          </cell>
          <cell r="E4378" t="str">
            <v>PCSC</v>
          </cell>
          <cell r="F4378">
            <v>3800</v>
          </cell>
          <cell r="H4378" t="str">
            <v>No Power - PCS Outdoor Modcell3.0 2 carrier 3 sector - Installation</v>
          </cell>
        </row>
        <row r="4379">
          <cell r="A4379" t="str">
            <v>R00000913</v>
          </cell>
          <cell r="B4379" t="str">
            <v>Service</v>
          </cell>
          <cell r="C4379" t="str">
            <v>Service</v>
          </cell>
          <cell r="D4379" t="str">
            <v>Service</v>
          </cell>
          <cell r="E4379" t="str">
            <v>PCSC</v>
          </cell>
          <cell r="F4379">
            <v>1800</v>
          </cell>
          <cell r="H4379" t="str">
            <v>No Power - PCS Outdoor Modcell3.0 2 carrier 3 sector - SiteSurvey</v>
          </cell>
        </row>
        <row r="4380">
          <cell r="A4380" t="str">
            <v>R00000878</v>
          </cell>
          <cell r="B4380" t="str">
            <v>Service</v>
          </cell>
          <cell r="C4380" t="str">
            <v>Service</v>
          </cell>
          <cell r="D4380" t="str">
            <v>Service</v>
          </cell>
          <cell r="E4380" t="str">
            <v>PCSC</v>
          </cell>
          <cell r="F4380">
            <v>7000</v>
          </cell>
          <cell r="H4380" t="str">
            <v>No Power - PCS Outdoor Modcell3.0 3 carrier 3 sector - Engineering</v>
          </cell>
        </row>
        <row r="4381">
          <cell r="A4381" t="str">
            <v>R00000842</v>
          </cell>
          <cell r="B4381" t="str">
            <v>Service</v>
          </cell>
          <cell r="C4381" t="str">
            <v>Service</v>
          </cell>
          <cell r="D4381" t="str">
            <v>Service</v>
          </cell>
          <cell r="E4381" t="str">
            <v>PCSC</v>
          </cell>
          <cell r="F4381">
            <v>24000</v>
          </cell>
          <cell r="H4381" t="str">
            <v>No Power - PCS Outdoor Modcell3.0 3 carrier 3 sector - Installation</v>
          </cell>
        </row>
        <row r="4382">
          <cell r="A4382" t="str">
            <v>R00000914</v>
          </cell>
          <cell r="B4382" t="str">
            <v>Service</v>
          </cell>
          <cell r="C4382" t="str">
            <v>Service</v>
          </cell>
          <cell r="D4382" t="str">
            <v>Service</v>
          </cell>
          <cell r="E4382" t="str">
            <v>PCSC</v>
          </cell>
          <cell r="F4382">
            <v>4200</v>
          </cell>
          <cell r="H4382" t="str">
            <v>No Power - PCS Outdoor Modcell3.0 3 carrier 3 sector - SiteSurvey</v>
          </cell>
        </row>
        <row r="4383">
          <cell r="A4383" t="str">
            <v>R00000990</v>
          </cell>
          <cell r="B4383" t="str">
            <v>Service</v>
          </cell>
          <cell r="C4383" t="str">
            <v>Service</v>
          </cell>
          <cell r="D4383" t="str">
            <v>Service</v>
          </cell>
          <cell r="E4383" t="str">
            <v>PCSC</v>
          </cell>
          <cell r="F4383">
            <v>59030</v>
          </cell>
          <cell r="H4383" t="str">
            <v>No Power - PCS Outdoor Modcell4.0 1 carrier 3 sector - Engineering</v>
          </cell>
        </row>
        <row r="4384">
          <cell r="A4384" t="str">
            <v>R00000948</v>
          </cell>
          <cell r="B4384" t="str">
            <v>Service</v>
          </cell>
          <cell r="C4384" t="str">
            <v>Service</v>
          </cell>
          <cell r="D4384" t="str">
            <v>Service</v>
          </cell>
          <cell r="E4384" t="str">
            <v>PCSC</v>
          </cell>
          <cell r="F4384">
            <v>52030</v>
          </cell>
          <cell r="H4384" t="str">
            <v>No Power - PCS Outdoor Modcell4.0 1 carrier 3 sector - Installation</v>
          </cell>
        </row>
        <row r="4385">
          <cell r="A4385" t="str">
            <v>R00001032</v>
          </cell>
          <cell r="B4385" t="str">
            <v>Service</v>
          </cell>
          <cell r="C4385" t="str">
            <v>Service</v>
          </cell>
          <cell r="D4385" t="str">
            <v>Service</v>
          </cell>
          <cell r="E4385" t="str">
            <v>PCSC</v>
          </cell>
          <cell r="F4385">
            <v>52230</v>
          </cell>
          <cell r="H4385" t="str">
            <v>No Power - PCS Outdoor Modcell4.0 1 carrier 3 sector - SiteSurvey</v>
          </cell>
        </row>
        <row r="4386">
          <cell r="A4386" t="str">
            <v>R00000991</v>
          </cell>
          <cell r="B4386" t="str">
            <v>Service</v>
          </cell>
          <cell r="C4386" t="str">
            <v>Service</v>
          </cell>
          <cell r="D4386" t="str">
            <v>Service</v>
          </cell>
          <cell r="E4386" t="str">
            <v>PCSC</v>
          </cell>
          <cell r="F4386">
            <v>20595</v>
          </cell>
          <cell r="H4386" t="str">
            <v>No Power - PCS Outdoor Modcell4.0 2 carrier 3 sector - Engineering</v>
          </cell>
        </row>
        <row r="4387">
          <cell r="A4387" t="str">
            <v>R00000949</v>
          </cell>
          <cell r="B4387" t="str">
            <v>Service</v>
          </cell>
          <cell r="C4387" t="str">
            <v>Service</v>
          </cell>
          <cell r="D4387" t="str">
            <v>Service</v>
          </cell>
          <cell r="E4387" t="str">
            <v>PCSC</v>
          </cell>
          <cell r="F4387">
            <v>20595</v>
          </cell>
          <cell r="H4387" t="str">
            <v>No Power - PCS Outdoor Modcell4.0 2 carrier 3 sector - Installation</v>
          </cell>
        </row>
        <row r="4388">
          <cell r="A4388" t="str">
            <v>R00001033</v>
          </cell>
          <cell r="B4388" t="str">
            <v>Service</v>
          </cell>
          <cell r="C4388" t="str">
            <v>Service</v>
          </cell>
          <cell r="D4388" t="str">
            <v>Service</v>
          </cell>
          <cell r="E4388" t="str">
            <v>PCSC</v>
          </cell>
          <cell r="F4388">
            <v>8595</v>
          </cell>
          <cell r="H4388" t="str">
            <v>No Power - PCS Outdoor Modcell4.0 2 carrier 3 sector - SiteSurvey</v>
          </cell>
        </row>
        <row r="4389">
          <cell r="A4389" t="str">
            <v>R00000992</v>
          </cell>
          <cell r="B4389" t="str">
            <v>Service</v>
          </cell>
          <cell r="C4389" t="str">
            <v>Service</v>
          </cell>
          <cell r="D4389" t="str">
            <v>Service</v>
          </cell>
          <cell r="E4389" t="str">
            <v>PCSC</v>
          </cell>
          <cell r="F4389">
            <v>8595</v>
          </cell>
          <cell r="H4389" t="str">
            <v>No Power - PCS Outdoor Modcell4.0 3 carrier 3 sector - Engineering</v>
          </cell>
        </row>
        <row r="4390">
          <cell r="A4390" t="str">
            <v>R00000950</v>
          </cell>
          <cell r="B4390" t="str">
            <v>Service</v>
          </cell>
          <cell r="C4390" t="str">
            <v>Service</v>
          </cell>
          <cell r="D4390" t="str">
            <v>Service</v>
          </cell>
          <cell r="E4390" t="str">
            <v>PCSC</v>
          </cell>
          <cell r="F4390">
            <v>400</v>
          </cell>
          <cell r="H4390" t="str">
            <v>No Power - PCS Outdoor Modcell4.0 3 carrier 3 sector - Installation</v>
          </cell>
        </row>
        <row r="4391">
          <cell r="A4391" t="str">
            <v>R00001034</v>
          </cell>
          <cell r="B4391" t="str">
            <v>Service</v>
          </cell>
          <cell r="C4391" t="str">
            <v>Service</v>
          </cell>
          <cell r="D4391" t="str">
            <v>Service</v>
          </cell>
          <cell r="E4391" t="str">
            <v>PCSC</v>
          </cell>
          <cell r="F4391">
            <v>400</v>
          </cell>
          <cell r="H4391" t="str">
            <v>No Power - PCS Outdoor Modcell4.0 3 carrier 3 sector - SiteSurvey</v>
          </cell>
        </row>
        <row r="4392">
          <cell r="A4392" t="str">
            <v>R00001070</v>
          </cell>
          <cell r="B4392" t="str">
            <v>Service</v>
          </cell>
          <cell r="C4392" t="str">
            <v>Service</v>
          </cell>
          <cell r="D4392" t="str">
            <v>Service</v>
          </cell>
          <cell r="E4392" t="str">
            <v>MSC_INT</v>
          </cell>
          <cell r="F4392">
            <v>400</v>
          </cell>
          <cell r="H4392" t="str">
            <v>NoPower-MSC_INT-Large-Voice - Engineering</v>
          </cell>
        </row>
        <row r="4393">
          <cell r="A4393" t="str">
            <v>R00001064</v>
          </cell>
          <cell r="B4393" t="str">
            <v>Service</v>
          </cell>
          <cell r="C4393" t="str">
            <v>Service</v>
          </cell>
          <cell r="D4393" t="str">
            <v>Service</v>
          </cell>
          <cell r="E4393" t="str">
            <v>MSC_INT</v>
          </cell>
          <cell r="F4393">
            <v>240</v>
          </cell>
          <cell r="H4393" t="str">
            <v>NoPower-MSC_INT-Large-Voice - Installation</v>
          </cell>
        </row>
        <row r="4394">
          <cell r="A4394" t="str">
            <v>R00001076</v>
          </cell>
          <cell r="B4394" t="str">
            <v>Service</v>
          </cell>
          <cell r="C4394" t="str">
            <v>Service</v>
          </cell>
          <cell r="D4394" t="str">
            <v>Service</v>
          </cell>
          <cell r="E4394" t="str">
            <v>MSC_INT</v>
          </cell>
          <cell r="F4394">
            <v>600</v>
          </cell>
          <cell r="H4394" t="str">
            <v>NoPower-MSC_INT-Large-Voice - SiteSurvey</v>
          </cell>
        </row>
        <row r="4395">
          <cell r="A4395" t="str">
            <v>R00001073</v>
          </cell>
          <cell r="B4395" t="str">
            <v>Service</v>
          </cell>
          <cell r="C4395" t="str">
            <v>Service</v>
          </cell>
          <cell r="D4395" t="str">
            <v>Service</v>
          </cell>
          <cell r="E4395" t="str">
            <v>MSC_INT</v>
          </cell>
          <cell r="F4395">
            <v>4200</v>
          </cell>
          <cell r="H4395" t="str">
            <v>NoPower-MSC_INT-Large-Voice&amp;Data - Engineering</v>
          </cell>
        </row>
        <row r="4396">
          <cell r="A4396" t="str">
            <v>R00001067</v>
          </cell>
          <cell r="B4396" t="str">
            <v>Service</v>
          </cell>
          <cell r="C4396" t="str">
            <v>Service</v>
          </cell>
          <cell r="D4396" t="str">
            <v>Service</v>
          </cell>
          <cell r="E4396" t="str">
            <v>MSC_INT</v>
          </cell>
          <cell r="F4396">
            <v>24000</v>
          </cell>
          <cell r="H4396" t="str">
            <v>NoPower-MSC_INT-Large-Voice&amp;Data - Installation</v>
          </cell>
        </row>
        <row r="4397">
          <cell r="A4397" t="str">
            <v>R00001079</v>
          </cell>
          <cell r="B4397" t="str">
            <v>Service</v>
          </cell>
          <cell r="C4397" t="str">
            <v>Service</v>
          </cell>
          <cell r="D4397" t="str">
            <v>Service</v>
          </cell>
          <cell r="E4397" t="str">
            <v>MSC_INT</v>
          </cell>
          <cell r="F4397">
            <v>250000</v>
          </cell>
          <cell r="H4397" t="str">
            <v>NoPower-MSC_INT-Large-Voice&amp;Data - SiteSurvey</v>
          </cell>
        </row>
        <row r="4398">
          <cell r="A4398" t="str">
            <v>R00001069</v>
          </cell>
          <cell r="B4398" t="str">
            <v>Service</v>
          </cell>
          <cell r="C4398" t="str">
            <v>Service</v>
          </cell>
          <cell r="D4398" t="str">
            <v>Service</v>
          </cell>
          <cell r="E4398" t="str">
            <v>MSC_INT</v>
          </cell>
          <cell r="F4398">
            <v>204385</v>
          </cell>
          <cell r="H4398" t="str">
            <v>NoPower-MSC_INT-Medium-Voice - Engineering</v>
          </cell>
        </row>
        <row r="4399">
          <cell r="A4399" t="str">
            <v>R00001063</v>
          </cell>
          <cell r="B4399" t="str">
            <v>Service</v>
          </cell>
          <cell r="C4399" t="str">
            <v>Service</v>
          </cell>
          <cell r="D4399" t="str">
            <v>Service</v>
          </cell>
          <cell r="E4399" t="str">
            <v>MSC_INT</v>
          </cell>
          <cell r="F4399">
            <v>37715</v>
          </cell>
          <cell r="H4399" t="str">
            <v>NoPower-MSC_INT-Medium-Voice - Installation</v>
          </cell>
        </row>
        <row r="4400">
          <cell r="A4400" t="str">
            <v>R00001075</v>
          </cell>
          <cell r="B4400" t="str">
            <v>Service</v>
          </cell>
          <cell r="C4400" t="str">
            <v>Service</v>
          </cell>
          <cell r="D4400" t="str">
            <v>Service</v>
          </cell>
          <cell r="E4400" t="str">
            <v>MSC_INT</v>
          </cell>
          <cell r="F4400">
            <v>22000</v>
          </cell>
          <cell r="H4400" t="str">
            <v>NoPower-MSC_INT-Medium-Voice - SiteSurvey</v>
          </cell>
        </row>
        <row r="4401">
          <cell r="A4401" t="str">
            <v>R00001072</v>
          </cell>
          <cell r="B4401" t="str">
            <v>Service</v>
          </cell>
          <cell r="C4401" t="str">
            <v>Service</v>
          </cell>
          <cell r="D4401" t="str">
            <v>Service</v>
          </cell>
          <cell r="E4401" t="str">
            <v>MSC_INT</v>
          </cell>
          <cell r="F4401">
            <v>208470</v>
          </cell>
          <cell r="H4401" t="str">
            <v>NoPower-MSC_INT-Medium-Voice&amp;Data - Engineering</v>
          </cell>
        </row>
        <row r="4402">
          <cell r="A4402" t="str">
            <v>R00001066</v>
          </cell>
          <cell r="B4402" t="str">
            <v>Service</v>
          </cell>
          <cell r="C4402" t="str">
            <v>Service</v>
          </cell>
          <cell r="D4402" t="str">
            <v>Service</v>
          </cell>
          <cell r="E4402" t="str">
            <v>MSC_INT</v>
          </cell>
          <cell r="F4402">
            <v>37715</v>
          </cell>
          <cell r="H4402" t="str">
            <v>NoPower-MSC_INT-Medium-Voice&amp;Data - Installation</v>
          </cell>
        </row>
        <row r="4403">
          <cell r="A4403" t="str">
            <v>R00001078</v>
          </cell>
          <cell r="B4403" t="str">
            <v>Service</v>
          </cell>
          <cell r="C4403" t="str">
            <v>Service</v>
          </cell>
          <cell r="D4403" t="str">
            <v>Service</v>
          </cell>
          <cell r="E4403" t="str">
            <v>MSC_INT</v>
          </cell>
          <cell r="F4403">
            <v>37715</v>
          </cell>
          <cell r="H4403" t="str">
            <v>NoPower-MSC_INT-Medium-Voice&amp;Data - SiteSurvey</v>
          </cell>
        </row>
        <row r="4404">
          <cell r="A4404" t="str">
            <v>R00001068</v>
          </cell>
          <cell r="B4404" t="str">
            <v>Service</v>
          </cell>
          <cell r="C4404" t="str">
            <v>Service</v>
          </cell>
          <cell r="D4404" t="str">
            <v>Service</v>
          </cell>
          <cell r="E4404" t="str">
            <v>MSC_INT</v>
          </cell>
          <cell r="F4404">
            <v>37715</v>
          </cell>
          <cell r="H4404" t="str">
            <v>NoPower-MSC_INT-Small-Voice - Engineering</v>
          </cell>
        </row>
        <row r="4405">
          <cell r="A4405" t="str">
            <v>R00001062</v>
          </cell>
          <cell r="B4405" t="str">
            <v>Service</v>
          </cell>
          <cell r="C4405" t="str">
            <v>Service</v>
          </cell>
          <cell r="D4405" t="str">
            <v>Service</v>
          </cell>
          <cell r="E4405" t="str">
            <v>MSC_INT</v>
          </cell>
          <cell r="F4405">
            <v>2000000</v>
          </cell>
          <cell r="H4405" t="str">
            <v>NoPower-MSC_INT-Small-Voice - Installation</v>
          </cell>
        </row>
        <row r="4406">
          <cell r="A4406" t="str">
            <v>R00001074</v>
          </cell>
          <cell r="B4406" t="str">
            <v>Service</v>
          </cell>
          <cell r="C4406" t="str">
            <v>Service</v>
          </cell>
          <cell r="D4406" t="str">
            <v>Service</v>
          </cell>
          <cell r="E4406" t="str">
            <v>MSC_INT</v>
          </cell>
          <cell r="F4406">
            <v>150000</v>
          </cell>
          <cell r="H4406" t="str">
            <v>NoPower-MSC_INT-Small-Voice - SiteSurvey</v>
          </cell>
        </row>
        <row r="4407">
          <cell r="A4407" t="str">
            <v>R00001071</v>
          </cell>
          <cell r="B4407" t="str">
            <v>Service</v>
          </cell>
          <cell r="C4407" t="str">
            <v>Service</v>
          </cell>
          <cell r="D4407" t="str">
            <v>Service</v>
          </cell>
          <cell r="E4407" t="str">
            <v>MSC_INT</v>
          </cell>
          <cell r="F4407">
            <v>100000</v>
          </cell>
          <cell r="H4407" t="str">
            <v>NoPower-MSC_INT-Small-Voice&amp;Data - Engineering</v>
          </cell>
        </row>
        <row r="4408">
          <cell r="A4408" t="str">
            <v>R00001065</v>
          </cell>
          <cell r="B4408" t="str">
            <v>Service</v>
          </cell>
          <cell r="C4408" t="str">
            <v>Service</v>
          </cell>
          <cell r="D4408" t="str">
            <v>Service</v>
          </cell>
          <cell r="E4408" t="str">
            <v>MSC_INT</v>
          </cell>
          <cell r="F4408">
            <v>150000</v>
          </cell>
          <cell r="H4408" t="str">
            <v>NoPower-MSC_INT-Small-Voice&amp;Data - Installation</v>
          </cell>
        </row>
        <row r="4409">
          <cell r="A4409" t="str">
            <v>R00001077</v>
          </cell>
          <cell r="B4409" t="str">
            <v>Service</v>
          </cell>
          <cell r="C4409" t="str">
            <v>Service</v>
          </cell>
          <cell r="D4409" t="str">
            <v>Service</v>
          </cell>
          <cell r="E4409" t="str">
            <v>MSC_INT</v>
          </cell>
          <cell r="F4409">
            <v>150000</v>
          </cell>
          <cell r="H4409" t="str">
            <v>NoPower-MSC_INT-Small-Voice&amp;Data - SiteSurvey</v>
          </cell>
        </row>
        <row r="4410">
          <cell r="A4410" t="str">
            <v>T00001605</v>
          </cell>
          <cell r="B4410" t="str">
            <v>Service</v>
          </cell>
          <cell r="C4410" t="str">
            <v>Service</v>
          </cell>
          <cell r="D4410" t="str">
            <v>Service</v>
          </cell>
          <cell r="E4410" t="str">
            <v>OMP-FX</v>
          </cell>
          <cell r="F4410">
            <v>37715</v>
          </cell>
          <cell r="H4410" t="str">
            <v>OMP-FX - Engineering</v>
          </cell>
        </row>
        <row r="4411">
          <cell r="A4411" t="str">
            <v>T00001610</v>
          </cell>
          <cell r="B4411" t="str">
            <v>Service</v>
          </cell>
          <cell r="C4411" t="str">
            <v>Service</v>
          </cell>
          <cell r="D4411" t="str">
            <v>Service</v>
          </cell>
          <cell r="E4411" t="str">
            <v>OMP-FX</v>
          </cell>
          <cell r="F4411">
            <v>100000</v>
          </cell>
          <cell r="H4411" t="str">
            <v>OMP-FX - Engineering</v>
          </cell>
        </row>
        <row r="4412">
          <cell r="A4412" t="str">
            <v>T00001615</v>
          </cell>
          <cell r="B4412" t="str">
            <v>Service</v>
          </cell>
          <cell r="C4412" t="str">
            <v>Service</v>
          </cell>
          <cell r="D4412" t="str">
            <v>Service</v>
          </cell>
          <cell r="E4412" t="str">
            <v>OMP-FX</v>
          </cell>
          <cell r="F4412">
            <v>250000</v>
          </cell>
          <cell r="H4412" t="str">
            <v>OMP-FX - Engineering</v>
          </cell>
        </row>
        <row r="4413">
          <cell r="A4413" t="str">
            <v>T00001620</v>
          </cell>
          <cell r="B4413" t="str">
            <v>Service</v>
          </cell>
          <cell r="C4413" t="str">
            <v>Service</v>
          </cell>
          <cell r="D4413" t="str">
            <v>Service</v>
          </cell>
          <cell r="E4413" t="str">
            <v>OMP-FX</v>
          </cell>
          <cell r="F4413">
            <v>10000</v>
          </cell>
          <cell r="H4413" t="str">
            <v>OMP-FX - Engineering</v>
          </cell>
        </row>
        <row r="4414">
          <cell r="A4414" t="str">
            <v>T00001626</v>
          </cell>
          <cell r="B4414" t="str">
            <v>Service</v>
          </cell>
          <cell r="C4414" t="str">
            <v>Service</v>
          </cell>
          <cell r="D4414" t="str">
            <v>Service</v>
          </cell>
          <cell r="E4414" t="str">
            <v>OMP-FX</v>
          </cell>
          <cell r="F4414">
            <v>1000</v>
          </cell>
          <cell r="H4414" t="str">
            <v>OMP-FX - Engineering</v>
          </cell>
        </row>
        <row r="4415">
          <cell r="A4415" t="str">
            <v>T00001632</v>
          </cell>
          <cell r="B4415" t="str">
            <v>Service</v>
          </cell>
          <cell r="C4415" t="str">
            <v>Service</v>
          </cell>
          <cell r="D4415" t="str">
            <v>Service</v>
          </cell>
          <cell r="E4415" t="str">
            <v>OMP-FX</v>
          </cell>
          <cell r="F4415">
            <v>80000</v>
          </cell>
          <cell r="H4415" t="str">
            <v>OMP-FX - Engineering</v>
          </cell>
        </row>
        <row r="4416">
          <cell r="A4416" t="str">
            <v>T00001710</v>
          </cell>
          <cell r="B4416" t="str">
            <v>Service</v>
          </cell>
          <cell r="C4416" t="str">
            <v>Service</v>
          </cell>
          <cell r="D4416" t="str">
            <v>Service</v>
          </cell>
          <cell r="E4416" t="str">
            <v>OMP-FX</v>
          </cell>
          <cell r="F4416">
            <v>406766</v>
          </cell>
          <cell r="H4416" t="str">
            <v>OMP-FX - Engineering</v>
          </cell>
        </row>
        <row r="4417">
          <cell r="A4417" t="str">
            <v>T00001716</v>
          </cell>
          <cell r="B4417" t="str">
            <v>Service</v>
          </cell>
          <cell r="C4417" t="str">
            <v>Service</v>
          </cell>
          <cell r="D4417" t="str">
            <v>Service</v>
          </cell>
          <cell r="E4417" t="str">
            <v>OMP-FX</v>
          </cell>
          <cell r="F4417">
            <v>4975</v>
          </cell>
          <cell r="H4417" t="str">
            <v>OMP-FX - Engineering</v>
          </cell>
        </row>
        <row r="4418">
          <cell r="A4418" t="str">
            <v>T00001722</v>
          </cell>
          <cell r="B4418" t="str">
            <v>Service</v>
          </cell>
          <cell r="C4418" t="str">
            <v>Service</v>
          </cell>
          <cell r="D4418" t="str">
            <v>Service</v>
          </cell>
          <cell r="E4418" t="str">
            <v>OMP-FX</v>
          </cell>
          <cell r="F4418">
            <v>2700</v>
          </cell>
          <cell r="H4418" t="str">
            <v>OMP-FX - Engineering</v>
          </cell>
        </row>
        <row r="4419">
          <cell r="A4419" t="str">
            <v>T00001728</v>
          </cell>
          <cell r="B4419" t="str">
            <v>Service</v>
          </cell>
          <cell r="C4419" t="str">
            <v>Service</v>
          </cell>
          <cell r="D4419" t="str">
            <v>Service</v>
          </cell>
          <cell r="E4419" t="str">
            <v>OMP-FX</v>
          </cell>
          <cell r="F4419">
            <v>1240</v>
          </cell>
          <cell r="H4419" t="str">
            <v>OMP-FX - Engineering</v>
          </cell>
        </row>
        <row r="4420">
          <cell r="A4420" t="str">
            <v>T00001735</v>
          </cell>
          <cell r="B4420" t="str">
            <v>Service</v>
          </cell>
          <cell r="C4420" t="str">
            <v>Service</v>
          </cell>
          <cell r="D4420" t="str">
            <v>Service</v>
          </cell>
          <cell r="E4420" t="str">
            <v>OMP-FX</v>
          </cell>
          <cell r="F4420">
            <v>4000</v>
          </cell>
          <cell r="H4420" t="str">
            <v>OMP-FX - Engineering</v>
          </cell>
        </row>
        <row r="4421">
          <cell r="A4421" t="str">
            <v>T00001742</v>
          </cell>
          <cell r="B4421" t="str">
            <v>Service</v>
          </cell>
          <cell r="C4421" t="str">
            <v>Service</v>
          </cell>
          <cell r="D4421" t="str">
            <v>Service</v>
          </cell>
          <cell r="E4421" t="str">
            <v>OMP-FX</v>
          </cell>
          <cell r="F4421">
            <v>260</v>
          </cell>
          <cell r="H4421" t="str">
            <v>OMP-FX - Engineering</v>
          </cell>
        </row>
        <row r="4422">
          <cell r="A4422" t="str">
            <v>T00001572</v>
          </cell>
          <cell r="B4422" t="str">
            <v>Service</v>
          </cell>
          <cell r="C4422" t="str">
            <v>Service</v>
          </cell>
          <cell r="D4422" t="str">
            <v>Service</v>
          </cell>
          <cell r="E4422" t="str">
            <v>OMP-FX</v>
          </cell>
          <cell r="F4422">
            <v>176</v>
          </cell>
          <cell r="H4422" t="str">
            <v>OMP-FX - Installation</v>
          </cell>
        </row>
        <row r="4423">
          <cell r="A4423" t="str">
            <v>T00001577</v>
          </cell>
          <cell r="B4423" t="str">
            <v>Service</v>
          </cell>
          <cell r="C4423" t="str">
            <v>Service</v>
          </cell>
          <cell r="D4423" t="str">
            <v>Service</v>
          </cell>
          <cell r="E4423" t="str">
            <v>OMP-FX</v>
          </cell>
          <cell r="F4423">
            <v>90000</v>
          </cell>
          <cell r="H4423" t="str">
            <v>OMP-FX - Installation</v>
          </cell>
        </row>
        <row r="4424">
          <cell r="A4424" t="str">
            <v>T00001582</v>
          </cell>
          <cell r="B4424" t="str">
            <v>Service</v>
          </cell>
          <cell r="C4424" t="str">
            <v>Service</v>
          </cell>
          <cell r="D4424" t="str">
            <v>Service</v>
          </cell>
          <cell r="E4424" t="str">
            <v>OMP-FX</v>
          </cell>
          <cell r="F4424">
            <v>90000</v>
          </cell>
          <cell r="H4424" t="str">
            <v>OMP-FX - Installation</v>
          </cell>
        </row>
        <row r="4425">
          <cell r="A4425" t="str">
            <v>T00001587</v>
          </cell>
          <cell r="B4425" t="str">
            <v>Service</v>
          </cell>
          <cell r="C4425" t="str">
            <v>Service</v>
          </cell>
          <cell r="D4425" t="str">
            <v>Service</v>
          </cell>
          <cell r="E4425" t="str">
            <v>OMP-FX</v>
          </cell>
          <cell r="F4425">
            <v>20000</v>
          </cell>
          <cell r="H4425" t="str">
            <v>OMP-FX - Installation</v>
          </cell>
        </row>
        <row r="4426">
          <cell r="A4426" t="str">
            <v>T00001593</v>
          </cell>
          <cell r="B4426" t="str">
            <v>Service</v>
          </cell>
          <cell r="C4426" t="str">
            <v>Service</v>
          </cell>
          <cell r="D4426" t="str">
            <v>Service</v>
          </cell>
          <cell r="E4426" t="str">
            <v>OMP-FX</v>
          </cell>
          <cell r="F4426">
            <v>70000</v>
          </cell>
          <cell r="H4426" t="str">
            <v>OMP-FX - Installation</v>
          </cell>
        </row>
        <row r="4427">
          <cell r="A4427" t="str">
            <v>T00001599</v>
          </cell>
          <cell r="B4427" t="str">
            <v>Service</v>
          </cell>
          <cell r="C4427" t="str">
            <v>Service</v>
          </cell>
          <cell r="D4427" t="str">
            <v>Service</v>
          </cell>
          <cell r="E4427" t="str">
            <v>OMP-FX</v>
          </cell>
          <cell r="F4427">
            <v>100</v>
          </cell>
          <cell r="H4427" t="str">
            <v>OMP-FX - Installation</v>
          </cell>
        </row>
        <row r="4428">
          <cell r="A4428" t="str">
            <v>T00001671</v>
          </cell>
          <cell r="B4428" t="str">
            <v>Service</v>
          </cell>
          <cell r="C4428" t="str">
            <v>Service</v>
          </cell>
          <cell r="D4428" t="str">
            <v>Service</v>
          </cell>
          <cell r="E4428" t="str">
            <v>OMP-FX</v>
          </cell>
          <cell r="F4428">
            <v>1025</v>
          </cell>
          <cell r="H4428" t="str">
            <v>OMP-FX - Installation</v>
          </cell>
        </row>
        <row r="4429">
          <cell r="A4429" t="str">
            <v>T00001677</v>
          </cell>
          <cell r="B4429" t="str">
            <v>Service</v>
          </cell>
          <cell r="C4429" t="str">
            <v>Service</v>
          </cell>
          <cell r="D4429" t="str">
            <v>Service</v>
          </cell>
          <cell r="E4429" t="str">
            <v>OMP-FX</v>
          </cell>
          <cell r="F4429">
            <v>1025</v>
          </cell>
          <cell r="H4429" t="str">
            <v>OMP-FX - Installation</v>
          </cell>
        </row>
        <row r="4430">
          <cell r="A4430" t="str">
            <v>T00001683</v>
          </cell>
          <cell r="B4430" t="str">
            <v>Service</v>
          </cell>
          <cell r="C4430" t="str">
            <v>Service</v>
          </cell>
          <cell r="D4430" t="str">
            <v>Service</v>
          </cell>
          <cell r="E4430" t="str">
            <v>OMP-FX</v>
          </cell>
          <cell r="F4430">
            <v>2000</v>
          </cell>
          <cell r="H4430" t="str">
            <v>OMP-FX - Installation</v>
          </cell>
        </row>
        <row r="4431">
          <cell r="A4431" t="str">
            <v>T00001689</v>
          </cell>
          <cell r="B4431" t="str">
            <v>Service</v>
          </cell>
          <cell r="C4431" t="str">
            <v>Service</v>
          </cell>
          <cell r="D4431" t="str">
            <v>Service</v>
          </cell>
          <cell r="E4431" t="str">
            <v>OMP-FX</v>
          </cell>
          <cell r="F4431">
            <v>15095</v>
          </cell>
          <cell r="H4431" t="str">
            <v>OMP-FX - Installation</v>
          </cell>
        </row>
        <row r="4432">
          <cell r="A4432" t="str">
            <v>T00001696</v>
          </cell>
          <cell r="B4432" t="str">
            <v>Service</v>
          </cell>
          <cell r="C4432" t="str">
            <v>Service</v>
          </cell>
          <cell r="D4432" t="str">
            <v>Service</v>
          </cell>
          <cell r="E4432" t="str">
            <v>OMP-FX</v>
          </cell>
          <cell r="F4432">
            <v>900</v>
          </cell>
          <cell r="H4432" t="str">
            <v>OMP-FX - Installation</v>
          </cell>
        </row>
        <row r="4433">
          <cell r="A4433" t="str">
            <v>T00001703</v>
          </cell>
          <cell r="B4433" t="str">
            <v>Service</v>
          </cell>
          <cell r="C4433" t="str">
            <v>Service</v>
          </cell>
          <cell r="D4433" t="str">
            <v>Service</v>
          </cell>
          <cell r="E4433" t="str">
            <v>OMP-FX</v>
          </cell>
          <cell r="F4433">
            <v>900</v>
          </cell>
          <cell r="H4433" t="str">
            <v>OMP-FX - Installation</v>
          </cell>
        </row>
        <row r="4434">
          <cell r="A4434" t="str">
            <v>T00001638</v>
          </cell>
          <cell r="B4434" t="str">
            <v>Service</v>
          </cell>
          <cell r="C4434" t="str">
            <v>Service</v>
          </cell>
          <cell r="D4434" t="str">
            <v>Service</v>
          </cell>
          <cell r="E4434" t="str">
            <v>OMP-FX</v>
          </cell>
          <cell r="F4434">
            <v>5000</v>
          </cell>
          <cell r="H4434" t="str">
            <v>OMP-FX - SiteSurvey</v>
          </cell>
        </row>
        <row r="4435">
          <cell r="A4435" t="str">
            <v>T00001643</v>
          </cell>
          <cell r="B4435" t="str">
            <v>Service</v>
          </cell>
          <cell r="C4435" t="str">
            <v>Service</v>
          </cell>
          <cell r="D4435" t="str">
            <v>Service</v>
          </cell>
          <cell r="E4435" t="str">
            <v>OMP-FX</v>
          </cell>
          <cell r="F4435">
            <v>17550</v>
          </cell>
          <cell r="H4435" t="str">
            <v>OMP-FX - SiteSurvey</v>
          </cell>
        </row>
        <row r="4436">
          <cell r="A4436" t="str">
            <v>T00001648</v>
          </cell>
          <cell r="B4436" t="str">
            <v>Service</v>
          </cell>
          <cell r="C4436" t="str">
            <v>Service</v>
          </cell>
          <cell r="D4436" t="str">
            <v>Service</v>
          </cell>
          <cell r="E4436" t="str">
            <v>OMP-FX</v>
          </cell>
          <cell r="F4436">
            <v>100</v>
          </cell>
          <cell r="H4436" t="str">
            <v>OMP-FX - SiteSurvey</v>
          </cell>
        </row>
        <row r="4437">
          <cell r="A4437" t="str">
            <v>T00001653</v>
          </cell>
          <cell r="B4437" t="str">
            <v>Service</v>
          </cell>
          <cell r="C4437" t="str">
            <v>Service</v>
          </cell>
          <cell r="D4437" t="str">
            <v>Service</v>
          </cell>
          <cell r="E4437" t="str">
            <v>OMP-FX</v>
          </cell>
          <cell r="F4437">
            <v>5000</v>
          </cell>
          <cell r="H4437" t="str">
            <v>OMP-FX - SiteSurvey</v>
          </cell>
        </row>
        <row r="4438">
          <cell r="A4438" t="str">
            <v>T00001659</v>
          </cell>
          <cell r="B4438" t="str">
            <v>Service</v>
          </cell>
          <cell r="C4438" t="str">
            <v>Service</v>
          </cell>
          <cell r="D4438" t="str">
            <v>Service</v>
          </cell>
          <cell r="E4438" t="str">
            <v>OMP-FX</v>
          </cell>
          <cell r="F4438">
            <v>40000</v>
          </cell>
          <cell r="H4438" t="str">
            <v>OMP-FX - SiteSurvey</v>
          </cell>
        </row>
        <row r="4439">
          <cell r="A4439" t="str">
            <v>T00001665</v>
          </cell>
          <cell r="B4439" t="str">
            <v>Service</v>
          </cell>
          <cell r="C4439" t="str">
            <v>Service</v>
          </cell>
          <cell r="D4439" t="str">
            <v>Service</v>
          </cell>
          <cell r="E4439" t="str">
            <v>OMP-FX</v>
          </cell>
          <cell r="F4439">
            <v>102900</v>
          </cell>
          <cell r="H4439" t="str">
            <v>OMP-FX - SiteSurvey</v>
          </cell>
        </row>
        <row r="4440">
          <cell r="A4440" t="str">
            <v>T00001749</v>
          </cell>
          <cell r="B4440" t="str">
            <v>Service</v>
          </cell>
          <cell r="C4440" t="str">
            <v>Service</v>
          </cell>
          <cell r="D4440" t="str">
            <v>Service</v>
          </cell>
          <cell r="E4440" t="str">
            <v>OMP-FX</v>
          </cell>
          <cell r="F4440">
            <v>15750</v>
          </cell>
          <cell r="H4440" t="str">
            <v>OMP-FX - SiteSurvey</v>
          </cell>
        </row>
        <row r="4441">
          <cell r="A4441" t="str">
            <v>T00001754</v>
          </cell>
          <cell r="B4441" t="str">
            <v>Service</v>
          </cell>
          <cell r="C4441" t="str">
            <v>Service</v>
          </cell>
          <cell r="D4441" t="str">
            <v>Service</v>
          </cell>
          <cell r="E4441" t="str">
            <v>OMP-FX</v>
          </cell>
          <cell r="F4441">
            <v>8400</v>
          </cell>
          <cell r="H4441" t="str">
            <v>OMP-FX - SiteSurvey</v>
          </cell>
        </row>
        <row r="4442">
          <cell r="A4442" t="str">
            <v>T00001759</v>
          </cell>
          <cell r="B4442" t="str">
            <v>Service</v>
          </cell>
          <cell r="C4442" t="str">
            <v>Service</v>
          </cell>
          <cell r="D4442" t="str">
            <v>Service</v>
          </cell>
          <cell r="E4442" t="str">
            <v>OMP-FX</v>
          </cell>
          <cell r="F4442">
            <v>49350</v>
          </cell>
          <cell r="H4442" t="str">
            <v>OMP-FX - SiteSurvey</v>
          </cell>
        </row>
        <row r="4443">
          <cell r="A4443" t="str">
            <v>T00001764</v>
          </cell>
          <cell r="B4443" t="str">
            <v>Service</v>
          </cell>
          <cell r="C4443" t="str">
            <v>Service</v>
          </cell>
          <cell r="D4443" t="str">
            <v>Service</v>
          </cell>
          <cell r="E4443" t="str">
            <v>OMP-FX</v>
          </cell>
          <cell r="F4443">
            <v>7088</v>
          </cell>
          <cell r="H4443" t="str">
            <v>OMP-FX - SiteSurvey</v>
          </cell>
        </row>
        <row r="4444">
          <cell r="A4444" t="str">
            <v>T00001770</v>
          </cell>
          <cell r="B4444" t="str">
            <v>Service</v>
          </cell>
          <cell r="C4444" t="str">
            <v>Service</v>
          </cell>
          <cell r="D4444" t="str">
            <v>Service</v>
          </cell>
          <cell r="E4444" t="str">
            <v>OMP-FX</v>
          </cell>
          <cell r="F4444">
            <v>37800</v>
          </cell>
          <cell r="H4444" t="str">
            <v>OMP-FX - SiteSurvey</v>
          </cell>
        </row>
        <row r="4445">
          <cell r="A4445" t="str">
            <v>T00001776</v>
          </cell>
          <cell r="B4445" t="str">
            <v>Service</v>
          </cell>
          <cell r="C4445" t="str">
            <v>Service</v>
          </cell>
          <cell r="D4445" t="str">
            <v>Service</v>
          </cell>
          <cell r="E4445" t="str">
            <v>OMP-FX</v>
          </cell>
          <cell r="F4445">
            <v>64260</v>
          </cell>
          <cell r="H4445" t="str">
            <v>OMP-FX - SiteSurvey</v>
          </cell>
        </row>
        <row r="4446">
          <cell r="A4446" t="str">
            <v>T00001623</v>
          </cell>
          <cell r="B4446" t="str">
            <v>Service</v>
          </cell>
          <cell r="C4446" t="str">
            <v>Service</v>
          </cell>
          <cell r="D4446" t="str">
            <v>Service</v>
          </cell>
          <cell r="E4446" t="str">
            <v>PacData</v>
          </cell>
          <cell r="F4446">
            <v>57750</v>
          </cell>
          <cell r="H4446" t="str">
            <v>PacketData - Engineering</v>
          </cell>
        </row>
        <row r="4447">
          <cell r="A4447" t="str">
            <v>T00001629</v>
          </cell>
          <cell r="B4447" t="str">
            <v>Service</v>
          </cell>
          <cell r="C4447" t="str">
            <v>Service</v>
          </cell>
          <cell r="D4447" t="str">
            <v>Service</v>
          </cell>
          <cell r="E4447" t="str">
            <v>PacData</v>
          </cell>
          <cell r="F4447">
            <v>42000</v>
          </cell>
          <cell r="H4447" t="str">
            <v>PacketData - Engineering</v>
          </cell>
        </row>
        <row r="4448">
          <cell r="A4448" t="str">
            <v>T00001635</v>
          </cell>
          <cell r="B4448" t="str">
            <v>Service</v>
          </cell>
          <cell r="C4448" t="str">
            <v>Service</v>
          </cell>
          <cell r="D4448" t="str">
            <v>Service</v>
          </cell>
          <cell r="E4448" t="str">
            <v>PacData</v>
          </cell>
          <cell r="F4448">
            <v>49350</v>
          </cell>
          <cell r="H4448" t="str">
            <v>PacketData - Engineering</v>
          </cell>
        </row>
        <row r="4449">
          <cell r="A4449" t="str">
            <v>T00001731</v>
          </cell>
          <cell r="B4449" t="str">
            <v>Service</v>
          </cell>
          <cell r="C4449" t="str">
            <v>Service</v>
          </cell>
          <cell r="D4449" t="str">
            <v>Service</v>
          </cell>
          <cell r="E4449" t="str">
            <v>PacData</v>
          </cell>
          <cell r="F4449">
            <v>105</v>
          </cell>
          <cell r="H4449" t="str">
            <v>PacketData - Engineering</v>
          </cell>
        </row>
        <row r="4450">
          <cell r="A4450" t="str">
            <v>T00001738</v>
          </cell>
          <cell r="B4450" t="str">
            <v>Service</v>
          </cell>
          <cell r="C4450" t="str">
            <v>Service</v>
          </cell>
          <cell r="D4450" t="str">
            <v>Service</v>
          </cell>
          <cell r="E4450" t="str">
            <v>PacData</v>
          </cell>
          <cell r="F4450">
            <v>15750</v>
          </cell>
          <cell r="H4450" t="str">
            <v>PacketData - Engineering</v>
          </cell>
        </row>
        <row r="4451">
          <cell r="A4451" t="str">
            <v>T00001745</v>
          </cell>
          <cell r="B4451" t="str">
            <v>Service</v>
          </cell>
          <cell r="C4451" t="str">
            <v>Service</v>
          </cell>
          <cell r="D4451" t="str">
            <v>Service</v>
          </cell>
          <cell r="E4451" t="str">
            <v>PacData</v>
          </cell>
          <cell r="F4451">
            <v>8400</v>
          </cell>
          <cell r="H4451" t="str">
            <v>PacketData - Engineering</v>
          </cell>
        </row>
        <row r="4452">
          <cell r="A4452" t="str">
            <v>T00001590</v>
          </cell>
          <cell r="B4452" t="str">
            <v>Service</v>
          </cell>
          <cell r="C4452" t="str">
            <v>Service</v>
          </cell>
          <cell r="D4452" t="str">
            <v>Service</v>
          </cell>
          <cell r="E4452" t="str">
            <v>PacData</v>
          </cell>
          <cell r="F4452">
            <v>49350</v>
          </cell>
          <cell r="H4452" t="str">
            <v>PacketData - Installation</v>
          </cell>
        </row>
        <row r="4453">
          <cell r="A4453" t="str">
            <v>T00001596</v>
          </cell>
          <cell r="B4453" t="str">
            <v>Service</v>
          </cell>
          <cell r="C4453" t="str">
            <v>Service</v>
          </cell>
          <cell r="D4453" t="str">
            <v>Service</v>
          </cell>
          <cell r="E4453" t="str">
            <v>PacData</v>
          </cell>
          <cell r="F4453">
            <v>7088</v>
          </cell>
          <cell r="H4453" t="str">
            <v>PacketData - Installation</v>
          </cell>
        </row>
        <row r="4454">
          <cell r="A4454" t="str">
            <v>T00001602</v>
          </cell>
          <cell r="B4454" t="str">
            <v>Service</v>
          </cell>
          <cell r="C4454" t="str">
            <v>Service</v>
          </cell>
          <cell r="D4454" t="str">
            <v>Service</v>
          </cell>
          <cell r="E4454" t="str">
            <v>PacData</v>
          </cell>
          <cell r="F4454">
            <v>15750</v>
          </cell>
          <cell r="H4454" t="str">
            <v>PacketData - Installation</v>
          </cell>
        </row>
        <row r="4455">
          <cell r="A4455" t="str">
            <v>T00001692</v>
          </cell>
          <cell r="B4455" t="str">
            <v>Service</v>
          </cell>
          <cell r="C4455" t="str">
            <v>Service</v>
          </cell>
          <cell r="D4455" t="str">
            <v>Service</v>
          </cell>
          <cell r="E4455" t="str">
            <v>PacData</v>
          </cell>
          <cell r="F4455">
            <v>115500</v>
          </cell>
          <cell r="H4455" t="str">
            <v>PacketData - Installation</v>
          </cell>
        </row>
        <row r="4456">
          <cell r="A4456" t="str">
            <v>T00001699</v>
          </cell>
          <cell r="B4456" t="str">
            <v>Service</v>
          </cell>
          <cell r="C4456" t="str">
            <v>Service</v>
          </cell>
          <cell r="D4456" t="str">
            <v>Service</v>
          </cell>
          <cell r="E4456" t="str">
            <v>PacData</v>
          </cell>
          <cell r="F4456">
            <v>91350</v>
          </cell>
          <cell r="H4456" t="str">
            <v>PacketData - Installation</v>
          </cell>
        </row>
        <row r="4457">
          <cell r="A4457" t="str">
            <v>T00001706</v>
          </cell>
          <cell r="B4457" t="str">
            <v>Service</v>
          </cell>
          <cell r="C4457" t="str">
            <v>Service</v>
          </cell>
          <cell r="D4457" t="str">
            <v>Service</v>
          </cell>
          <cell r="E4457" t="str">
            <v>PacData</v>
          </cell>
          <cell r="F4457">
            <v>52500</v>
          </cell>
          <cell r="H4457" t="str">
            <v>PacketData - Installation</v>
          </cell>
        </row>
        <row r="4458">
          <cell r="A4458" t="str">
            <v>T00001656</v>
          </cell>
          <cell r="B4458" t="str">
            <v>Service</v>
          </cell>
          <cell r="C4458" t="str">
            <v>Service</v>
          </cell>
          <cell r="D4458" t="str">
            <v>Service</v>
          </cell>
          <cell r="E4458" t="str">
            <v>PacData</v>
          </cell>
          <cell r="F4458">
            <v>67200</v>
          </cell>
          <cell r="H4458" t="str">
            <v>PacketData - SiteSurvey</v>
          </cell>
        </row>
        <row r="4459">
          <cell r="A4459" t="str">
            <v>T00001662</v>
          </cell>
          <cell r="B4459" t="str">
            <v>Service</v>
          </cell>
          <cell r="C4459" t="str">
            <v>Service</v>
          </cell>
          <cell r="D4459" t="str">
            <v>Service</v>
          </cell>
          <cell r="E4459" t="str">
            <v>PacData</v>
          </cell>
          <cell r="F4459">
            <v>120750</v>
          </cell>
          <cell r="H4459" t="str">
            <v>PacketData - SiteSurvey</v>
          </cell>
        </row>
        <row r="4460">
          <cell r="A4460" t="str">
            <v>T00001668</v>
          </cell>
          <cell r="B4460" t="str">
            <v>Service</v>
          </cell>
          <cell r="C4460" t="str">
            <v>Service</v>
          </cell>
          <cell r="D4460" t="str">
            <v>Service</v>
          </cell>
          <cell r="E4460" t="str">
            <v>PacData</v>
          </cell>
          <cell r="F4460">
            <v>35700</v>
          </cell>
          <cell r="H4460" t="str">
            <v>PacketData - SiteSurvey</v>
          </cell>
        </row>
        <row r="4461">
          <cell r="A4461" t="str">
            <v>T00001767</v>
          </cell>
          <cell r="B4461" t="str">
            <v>Service</v>
          </cell>
          <cell r="C4461" t="str">
            <v>Service</v>
          </cell>
          <cell r="D4461" t="str">
            <v>Service</v>
          </cell>
          <cell r="E4461" t="str">
            <v>PacData</v>
          </cell>
          <cell r="F4461">
            <v>19950</v>
          </cell>
          <cell r="H4461" t="str">
            <v>PacketData - SiteSurvey</v>
          </cell>
        </row>
        <row r="4462">
          <cell r="A4462" t="str">
            <v>T00001773</v>
          </cell>
          <cell r="B4462" t="str">
            <v>Service</v>
          </cell>
          <cell r="C4462" t="str">
            <v>Service</v>
          </cell>
          <cell r="D4462" t="str">
            <v>Service</v>
          </cell>
          <cell r="E4462" t="str">
            <v>PacData</v>
          </cell>
          <cell r="F4462">
            <v>39900</v>
          </cell>
          <cell r="H4462" t="str">
            <v>PacketData - SiteSurvey</v>
          </cell>
        </row>
        <row r="4463">
          <cell r="A4463" t="str">
            <v>T00001779</v>
          </cell>
          <cell r="B4463" t="str">
            <v>Service</v>
          </cell>
          <cell r="C4463" t="str">
            <v>Service</v>
          </cell>
          <cell r="D4463" t="str">
            <v>Service</v>
          </cell>
          <cell r="E4463" t="str">
            <v>PacData</v>
          </cell>
          <cell r="F4463">
            <v>105</v>
          </cell>
          <cell r="H4463" t="str">
            <v>PacketData - SiteSurvey</v>
          </cell>
        </row>
        <row r="4464">
          <cell r="A4464" t="str">
            <v>R00000784</v>
          </cell>
          <cell r="B4464" t="str">
            <v>Service</v>
          </cell>
          <cell r="C4464" t="str">
            <v>Service</v>
          </cell>
          <cell r="D4464" t="str">
            <v>Service</v>
          </cell>
          <cell r="E4464" t="str">
            <v>PCSC</v>
          </cell>
          <cell r="F4464">
            <v>36750</v>
          </cell>
          <cell r="H4464" t="str">
            <v>PCS Indoor Modcell2.0 1 carrier 3 sector - RFDesign</v>
          </cell>
        </row>
        <row r="4465">
          <cell r="A4465" t="str">
            <v>R00000580</v>
          </cell>
          <cell r="B4465" t="str">
            <v>Service</v>
          </cell>
          <cell r="C4465" t="str">
            <v>Service</v>
          </cell>
          <cell r="D4465" t="str">
            <v>Service</v>
          </cell>
          <cell r="E4465" t="str">
            <v>PCSC</v>
          </cell>
          <cell r="F4465">
            <v>15750</v>
          </cell>
          <cell r="H4465" t="str">
            <v>PCS Indoor Modcell2.0 1 carrier 3 sector - RFOptimization - 2G Voice</v>
          </cell>
        </row>
        <row r="4466">
          <cell r="A4466" t="str">
            <v>R00000648</v>
          </cell>
          <cell r="B4466" t="str">
            <v>Service</v>
          </cell>
          <cell r="C4466" t="str">
            <v>Service</v>
          </cell>
          <cell r="D4466" t="str">
            <v>Service</v>
          </cell>
          <cell r="E4466" t="str">
            <v>PCSC</v>
          </cell>
          <cell r="F4466">
            <v>10500</v>
          </cell>
          <cell r="H4466" t="str">
            <v>PCS Indoor Modcell2.0 1 carrier 3 sector - RFOptimization - 3G Voice</v>
          </cell>
        </row>
        <row r="4467">
          <cell r="A4467" t="str">
            <v>R00000716</v>
          </cell>
          <cell r="B4467" t="str">
            <v>Service</v>
          </cell>
          <cell r="C4467" t="str">
            <v>Service</v>
          </cell>
          <cell r="D4467" t="str">
            <v>Service</v>
          </cell>
          <cell r="E4467" t="str">
            <v>PCSC</v>
          </cell>
          <cell r="F4467">
            <v>12600</v>
          </cell>
          <cell r="H4467" t="str">
            <v>PCS Indoor Modcell2.0 1 carrier 3 sector - RFOptimization - 3G Voice&amp;Data</v>
          </cell>
        </row>
        <row r="4468">
          <cell r="A4468" t="str">
            <v>R00000785</v>
          </cell>
          <cell r="B4468" t="str">
            <v>Service</v>
          </cell>
          <cell r="C4468" t="str">
            <v>Service</v>
          </cell>
          <cell r="D4468" t="str">
            <v>Service</v>
          </cell>
          <cell r="E4468" t="str">
            <v>PCSC</v>
          </cell>
          <cell r="F4468">
            <v>15750</v>
          </cell>
          <cell r="H4468" t="str">
            <v>PCS Indoor Modcell2.0 2 carrier 3 sector - RFDesign</v>
          </cell>
        </row>
        <row r="4469">
          <cell r="A4469" t="str">
            <v>R00000581</v>
          </cell>
          <cell r="B4469" t="str">
            <v>Service</v>
          </cell>
          <cell r="C4469" t="str">
            <v>Service</v>
          </cell>
          <cell r="D4469" t="str">
            <v>Service</v>
          </cell>
          <cell r="E4469" t="str">
            <v>PCSC</v>
          </cell>
          <cell r="F4469">
            <v>15750</v>
          </cell>
          <cell r="H4469" t="str">
            <v>PCS Indoor Modcell2.0 2 carrier 3 sector - RFOptimization - 2G Voice</v>
          </cell>
        </row>
        <row r="4470">
          <cell r="A4470" t="str">
            <v>R00000649</v>
          </cell>
          <cell r="B4470" t="str">
            <v>Service</v>
          </cell>
          <cell r="C4470" t="str">
            <v>Service</v>
          </cell>
          <cell r="D4470" t="str">
            <v>Service</v>
          </cell>
          <cell r="E4470" t="str">
            <v>PCSC</v>
          </cell>
          <cell r="F4470">
            <v>14000</v>
          </cell>
          <cell r="H4470" t="str">
            <v>PCS Indoor Modcell2.0 2 carrier 3 sector - RFOptimization - 3G Voice</v>
          </cell>
        </row>
        <row r="4471">
          <cell r="A4471" t="str">
            <v>R00000717</v>
          </cell>
          <cell r="B4471" t="str">
            <v>Service</v>
          </cell>
          <cell r="C4471" t="str">
            <v>Service</v>
          </cell>
          <cell r="D4471" t="str">
            <v>Service</v>
          </cell>
          <cell r="E4471" t="str">
            <v>PCSC</v>
          </cell>
          <cell r="F4471">
            <v>18000</v>
          </cell>
          <cell r="H4471" t="str">
            <v>PCS Indoor Modcell2.0 2 carrier 3 sector - RFOptimization - 3G Voice&amp;Data</v>
          </cell>
        </row>
        <row r="4472">
          <cell r="A4472" t="str">
            <v>R00000786</v>
          </cell>
          <cell r="B4472" t="str">
            <v>Service</v>
          </cell>
          <cell r="C4472" t="str">
            <v>Service</v>
          </cell>
          <cell r="D4472" t="str">
            <v>Service</v>
          </cell>
          <cell r="E4472" t="str">
            <v>PCSC</v>
          </cell>
          <cell r="F4472">
            <v>8000</v>
          </cell>
          <cell r="H4472" t="str">
            <v>PCS Indoor Modcell2.0 3 carrier 3 sector - RFDesign</v>
          </cell>
        </row>
        <row r="4473">
          <cell r="A4473" t="str">
            <v>R00000582</v>
          </cell>
          <cell r="B4473" t="str">
            <v>Service</v>
          </cell>
          <cell r="C4473" t="str">
            <v>Service</v>
          </cell>
          <cell r="D4473" t="str">
            <v>Service</v>
          </cell>
          <cell r="E4473" t="str">
            <v>PCSC</v>
          </cell>
          <cell r="F4473">
            <v>5000</v>
          </cell>
          <cell r="H4473" t="str">
            <v>PCS Indoor Modcell2.0 3 carrier 3 sector - RFOptimization - 2G Voice</v>
          </cell>
        </row>
        <row r="4474">
          <cell r="A4474" t="str">
            <v>R00000650</v>
          </cell>
          <cell r="B4474" t="str">
            <v>Service</v>
          </cell>
          <cell r="C4474" t="str">
            <v>Service</v>
          </cell>
          <cell r="D4474" t="str">
            <v>Service</v>
          </cell>
          <cell r="E4474" t="str">
            <v>PCSC</v>
          </cell>
          <cell r="F4474">
            <v>1500</v>
          </cell>
          <cell r="H4474" t="str">
            <v>PCS Indoor Modcell2.0 3 carrier 3 sector - RFOptimization - 3G Voice</v>
          </cell>
        </row>
        <row r="4475">
          <cell r="A4475" t="str">
            <v>R00000718</v>
          </cell>
          <cell r="B4475" t="str">
            <v>Service</v>
          </cell>
          <cell r="C4475" t="str">
            <v>Service</v>
          </cell>
          <cell r="D4475" t="str">
            <v>Service</v>
          </cell>
          <cell r="E4475" t="str">
            <v>PCSC</v>
          </cell>
          <cell r="F4475">
            <v>14000</v>
          </cell>
          <cell r="H4475" t="str">
            <v>PCS Indoor Modcell2.0 3 carrier 3 sector - RFOptimization - 3G Voice&amp;Data</v>
          </cell>
        </row>
        <row r="4476">
          <cell r="A4476" t="str">
            <v>R00000804</v>
          </cell>
          <cell r="B4476" t="str">
            <v>Service</v>
          </cell>
          <cell r="C4476" t="str">
            <v>Service</v>
          </cell>
          <cell r="D4476" t="str">
            <v>Service</v>
          </cell>
          <cell r="E4476" t="str">
            <v>PCSC</v>
          </cell>
          <cell r="F4476">
            <v>8000</v>
          </cell>
          <cell r="H4476" t="str">
            <v>PCS Indoor Modcell3.0 1 carrier 3 sector - RFDesign</v>
          </cell>
        </row>
        <row r="4477">
          <cell r="A4477" t="str">
            <v>R00000600</v>
          </cell>
          <cell r="B4477" t="str">
            <v>Service</v>
          </cell>
          <cell r="C4477" t="str">
            <v>Service</v>
          </cell>
          <cell r="D4477" t="str">
            <v>Service</v>
          </cell>
          <cell r="E4477" t="str">
            <v>PCSC</v>
          </cell>
          <cell r="F4477">
            <v>5000</v>
          </cell>
          <cell r="H4477" t="str">
            <v>PCS Indoor Modcell3.0 1 carrier 3 sector - RFOptimization - 2G Voice</v>
          </cell>
        </row>
        <row r="4478">
          <cell r="A4478" t="str">
            <v>R00000668</v>
          </cell>
          <cell r="B4478" t="str">
            <v>Service</v>
          </cell>
          <cell r="C4478" t="str">
            <v>Service</v>
          </cell>
          <cell r="D4478" t="str">
            <v>Service</v>
          </cell>
          <cell r="E4478" t="str">
            <v>PCSC</v>
          </cell>
          <cell r="F4478">
            <v>15</v>
          </cell>
          <cell r="H4478" t="str">
            <v>PCS Indoor Modcell3.0 1 carrier 3 sector - RFOptimization - 3G Voice</v>
          </cell>
        </row>
        <row r="4479">
          <cell r="A4479" t="str">
            <v>R00000736</v>
          </cell>
          <cell r="B4479" t="str">
            <v>Service</v>
          </cell>
          <cell r="C4479" t="str">
            <v>Service</v>
          </cell>
          <cell r="D4479" t="str">
            <v>Service</v>
          </cell>
          <cell r="E4479" t="str">
            <v>PCSC</v>
          </cell>
          <cell r="F4479">
            <v>5700</v>
          </cell>
          <cell r="H4479" t="str">
            <v>PCS Indoor Modcell3.0 1 carrier 3 sector - RFOptimization - 3G Voice&amp;Data</v>
          </cell>
        </row>
        <row r="4480">
          <cell r="A4480" t="str">
            <v>R00000805</v>
          </cell>
          <cell r="B4480" t="str">
            <v>Service</v>
          </cell>
          <cell r="C4480" t="str">
            <v>Service</v>
          </cell>
          <cell r="D4480" t="str">
            <v>Service</v>
          </cell>
          <cell r="E4480" t="str">
            <v>PCSC</v>
          </cell>
          <cell r="F4480">
            <v>10000</v>
          </cell>
          <cell r="H4480" t="str">
            <v>PCS Indoor Modcell3.0 2 carrier 3 sector - RFDesign</v>
          </cell>
        </row>
        <row r="4481">
          <cell r="A4481" t="str">
            <v>R00000601</v>
          </cell>
          <cell r="B4481" t="str">
            <v>Service</v>
          </cell>
          <cell r="C4481" t="str">
            <v>Service</v>
          </cell>
          <cell r="D4481" t="str">
            <v>Service</v>
          </cell>
          <cell r="E4481" t="str">
            <v>PCSC</v>
          </cell>
          <cell r="F4481">
            <v>7700</v>
          </cell>
          <cell r="H4481" t="str">
            <v>PCS Indoor Modcell3.0 2 carrier 3 sector - RFOptimization - 2G Voice</v>
          </cell>
        </row>
        <row r="4482">
          <cell r="A4482" t="str">
            <v>R00000669</v>
          </cell>
          <cell r="B4482" t="str">
            <v>Service</v>
          </cell>
          <cell r="C4482" t="str">
            <v>Service</v>
          </cell>
          <cell r="D4482" t="str">
            <v>Service</v>
          </cell>
          <cell r="E4482" t="str">
            <v>PCSC</v>
          </cell>
          <cell r="F4482">
            <v>12000</v>
          </cell>
          <cell r="H4482" t="str">
            <v>PCS Indoor Modcell3.0 2 carrier 3 sector - RFOptimization - 3G Voice</v>
          </cell>
        </row>
        <row r="4483">
          <cell r="A4483" t="str">
            <v>R00000737</v>
          </cell>
          <cell r="B4483" t="str">
            <v>Service</v>
          </cell>
          <cell r="C4483" t="str">
            <v>Service</v>
          </cell>
          <cell r="D4483" t="str">
            <v>Service</v>
          </cell>
          <cell r="E4483" t="str">
            <v>PCSC</v>
          </cell>
          <cell r="F4483">
            <v>10000</v>
          </cell>
          <cell r="H4483" t="str">
            <v>PCS Indoor Modcell3.0 2 carrier 3 sector - RFOptimization - 3G Voice&amp;Data</v>
          </cell>
        </row>
        <row r="4484">
          <cell r="A4484" t="str">
            <v>R00000806</v>
          </cell>
          <cell r="B4484" t="str">
            <v>Service</v>
          </cell>
          <cell r="C4484" t="str">
            <v>Service</v>
          </cell>
          <cell r="D4484" t="str">
            <v>Service</v>
          </cell>
          <cell r="E4484" t="str">
            <v>PCSC</v>
          </cell>
          <cell r="F4484">
            <v>12000</v>
          </cell>
          <cell r="H4484" t="str">
            <v>PCS Indoor Modcell3.0 3 carrier 3 sector - RFDesign</v>
          </cell>
        </row>
        <row r="4485">
          <cell r="A4485" t="str">
            <v>R00000602</v>
          </cell>
          <cell r="B4485" t="str">
            <v>Service</v>
          </cell>
          <cell r="C4485" t="str">
            <v>Service</v>
          </cell>
          <cell r="D4485" t="str">
            <v>Service</v>
          </cell>
          <cell r="E4485" t="str">
            <v>PCSC</v>
          </cell>
          <cell r="F4485">
            <v>18500</v>
          </cell>
          <cell r="H4485" t="str">
            <v>PCS Indoor Modcell3.0 3 carrier 3 sector - RFOptimization - 2G Voice</v>
          </cell>
        </row>
        <row r="4486">
          <cell r="A4486" t="str">
            <v>R00000670</v>
          </cell>
          <cell r="B4486" t="str">
            <v>Service</v>
          </cell>
          <cell r="C4486" t="str">
            <v>Service</v>
          </cell>
          <cell r="D4486" t="str">
            <v>Service</v>
          </cell>
          <cell r="E4486" t="str">
            <v>PCSC</v>
          </cell>
          <cell r="F4486">
            <v>18500</v>
          </cell>
          <cell r="H4486" t="str">
            <v>PCS Indoor Modcell3.0 3 carrier 3 sector - RFOptimization - 3G Voice</v>
          </cell>
        </row>
        <row r="4487">
          <cell r="A4487" t="str">
            <v>R00000738</v>
          </cell>
          <cell r="B4487" t="str">
            <v>Service</v>
          </cell>
          <cell r="C4487" t="str">
            <v>Service</v>
          </cell>
          <cell r="D4487" t="str">
            <v>Service</v>
          </cell>
          <cell r="E4487" t="str">
            <v>PCSC</v>
          </cell>
          <cell r="F4487">
            <v>0</v>
          </cell>
          <cell r="H4487" t="str">
            <v>PCS Indoor Modcell3.0 3 carrier 3 sector - RFOptimization - 3G Voice&amp;Data</v>
          </cell>
        </row>
        <row r="4488">
          <cell r="A4488" t="str">
            <v>R00000603</v>
          </cell>
          <cell r="B4488" t="str">
            <v>Service</v>
          </cell>
          <cell r="C4488" t="str">
            <v>Service</v>
          </cell>
          <cell r="D4488" t="str">
            <v>Service</v>
          </cell>
          <cell r="E4488" t="str">
            <v>PCSC</v>
          </cell>
          <cell r="F4488">
            <v>15000</v>
          </cell>
          <cell r="H4488" t="str">
            <v>PCS Indoor Modcell3.0 4 carrier 3 sector - RFOptimization - 2G Voice</v>
          </cell>
        </row>
        <row r="4489">
          <cell r="A4489" t="str">
            <v>R00000671</v>
          </cell>
          <cell r="B4489" t="str">
            <v>Service</v>
          </cell>
          <cell r="C4489" t="str">
            <v>Service</v>
          </cell>
          <cell r="D4489" t="str">
            <v>Service</v>
          </cell>
          <cell r="E4489" t="str">
            <v>PCSC</v>
          </cell>
          <cell r="F4489">
            <v>7500</v>
          </cell>
          <cell r="H4489" t="str">
            <v>PCS Indoor Modcell3.0 4 carrier 3 sector - RFOptimization - 3G Voice</v>
          </cell>
        </row>
        <row r="4490">
          <cell r="A4490" t="str">
            <v>R00000739</v>
          </cell>
          <cell r="B4490" t="str">
            <v>Service</v>
          </cell>
          <cell r="C4490" t="str">
            <v>Service</v>
          </cell>
          <cell r="D4490" t="str">
            <v>Service</v>
          </cell>
          <cell r="E4490" t="str">
            <v>PCSC</v>
          </cell>
          <cell r="F4490">
            <v>5000</v>
          </cell>
          <cell r="H4490" t="str">
            <v>PCS Indoor Modcell3.0 4 carrier 3 sector - RFOptimization - 3G Voice&amp;Data</v>
          </cell>
        </row>
        <row r="4491">
          <cell r="A4491" t="str">
            <v>R00000604</v>
          </cell>
          <cell r="B4491" t="str">
            <v>Service</v>
          </cell>
          <cell r="C4491" t="str">
            <v>Service</v>
          </cell>
          <cell r="D4491" t="str">
            <v>Service</v>
          </cell>
          <cell r="E4491" t="str">
            <v>PCSC</v>
          </cell>
          <cell r="F4491">
            <v>10000</v>
          </cell>
          <cell r="H4491" t="str">
            <v>PCS Indoor Modcell3.0 5 carrier 3 sector - RFOptimization - 2G Voice</v>
          </cell>
        </row>
        <row r="4492">
          <cell r="A4492" t="str">
            <v>R00000672</v>
          </cell>
          <cell r="B4492" t="str">
            <v>Service</v>
          </cell>
          <cell r="C4492" t="str">
            <v>Service</v>
          </cell>
          <cell r="D4492" t="str">
            <v>Service</v>
          </cell>
          <cell r="E4492" t="str">
            <v>PCSC</v>
          </cell>
          <cell r="F4492">
            <v>5000</v>
          </cell>
          <cell r="H4492" t="str">
            <v>PCS Indoor Modcell3.0 5 carrier 3 sector - RFOptimization - 3G Voice</v>
          </cell>
        </row>
        <row r="4493">
          <cell r="A4493" t="str">
            <v>R00000740</v>
          </cell>
          <cell r="B4493" t="str">
            <v>Service</v>
          </cell>
          <cell r="C4493" t="str">
            <v>Service</v>
          </cell>
          <cell r="D4493" t="str">
            <v>Service</v>
          </cell>
          <cell r="E4493" t="str">
            <v>PCSC</v>
          </cell>
          <cell r="F4493">
            <v>7000</v>
          </cell>
          <cell r="H4493" t="str">
            <v>PCS Indoor Modcell3.0 5 carrier 3 sector - RFOptimization - 3G Voice&amp;Data</v>
          </cell>
        </row>
        <row r="4494">
          <cell r="A4494" t="str">
            <v>R00000605</v>
          </cell>
          <cell r="B4494" t="str">
            <v>Service</v>
          </cell>
          <cell r="C4494" t="str">
            <v>Service</v>
          </cell>
          <cell r="D4494" t="str">
            <v>Service</v>
          </cell>
          <cell r="E4494" t="str">
            <v>PCSC</v>
          </cell>
          <cell r="F4494">
            <v>5000</v>
          </cell>
          <cell r="H4494" t="str">
            <v>PCS Indoor Modcell3.0 6 carrier 3 sector - RFOptimization - 2G Voice</v>
          </cell>
        </row>
        <row r="4495">
          <cell r="A4495" t="str">
            <v>R00000673</v>
          </cell>
          <cell r="B4495" t="str">
            <v>Service</v>
          </cell>
          <cell r="C4495" t="str">
            <v>Service</v>
          </cell>
          <cell r="D4495" t="str">
            <v>Service</v>
          </cell>
          <cell r="E4495" t="str">
            <v>PCSC</v>
          </cell>
          <cell r="F4495">
            <v>12500</v>
          </cell>
          <cell r="H4495" t="str">
            <v>PCS Indoor Modcell3.0 6 carrier 3 sector - RFOptimization - 3G Voice</v>
          </cell>
        </row>
        <row r="4496">
          <cell r="A4496" t="str">
            <v>R00000741</v>
          </cell>
          <cell r="B4496" t="str">
            <v>Service</v>
          </cell>
          <cell r="C4496" t="str">
            <v>Service</v>
          </cell>
          <cell r="D4496" t="str">
            <v>Service</v>
          </cell>
          <cell r="E4496" t="str">
            <v>PCSC</v>
          </cell>
          <cell r="F4496">
            <v>1000</v>
          </cell>
          <cell r="H4496" t="str">
            <v>PCS Indoor Modcell3.0 6 carrier 3 sector - RFOptimization - 3G Voice&amp;Data</v>
          </cell>
        </row>
        <row r="4497">
          <cell r="A4497" t="str">
            <v>R00000816</v>
          </cell>
          <cell r="B4497" t="str">
            <v>Service</v>
          </cell>
          <cell r="C4497" t="str">
            <v>Service</v>
          </cell>
          <cell r="D4497" t="str">
            <v>Service</v>
          </cell>
          <cell r="E4497" t="str">
            <v>PCSC</v>
          </cell>
          <cell r="F4497">
            <v>55</v>
          </cell>
          <cell r="H4497" t="str">
            <v>PCS Indoor Modcell4.0 1 carrier 3 sector - RFDesign</v>
          </cell>
        </row>
        <row r="4498">
          <cell r="A4498" t="str">
            <v>R00000624</v>
          </cell>
          <cell r="B4498" t="str">
            <v>Service</v>
          </cell>
          <cell r="C4498" t="str">
            <v>Service</v>
          </cell>
          <cell r="D4498" t="str">
            <v>Service</v>
          </cell>
          <cell r="E4498" t="str">
            <v>PCSC</v>
          </cell>
          <cell r="F4498">
            <v>21000</v>
          </cell>
          <cell r="H4498" t="str">
            <v>PCS Indoor Modcell4.0 1 carrier 3 sector - RFOptimization - 2G Voice</v>
          </cell>
        </row>
        <row r="4499">
          <cell r="A4499" t="str">
            <v>R00000692</v>
          </cell>
          <cell r="B4499" t="str">
            <v>Service</v>
          </cell>
          <cell r="C4499" t="str">
            <v>Service</v>
          </cell>
          <cell r="D4499" t="str">
            <v>Service</v>
          </cell>
          <cell r="E4499" t="str">
            <v>PCSC</v>
          </cell>
          <cell r="F4499">
            <v>38500</v>
          </cell>
          <cell r="H4499" t="str">
            <v>PCS Indoor Modcell4.0 1 carrier 3 sector - RFOptimization - 3G Voice</v>
          </cell>
        </row>
        <row r="4500">
          <cell r="A4500" t="str">
            <v>R00000760</v>
          </cell>
          <cell r="B4500" t="str">
            <v>Service</v>
          </cell>
          <cell r="C4500" t="str">
            <v>Service</v>
          </cell>
          <cell r="D4500" t="str">
            <v>Service</v>
          </cell>
          <cell r="E4500" t="str">
            <v>PCSC</v>
          </cell>
          <cell r="F4500">
            <v>10000</v>
          </cell>
          <cell r="H4500" t="str">
            <v>PCS Indoor Modcell4.0 1 carrier 3 sector - RFOptimization - 3G Voice&amp;Data</v>
          </cell>
        </row>
        <row r="4501">
          <cell r="A4501" t="str">
            <v>R00000817</v>
          </cell>
          <cell r="B4501" t="str">
            <v>Service</v>
          </cell>
          <cell r="C4501" t="str">
            <v>Service</v>
          </cell>
          <cell r="D4501" t="str">
            <v>Service</v>
          </cell>
          <cell r="E4501" t="str">
            <v>PCSC</v>
          </cell>
          <cell r="F4501">
            <v>15</v>
          </cell>
          <cell r="H4501" t="str">
            <v>PCS Indoor Modcell4.0 2 carrier 3 sector - RFDesign</v>
          </cell>
        </row>
        <row r="4502">
          <cell r="A4502" t="str">
            <v>R00000625</v>
          </cell>
          <cell r="B4502" t="str">
            <v>Service</v>
          </cell>
          <cell r="C4502" t="str">
            <v>Service</v>
          </cell>
          <cell r="D4502" t="str">
            <v>Service</v>
          </cell>
          <cell r="E4502" t="str">
            <v>PCSC</v>
          </cell>
          <cell r="F4502">
            <v>5000</v>
          </cell>
          <cell r="H4502" t="str">
            <v>PCS Indoor Modcell4.0 2 carrier 3 sector - RFOptimization - 2G Voice</v>
          </cell>
        </row>
        <row r="4503">
          <cell r="A4503" t="str">
            <v>R00000693</v>
          </cell>
          <cell r="B4503" t="str">
            <v>Service</v>
          </cell>
          <cell r="C4503" t="str">
            <v>Service</v>
          </cell>
          <cell r="D4503" t="str">
            <v>Service</v>
          </cell>
          <cell r="E4503" t="str">
            <v>PCSC</v>
          </cell>
          <cell r="F4503">
            <v>3000</v>
          </cell>
          <cell r="H4503" t="str">
            <v>PCS Indoor Modcell4.0 2 carrier 3 sector - RFOptimization - 3G Voice</v>
          </cell>
        </row>
        <row r="4504">
          <cell r="A4504" t="str">
            <v>R00000761</v>
          </cell>
          <cell r="B4504" t="str">
            <v>Service</v>
          </cell>
          <cell r="C4504" t="str">
            <v>Service</v>
          </cell>
          <cell r="D4504" t="str">
            <v>Service</v>
          </cell>
          <cell r="E4504" t="str">
            <v>PCSC</v>
          </cell>
          <cell r="F4504">
            <v>3000</v>
          </cell>
          <cell r="H4504" t="str">
            <v>PCS Indoor Modcell4.0 2 carrier 3 sector - RFOptimization - 3G Voice&amp;Data</v>
          </cell>
        </row>
        <row r="4505">
          <cell r="A4505" t="str">
            <v>R00000818</v>
          </cell>
          <cell r="B4505" t="str">
            <v>Service</v>
          </cell>
          <cell r="C4505" t="str">
            <v>Service</v>
          </cell>
          <cell r="D4505" t="str">
            <v>Service</v>
          </cell>
          <cell r="E4505" t="str">
            <v>PCSC</v>
          </cell>
          <cell r="F4505">
            <v>14000</v>
          </cell>
          <cell r="H4505" t="str">
            <v>PCS Indoor Modcell4.0 3 carrier 3 sector - RFDesign</v>
          </cell>
        </row>
        <row r="4506">
          <cell r="A4506" t="str">
            <v>R00000626</v>
          </cell>
          <cell r="B4506" t="str">
            <v>Service</v>
          </cell>
          <cell r="C4506" t="str">
            <v>Service</v>
          </cell>
          <cell r="D4506" t="str">
            <v>Service</v>
          </cell>
          <cell r="E4506" t="str">
            <v>PCSC</v>
          </cell>
          <cell r="F4506">
            <v>3250</v>
          </cell>
          <cell r="H4506" t="str">
            <v>PCS Indoor Modcell4.0 3 carrier 3 sector - RFOptimization - 2G Voice</v>
          </cell>
        </row>
        <row r="4507">
          <cell r="A4507" t="str">
            <v>R00000694</v>
          </cell>
          <cell r="B4507" t="str">
            <v>Service</v>
          </cell>
          <cell r="C4507" t="str">
            <v>Service</v>
          </cell>
          <cell r="D4507" t="str">
            <v>Service</v>
          </cell>
          <cell r="E4507" t="str">
            <v>PCSC</v>
          </cell>
          <cell r="F4507">
            <v>4000</v>
          </cell>
          <cell r="H4507" t="str">
            <v>PCS Indoor Modcell4.0 3 carrier 3 sector - RFOptimization - 3G Voice</v>
          </cell>
        </row>
        <row r="4508">
          <cell r="A4508" t="str">
            <v>R00000762</v>
          </cell>
          <cell r="B4508" t="str">
            <v>Service</v>
          </cell>
          <cell r="C4508" t="str">
            <v>Service</v>
          </cell>
          <cell r="D4508" t="str">
            <v>Service</v>
          </cell>
          <cell r="E4508" t="str">
            <v>PCSC</v>
          </cell>
          <cell r="F4508">
            <v>3000</v>
          </cell>
          <cell r="H4508" t="str">
            <v>PCS Indoor Modcell4.0 3 carrier 3 sector - RFOptimization - 3G Voice&amp;Data</v>
          </cell>
        </row>
        <row r="4509">
          <cell r="A4509" t="str">
            <v>R00000627</v>
          </cell>
          <cell r="B4509" t="str">
            <v>Service</v>
          </cell>
          <cell r="C4509" t="str">
            <v>Service</v>
          </cell>
          <cell r="D4509" t="str">
            <v>Service</v>
          </cell>
          <cell r="E4509" t="str">
            <v>PCSC</v>
          </cell>
          <cell r="F4509">
            <v>0</v>
          </cell>
          <cell r="H4509" t="str">
            <v>PCS Indoor Modcell4.0 4 carrier 3 sector - RFOptimization - 2G Voice</v>
          </cell>
        </row>
        <row r="4510">
          <cell r="A4510" t="str">
            <v>R00000695</v>
          </cell>
          <cell r="B4510" t="str">
            <v>Service</v>
          </cell>
          <cell r="C4510" t="str">
            <v>Service</v>
          </cell>
          <cell r="D4510" t="str">
            <v>Service</v>
          </cell>
          <cell r="E4510" t="str">
            <v>PCSC</v>
          </cell>
          <cell r="F4510">
            <v>14000</v>
          </cell>
          <cell r="H4510" t="str">
            <v>PCS Indoor Modcell4.0 4 carrier 3 sector - RFOptimization - 3G Voice</v>
          </cell>
        </row>
        <row r="4511">
          <cell r="A4511" t="str">
            <v>R00000763</v>
          </cell>
          <cell r="B4511" t="str">
            <v>Service</v>
          </cell>
          <cell r="C4511" t="str">
            <v>Service</v>
          </cell>
          <cell r="D4511" t="str">
            <v>Service</v>
          </cell>
          <cell r="E4511" t="str">
            <v>PCSC</v>
          </cell>
          <cell r="F4511">
            <v>12500</v>
          </cell>
          <cell r="H4511" t="str">
            <v>PCS Indoor Modcell4.0 4 carrier 3 sector - RFOptimization - 3G Voice&amp;Data</v>
          </cell>
        </row>
        <row r="4512">
          <cell r="A4512" t="str">
            <v>R00000628</v>
          </cell>
          <cell r="B4512" t="str">
            <v>Service</v>
          </cell>
          <cell r="C4512" t="str">
            <v>Service</v>
          </cell>
          <cell r="D4512" t="str">
            <v>Service</v>
          </cell>
          <cell r="E4512" t="str">
            <v>PCSC</v>
          </cell>
          <cell r="F4512">
            <v>1000</v>
          </cell>
          <cell r="H4512" t="str">
            <v>PCS Indoor Modcell4.0 5 carrier 3 sector - RFOptimization - 2G Voice</v>
          </cell>
        </row>
        <row r="4513">
          <cell r="A4513" t="str">
            <v>R00000696</v>
          </cell>
          <cell r="B4513" t="str">
            <v>Service</v>
          </cell>
          <cell r="C4513" t="str">
            <v>Service</v>
          </cell>
          <cell r="D4513" t="str">
            <v>Service</v>
          </cell>
          <cell r="E4513" t="str">
            <v>PCSC</v>
          </cell>
          <cell r="F4513">
            <v>55</v>
          </cell>
          <cell r="H4513" t="str">
            <v>PCS Indoor Modcell4.0 5 carrier 3 sector - RFOptimization - 3G Voice</v>
          </cell>
        </row>
        <row r="4514">
          <cell r="A4514" t="str">
            <v>R00000764</v>
          </cell>
          <cell r="B4514" t="str">
            <v>Service</v>
          </cell>
          <cell r="C4514" t="str">
            <v>Service</v>
          </cell>
          <cell r="D4514" t="str">
            <v>Service</v>
          </cell>
          <cell r="E4514" t="str">
            <v>PCSC</v>
          </cell>
          <cell r="F4514">
            <v>21000</v>
          </cell>
          <cell r="H4514" t="str">
            <v>PCS Indoor Modcell4.0 5 carrier 3 sector - RFOptimization - 3G Voice&amp;Data</v>
          </cell>
        </row>
        <row r="4515">
          <cell r="A4515" t="str">
            <v>R00000629</v>
          </cell>
          <cell r="B4515" t="str">
            <v>Service</v>
          </cell>
          <cell r="C4515" t="str">
            <v>Service</v>
          </cell>
          <cell r="D4515" t="str">
            <v>Service</v>
          </cell>
          <cell r="E4515" t="str">
            <v>PCSC</v>
          </cell>
          <cell r="F4515">
            <v>38500</v>
          </cell>
          <cell r="H4515" t="str">
            <v>PCS Indoor Modcell4.0 6 carrier 3 sector - RFOptimization - 2G Voice</v>
          </cell>
        </row>
        <row r="4516">
          <cell r="A4516" t="str">
            <v>R00000697</v>
          </cell>
          <cell r="B4516" t="str">
            <v>Service</v>
          </cell>
          <cell r="C4516" t="str">
            <v>Service</v>
          </cell>
          <cell r="D4516" t="str">
            <v>Service</v>
          </cell>
          <cell r="E4516" t="str">
            <v>PCSC</v>
          </cell>
          <cell r="F4516">
            <v>10000</v>
          </cell>
          <cell r="H4516" t="str">
            <v>PCS Indoor Modcell4.0 6 carrier 3 sector - RFOptimization - 3G Voice</v>
          </cell>
        </row>
        <row r="4517">
          <cell r="A4517" t="str">
            <v>R00000765</v>
          </cell>
          <cell r="B4517" t="str">
            <v>Service</v>
          </cell>
          <cell r="C4517" t="str">
            <v>Service</v>
          </cell>
          <cell r="D4517" t="str">
            <v>Service</v>
          </cell>
          <cell r="E4517" t="str">
            <v>PCSC</v>
          </cell>
          <cell r="F4517">
            <v>15</v>
          </cell>
          <cell r="H4517" t="str">
            <v>PCS Indoor Modcell4.0 6 carrier 3 sector - RFOptimization - 3G Voice&amp;Data</v>
          </cell>
        </row>
        <row r="4518">
          <cell r="A4518" t="str">
            <v>R00000797</v>
          </cell>
          <cell r="B4518" t="str">
            <v>Service</v>
          </cell>
          <cell r="C4518" t="str">
            <v>Service</v>
          </cell>
          <cell r="D4518" t="str">
            <v>Service</v>
          </cell>
          <cell r="E4518" t="str">
            <v>PCSC</v>
          </cell>
          <cell r="F4518">
            <v>14000</v>
          </cell>
          <cell r="H4518" t="str">
            <v>PCS Indoor/Outdoor DBS 1 carrier 3 sector with CCU 20 - RFDesign</v>
          </cell>
        </row>
        <row r="4519">
          <cell r="A4519" t="str">
            <v>R00000593</v>
          </cell>
          <cell r="B4519" t="str">
            <v>Service</v>
          </cell>
          <cell r="C4519" t="str">
            <v>Service</v>
          </cell>
          <cell r="D4519" t="str">
            <v>Service</v>
          </cell>
          <cell r="E4519" t="str">
            <v>PCSC</v>
          </cell>
          <cell r="F4519">
            <v>4000</v>
          </cell>
          <cell r="H4519" t="str">
            <v>PCS Indoor/Outdoor DBS 1 carrier 3 sector with CCU 20 - RFOptimization - 2G Voice</v>
          </cell>
        </row>
        <row r="4520">
          <cell r="A4520" t="str">
            <v>R00000661</v>
          </cell>
          <cell r="B4520" t="str">
            <v>Service</v>
          </cell>
          <cell r="C4520" t="str">
            <v>Service</v>
          </cell>
          <cell r="D4520" t="str">
            <v>Service</v>
          </cell>
          <cell r="E4520" t="str">
            <v>PCSC</v>
          </cell>
          <cell r="F4520">
            <v>4000</v>
          </cell>
          <cell r="H4520" t="str">
            <v>PCS Indoor/Outdoor DBS 1 carrier 3 sector with CCU 20 - RFOptimization - 3G Voice</v>
          </cell>
        </row>
        <row r="4521">
          <cell r="A4521" t="str">
            <v>R00000729</v>
          </cell>
          <cell r="B4521" t="str">
            <v>Service</v>
          </cell>
          <cell r="C4521" t="str">
            <v>Service</v>
          </cell>
          <cell r="D4521" t="str">
            <v>Service</v>
          </cell>
          <cell r="E4521" t="str">
            <v>PCSC</v>
          </cell>
          <cell r="F4521">
            <v>14000</v>
          </cell>
          <cell r="H4521" t="str">
            <v>PCS Indoor/Outdoor DBS 1 carrier 3 sector with CCU 20 - RFOptimization - 3G Voice&amp;Data</v>
          </cell>
        </row>
        <row r="4522">
          <cell r="A4522" t="str">
            <v>R00000799</v>
          </cell>
          <cell r="B4522" t="str">
            <v>Service</v>
          </cell>
          <cell r="C4522" t="str">
            <v>Service</v>
          </cell>
          <cell r="D4522" t="str">
            <v>Service</v>
          </cell>
          <cell r="E4522" t="str">
            <v>PCSC</v>
          </cell>
          <cell r="F4522">
            <v>10000</v>
          </cell>
          <cell r="H4522" t="str">
            <v>PCS Indoor/Outdoor DBS 1 carrier 3 sector with CCU 32 - RFDesign</v>
          </cell>
        </row>
        <row r="4523">
          <cell r="A4523" t="str">
            <v>R00000595</v>
          </cell>
          <cell r="B4523" t="str">
            <v>Service</v>
          </cell>
          <cell r="C4523" t="str">
            <v>Service</v>
          </cell>
          <cell r="D4523" t="str">
            <v>Service</v>
          </cell>
          <cell r="E4523" t="str">
            <v>PCSC</v>
          </cell>
          <cell r="F4523">
            <v>5000</v>
          </cell>
          <cell r="H4523" t="str">
            <v>PCS Indoor/Outdoor DBS 1 carrier 3 sector with CCU 32 - RFOptimization - 2G Voice</v>
          </cell>
        </row>
        <row r="4524">
          <cell r="A4524" t="str">
            <v>R00000663</v>
          </cell>
          <cell r="B4524" t="str">
            <v>Service</v>
          </cell>
          <cell r="C4524" t="str">
            <v>Service</v>
          </cell>
          <cell r="D4524" t="str">
            <v>Service</v>
          </cell>
          <cell r="E4524" t="str">
            <v>PCSC</v>
          </cell>
          <cell r="F4524">
            <v>5000</v>
          </cell>
          <cell r="H4524" t="str">
            <v>PCS Indoor/Outdoor DBS 1 carrier 3 sector with CCU 32 - RFOptimization - 3G Voice</v>
          </cell>
        </row>
        <row r="4525">
          <cell r="A4525" t="str">
            <v>R00000731</v>
          </cell>
          <cell r="B4525" t="str">
            <v>Service</v>
          </cell>
          <cell r="C4525" t="str">
            <v>Service</v>
          </cell>
          <cell r="D4525" t="str">
            <v>Service</v>
          </cell>
          <cell r="E4525" t="str">
            <v>PCSC</v>
          </cell>
          <cell r="F4525">
            <v>0</v>
          </cell>
          <cell r="H4525" t="str">
            <v>PCS Indoor/Outdoor DBS 1 carrier 3 sector with CCU 32 - RFOptimization - 3G Voice&amp;Data</v>
          </cell>
        </row>
        <row r="4526">
          <cell r="A4526" t="str">
            <v>R00000796</v>
          </cell>
          <cell r="B4526" t="str">
            <v>Service</v>
          </cell>
          <cell r="C4526" t="str">
            <v>Service</v>
          </cell>
          <cell r="D4526" t="str">
            <v>Service</v>
          </cell>
          <cell r="E4526" t="str">
            <v>PCSC</v>
          </cell>
          <cell r="F4526">
            <v>14000</v>
          </cell>
          <cell r="H4526" t="str">
            <v>PCS Indoor/Outdoor DBS 1 carrier Omni with CCU 20 - RFDesign</v>
          </cell>
        </row>
        <row r="4527">
          <cell r="A4527" t="str">
            <v>R00000592</v>
          </cell>
          <cell r="B4527" t="str">
            <v>Service</v>
          </cell>
          <cell r="C4527" t="str">
            <v>Service</v>
          </cell>
          <cell r="D4527" t="str">
            <v>Service</v>
          </cell>
          <cell r="E4527" t="str">
            <v>PCSC</v>
          </cell>
          <cell r="F4527">
            <v>12500</v>
          </cell>
          <cell r="H4527" t="str">
            <v>PCS Indoor/Outdoor DBS 1 carrier Omni with CCU 20 - RFOptimization - 2G Voice</v>
          </cell>
        </row>
        <row r="4528">
          <cell r="A4528" t="str">
            <v>R00000660</v>
          </cell>
          <cell r="B4528" t="str">
            <v>Service</v>
          </cell>
          <cell r="C4528" t="str">
            <v>Service</v>
          </cell>
          <cell r="D4528" t="str">
            <v>Service</v>
          </cell>
          <cell r="E4528" t="str">
            <v>PCSC</v>
          </cell>
          <cell r="F4528">
            <v>1000</v>
          </cell>
          <cell r="H4528" t="str">
            <v>PCS Indoor/Outdoor DBS 1 carrier Omni with CCU 20 - RFOptimization - 3G Voice</v>
          </cell>
        </row>
        <row r="4529">
          <cell r="A4529" t="str">
            <v>R00000728</v>
          </cell>
          <cell r="B4529" t="str">
            <v>Service</v>
          </cell>
          <cell r="C4529" t="str">
            <v>Service</v>
          </cell>
          <cell r="D4529" t="str">
            <v>Service</v>
          </cell>
          <cell r="E4529" t="str">
            <v>PCSC</v>
          </cell>
          <cell r="F4529">
            <v>55</v>
          </cell>
          <cell r="H4529" t="str">
            <v>PCS Indoor/Outdoor DBS 1 carrier Omni with CCU 20 - RFOptimization - 3G Voice&amp;Data</v>
          </cell>
        </row>
        <row r="4530">
          <cell r="A4530" t="str">
            <v>R00000798</v>
          </cell>
          <cell r="B4530" t="str">
            <v>Service</v>
          </cell>
          <cell r="C4530" t="str">
            <v>Service</v>
          </cell>
          <cell r="D4530" t="str">
            <v>Service</v>
          </cell>
          <cell r="E4530" t="str">
            <v>PCSC</v>
          </cell>
          <cell r="F4530">
            <v>21000</v>
          </cell>
          <cell r="H4530" t="str">
            <v>PCS Indoor/Outdoor DBS 1 carrier Omni with CCU 32 - RFDesign</v>
          </cell>
        </row>
        <row r="4531">
          <cell r="A4531" t="str">
            <v>R00000594</v>
          </cell>
          <cell r="B4531" t="str">
            <v>Service</v>
          </cell>
          <cell r="C4531" t="str">
            <v>Service</v>
          </cell>
          <cell r="D4531" t="str">
            <v>Service</v>
          </cell>
          <cell r="E4531" t="str">
            <v>PCSC</v>
          </cell>
          <cell r="F4531">
            <v>38500</v>
          </cell>
          <cell r="H4531" t="str">
            <v>PCS Indoor/Outdoor DBS 1 carrier Omni with CCU 32 - RFOptimization - 2G Voice</v>
          </cell>
        </row>
        <row r="4532">
          <cell r="A4532" t="str">
            <v>R00000662</v>
          </cell>
          <cell r="B4532" t="str">
            <v>Service</v>
          </cell>
          <cell r="C4532" t="str">
            <v>Service</v>
          </cell>
          <cell r="D4532" t="str">
            <v>Service</v>
          </cell>
          <cell r="E4532" t="str">
            <v>PCSC</v>
          </cell>
          <cell r="F4532">
            <v>10000</v>
          </cell>
          <cell r="H4532" t="str">
            <v>PCS Indoor/Outdoor DBS 1 carrier Omni with CCU 32 - RFOptimization - 3G Voice</v>
          </cell>
        </row>
        <row r="4533">
          <cell r="A4533" t="str">
            <v>R00000730</v>
          </cell>
          <cell r="B4533" t="str">
            <v>Service</v>
          </cell>
          <cell r="C4533" t="str">
            <v>Service</v>
          </cell>
          <cell r="D4533" t="str">
            <v>Service</v>
          </cell>
          <cell r="E4533" t="str">
            <v>PCSC</v>
          </cell>
          <cell r="F4533">
            <v>15</v>
          </cell>
          <cell r="H4533" t="str">
            <v>PCS Indoor/Outdoor DBS 1 carrier Omni with CCU 32 - RFOptimization - 3G Voice&amp;Data</v>
          </cell>
        </row>
        <row r="4534">
          <cell r="A4534" t="str">
            <v>R00000790</v>
          </cell>
          <cell r="B4534" t="str">
            <v>Service</v>
          </cell>
          <cell r="C4534" t="str">
            <v>Service</v>
          </cell>
          <cell r="D4534" t="str">
            <v>Service</v>
          </cell>
          <cell r="E4534" t="str">
            <v>PCSC</v>
          </cell>
          <cell r="F4534">
            <v>14000</v>
          </cell>
          <cell r="H4534" t="str">
            <v>PCS Outdoor Modcell2.0 1 carrier 3 sector - RFDesign</v>
          </cell>
        </row>
        <row r="4535">
          <cell r="A4535" t="str">
            <v>R00000586</v>
          </cell>
          <cell r="B4535" t="str">
            <v>Service</v>
          </cell>
          <cell r="C4535" t="str">
            <v>Service</v>
          </cell>
          <cell r="D4535" t="str">
            <v>Service</v>
          </cell>
          <cell r="E4535" t="str">
            <v>PCSC</v>
          </cell>
          <cell r="F4535">
            <v>5000</v>
          </cell>
          <cell r="H4535" t="str">
            <v>PCS Outdoor Modcell2.0 1 carrier 3 sector - RFOptimization - 2G Voice</v>
          </cell>
        </row>
        <row r="4536">
          <cell r="A4536" t="str">
            <v>R00000654</v>
          </cell>
          <cell r="B4536" t="str">
            <v>Service</v>
          </cell>
          <cell r="C4536" t="str">
            <v>Service</v>
          </cell>
          <cell r="D4536" t="str">
            <v>Service</v>
          </cell>
          <cell r="E4536" t="str">
            <v>PCSC</v>
          </cell>
          <cell r="F4536">
            <v>5000</v>
          </cell>
          <cell r="H4536" t="str">
            <v>PCS Outdoor Modcell2.0 1 carrier 3 sector - RFOptimization - 3G Voice</v>
          </cell>
        </row>
        <row r="4537">
          <cell r="A4537" t="str">
            <v>R00000722</v>
          </cell>
          <cell r="B4537" t="str">
            <v>Service</v>
          </cell>
          <cell r="C4537" t="str">
            <v>Service</v>
          </cell>
          <cell r="D4537" t="str">
            <v>Service</v>
          </cell>
          <cell r="E4537" t="str">
            <v>PCSC</v>
          </cell>
          <cell r="F4537">
            <v>20782</v>
          </cell>
          <cell r="H4537" t="str">
            <v>PCS Outdoor Modcell2.0 1 carrier 3 sector - RFOptimization - 3G Voice&amp;Data</v>
          </cell>
        </row>
        <row r="4538">
          <cell r="A4538" t="str">
            <v>R00000791</v>
          </cell>
          <cell r="B4538" t="str">
            <v>Service</v>
          </cell>
          <cell r="C4538" t="str">
            <v>Service</v>
          </cell>
          <cell r="D4538" t="str">
            <v>Service</v>
          </cell>
          <cell r="E4538" t="str">
            <v>PCSC</v>
          </cell>
          <cell r="F4538">
            <v>110000</v>
          </cell>
          <cell r="H4538" t="str">
            <v>PCS Outdoor Modcell2.0 2 carrier 3 sector - RFDesign</v>
          </cell>
        </row>
        <row r="4539">
          <cell r="A4539" t="str">
            <v>R00000587</v>
          </cell>
          <cell r="B4539" t="str">
            <v>Service</v>
          </cell>
          <cell r="C4539" t="str">
            <v>Service</v>
          </cell>
          <cell r="D4539" t="str">
            <v>Service</v>
          </cell>
          <cell r="E4539" t="str">
            <v>PCSC</v>
          </cell>
          <cell r="F4539">
            <v>8995</v>
          </cell>
          <cell r="H4539" t="str">
            <v>PCS Outdoor Modcell2.0 2 carrier 3 sector - RFOptimization - 2G Voice</v>
          </cell>
        </row>
        <row r="4540">
          <cell r="A4540" t="str">
            <v>R00000655</v>
          </cell>
          <cell r="B4540" t="str">
            <v>Service</v>
          </cell>
          <cell r="C4540" t="str">
            <v>Service</v>
          </cell>
          <cell r="D4540" t="str">
            <v>Service</v>
          </cell>
          <cell r="E4540" t="str">
            <v>PCSC</v>
          </cell>
          <cell r="F4540">
            <v>3495</v>
          </cell>
          <cell r="H4540" t="str">
            <v>PCS Outdoor Modcell2.0 2 carrier 3 sector - RFOptimization - 3G Voice</v>
          </cell>
        </row>
        <row r="4541">
          <cell r="A4541" t="str">
            <v>R00000723</v>
          </cell>
          <cell r="B4541" t="str">
            <v>Service</v>
          </cell>
          <cell r="C4541" t="str">
            <v>Service</v>
          </cell>
          <cell r="D4541" t="str">
            <v>Service</v>
          </cell>
          <cell r="E4541" t="str">
            <v>PCSC</v>
          </cell>
          <cell r="F4541">
            <v>0</v>
          </cell>
          <cell r="H4541" t="str">
            <v>PCS Outdoor Modcell2.0 2 carrier 3 sector - RFOptimization - 3G Voice&amp;Data</v>
          </cell>
        </row>
        <row r="4542">
          <cell r="A4542" t="str">
            <v>R00000792</v>
          </cell>
          <cell r="B4542" t="str">
            <v>Service</v>
          </cell>
          <cell r="C4542" t="str">
            <v>Service</v>
          </cell>
          <cell r="D4542" t="str">
            <v>Service</v>
          </cell>
          <cell r="E4542" t="str">
            <v>PCSC</v>
          </cell>
          <cell r="F4542">
            <v>0</v>
          </cell>
          <cell r="H4542" t="str">
            <v>PCS Outdoor Modcell2.0 3 carrier 3 sector - RFDesign</v>
          </cell>
        </row>
        <row r="4543">
          <cell r="A4543" t="str">
            <v>R00000588</v>
          </cell>
          <cell r="B4543" t="str">
            <v>Service</v>
          </cell>
          <cell r="C4543" t="str">
            <v>Service</v>
          </cell>
          <cell r="D4543" t="str">
            <v>Service</v>
          </cell>
          <cell r="E4543" t="str">
            <v>PCSC</v>
          </cell>
          <cell r="F4543">
            <v>0</v>
          </cell>
          <cell r="H4543" t="str">
            <v>PCS Outdoor Modcell2.0 3 carrier 3 sector - RFOptimization - 2G Voice</v>
          </cell>
        </row>
        <row r="4544">
          <cell r="A4544" t="str">
            <v>R00000656</v>
          </cell>
          <cell r="B4544" t="str">
            <v>Service</v>
          </cell>
          <cell r="C4544" t="str">
            <v>Service</v>
          </cell>
          <cell r="D4544" t="str">
            <v>Service</v>
          </cell>
          <cell r="E4544" t="str">
            <v>PCSC</v>
          </cell>
          <cell r="F4544">
            <v>0</v>
          </cell>
          <cell r="H4544" t="str">
            <v>PCS Outdoor Modcell2.0 3 carrier 3 sector - RFOptimization - 3G Voice</v>
          </cell>
        </row>
        <row r="4545">
          <cell r="A4545" t="str">
            <v>R00000724</v>
          </cell>
          <cell r="B4545" t="str">
            <v>Service</v>
          </cell>
          <cell r="C4545" t="str">
            <v>Service</v>
          </cell>
          <cell r="D4545" t="str">
            <v>Service</v>
          </cell>
          <cell r="E4545" t="str">
            <v>PCSC</v>
          </cell>
          <cell r="F4545">
            <v>0</v>
          </cell>
          <cell r="H4545" t="str">
            <v>PCS Outdoor Modcell2.0 3 carrier 3 sector - RFOptimization - 3G Voice&amp;Data</v>
          </cell>
        </row>
        <row r="4546">
          <cell r="A4546" t="str">
            <v>R00000810</v>
          </cell>
          <cell r="B4546" t="str">
            <v>Service</v>
          </cell>
          <cell r="C4546" t="str">
            <v>Service</v>
          </cell>
          <cell r="D4546" t="str">
            <v>Service</v>
          </cell>
          <cell r="E4546" t="str">
            <v>PCSC</v>
          </cell>
          <cell r="F4546">
            <v>0</v>
          </cell>
          <cell r="H4546" t="str">
            <v>PCS Outdoor Modcell3.0 1 carrier 3 sector - RFDesign</v>
          </cell>
        </row>
        <row r="4547">
          <cell r="A4547" t="str">
            <v>R00000612</v>
          </cell>
          <cell r="B4547" t="str">
            <v>Service</v>
          </cell>
          <cell r="C4547" t="str">
            <v>Service</v>
          </cell>
          <cell r="D4547" t="str">
            <v>Service</v>
          </cell>
          <cell r="E4547" t="str">
            <v>PCSC</v>
          </cell>
          <cell r="F4547">
            <v>0</v>
          </cell>
          <cell r="H4547" t="str">
            <v>PCS Outdoor Modcell3.0 1 carrier 3 sector - RFOptimization - 2G Voice</v>
          </cell>
        </row>
        <row r="4548">
          <cell r="A4548" t="str">
            <v>R00000680</v>
          </cell>
          <cell r="B4548" t="str">
            <v>Service</v>
          </cell>
          <cell r="C4548" t="str">
            <v>Service</v>
          </cell>
          <cell r="D4548" t="str">
            <v>Service</v>
          </cell>
          <cell r="E4548" t="str">
            <v>PCSC</v>
          </cell>
          <cell r="F4548">
            <v>0</v>
          </cell>
          <cell r="H4548" t="str">
            <v>PCS Outdoor Modcell3.0 1 carrier 3 sector - RFOptimization - 3G Voice</v>
          </cell>
        </row>
        <row r="4549">
          <cell r="A4549" t="str">
            <v>R00000748</v>
          </cell>
          <cell r="B4549" t="str">
            <v>Service</v>
          </cell>
          <cell r="C4549" t="str">
            <v>Service</v>
          </cell>
          <cell r="D4549" t="str">
            <v>Service</v>
          </cell>
          <cell r="E4549" t="str">
            <v>PCSC</v>
          </cell>
          <cell r="F4549">
            <v>0</v>
          </cell>
          <cell r="H4549" t="str">
            <v>PCS Outdoor Modcell3.0 1 carrier 3 sector - RFOptimization - 3G Voice&amp;Data</v>
          </cell>
        </row>
        <row r="4550">
          <cell r="A4550" t="str">
            <v>R00000811</v>
          </cell>
          <cell r="B4550" t="str">
            <v>Service</v>
          </cell>
          <cell r="C4550" t="str">
            <v>Service</v>
          </cell>
          <cell r="D4550" t="str">
            <v>Service</v>
          </cell>
          <cell r="E4550" t="str">
            <v>PCSC</v>
          </cell>
          <cell r="F4550">
            <v>0</v>
          </cell>
          <cell r="H4550" t="str">
            <v>PCS Outdoor Modcell3.0 2 carrier 3 sector - RFDesign</v>
          </cell>
        </row>
        <row r="4551">
          <cell r="A4551" t="str">
            <v>R00000613</v>
          </cell>
          <cell r="B4551" t="str">
            <v>Service</v>
          </cell>
          <cell r="C4551" t="str">
            <v>Service</v>
          </cell>
          <cell r="D4551" t="str">
            <v>Service</v>
          </cell>
          <cell r="E4551" t="str">
            <v>PCSC</v>
          </cell>
          <cell r="F4551">
            <v>0</v>
          </cell>
          <cell r="H4551" t="str">
            <v>PCS Outdoor Modcell3.0 2 carrier 3 sector - RFOptimization - 2G Voice</v>
          </cell>
        </row>
        <row r="4552">
          <cell r="A4552" t="str">
            <v>R00000681</v>
          </cell>
          <cell r="B4552" t="str">
            <v>Service</v>
          </cell>
          <cell r="C4552" t="str">
            <v>Service</v>
          </cell>
          <cell r="D4552" t="str">
            <v>Service</v>
          </cell>
          <cell r="E4552" t="str">
            <v>PCSC</v>
          </cell>
          <cell r="F4552">
            <v>56495</v>
          </cell>
          <cell r="H4552" t="str">
            <v>PCS Outdoor Modcell3.0 2 carrier 3 sector - RFOptimization - 3G Voice</v>
          </cell>
        </row>
        <row r="4553">
          <cell r="A4553" t="str">
            <v>R00000749</v>
          </cell>
          <cell r="B4553" t="str">
            <v>Service</v>
          </cell>
          <cell r="C4553" t="str">
            <v>Service</v>
          </cell>
          <cell r="D4553" t="str">
            <v>Service</v>
          </cell>
          <cell r="E4553" t="str">
            <v>PCSC</v>
          </cell>
          <cell r="F4553">
            <v>0</v>
          </cell>
          <cell r="H4553" t="str">
            <v>PCS Outdoor Modcell3.0 2 carrier 3 sector - RFOptimization - 3G Voice&amp;Data</v>
          </cell>
        </row>
        <row r="4554">
          <cell r="A4554" t="str">
            <v>R00000812</v>
          </cell>
          <cell r="B4554" t="str">
            <v>Service</v>
          </cell>
          <cell r="C4554" t="str">
            <v>Service</v>
          </cell>
          <cell r="D4554" t="str">
            <v>Service</v>
          </cell>
          <cell r="E4554" t="str">
            <v>PCSC</v>
          </cell>
          <cell r="F4554">
            <v>39704</v>
          </cell>
          <cell r="H4554" t="str">
            <v>PCS Outdoor Modcell3.0 3 carrier 3 sector - RFDesign</v>
          </cell>
        </row>
        <row r="4555">
          <cell r="A4555" t="str">
            <v>R00000614</v>
          </cell>
          <cell r="B4555" t="str">
            <v>Service</v>
          </cell>
          <cell r="C4555" t="str">
            <v>Service</v>
          </cell>
          <cell r="D4555" t="str">
            <v>Service</v>
          </cell>
          <cell r="E4555" t="str">
            <v>PCSC</v>
          </cell>
          <cell r="F4555">
            <v>5500</v>
          </cell>
          <cell r="H4555" t="str">
            <v>PCS Outdoor Modcell3.0 3 carrier 3 sector - RFOptimization - 2G Voice</v>
          </cell>
        </row>
        <row r="4556">
          <cell r="A4556" t="str">
            <v>R00000682</v>
          </cell>
          <cell r="B4556" t="str">
            <v>Service</v>
          </cell>
          <cell r="C4556" t="str">
            <v>Service</v>
          </cell>
          <cell r="D4556" t="str">
            <v>Service</v>
          </cell>
          <cell r="E4556" t="str">
            <v>PCSC</v>
          </cell>
          <cell r="F4556">
            <v>4667</v>
          </cell>
          <cell r="H4556" t="str">
            <v>PCS Outdoor Modcell3.0 3 carrier 3 sector - RFOptimization - 3G Voice</v>
          </cell>
        </row>
        <row r="4557">
          <cell r="A4557" t="str">
            <v>R00000750</v>
          </cell>
          <cell r="B4557" t="str">
            <v>Service</v>
          </cell>
          <cell r="C4557" t="str">
            <v>Service</v>
          </cell>
          <cell r="D4557" t="str">
            <v>Service</v>
          </cell>
          <cell r="E4557" t="str">
            <v>PCSC</v>
          </cell>
          <cell r="F4557">
            <v>13186</v>
          </cell>
          <cell r="H4557" t="str">
            <v>PCS Outdoor Modcell3.0 3 carrier 3 sector - RFOptimization - 3G Voice&amp;Data</v>
          </cell>
        </row>
        <row r="4558">
          <cell r="A4558" t="str">
            <v>R00000615</v>
          </cell>
          <cell r="B4558" t="str">
            <v>Service</v>
          </cell>
          <cell r="C4558" t="str">
            <v>Service</v>
          </cell>
          <cell r="D4558" t="str">
            <v>Service</v>
          </cell>
          <cell r="E4558" t="str">
            <v>PCSC</v>
          </cell>
          <cell r="F4558">
            <v>36630</v>
          </cell>
          <cell r="H4558" t="str">
            <v>PCS Outdoor Modcell3.0 4 carrier 3 sector - RFOptimization - 2G Voice</v>
          </cell>
        </row>
        <row r="4559">
          <cell r="A4559" t="str">
            <v>R00000683</v>
          </cell>
          <cell r="B4559" t="str">
            <v>Service</v>
          </cell>
          <cell r="C4559" t="str">
            <v>Service</v>
          </cell>
          <cell r="D4559" t="str">
            <v>Service</v>
          </cell>
          <cell r="E4559" t="str">
            <v>PCSC</v>
          </cell>
          <cell r="F4559">
            <v>37254</v>
          </cell>
          <cell r="H4559" t="str">
            <v>PCS Outdoor Modcell3.0 4 carrier 3 sector - RFOptimization - 3G Voice</v>
          </cell>
        </row>
        <row r="4560">
          <cell r="A4560" t="str">
            <v>R00000751</v>
          </cell>
          <cell r="B4560" t="str">
            <v>Service</v>
          </cell>
          <cell r="C4560" t="str">
            <v>Service</v>
          </cell>
          <cell r="D4560" t="str">
            <v>Service</v>
          </cell>
          <cell r="E4560" t="str">
            <v>PCSC</v>
          </cell>
          <cell r="F4560">
            <v>92644</v>
          </cell>
          <cell r="H4560" t="str">
            <v>PCS Outdoor Modcell3.0 4 carrier 3 sector - RFOptimization - 3G Voice&amp;Data</v>
          </cell>
        </row>
        <row r="4561">
          <cell r="A4561" t="str">
            <v>R00000616</v>
          </cell>
          <cell r="B4561" t="str">
            <v>Service</v>
          </cell>
          <cell r="C4561" t="str">
            <v>Service</v>
          </cell>
          <cell r="D4561" t="str">
            <v>Service</v>
          </cell>
          <cell r="E4561" t="str">
            <v>PCSC</v>
          </cell>
          <cell r="F4561">
            <v>85469</v>
          </cell>
          <cell r="H4561" t="str">
            <v>PCS Outdoor Modcell3.0 5 carrier 3 sector - RFOptimization - 2G Voice</v>
          </cell>
        </row>
        <row r="4562">
          <cell r="A4562" t="str">
            <v>R00000684</v>
          </cell>
          <cell r="B4562" t="str">
            <v>Service</v>
          </cell>
          <cell r="C4562" t="str">
            <v>Service</v>
          </cell>
          <cell r="D4562" t="str">
            <v>Service</v>
          </cell>
          <cell r="E4562" t="str">
            <v>PCSC</v>
          </cell>
          <cell r="F4562">
            <v>86927</v>
          </cell>
          <cell r="H4562" t="str">
            <v>PCS Outdoor Modcell3.0 5 carrier 3 sector - RFOptimization - 3G Voice</v>
          </cell>
        </row>
        <row r="4563">
          <cell r="A4563" t="str">
            <v>R00000752</v>
          </cell>
          <cell r="B4563" t="str">
            <v>Service</v>
          </cell>
          <cell r="C4563" t="str">
            <v>Service</v>
          </cell>
          <cell r="D4563" t="str">
            <v>Service</v>
          </cell>
          <cell r="E4563" t="str">
            <v>PCSC</v>
          </cell>
          <cell r="F4563">
            <v>39000</v>
          </cell>
          <cell r="H4563" t="str">
            <v>PCS Outdoor Modcell3.0 5 carrier 3 sector - RFOptimization - 3G Voice&amp;Data</v>
          </cell>
        </row>
        <row r="4564">
          <cell r="A4564" t="str">
            <v>R00000617</v>
          </cell>
          <cell r="B4564" t="str">
            <v>Service</v>
          </cell>
          <cell r="C4564" t="str">
            <v>Service</v>
          </cell>
          <cell r="D4564" t="str">
            <v>Service</v>
          </cell>
          <cell r="E4564" t="str">
            <v>PCSC</v>
          </cell>
          <cell r="F4564">
            <v>33042</v>
          </cell>
          <cell r="H4564" t="str">
            <v>PCS Outdoor Modcell3.0 6 carrier 3 sector - RFOptimization - 2G Voice</v>
          </cell>
        </row>
        <row r="4565">
          <cell r="A4565" t="str">
            <v>R00000685</v>
          </cell>
          <cell r="B4565" t="str">
            <v>Service</v>
          </cell>
          <cell r="C4565" t="str">
            <v>Service</v>
          </cell>
          <cell r="D4565" t="str">
            <v>Service</v>
          </cell>
          <cell r="E4565" t="str">
            <v>PCSC</v>
          </cell>
          <cell r="F4565">
            <v>12500</v>
          </cell>
          <cell r="H4565" t="str">
            <v>PCS Outdoor Modcell3.0 6 carrier 3 sector - RFOptimization - 3G Voice</v>
          </cell>
        </row>
        <row r="4566">
          <cell r="A4566" t="str">
            <v>R00000753</v>
          </cell>
          <cell r="B4566" t="str">
            <v>Service</v>
          </cell>
          <cell r="C4566" t="str">
            <v>Service</v>
          </cell>
          <cell r="D4566" t="str">
            <v>Service</v>
          </cell>
          <cell r="E4566" t="str">
            <v>PCSC</v>
          </cell>
          <cell r="F4566">
            <v>12500</v>
          </cell>
          <cell r="H4566" t="str">
            <v>PCS Outdoor Modcell3.0 6 carrier 3 sector - RFOptimization - 3G Voice&amp;Data</v>
          </cell>
        </row>
        <row r="4567">
          <cell r="A4567" t="str">
            <v>R00000822</v>
          </cell>
          <cell r="B4567" t="str">
            <v>Service</v>
          </cell>
          <cell r="C4567" t="str">
            <v>Service</v>
          </cell>
          <cell r="D4567" t="str">
            <v>Service</v>
          </cell>
          <cell r="E4567" t="str">
            <v>PCSC</v>
          </cell>
          <cell r="F4567">
            <v>26859</v>
          </cell>
          <cell r="H4567" t="str">
            <v>PCS Outdoor Modcell4.0 1 carrier 3 sector - RFDesign</v>
          </cell>
        </row>
        <row r="4568">
          <cell r="A4568" t="str">
            <v>R00000636</v>
          </cell>
          <cell r="B4568" t="str">
            <v>Service</v>
          </cell>
          <cell r="C4568" t="str">
            <v>Service</v>
          </cell>
          <cell r="D4568" t="str">
            <v>Service</v>
          </cell>
          <cell r="E4568" t="str">
            <v>PCSC</v>
          </cell>
          <cell r="F4568">
            <v>7500</v>
          </cell>
          <cell r="H4568" t="str">
            <v>PCS Outdoor Modcell4.0 1 carrier 3 sector - RFOptimization - 2G Voice</v>
          </cell>
        </row>
        <row r="4569">
          <cell r="A4569" t="str">
            <v>R00000704</v>
          </cell>
          <cell r="B4569" t="str">
            <v>Service</v>
          </cell>
          <cell r="C4569" t="str">
            <v>Service</v>
          </cell>
          <cell r="D4569" t="str">
            <v>Service</v>
          </cell>
          <cell r="E4569" t="str">
            <v>PCSC</v>
          </cell>
          <cell r="F4569">
            <v>126998</v>
          </cell>
          <cell r="H4569" t="str">
            <v>PCS Outdoor Modcell4.0 1 carrier 3 sector - RFOptimization - 3G Voice</v>
          </cell>
        </row>
        <row r="4570">
          <cell r="A4570" t="str">
            <v>R00000772</v>
          </cell>
          <cell r="B4570" t="str">
            <v>Service</v>
          </cell>
          <cell r="C4570" t="str">
            <v>Service</v>
          </cell>
          <cell r="D4570" t="str">
            <v>Service</v>
          </cell>
          <cell r="E4570" t="str">
            <v>PCSC</v>
          </cell>
          <cell r="F4570">
            <v>113671</v>
          </cell>
          <cell r="H4570" t="str">
            <v>PCS Outdoor Modcell4.0 1 carrier 3 sector - RFOptimization - 3G Voice&amp;Data</v>
          </cell>
        </row>
        <row r="4571">
          <cell r="A4571" t="str">
            <v>R00000823</v>
          </cell>
          <cell r="B4571" t="str">
            <v>Service</v>
          </cell>
          <cell r="C4571" t="str">
            <v>Service</v>
          </cell>
          <cell r="D4571" t="str">
            <v>Service</v>
          </cell>
          <cell r="E4571" t="str">
            <v>PCSC</v>
          </cell>
          <cell r="F4571">
            <v>18000</v>
          </cell>
          <cell r="H4571" t="str">
            <v>PCS Outdoor Modcell4.0 2 carrier 3 sector - RFDesign</v>
          </cell>
        </row>
        <row r="4572">
          <cell r="A4572" t="str">
            <v>R00000637</v>
          </cell>
          <cell r="B4572" t="str">
            <v>Service</v>
          </cell>
          <cell r="C4572" t="str">
            <v>Service</v>
          </cell>
          <cell r="D4572" t="str">
            <v>Service</v>
          </cell>
          <cell r="E4572" t="str">
            <v>PCSC</v>
          </cell>
          <cell r="F4572">
            <v>17500</v>
          </cell>
          <cell r="H4572" t="str">
            <v>PCS Outdoor Modcell4.0 2 carrier 3 sector - RFOptimization - 2G Voice</v>
          </cell>
        </row>
        <row r="4573">
          <cell r="A4573" t="str">
            <v>R00000705</v>
          </cell>
          <cell r="B4573" t="str">
            <v>Service</v>
          </cell>
          <cell r="C4573" t="str">
            <v>Service</v>
          </cell>
          <cell r="D4573" t="str">
            <v>Service</v>
          </cell>
          <cell r="E4573" t="str">
            <v>PCSC</v>
          </cell>
          <cell r="F4573">
            <v>31710</v>
          </cell>
          <cell r="H4573" t="str">
            <v>PCS Outdoor Modcell4.0 2 carrier 3 sector - RFOptimization - 3G Voice</v>
          </cell>
        </row>
        <row r="4574">
          <cell r="A4574" t="str">
            <v>R00000773</v>
          </cell>
          <cell r="B4574" t="str">
            <v>Service</v>
          </cell>
          <cell r="C4574" t="str">
            <v>Service</v>
          </cell>
          <cell r="D4574" t="str">
            <v>Service</v>
          </cell>
          <cell r="E4574" t="str">
            <v>PCSC</v>
          </cell>
          <cell r="F4574">
            <v>23450</v>
          </cell>
          <cell r="H4574" t="str">
            <v>PCS Outdoor Modcell4.0 2 carrier 3 sector - RFOptimization - 3G Voice&amp;Data</v>
          </cell>
        </row>
        <row r="4575">
          <cell r="A4575" t="str">
            <v>R00000824</v>
          </cell>
          <cell r="B4575" t="str">
            <v>Service</v>
          </cell>
          <cell r="C4575" t="str">
            <v>Service</v>
          </cell>
          <cell r="D4575" t="str">
            <v>Service</v>
          </cell>
          <cell r="E4575" t="str">
            <v>PCSC</v>
          </cell>
          <cell r="F4575">
            <v>123900</v>
          </cell>
          <cell r="H4575" t="str">
            <v>PCS Outdoor Modcell4.0 3 carrier 3 sector - RFDesign</v>
          </cell>
        </row>
        <row r="4576">
          <cell r="A4576" t="str">
            <v>R00000638</v>
          </cell>
          <cell r="B4576" t="str">
            <v>Service</v>
          </cell>
          <cell r="C4576" t="str">
            <v>Service</v>
          </cell>
          <cell r="D4576" t="str">
            <v>Service</v>
          </cell>
          <cell r="E4576" t="str">
            <v>PCSC</v>
          </cell>
          <cell r="F4576">
            <v>45500</v>
          </cell>
          <cell r="H4576" t="str">
            <v>PCS Outdoor Modcell4.0 3 carrier 3 sector - RFOptimization - 2G Voice</v>
          </cell>
        </row>
        <row r="4577">
          <cell r="A4577" t="str">
            <v>R00000706</v>
          </cell>
          <cell r="B4577" t="str">
            <v>Service</v>
          </cell>
          <cell r="C4577" t="str">
            <v>Service</v>
          </cell>
          <cell r="D4577" t="str">
            <v>Service</v>
          </cell>
          <cell r="E4577" t="str">
            <v>PCSC</v>
          </cell>
          <cell r="F4577">
            <v>15000</v>
          </cell>
          <cell r="H4577" t="str">
            <v>PCS Outdoor Modcell4.0 3 carrier 3 sector - RFOptimization - 3G Voice</v>
          </cell>
        </row>
        <row r="4578">
          <cell r="A4578" t="str">
            <v>R00000774</v>
          </cell>
          <cell r="B4578" t="str">
            <v>Service</v>
          </cell>
          <cell r="C4578" t="str">
            <v>Service</v>
          </cell>
          <cell r="D4578" t="str">
            <v>Service</v>
          </cell>
          <cell r="E4578" t="str">
            <v>PCSC</v>
          </cell>
          <cell r="F4578">
            <v>1000</v>
          </cell>
          <cell r="H4578" t="str">
            <v>PCS Outdoor Modcell4.0 3 carrier 3 sector - RFOptimization - 3G Voice&amp;Data</v>
          </cell>
        </row>
        <row r="4579">
          <cell r="A4579" t="str">
            <v>R00000639</v>
          </cell>
          <cell r="B4579" t="str">
            <v>Service</v>
          </cell>
          <cell r="C4579" t="str">
            <v>Service</v>
          </cell>
          <cell r="D4579" t="str">
            <v>Service</v>
          </cell>
          <cell r="E4579" t="str">
            <v>PCSC</v>
          </cell>
          <cell r="F4579">
            <v>3800</v>
          </cell>
          <cell r="H4579" t="str">
            <v>PCS Outdoor Modcell4.0 4 carrier 3 sector - RFOptimization - 2G Voice</v>
          </cell>
        </row>
        <row r="4580">
          <cell r="A4580" t="str">
            <v>R00000707</v>
          </cell>
          <cell r="B4580" t="str">
            <v>Service</v>
          </cell>
          <cell r="C4580" t="str">
            <v>Service</v>
          </cell>
          <cell r="D4580" t="str">
            <v>Service</v>
          </cell>
          <cell r="E4580" t="str">
            <v>PCSC</v>
          </cell>
          <cell r="F4580">
            <v>2800</v>
          </cell>
          <cell r="H4580" t="str">
            <v>PCS Outdoor Modcell4.0 4 carrier 3 sector - RFOptimization - 3G Voice</v>
          </cell>
        </row>
        <row r="4581">
          <cell r="A4581" t="str">
            <v>R00000775</v>
          </cell>
          <cell r="B4581" t="str">
            <v>Service</v>
          </cell>
          <cell r="C4581" t="str">
            <v>Service</v>
          </cell>
          <cell r="D4581" t="str">
            <v>Service</v>
          </cell>
          <cell r="E4581" t="str">
            <v>PCSC</v>
          </cell>
          <cell r="F4581">
            <v>30000</v>
          </cell>
          <cell r="H4581" t="str">
            <v>PCS Outdoor Modcell4.0 4 carrier 3 sector - RFOptimization - 3G Voice&amp;Data</v>
          </cell>
        </row>
        <row r="4582">
          <cell r="A4582" t="str">
            <v>R00000640</v>
          </cell>
          <cell r="B4582" t="str">
            <v>Service</v>
          </cell>
          <cell r="C4582" t="str">
            <v>Service</v>
          </cell>
          <cell r="D4582" t="str">
            <v>Service</v>
          </cell>
          <cell r="E4582" t="str">
            <v>PCSC</v>
          </cell>
          <cell r="F4582">
            <v>200000</v>
          </cell>
          <cell r="H4582" t="str">
            <v>PCS Outdoor Modcell4.0 5 carrier 3 sector - RFOptimization - 2G Voice</v>
          </cell>
        </row>
        <row r="4583">
          <cell r="A4583" t="str">
            <v>R00000708</v>
          </cell>
          <cell r="B4583" t="str">
            <v>Service</v>
          </cell>
          <cell r="C4583" t="str">
            <v>Service</v>
          </cell>
          <cell r="D4583" t="str">
            <v>Service</v>
          </cell>
          <cell r="E4583" t="str">
            <v>PCSC</v>
          </cell>
          <cell r="F4583">
            <v>135000</v>
          </cell>
          <cell r="H4583" t="str">
            <v>PCS Outdoor Modcell4.0 5 carrier 3 sector - RFOptimization - 3G Voice</v>
          </cell>
        </row>
        <row r="4584">
          <cell r="A4584" t="str">
            <v>R00000776</v>
          </cell>
          <cell r="B4584" t="str">
            <v>Service</v>
          </cell>
          <cell r="C4584" t="str">
            <v>Service</v>
          </cell>
          <cell r="D4584" t="str">
            <v>Service</v>
          </cell>
          <cell r="E4584" t="str">
            <v>PCSC</v>
          </cell>
          <cell r="F4584">
            <v>100</v>
          </cell>
          <cell r="H4584" t="str">
            <v>PCS Outdoor Modcell4.0 5 carrier 3 sector - RFOptimization - 3G Voice&amp;Data</v>
          </cell>
        </row>
        <row r="4585">
          <cell r="A4585" t="str">
            <v>R00000641</v>
          </cell>
          <cell r="B4585" t="str">
            <v>Service</v>
          </cell>
          <cell r="C4585" t="str">
            <v>Service</v>
          </cell>
          <cell r="D4585" t="str">
            <v>Service</v>
          </cell>
          <cell r="E4585" t="str">
            <v>PCSC</v>
          </cell>
          <cell r="F4585">
            <v>400</v>
          </cell>
          <cell r="H4585" t="str">
            <v>PCS Outdoor Modcell4.0 6 carrier 3 sector - RFOptimization - 2G Voice</v>
          </cell>
        </row>
        <row r="4586">
          <cell r="A4586" t="str">
            <v>R00000709</v>
          </cell>
          <cell r="B4586" t="str">
            <v>Service</v>
          </cell>
          <cell r="C4586" t="str">
            <v>Service</v>
          </cell>
          <cell r="D4586" t="str">
            <v>Service</v>
          </cell>
          <cell r="E4586" t="str">
            <v>PCSC</v>
          </cell>
          <cell r="F4586">
            <v>100</v>
          </cell>
          <cell r="H4586" t="str">
            <v>PCS Outdoor Modcell4.0 6 carrier 3 sector - RFOptimization - 3G Voice</v>
          </cell>
        </row>
        <row r="4587">
          <cell r="A4587" t="str">
            <v>R00000777</v>
          </cell>
          <cell r="B4587" t="str">
            <v>Service</v>
          </cell>
          <cell r="C4587" t="str">
            <v>Service</v>
          </cell>
          <cell r="D4587" t="str">
            <v>Service</v>
          </cell>
          <cell r="E4587" t="str">
            <v>PCSC</v>
          </cell>
          <cell r="F4587">
            <v>85000</v>
          </cell>
          <cell r="H4587" t="str">
            <v>PCS Outdoor Modcell4.0 6 carrier 3 sector - RFOptimization - 3G Voice&amp;Data</v>
          </cell>
        </row>
        <row r="4588">
          <cell r="A4588" t="str">
            <v>T00001713</v>
          </cell>
          <cell r="B4588" t="str">
            <v>Service</v>
          </cell>
          <cell r="C4588" t="str">
            <v>Service</v>
          </cell>
          <cell r="D4588" t="str">
            <v>Service</v>
          </cell>
          <cell r="E4588" t="str">
            <v>MSC_Power</v>
          </cell>
          <cell r="F4588">
            <v>70000</v>
          </cell>
          <cell r="H4588" t="str">
            <v>Power - Engineering</v>
          </cell>
        </row>
        <row r="4589">
          <cell r="A4589" t="str">
            <v>T00001719</v>
          </cell>
          <cell r="B4589" t="str">
            <v>Service</v>
          </cell>
          <cell r="C4589" t="str">
            <v>Service</v>
          </cell>
          <cell r="D4589" t="str">
            <v>Service</v>
          </cell>
          <cell r="E4589" t="str">
            <v>MSC_Power</v>
          </cell>
          <cell r="F4589">
            <v>35000</v>
          </cell>
          <cell r="H4589" t="str">
            <v>Power - Engineering</v>
          </cell>
        </row>
        <row r="4590">
          <cell r="A4590" t="str">
            <v>T00001725</v>
          </cell>
          <cell r="B4590" t="str">
            <v>Service</v>
          </cell>
          <cell r="C4590" t="str">
            <v>Service</v>
          </cell>
          <cell r="D4590" t="str">
            <v>Service</v>
          </cell>
          <cell r="E4590" t="str">
            <v>MSC_Power</v>
          </cell>
          <cell r="F4590">
            <v>8000</v>
          </cell>
          <cell r="H4590" t="str">
            <v>Power - Engineering</v>
          </cell>
        </row>
        <row r="4591">
          <cell r="A4591" t="str">
            <v>T00001732</v>
          </cell>
          <cell r="B4591" t="str">
            <v>Service</v>
          </cell>
          <cell r="C4591" t="str">
            <v>Service</v>
          </cell>
          <cell r="D4591" t="str">
            <v>Service</v>
          </cell>
          <cell r="E4591" t="str">
            <v>MSC_Power</v>
          </cell>
          <cell r="F4591">
            <v>30000</v>
          </cell>
          <cell r="H4591" t="str">
            <v>Power - Engineering</v>
          </cell>
        </row>
        <row r="4592">
          <cell r="A4592" t="str">
            <v>T00001739</v>
          </cell>
          <cell r="B4592" t="str">
            <v>Service</v>
          </cell>
          <cell r="C4592" t="str">
            <v>Service</v>
          </cell>
          <cell r="D4592" t="str">
            <v>Service</v>
          </cell>
          <cell r="E4592" t="str">
            <v>MSC_Power</v>
          </cell>
          <cell r="F4592">
            <v>8000</v>
          </cell>
          <cell r="H4592" t="str">
            <v>Power - Engineering</v>
          </cell>
        </row>
        <row r="4593">
          <cell r="A4593" t="str">
            <v>T00001746</v>
          </cell>
          <cell r="B4593" t="str">
            <v>Service</v>
          </cell>
          <cell r="C4593" t="str">
            <v>Service</v>
          </cell>
          <cell r="D4593" t="str">
            <v>Service</v>
          </cell>
          <cell r="E4593" t="str">
            <v>MSC_Power</v>
          </cell>
          <cell r="F4593">
            <v>5000</v>
          </cell>
          <cell r="H4593" t="str">
            <v>Power - Engineering</v>
          </cell>
        </row>
        <row r="4594">
          <cell r="A4594" t="str">
            <v>T00001674</v>
          </cell>
          <cell r="B4594" t="str">
            <v>Service</v>
          </cell>
          <cell r="C4594" t="str">
            <v>Service</v>
          </cell>
          <cell r="D4594" t="str">
            <v>Service</v>
          </cell>
          <cell r="E4594" t="str">
            <v>MSC_Power</v>
          </cell>
          <cell r="F4594">
            <v>15000</v>
          </cell>
          <cell r="H4594" t="str">
            <v>Power - Installation</v>
          </cell>
        </row>
        <row r="4595">
          <cell r="A4595" t="str">
            <v>T00001680</v>
          </cell>
          <cell r="B4595" t="str">
            <v>Service</v>
          </cell>
          <cell r="C4595" t="str">
            <v>Service</v>
          </cell>
          <cell r="D4595" t="str">
            <v>Service</v>
          </cell>
          <cell r="E4595" t="str">
            <v>MSC_Power</v>
          </cell>
          <cell r="F4595">
            <v>30000</v>
          </cell>
          <cell r="H4595" t="str">
            <v>Power - Installation</v>
          </cell>
        </row>
        <row r="4596">
          <cell r="A4596" t="str">
            <v>T00001686</v>
          </cell>
          <cell r="B4596" t="str">
            <v>Service</v>
          </cell>
          <cell r="C4596" t="str">
            <v>Service</v>
          </cell>
          <cell r="D4596" t="str">
            <v>Service</v>
          </cell>
          <cell r="E4596" t="str">
            <v>MSC_Power</v>
          </cell>
          <cell r="F4596">
            <v>30000</v>
          </cell>
          <cell r="H4596" t="str">
            <v>Power - Installation</v>
          </cell>
        </row>
        <row r="4597">
          <cell r="A4597" t="str">
            <v>T00001693</v>
          </cell>
          <cell r="B4597" t="str">
            <v>Service</v>
          </cell>
          <cell r="C4597" t="str">
            <v>Service</v>
          </cell>
          <cell r="D4597" t="str">
            <v>Service</v>
          </cell>
          <cell r="E4597" t="str">
            <v>MSC_Power</v>
          </cell>
          <cell r="F4597">
            <v>15000</v>
          </cell>
          <cell r="H4597" t="str">
            <v>Power - Installation</v>
          </cell>
        </row>
        <row r="4598">
          <cell r="A4598" t="str">
            <v>T00001700</v>
          </cell>
          <cell r="B4598" t="str">
            <v>Service</v>
          </cell>
          <cell r="C4598" t="str">
            <v>Service</v>
          </cell>
          <cell r="D4598" t="str">
            <v>Service</v>
          </cell>
          <cell r="E4598" t="str">
            <v>MSC_Power</v>
          </cell>
          <cell r="F4598">
            <v>15000</v>
          </cell>
          <cell r="H4598" t="str">
            <v>Power - Installation</v>
          </cell>
        </row>
        <row r="4599">
          <cell r="A4599" t="str">
            <v>T00001707</v>
          </cell>
          <cell r="B4599" t="str">
            <v>Service</v>
          </cell>
          <cell r="C4599" t="str">
            <v>Service</v>
          </cell>
          <cell r="D4599" t="str">
            <v>Service</v>
          </cell>
          <cell r="E4599" t="str">
            <v>MSC_Power</v>
          </cell>
          <cell r="F4599">
            <v>0</v>
          </cell>
          <cell r="H4599" t="str">
            <v>Power - Installation</v>
          </cell>
        </row>
        <row r="4600">
          <cell r="A4600" t="str">
            <v>R00001160</v>
          </cell>
          <cell r="B4600" t="str">
            <v>Service</v>
          </cell>
          <cell r="C4600" t="str">
            <v>Service</v>
          </cell>
          <cell r="D4600" t="str">
            <v>Service</v>
          </cell>
          <cell r="E4600" t="str">
            <v>FlexMod_C</v>
          </cell>
          <cell r="F4600">
            <v>0</v>
          </cell>
          <cell r="H4600" t="str">
            <v>Rectifier (850 Modcell3.0) - Installation</v>
          </cell>
        </row>
        <row r="4601">
          <cell r="A4601" t="str">
            <v>R00001155</v>
          </cell>
          <cell r="B4601" t="str">
            <v>Service</v>
          </cell>
          <cell r="C4601" t="str">
            <v>Service</v>
          </cell>
          <cell r="D4601" t="str">
            <v>Service</v>
          </cell>
          <cell r="E4601" t="str">
            <v>PCSC</v>
          </cell>
          <cell r="F4601">
            <v>0</v>
          </cell>
          <cell r="H4601" t="str">
            <v>Rectifier (PCS Modcell3.0) - Installation</v>
          </cell>
        </row>
        <row r="4602">
          <cell r="A4602" t="str">
            <v>R00000523</v>
          </cell>
          <cell r="B4602" t="str">
            <v>Service</v>
          </cell>
          <cell r="C4602" t="str">
            <v>Service</v>
          </cell>
          <cell r="D4602" t="str">
            <v>Service</v>
          </cell>
          <cell r="E4602" t="str">
            <v>FlexMod_C</v>
          </cell>
          <cell r="F4602">
            <v>0</v>
          </cell>
          <cell r="H4602" t="str">
            <v>With Power - 850 Indoor Modcell2.0 1 carrier 3 sector - Engineering</v>
          </cell>
        </row>
        <row r="4603">
          <cell r="A4603" t="str">
            <v>R00000483</v>
          </cell>
          <cell r="B4603" t="str">
            <v>Service</v>
          </cell>
          <cell r="C4603" t="str">
            <v>Service</v>
          </cell>
          <cell r="D4603" t="str">
            <v>Service</v>
          </cell>
          <cell r="E4603" t="str">
            <v>FlexMod_C</v>
          </cell>
          <cell r="F4603">
            <v>0</v>
          </cell>
          <cell r="H4603" t="str">
            <v>With Power - 850 Indoor Modcell2.0 1 carrier 3 sector - Installation</v>
          </cell>
        </row>
        <row r="4604">
          <cell r="A4604" t="str">
            <v>R00000563</v>
          </cell>
          <cell r="B4604" t="str">
            <v>Service</v>
          </cell>
          <cell r="C4604" t="str">
            <v>Service</v>
          </cell>
          <cell r="D4604" t="str">
            <v>Service</v>
          </cell>
          <cell r="E4604" t="str">
            <v>FlexMod_C</v>
          </cell>
          <cell r="F4604">
            <v>0</v>
          </cell>
          <cell r="H4604" t="str">
            <v>With Power - 850 Indoor Modcell2.0 1 carrier 3 sector - SiteSurvey</v>
          </cell>
        </row>
        <row r="4605">
          <cell r="A4605" t="str">
            <v>R00000524</v>
          </cell>
          <cell r="B4605" t="str">
            <v>Service</v>
          </cell>
          <cell r="C4605" t="str">
            <v>Service</v>
          </cell>
          <cell r="D4605" t="str">
            <v>Service</v>
          </cell>
          <cell r="E4605" t="str">
            <v>FlexMod_C</v>
          </cell>
          <cell r="F4605">
            <v>0</v>
          </cell>
          <cell r="H4605" t="str">
            <v>With Power - 850 Indoor Modcell2.0 2 carrier 3 sector - Engineering</v>
          </cell>
        </row>
        <row r="4606">
          <cell r="A4606" t="str">
            <v>R00000484</v>
          </cell>
          <cell r="B4606" t="str">
            <v>Service</v>
          </cell>
          <cell r="C4606" t="str">
            <v>Service</v>
          </cell>
          <cell r="D4606" t="str">
            <v>Service</v>
          </cell>
          <cell r="E4606" t="str">
            <v>FlexMod_C</v>
          </cell>
          <cell r="F4606">
            <v>0</v>
          </cell>
          <cell r="H4606" t="str">
            <v>With Power - 850 Indoor Modcell2.0 2 carrier 3 sector - Installation</v>
          </cell>
        </row>
        <row r="4607">
          <cell r="A4607" t="str">
            <v>R00000564</v>
          </cell>
          <cell r="B4607" t="str">
            <v>Service</v>
          </cell>
          <cell r="C4607" t="str">
            <v>Service</v>
          </cell>
          <cell r="D4607" t="str">
            <v>Service</v>
          </cell>
          <cell r="E4607" t="str">
            <v>FlexMod_C</v>
          </cell>
          <cell r="F4607">
            <v>15000</v>
          </cell>
          <cell r="H4607" t="str">
            <v>With Power - 850 Indoor Modcell2.0 2 carrier 3 sector - SiteSurvey</v>
          </cell>
        </row>
        <row r="4608">
          <cell r="A4608" t="str">
            <v>R00000525</v>
          </cell>
          <cell r="B4608" t="str">
            <v>Service</v>
          </cell>
          <cell r="C4608" t="str">
            <v>Service</v>
          </cell>
          <cell r="D4608" t="str">
            <v>Service</v>
          </cell>
          <cell r="E4608" t="str">
            <v>FlexMod_C</v>
          </cell>
          <cell r="F4608">
            <v>1000</v>
          </cell>
          <cell r="H4608" t="str">
            <v>With Power - 850 Indoor Modcell2.0 3 carrier 3 sector - Engineering</v>
          </cell>
        </row>
        <row r="4609">
          <cell r="A4609" t="str">
            <v>R00000485</v>
          </cell>
          <cell r="B4609" t="str">
            <v>Service</v>
          </cell>
          <cell r="C4609" t="str">
            <v>Service</v>
          </cell>
          <cell r="D4609" t="str">
            <v>Service</v>
          </cell>
          <cell r="E4609" t="str">
            <v>FlexMod_C</v>
          </cell>
          <cell r="F4609">
            <v>350000</v>
          </cell>
          <cell r="H4609" t="str">
            <v>With Power - 850 Indoor Modcell2.0 3 carrier 3 sector - Installation</v>
          </cell>
        </row>
        <row r="4610">
          <cell r="A4610" t="str">
            <v>R00000565</v>
          </cell>
          <cell r="B4610" t="str">
            <v>Service</v>
          </cell>
          <cell r="C4610" t="str">
            <v>Service</v>
          </cell>
          <cell r="D4610" t="str">
            <v>Service</v>
          </cell>
          <cell r="E4610" t="str">
            <v>FlexMod_C</v>
          </cell>
          <cell r="F4610">
            <v>3800</v>
          </cell>
          <cell r="H4610" t="str">
            <v>With Power - 850 Indoor Modcell2.0 3 carrier 3 sector - SiteSurvey</v>
          </cell>
        </row>
        <row r="4611">
          <cell r="A4611" t="str">
            <v>R00000888</v>
          </cell>
          <cell r="B4611" t="str">
            <v>Service</v>
          </cell>
          <cell r="C4611" t="str">
            <v>Service</v>
          </cell>
          <cell r="D4611" t="str">
            <v>Service</v>
          </cell>
          <cell r="E4611" t="str">
            <v>FlexMod_C</v>
          </cell>
          <cell r="F4611">
            <v>2800</v>
          </cell>
          <cell r="H4611" t="str">
            <v>With Power - 850 Indoor Modcell3.0 1 carrier 3 sector - Engineering</v>
          </cell>
        </row>
        <row r="4612">
          <cell r="A4612" t="str">
            <v>R00000852</v>
          </cell>
          <cell r="B4612" t="str">
            <v>Service</v>
          </cell>
          <cell r="C4612" t="str">
            <v>Service</v>
          </cell>
          <cell r="D4612" t="str">
            <v>Service</v>
          </cell>
          <cell r="E4612" t="str">
            <v>FlexMod_C</v>
          </cell>
          <cell r="F4612">
            <v>700</v>
          </cell>
          <cell r="H4612" t="str">
            <v>With Power - 850 Indoor Modcell3.0 1 carrier 3 sector - Installation</v>
          </cell>
        </row>
        <row r="4613">
          <cell r="A4613" t="str">
            <v>R00000924</v>
          </cell>
          <cell r="B4613" t="str">
            <v>Service</v>
          </cell>
          <cell r="C4613" t="str">
            <v>Service</v>
          </cell>
          <cell r="D4613" t="str">
            <v>Service</v>
          </cell>
          <cell r="E4613" t="str">
            <v>FlexMod_C</v>
          </cell>
          <cell r="F4613">
            <v>2780</v>
          </cell>
          <cell r="H4613" t="str">
            <v>With Power - 850 Indoor Modcell3.0 1 carrier 3 sector - SiteSurvey</v>
          </cell>
        </row>
        <row r="4614">
          <cell r="A4614" t="str">
            <v>R00000889</v>
          </cell>
          <cell r="B4614" t="str">
            <v>Service</v>
          </cell>
          <cell r="C4614" t="str">
            <v>Service</v>
          </cell>
          <cell r="D4614" t="str">
            <v>Service</v>
          </cell>
          <cell r="E4614" t="str">
            <v>FlexMod_C</v>
          </cell>
          <cell r="F4614">
            <v>30000</v>
          </cell>
          <cell r="H4614" t="str">
            <v>With Power - 850 Indoor Modcell3.0 2 carrier 3 sector - Engineering</v>
          </cell>
        </row>
        <row r="4615">
          <cell r="A4615" t="str">
            <v>R00000853</v>
          </cell>
          <cell r="B4615" t="str">
            <v>Service</v>
          </cell>
          <cell r="C4615" t="str">
            <v>Service</v>
          </cell>
          <cell r="D4615" t="str">
            <v>Service</v>
          </cell>
          <cell r="E4615" t="str">
            <v>FlexMod_C</v>
          </cell>
          <cell r="F4615">
            <v>21000</v>
          </cell>
          <cell r="H4615" t="str">
            <v>With Power - 850 Indoor Modcell3.0 2 carrier 3 sector - Installation</v>
          </cell>
        </row>
        <row r="4616">
          <cell r="A4616" t="str">
            <v>R00000925</v>
          </cell>
          <cell r="B4616" t="str">
            <v>Service</v>
          </cell>
          <cell r="C4616" t="str">
            <v>Service</v>
          </cell>
          <cell r="D4616" t="str">
            <v>Service</v>
          </cell>
          <cell r="E4616" t="str">
            <v>FlexMod_C</v>
          </cell>
          <cell r="F4616">
            <v>2500</v>
          </cell>
          <cell r="H4616" t="str">
            <v>With Power - 850 Indoor Modcell3.0 2 carrier 3 sector - SiteSurvey</v>
          </cell>
        </row>
        <row r="4617">
          <cell r="A4617" t="str">
            <v>R00000890</v>
          </cell>
          <cell r="B4617" t="str">
            <v>Service</v>
          </cell>
          <cell r="C4617" t="str">
            <v>Service</v>
          </cell>
          <cell r="D4617" t="str">
            <v>Service</v>
          </cell>
          <cell r="E4617" t="str">
            <v>FlexMod_C</v>
          </cell>
          <cell r="H4617" t="str">
            <v>With Power - 850 Indoor Modcell3.0 3 carrier 3 sector - Engineering</v>
          </cell>
        </row>
        <row r="4618">
          <cell r="A4618" t="str">
            <v>R00000854</v>
          </cell>
          <cell r="B4618" t="str">
            <v>Service</v>
          </cell>
          <cell r="C4618" t="str">
            <v>Service</v>
          </cell>
          <cell r="D4618" t="str">
            <v>Service</v>
          </cell>
          <cell r="E4618" t="str">
            <v>FlexMod_C</v>
          </cell>
          <cell r="H4618" t="str">
            <v>With Power - 850 Indoor Modcell3.0 3 carrier 3 sector - Installation</v>
          </cell>
        </row>
        <row r="4619">
          <cell r="A4619" t="str">
            <v>R00000926</v>
          </cell>
          <cell r="B4619" t="str">
            <v>Service</v>
          </cell>
          <cell r="C4619" t="str">
            <v>Service</v>
          </cell>
          <cell r="D4619" t="str">
            <v>Service</v>
          </cell>
          <cell r="E4619" t="str">
            <v>FlexMod_C</v>
          </cell>
          <cell r="F4619">
            <v>30000</v>
          </cell>
          <cell r="H4619" t="str">
            <v>With Power - 850 Indoor Modcell3.0 3 carrier 3 sector - SiteSurvey</v>
          </cell>
        </row>
        <row r="4620">
          <cell r="A4620" t="str">
            <v>R00000891</v>
          </cell>
          <cell r="B4620" t="str">
            <v>Service</v>
          </cell>
          <cell r="C4620" t="str">
            <v>Service</v>
          </cell>
          <cell r="D4620" t="str">
            <v>Service</v>
          </cell>
          <cell r="E4620" t="str">
            <v>FlexMod_C</v>
          </cell>
          <cell r="F4620">
            <v>30000</v>
          </cell>
          <cell r="H4620" t="str">
            <v>With Power - 850 Indoor Modcell3.0 4 carrier 3 sector - Engineering</v>
          </cell>
        </row>
        <row r="4621">
          <cell r="A4621" t="str">
            <v>R00000855</v>
          </cell>
          <cell r="B4621" t="str">
            <v>Service</v>
          </cell>
          <cell r="C4621" t="str">
            <v>Service</v>
          </cell>
          <cell r="D4621" t="str">
            <v>Service</v>
          </cell>
          <cell r="E4621" t="str">
            <v>FlexMod_C</v>
          </cell>
          <cell r="F4621">
            <v>0</v>
          </cell>
          <cell r="H4621" t="str">
            <v>With Power - 850 Indoor Modcell3.0 4 carrier 3 sector - Installation</v>
          </cell>
        </row>
        <row r="4622">
          <cell r="A4622" t="str">
            <v>R00000927</v>
          </cell>
          <cell r="B4622" t="str">
            <v>Service</v>
          </cell>
          <cell r="C4622" t="str">
            <v>Service</v>
          </cell>
          <cell r="D4622" t="str">
            <v>Service</v>
          </cell>
          <cell r="E4622" t="str">
            <v>FlexMod_C</v>
          </cell>
          <cell r="F4622">
            <v>0</v>
          </cell>
          <cell r="H4622" t="str">
            <v>With Power - 850 Indoor Modcell3.0 4 carrier 3 sector - SiteSurvey</v>
          </cell>
        </row>
        <row r="4623">
          <cell r="A4623" t="str">
            <v>R00000892</v>
          </cell>
          <cell r="B4623" t="str">
            <v>Service</v>
          </cell>
          <cell r="C4623" t="str">
            <v>Service</v>
          </cell>
          <cell r="D4623" t="str">
            <v>Service</v>
          </cell>
          <cell r="E4623" t="str">
            <v>FlexMod_C</v>
          </cell>
          <cell r="F4623">
            <v>0</v>
          </cell>
          <cell r="H4623" t="str">
            <v>With Power - 850 Indoor Modcell3.0 5 carrier 3 sector - Engineering</v>
          </cell>
        </row>
        <row r="4624">
          <cell r="A4624" t="str">
            <v>R00000856</v>
          </cell>
          <cell r="B4624" t="str">
            <v>Service</v>
          </cell>
          <cell r="C4624" t="str">
            <v>Service</v>
          </cell>
          <cell r="D4624" t="str">
            <v>Service</v>
          </cell>
          <cell r="E4624" t="str">
            <v>FlexMod_C</v>
          </cell>
          <cell r="F4624">
            <v>0</v>
          </cell>
          <cell r="H4624" t="str">
            <v>With Power - 850 Indoor Modcell3.0 5 carrier 3 sector - Installation</v>
          </cell>
        </row>
        <row r="4625">
          <cell r="A4625" t="str">
            <v>R00000928</v>
          </cell>
          <cell r="B4625" t="str">
            <v>Service</v>
          </cell>
          <cell r="C4625" t="str">
            <v>Service</v>
          </cell>
          <cell r="D4625" t="str">
            <v>Service</v>
          </cell>
          <cell r="E4625" t="str">
            <v>FlexMod_C</v>
          </cell>
          <cell r="F4625">
            <v>0</v>
          </cell>
          <cell r="H4625" t="str">
            <v>With Power - 850 Indoor Modcell3.0 5 carrier 3 sector - SiteSurvey</v>
          </cell>
        </row>
        <row r="4626">
          <cell r="A4626" t="str">
            <v>R00000893</v>
          </cell>
          <cell r="B4626" t="str">
            <v>Service</v>
          </cell>
          <cell r="C4626" t="str">
            <v>Service</v>
          </cell>
          <cell r="D4626" t="str">
            <v>Service</v>
          </cell>
          <cell r="E4626" t="str">
            <v>FlexMod_C</v>
          </cell>
          <cell r="F4626">
            <v>0</v>
          </cell>
          <cell r="H4626" t="str">
            <v>With Power - 850 Indoor Modcell3.0 6 carrier 3 sector - Engineering</v>
          </cell>
        </row>
        <row r="4627">
          <cell r="A4627" t="str">
            <v>R00000857</v>
          </cell>
          <cell r="B4627" t="str">
            <v>Service</v>
          </cell>
          <cell r="C4627" t="str">
            <v>Service</v>
          </cell>
          <cell r="D4627" t="str">
            <v>Service</v>
          </cell>
          <cell r="E4627" t="str">
            <v>FlexMod_C</v>
          </cell>
          <cell r="F4627">
            <v>0</v>
          </cell>
          <cell r="H4627" t="str">
            <v>With Power - 850 Indoor Modcell3.0 6 carrier 3 sector - Installation</v>
          </cell>
        </row>
        <row r="4628">
          <cell r="A4628" t="str">
            <v>R00000929</v>
          </cell>
          <cell r="B4628" t="str">
            <v>Service</v>
          </cell>
          <cell r="C4628" t="str">
            <v>Service</v>
          </cell>
          <cell r="D4628" t="str">
            <v>Service</v>
          </cell>
          <cell r="E4628" t="str">
            <v>FlexMod_C</v>
          </cell>
          <cell r="F4628">
            <v>0</v>
          </cell>
          <cell r="H4628" t="str">
            <v>With Power - 850 Indoor Modcell3.0 6 carrier 3 sector - SiteSurvey</v>
          </cell>
        </row>
        <row r="4629">
          <cell r="A4629" t="str">
            <v>R00001002</v>
          </cell>
          <cell r="B4629" t="str">
            <v>Service</v>
          </cell>
          <cell r="C4629" t="str">
            <v>Service</v>
          </cell>
          <cell r="D4629" t="str">
            <v>Service</v>
          </cell>
          <cell r="E4629" t="str">
            <v>FlexMod_C</v>
          </cell>
          <cell r="F4629">
            <v>0</v>
          </cell>
          <cell r="H4629" t="str">
            <v>With Power - 850 Indoor Modcell4.0 1 carrier 3 sector - Engineering</v>
          </cell>
        </row>
        <row r="4630">
          <cell r="A4630" t="str">
            <v>R00000960</v>
          </cell>
          <cell r="B4630" t="str">
            <v>Service</v>
          </cell>
          <cell r="C4630" t="str">
            <v>Service</v>
          </cell>
          <cell r="D4630" t="str">
            <v>Service</v>
          </cell>
          <cell r="E4630" t="str">
            <v>FlexMod_C</v>
          </cell>
          <cell r="F4630">
            <v>0</v>
          </cell>
          <cell r="H4630" t="str">
            <v>With Power - 850 Indoor Modcell4.0 1 carrier 3 sector - Installation</v>
          </cell>
        </row>
        <row r="4631">
          <cell r="A4631" t="str">
            <v>R00001044</v>
          </cell>
          <cell r="B4631" t="str">
            <v>Service</v>
          </cell>
          <cell r="C4631" t="str">
            <v>Service</v>
          </cell>
          <cell r="D4631" t="str">
            <v>Service</v>
          </cell>
          <cell r="E4631" t="str">
            <v>FlexMod_C</v>
          </cell>
          <cell r="F4631">
            <v>0</v>
          </cell>
          <cell r="H4631" t="str">
            <v>With Power - 850 Indoor Modcell4.0 1 carrier 3 sector - SiteSurvey</v>
          </cell>
        </row>
        <row r="4632">
          <cell r="A4632" t="str">
            <v>R00001003</v>
          </cell>
          <cell r="B4632" t="str">
            <v>Service</v>
          </cell>
          <cell r="C4632" t="str">
            <v>Service</v>
          </cell>
          <cell r="D4632" t="str">
            <v>Service</v>
          </cell>
          <cell r="E4632" t="str">
            <v>FlexMod_C</v>
          </cell>
          <cell r="F4632">
            <v>0</v>
          </cell>
          <cell r="H4632" t="str">
            <v>With Power - 850 Indoor Modcell4.0 2 carrier 3 sector - Engineering</v>
          </cell>
        </row>
        <row r="4633">
          <cell r="A4633" t="str">
            <v>R00000961</v>
          </cell>
          <cell r="B4633" t="str">
            <v>Service</v>
          </cell>
          <cell r="C4633" t="str">
            <v>Service</v>
          </cell>
          <cell r="D4633" t="str">
            <v>Service</v>
          </cell>
          <cell r="E4633" t="str">
            <v>FlexMod_C</v>
          </cell>
          <cell r="F4633">
            <v>0</v>
          </cell>
          <cell r="H4633" t="str">
            <v>With Power - 850 Indoor Modcell4.0 2 carrier 3 sector - Installation</v>
          </cell>
        </row>
        <row r="4634">
          <cell r="A4634" t="str">
            <v>R00001045</v>
          </cell>
          <cell r="B4634" t="str">
            <v>Service</v>
          </cell>
          <cell r="C4634" t="str">
            <v>Service</v>
          </cell>
          <cell r="D4634" t="str">
            <v>Service</v>
          </cell>
          <cell r="E4634" t="str">
            <v>FlexMod_C</v>
          </cell>
          <cell r="F4634">
            <v>0</v>
          </cell>
          <cell r="H4634" t="str">
            <v>With Power - 850 Indoor Modcell4.0 2 carrier 3 sector - SiteSurvey</v>
          </cell>
        </row>
        <row r="4635">
          <cell r="A4635" t="str">
            <v>R00001004</v>
          </cell>
          <cell r="B4635" t="str">
            <v>Service</v>
          </cell>
          <cell r="C4635" t="str">
            <v>Service</v>
          </cell>
          <cell r="D4635" t="str">
            <v>Service</v>
          </cell>
          <cell r="E4635" t="str">
            <v>FlexMod_C</v>
          </cell>
          <cell r="F4635">
            <v>0</v>
          </cell>
          <cell r="H4635" t="str">
            <v>With Power - 850 Indoor Modcell4.0 3 carrier 3 sector - Engineering</v>
          </cell>
        </row>
        <row r="4636">
          <cell r="A4636" t="str">
            <v>R00000962</v>
          </cell>
          <cell r="B4636" t="str">
            <v>Service</v>
          </cell>
          <cell r="C4636" t="str">
            <v>Service</v>
          </cell>
          <cell r="D4636" t="str">
            <v>Service</v>
          </cell>
          <cell r="E4636" t="str">
            <v>FlexMod_C</v>
          </cell>
          <cell r="F4636">
            <v>3800</v>
          </cell>
          <cell r="H4636" t="str">
            <v>With Power - 850 Indoor Modcell4.0 3 carrier 3 sector - Installation</v>
          </cell>
        </row>
        <row r="4637">
          <cell r="A4637" t="str">
            <v>R00001046</v>
          </cell>
          <cell r="B4637" t="str">
            <v>Service</v>
          </cell>
          <cell r="C4637" t="str">
            <v>Service</v>
          </cell>
          <cell r="D4637" t="str">
            <v>Service</v>
          </cell>
          <cell r="E4637" t="str">
            <v>FlexMod_C</v>
          </cell>
          <cell r="F4637">
            <v>2800</v>
          </cell>
          <cell r="H4637" t="str">
            <v>With Power - 850 Indoor Modcell4.0 3 carrier 3 sector - SiteSurvey</v>
          </cell>
        </row>
        <row r="4638">
          <cell r="A4638" t="str">
            <v>R00001005</v>
          </cell>
          <cell r="B4638" t="str">
            <v>Service</v>
          </cell>
          <cell r="C4638" t="str">
            <v>Service</v>
          </cell>
          <cell r="D4638" t="str">
            <v>Service</v>
          </cell>
          <cell r="E4638" t="str">
            <v>FlexMod_C</v>
          </cell>
          <cell r="F4638">
            <v>0</v>
          </cell>
          <cell r="H4638" t="str">
            <v>With Power - 850 Indoor Modcell4.0 4 carrier 3 sector - Engineering</v>
          </cell>
        </row>
        <row r="4639">
          <cell r="A4639" t="str">
            <v>R00000963</v>
          </cell>
          <cell r="B4639" t="str">
            <v>Service</v>
          </cell>
          <cell r="C4639" t="str">
            <v>Service</v>
          </cell>
          <cell r="D4639" t="str">
            <v>Service</v>
          </cell>
          <cell r="E4639" t="str">
            <v>FlexMod_C</v>
          </cell>
          <cell r="F4639">
            <v>0</v>
          </cell>
          <cell r="H4639" t="str">
            <v>With Power - 850 Indoor Modcell4.0 4 carrier 3 sector - Installation</v>
          </cell>
        </row>
        <row r="4640">
          <cell r="A4640" t="str">
            <v>R00001047</v>
          </cell>
          <cell r="B4640" t="str">
            <v>Service</v>
          </cell>
          <cell r="C4640" t="str">
            <v>Service</v>
          </cell>
          <cell r="D4640" t="str">
            <v>Service</v>
          </cell>
          <cell r="E4640" t="str">
            <v>FlexMod_C</v>
          </cell>
          <cell r="F4640">
            <v>0</v>
          </cell>
          <cell r="H4640" t="str">
            <v>With Power - 850 Indoor Modcell4.0 4 carrier 3 sector - SiteSurvey</v>
          </cell>
        </row>
        <row r="4641">
          <cell r="A4641" t="str">
            <v>R00001006</v>
          </cell>
          <cell r="B4641" t="str">
            <v>Service</v>
          </cell>
          <cell r="C4641" t="str">
            <v>Service</v>
          </cell>
          <cell r="D4641" t="str">
            <v>Service</v>
          </cell>
          <cell r="E4641" t="str">
            <v>FlexMod_C</v>
          </cell>
          <cell r="F4641">
            <v>30000</v>
          </cell>
          <cell r="H4641" t="str">
            <v>With Power - 850 Indoor Modcell4.0 5 carrier 3 sector - Engineering</v>
          </cell>
        </row>
        <row r="4642">
          <cell r="A4642" t="str">
            <v>R00000964</v>
          </cell>
          <cell r="B4642" t="str">
            <v>Service</v>
          </cell>
          <cell r="C4642" t="str">
            <v>Service</v>
          </cell>
          <cell r="D4642" t="str">
            <v>Service</v>
          </cell>
          <cell r="E4642" t="str">
            <v>FlexMod_C</v>
          </cell>
          <cell r="F4642">
            <v>0</v>
          </cell>
          <cell r="H4642" t="str">
            <v>With Power - 850 Indoor Modcell4.0 5 carrier 3 sector - Installation</v>
          </cell>
        </row>
        <row r="4643">
          <cell r="A4643" t="str">
            <v>R00001048</v>
          </cell>
          <cell r="B4643" t="str">
            <v>Service</v>
          </cell>
          <cell r="C4643" t="str">
            <v>Service</v>
          </cell>
          <cell r="D4643" t="str">
            <v>Service</v>
          </cell>
          <cell r="E4643" t="str">
            <v>FlexMod_C</v>
          </cell>
          <cell r="F4643">
            <v>0</v>
          </cell>
          <cell r="H4643" t="str">
            <v>With Power - 850 Indoor Modcell4.0 5 carrier 3 sector - SiteSurvey</v>
          </cell>
        </row>
        <row r="4644">
          <cell r="A4644" t="str">
            <v>R00001007</v>
          </cell>
          <cell r="B4644" t="str">
            <v>Service</v>
          </cell>
          <cell r="C4644" t="str">
            <v>Service</v>
          </cell>
          <cell r="D4644" t="str">
            <v>Service</v>
          </cell>
          <cell r="E4644" t="str">
            <v>FlexMod_C</v>
          </cell>
          <cell r="F4644">
            <v>0</v>
          </cell>
          <cell r="H4644" t="str">
            <v>With Power - 850 Indoor Modcell4.0 6 carrier 3 sector - Engineering</v>
          </cell>
        </row>
        <row r="4645">
          <cell r="A4645" t="str">
            <v>R00000965</v>
          </cell>
          <cell r="B4645" t="str">
            <v>Service</v>
          </cell>
          <cell r="C4645" t="str">
            <v>Service</v>
          </cell>
          <cell r="D4645" t="str">
            <v>Service</v>
          </cell>
          <cell r="E4645" t="str">
            <v>FlexMod_C</v>
          </cell>
          <cell r="F4645">
            <v>0</v>
          </cell>
          <cell r="H4645" t="str">
            <v>With Power - 850 Indoor Modcell4.0 6 carrier 3 sector - Installation</v>
          </cell>
        </row>
        <row r="4646">
          <cell r="A4646" t="str">
            <v>R00001049</v>
          </cell>
          <cell r="B4646" t="str">
            <v>Service</v>
          </cell>
          <cell r="C4646" t="str">
            <v>Service</v>
          </cell>
          <cell r="D4646" t="str">
            <v>Service</v>
          </cell>
          <cell r="E4646" t="str">
            <v>FlexMod_C</v>
          </cell>
          <cell r="F4646">
            <v>2500</v>
          </cell>
          <cell r="H4646" t="str">
            <v>With Power - 850 Indoor Modcell4.0 6 carrier 3 sector - SiteSurvey</v>
          </cell>
        </row>
        <row r="4647">
          <cell r="A4647" t="str">
            <v>R00000537</v>
          </cell>
          <cell r="B4647" t="str">
            <v>Service</v>
          </cell>
          <cell r="C4647" t="str">
            <v>Service</v>
          </cell>
          <cell r="D4647" t="str">
            <v>Service</v>
          </cell>
          <cell r="E4647" t="str">
            <v>FlexMod_C</v>
          </cell>
          <cell r="F4647">
            <v>350000</v>
          </cell>
          <cell r="H4647" t="str">
            <v>With Power - 850 Indoor/Outdoor DBS 1 carrier 3 sector with CCU 20 - Engineering</v>
          </cell>
        </row>
        <row r="4648">
          <cell r="A4648" t="str">
            <v>R00000497</v>
          </cell>
          <cell r="B4648" t="str">
            <v>Service</v>
          </cell>
          <cell r="C4648" t="str">
            <v>Service</v>
          </cell>
          <cell r="D4648" t="str">
            <v>Service</v>
          </cell>
          <cell r="E4648" t="str">
            <v>FlexMod_C</v>
          </cell>
          <cell r="F4648">
            <v>6000</v>
          </cell>
          <cell r="H4648" t="str">
            <v>With Power - 850 Indoor/Outdoor DBS 1 carrier 3 sector with CCU 20 - Installation</v>
          </cell>
        </row>
        <row r="4649">
          <cell r="A4649" t="str">
            <v>R00000577</v>
          </cell>
          <cell r="B4649" t="str">
            <v>Service</v>
          </cell>
          <cell r="C4649" t="str">
            <v>Service</v>
          </cell>
          <cell r="D4649" t="str">
            <v>Service</v>
          </cell>
          <cell r="E4649" t="str">
            <v>FlexMod_C</v>
          </cell>
          <cell r="F4649">
            <v>40750</v>
          </cell>
          <cell r="H4649" t="str">
            <v>With Power - 850 Indoor/Outdoor DBS 1 carrier 3 sector with CCU 20 - SiteSurvey</v>
          </cell>
        </row>
        <row r="4650">
          <cell r="A4650" t="str">
            <v>R00000539</v>
          </cell>
          <cell r="B4650" t="str">
            <v>Service</v>
          </cell>
          <cell r="C4650" t="str">
            <v>Service</v>
          </cell>
          <cell r="D4650" t="str">
            <v>Service</v>
          </cell>
          <cell r="E4650" t="str">
            <v>FlexMod_C</v>
          </cell>
          <cell r="F4650">
            <v>2200</v>
          </cell>
          <cell r="H4650" t="str">
            <v>With Power - 850 Indoor/Outdoor DBS 1 carrier 3 sector with CCU 32 - Engineering</v>
          </cell>
        </row>
        <row r="4651">
          <cell r="A4651" t="str">
            <v>R00000499</v>
          </cell>
          <cell r="B4651" t="str">
            <v>Service</v>
          </cell>
          <cell r="C4651" t="str">
            <v>Service</v>
          </cell>
          <cell r="D4651" t="str">
            <v>Service</v>
          </cell>
          <cell r="E4651" t="str">
            <v>FlexMod_C</v>
          </cell>
          <cell r="F4651">
            <v>3800</v>
          </cell>
          <cell r="H4651" t="str">
            <v>With Power - 850 Indoor/Outdoor DBS 1 carrier 3 sector with CCU 32 - Installation</v>
          </cell>
        </row>
        <row r="4652">
          <cell r="A4652" t="str">
            <v>R00000579</v>
          </cell>
          <cell r="B4652" t="str">
            <v>Service</v>
          </cell>
          <cell r="C4652" t="str">
            <v>Service</v>
          </cell>
          <cell r="D4652" t="str">
            <v>Service</v>
          </cell>
          <cell r="E4652" t="str">
            <v>FlexMod_C</v>
          </cell>
          <cell r="F4652">
            <v>2800</v>
          </cell>
          <cell r="H4652" t="str">
            <v>With Power - 850 Indoor/Outdoor DBS 1 carrier 3 sector with CCU 32 - SiteSurvey</v>
          </cell>
        </row>
        <row r="4653">
          <cell r="A4653" t="str">
            <v>R00000536</v>
          </cell>
          <cell r="B4653" t="str">
            <v>Service</v>
          </cell>
          <cell r="C4653" t="str">
            <v>Service</v>
          </cell>
          <cell r="D4653" t="str">
            <v>Service</v>
          </cell>
          <cell r="E4653" t="str">
            <v>FlexMod_C</v>
          </cell>
          <cell r="F4653">
            <v>1065</v>
          </cell>
          <cell r="H4653" t="str">
            <v>With Power - 850 Indoor/Outdoor DBS 1 carrier Omni with CCU 20 - Engineering</v>
          </cell>
        </row>
        <row r="4654">
          <cell r="A4654" t="str">
            <v>R00000496</v>
          </cell>
          <cell r="B4654" t="str">
            <v>Service</v>
          </cell>
          <cell r="C4654" t="str">
            <v>Service</v>
          </cell>
          <cell r="D4654" t="str">
            <v>Service</v>
          </cell>
          <cell r="E4654" t="str">
            <v>FlexMod_C</v>
          </cell>
          <cell r="F4654">
            <v>1100</v>
          </cell>
          <cell r="H4654" t="str">
            <v>With Power - 850 Indoor/Outdoor DBS 1 carrier Omni with CCU 20 - Installation</v>
          </cell>
        </row>
        <row r="4655">
          <cell r="A4655" t="str">
            <v>R00000576</v>
          </cell>
          <cell r="B4655" t="str">
            <v>Service</v>
          </cell>
          <cell r="C4655" t="str">
            <v>Service</v>
          </cell>
          <cell r="D4655" t="str">
            <v>Service</v>
          </cell>
          <cell r="E4655" t="str">
            <v>FlexMod_C</v>
          </cell>
          <cell r="F4655">
            <v>1005</v>
          </cell>
          <cell r="H4655" t="str">
            <v>With Power - 850 Indoor/Outdoor DBS 1 carrier Omni with CCU 20 - SiteSurvey</v>
          </cell>
        </row>
        <row r="4656">
          <cell r="A4656" t="str">
            <v>R00000538</v>
          </cell>
          <cell r="B4656" t="str">
            <v>Service</v>
          </cell>
          <cell r="C4656" t="str">
            <v>Service</v>
          </cell>
          <cell r="D4656" t="str">
            <v>Service</v>
          </cell>
          <cell r="E4656" t="str">
            <v>FlexMod_C</v>
          </cell>
          <cell r="F4656">
            <v>30000</v>
          </cell>
          <cell r="H4656" t="str">
            <v>With Power - 850 Indoor/Outdoor DBS 1 carrier Omni with CCU 32 - Engineering</v>
          </cell>
        </row>
        <row r="4657">
          <cell r="A4657" t="str">
            <v>R00000498</v>
          </cell>
          <cell r="B4657" t="str">
            <v>Service</v>
          </cell>
          <cell r="C4657" t="str">
            <v>Service</v>
          </cell>
          <cell r="D4657" t="str">
            <v>Service</v>
          </cell>
          <cell r="E4657" t="str">
            <v>FlexMod_C</v>
          </cell>
          <cell r="F4657">
            <v>7000</v>
          </cell>
          <cell r="H4657" t="str">
            <v>With Power - 850 Indoor/Outdoor DBS 1 carrier Omni with CCU 32 - Installation</v>
          </cell>
        </row>
        <row r="4658">
          <cell r="A4658" t="str">
            <v>R00000578</v>
          </cell>
          <cell r="B4658" t="str">
            <v>Service</v>
          </cell>
          <cell r="C4658" t="str">
            <v>Service</v>
          </cell>
          <cell r="D4658" t="str">
            <v>Service</v>
          </cell>
          <cell r="E4658" t="str">
            <v>FlexMod_C</v>
          </cell>
          <cell r="F4658">
            <v>15000</v>
          </cell>
          <cell r="H4658" t="str">
            <v>With Power - 850 Indoor/Outdoor DBS 1 carrier Omni with CCU 32 - SiteSurvey</v>
          </cell>
        </row>
        <row r="4659">
          <cell r="A4659" t="str">
            <v>R00000529</v>
          </cell>
          <cell r="B4659" t="str">
            <v>Service</v>
          </cell>
          <cell r="C4659" t="str">
            <v>Service</v>
          </cell>
          <cell r="D4659" t="str">
            <v>Service</v>
          </cell>
          <cell r="E4659" t="str">
            <v>FlexMod_C</v>
          </cell>
          <cell r="F4659">
            <v>15000</v>
          </cell>
          <cell r="H4659" t="str">
            <v>With Power - 850 Outdoor Modcell2.0 1 carrier 3 sector - Engineering</v>
          </cell>
        </row>
        <row r="4660">
          <cell r="A4660" t="str">
            <v>R00000489</v>
          </cell>
          <cell r="B4660" t="str">
            <v>Service</v>
          </cell>
          <cell r="C4660" t="str">
            <v>Service</v>
          </cell>
          <cell r="D4660" t="str">
            <v>Service</v>
          </cell>
          <cell r="E4660" t="str">
            <v>FlexMod_C</v>
          </cell>
          <cell r="F4660">
            <v>30000</v>
          </cell>
          <cell r="H4660" t="str">
            <v>With Power - 850 Outdoor Modcell2.0 1 carrier 3 sector - Installation</v>
          </cell>
        </row>
        <row r="4661">
          <cell r="A4661" t="str">
            <v>R00000569</v>
          </cell>
          <cell r="B4661" t="str">
            <v>Service</v>
          </cell>
          <cell r="C4661" t="str">
            <v>Service</v>
          </cell>
          <cell r="D4661" t="str">
            <v>Service</v>
          </cell>
          <cell r="E4661" t="str">
            <v>FlexMod_C</v>
          </cell>
          <cell r="F4661">
            <v>400000</v>
          </cell>
          <cell r="H4661" t="str">
            <v>With Power - 850 Outdoor Modcell2.0 1 carrier 3 sector - SiteSurvey</v>
          </cell>
        </row>
        <row r="4662">
          <cell r="A4662" t="str">
            <v>R00000530</v>
          </cell>
          <cell r="B4662" t="str">
            <v>Service</v>
          </cell>
          <cell r="C4662" t="str">
            <v>Service</v>
          </cell>
          <cell r="D4662" t="str">
            <v>Service</v>
          </cell>
          <cell r="E4662" t="str">
            <v>FlexMod_C</v>
          </cell>
          <cell r="F4662">
            <v>41000</v>
          </cell>
          <cell r="H4662" t="str">
            <v>With Power - 850 Outdoor Modcell2.0 2 carrier 3 sector - Engineering</v>
          </cell>
        </row>
        <row r="4663">
          <cell r="A4663" t="str">
            <v>R00000490</v>
          </cell>
          <cell r="B4663" t="str">
            <v>Service</v>
          </cell>
          <cell r="C4663" t="str">
            <v>Service</v>
          </cell>
          <cell r="D4663" t="str">
            <v>Service</v>
          </cell>
          <cell r="E4663" t="str">
            <v>FlexMod_C</v>
          </cell>
          <cell r="F4663">
            <v>10000</v>
          </cell>
          <cell r="H4663" t="str">
            <v>With Power - 850 Outdoor Modcell2.0 2 carrier 3 sector - Installation</v>
          </cell>
        </row>
        <row r="4664">
          <cell r="A4664" t="str">
            <v>R00000570</v>
          </cell>
          <cell r="B4664" t="str">
            <v>Service</v>
          </cell>
          <cell r="C4664" t="str">
            <v>Service</v>
          </cell>
          <cell r="D4664" t="str">
            <v>Service</v>
          </cell>
          <cell r="E4664" t="str">
            <v>FlexMod_C</v>
          </cell>
          <cell r="F4664">
            <v>28055</v>
          </cell>
          <cell r="H4664" t="str">
            <v>With Power - 850 Outdoor Modcell2.0 2 carrier 3 sector - SiteSurvey</v>
          </cell>
        </row>
        <row r="4665">
          <cell r="A4665" t="str">
            <v>R00000531</v>
          </cell>
          <cell r="B4665" t="str">
            <v>Service</v>
          </cell>
          <cell r="C4665" t="str">
            <v>Service</v>
          </cell>
          <cell r="D4665" t="str">
            <v>Service</v>
          </cell>
          <cell r="E4665" t="str">
            <v>FlexMod_C</v>
          </cell>
          <cell r="F4665">
            <v>1250</v>
          </cell>
          <cell r="H4665" t="str">
            <v>With Power - 850 Outdoor Modcell2.0 3 carrier 3 sector - Engineering</v>
          </cell>
        </row>
        <row r="4666">
          <cell r="A4666" t="str">
            <v>R00000491</v>
          </cell>
          <cell r="B4666" t="str">
            <v>Service</v>
          </cell>
          <cell r="C4666" t="str">
            <v>Service</v>
          </cell>
          <cell r="D4666" t="str">
            <v>Service</v>
          </cell>
          <cell r="E4666" t="str">
            <v>FlexMod_C</v>
          </cell>
          <cell r="F4666">
            <v>20000</v>
          </cell>
          <cell r="H4666" t="str">
            <v>With Power - 850 Outdoor Modcell2.0 3 carrier 3 sector - Installation</v>
          </cell>
        </row>
        <row r="4667">
          <cell r="A4667" t="str">
            <v>R00000571</v>
          </cell>
          <cell r="B4667" t="str">
            <v>Service</v>
          </cell>
          <cell r="C4667" t="str">
            <v>Service</v>
          </cell>
          <cell r="D4667" t="str">
            <v>Service</v>
          </cell>
          <cell r="E4667" t="str">
            <v>FlexMod_C</v>
          </cell>
          <cell r="F4667">
            <v>5500</v>
          </cell>
          <cell r="H4667" t="str">
            <v>With Power - 850 Outdoor Modcell2.0 3 carrier 3 sector - SiteSurvey</v>
          </cell>
        </row>
        <row r="4668">
          <cell r="A4668" t="str">
            <v>R00000897</v>
          </cell>
          <cell r="B4668" t="str">
            <v>Service</v>
          </cell>
          <cell r="C4668" t="str">
            <v>Service</v>
          </cell>
          <cell r="D4668" t="str">
            <v>Service</v>
          </cell>
          <cell r="E4668" t="str">
            <v>FlexMod_C</v>
          </cell>
          <cell r="F4668">
            <v>1020</v>
          </cell>
          <cell r="H4668" t="str">
            <v>With Power - 850 Outdoor Modcell3.0 1 carrier 3 sector - Engineering</v>
          </cell>
        </row>
        <row r="4669">
          <cell r="A4669" t="str">
            <v>R00000861</v>
          </cell>
          <cell r="B4669" t="str">
            <v>Service</v>
          </cell>
          <cell r="C4669" t="str">
            <v>Service</v>
          </cell>
          <cell r="D4669" t="str">
            <v>Service</v>
          </cell>
          <cell r="E4669" t="str">
            <v>FlexMod_C</v>
          </cell>
          <cell r="F4669">
            <v>5550</v>
          </cell>
          <cell r="H4669" t="str">
            <v>With Power - 850 Outdoor Modcell3.0 1 carrier 3 sector - Installation</v>
          </cell>
        </row>
        <row r="4670">
          <cell r="A4670" t="str">
            <v>R00000933</v>
          </cell>
          <cell r="B4670" t="str">
            <v>Service</v>
          </cell>
          <cell r="C4670" t="str">
            <v>Service</v>
          </cell>
          <cell r="D4670" t="str">
            <v>Service</v>
          </cell>
          <cell r="E4670" t="str">
            <v>FlexMod_C</v>
          </cell>
          <cell r="F4670">
            <v>1800</v>
          </cell>
          <cell r="H4670" t="str">
            <v>With Power - 850 Outdoor Modcell3.0 1 carrier 3 sector - SiteSurvey</v>
          </cell>
        </row>
        <row r="4671">
          <cell r="A4671" t="str">
            <v>R00000898</v>
          </cell>
          <cell r="B4671" t="str">
            <v>Service</v>
          </cell>
          <cell r="C4671" t="str">
            <v>Service</v>
          </cell>
          <cell r="D4671" t="str">
            <v>Service</v>
          </cell>
          <cell r="E4671" t="str">
            <v>FlexMod_C</v>
          </cell>
          <cell r="F4671">
            <v>660</v>
          </cell>
          <cell r="H4671" t="str">
            <v>With Power - 850 Outdoor Modcell3.0 2 carrier 3 sector - Engineering</v>
          </cell>
        </row>
        <row r="4672">
          <cell r="A4672" t="str">
            <v>R00000862</v>
          </cell>
          <cell r="B4672" t="str">
            <v>Service</v>
          </cell>
          <cell r="C4672" t="str">
            <v>Service</v>
          </cell>
          <cell r="D4672" t="str">
            <v>Service</v>
          </cell>
          <cell r="E4672" t="str">
            <v>FlexMod_C</v>
          </cell>
          <cell r="F4672">
            <v>870</v>
          </cell>
          <cell r="H4672" t="str">
            <v>With Power - 850 Outdoor Modcell3.0 2 carrier 3 sector - Installation</v>
          </cell>
        </row>
        <row r="4673">
          <cell r="A4673" t="str">
            <v>R00000934</v>
          </cell>
          <cell r="B4673" t="str">
            <v>Service</v>
          </cell>
          <cell r="C4673" t="str">
            <v>Service</v>
          </cell>
          <cell r="D4673" t="str">
            <v>Service</v>
          </cell>
          <cell r="E4673" t="str">
            <v>FlexMod_C</v>
          </cell>
          <cell r="F4673">
            <v>1800</v>
          </cell>
          <cell r="H4673" t="str">
            <v>With Power - 850 Outdoor Modcell3.0 2 carrier 3 sector - SiteSurvey</v>
          </cell>
        </row>
        <row r="4674">
          <cell r="A4674" t="str">
            <v>R00000899</v>
          </cell>
          <cell r="B4674" t="str">
            <v>Service</v>
          </cell>
          <cell r="C4674" t="str">
            <v>Service</v>
          </cell>
          <cell r="D4674" t="str">
            <v>Service</v>
          </cell>
          <cell r="E4674" t="str">
            <v>FlexMod_C</v>
          </cell>
          <cell r="F4674">
            <v>5500</v>
          </cell>
          <cell r="H4674" t="str">
            <v>With Power - 850 Outdoor Modcell3.0 3 carrier 3 sector - Engineering</v>
          </cell>
        </row>
        <row r="4675">
          <cell r="A4675" t="str">
            <v>R00000863</v>
          </cell>
          <cell r="B4675" t="str">
            <v>Service</v>
          </cell>
          <cell r="C4675" t="str">
            <v>Service</v>
          </cell>
          <cell r="D4675" t="str">
            <v>Service</v>
          </cell>
          <cell r="E4675" t="str">
            <v>FlexMod_C</v>
          </cell>
          <cell r="F4675">
            <v>5550</v>
          </cell>
          <cell r="H4675" t="str">
            <v>With Power - 850 Outdoor Modcell3.0 3 carrier 3 sector - Installation</v>
          </cell>
        </row>
        <row r="4676">
          <cell r="A4676" t="str">
            <v>R00000935</v>
          </cell>
          <cell r="B4676" t="str">
            <v>Service</v>
          </cell>
          <cell r="C4676" t="str">
            <v>Service</v>
          </cell>
          <cell r="D4676" t="str">
            <v>Service</v>
          </cell>
          <cell r="E4676" t="str">
            <v>FlexMod_C</v>
          </cell>
          <cell r="F4676">
            <v>1800</v>
          </cell>
          <cell r="H4676" t="str">
            <v>With Power - 850 Outdoor Modcell3.0 3 carrier 3 sector - SiteSurvey</v>
          </cell>
        </row>
        <row r="4677">
          <cell r="A4677" t="str">
            <v>R00001014</v>
          </cell>
          <cell r="B4677" t="str">
            <v>Service</v>
          </cell>
          <cell r="C4677" t="str">
            <v>Service</v>
          </cell>
          <cell r="D4677" t="str">
            <v>Service</v>
          </cell>
          <cell r="E4677" t="str">
            <v>FlexMod_C</v>
          </cell>
          <cell r="F4677">
            <v>660</v>
          </cell>
          <cell r="H4677" t="str">
            <v>With Power - 850 Outdoor Modcell4.0 1 carrier 3 sector - Engineering</v>
          </cell>
        </row>
        <row r="4678">
          <cell r="A4678" t="str">
            <v>R00000972</v>
          </cell>
          <cell r="B4678" t="str">
            <v>Service</v>
          </cell>
          <cell r="C4678" t="str">
            <v>Service</v>
          </cell>
          <cell r="D4678" t="str">
            <v>Service</v>
          </cell>
          <cell r="E4678" t="str">
            <v>FlexMod_C</v>
          </cell>
          <cell r="F4678">
            <v>870</v>
          </cell>
          <cell r="H4678" t="str">
            <v>With Power - 850 Outdoor Modcell4.0 1 carrier 3 sector - Installation</v>
          </cell>
        </row>
        <row r="4679">
          <cell r="A4679" t="str">
            <v>R00001056</v>
          </cell>
          <cell r="B4679" t="str">
            <v>Service</v>
          </cell>
          <cell r="C4679" t="str">
            <v>Service</v>
          </cell>
          <cell r="D4679" t="str">
            <v>Service</v>
          </cell>
          <cell r="E4679" t="str">
            <v>FlexMod_C</v>
          </cell>
          <cell r="F4679">
            <v>1800</v>
          </cell>
          <cell r="H4679" t="str">
            <v>With Power - 850 Outdoor Modcell4.0 1 carrier 3 sector - SiteSurvey</v>
          </cell>
        </row>
        <row r="4680">
          <cell r="A4680" t="str">
            <v>R00001015</v>
          </cell>
          <cell r="B4680" t="str">
            <v>Service</v>
          </cell>
          <cell r="C4680" t="str">
            <v>Service</v>
          </cell>
          <cell r="D4680" t="str">
            <v>Service</v>
          </cell>
          <cell r="E4680" t="str">
            <v>FlexMod_C</v>
          </cell>
          <cell r="F4680">
            <v>325</v>
          </cell>
          <cell r="H4680" t="str">
            <v>With Power - 850 Outdoor Modcell4.0 2 carrier 3 sector - Engineering</v>
          </cell>
        </row>
        <row r="4681">
          <cell r="A4681" t="str">
            <v>R00000973</v>
          </cell>
          <cell r="B4681" t="str">
            <v>Service</v>
          </cell>
          <cell r="C4681" t="str">
            <v>Service</v>
          </cell>
          <cell r="D4681" t="str">
            <v>Service</v>
          </cell>
          <cell r="E4681" t="str">
            <v>FlexMod_C</v>
          </cell>
          <cell r="F4681">
            <v>325</v>
          </cell>
          <cell r="H4681" t="str">
            <v>With Power - 850 Outdoor Modcell4.0 2 carrier 3 sector - Installation</v>
          </cell>
        </row>
        <row r="4682">
          <cell r="A4682" t="str">
            <v>R00001057</v>
          </cell>
          <cell r="B4682" t="str">
            <v>Service</v>
          </cell>
          <cell r="C4682" t="str">
            <v>Service</v>
          </cell>
          <cell r="D4682" t="str">
            <v>Service</v>
          </cell>
          <cell r="E4682" t="str">
            <v>FlexMod_C</v>
          </cell>
          <cell r="F4682">
            <v>4740</v>
          </cell>
          <cell r="H4682" t="str">
            <v>With Power - 850 Outdoor Modcell4.0 2 carrier 3 sector - SiteSurvey</v>
          </cell>
        </row>
        <row r="4683">
          <cell r="A4683" t="str">
            <v>R00001016</v>
          </cell>
          <cell r="B4683" t="str">
            <v>Service</v>
          </cell>
          <cell r="C4683" t="str">
            <v>Service</v>
          </cell>
          <cell r="D4683" t="str">
            <v>Service</v>
          </cell>
          <cell r="E4683" t="str">
            <v>FlexMod_C</v>
          </cell>
          <cell r="F4683">
            <v>3540</v>
          </cell>
          <cell r="H4683" t="str">
            <v>With Power - 850 Outdoor Modcell4.0 3 carrier 3 sector - Engineering</v>
          </cell>
        </row>
        <row r="4684">
          <cell r="A4684" t="str">
            <v>R00000974</v>
          </cell>
          <cell r="B4684" t="str">
            <v>Service</v>
          </cell>
          <cell r="C4684" t="str">
            <v>Service</v>
          </cell>
          <cell r="D4684" t="str">
            <v>Service</v>
          </cell>
          <cell r="E4684" t="str">
            <v>FlexMod_C</v>
          </cell>
          <cell r="F4684">
            <v>1820</v>
          </cell>
          <cell r="H4684" t="str">
            <v>With Power - 850 Outdoor Modcell4.0 3 carrier 3 sector - Installation</v>
          </cell>
        </row>
        <row r="4685">
          <cell r="A4685" t="str">
            <v>R00001058</v>
          </cell>
          <cell r="B4685" t="str">
            <v>Service</v>
          </cell>
          <cell r="C4685" t="str">
            <v>Service</v>
          </cell>
          <cell r="D4685" t="str">
            <v>Service</v>
          </cell>
          <cell r="E4685" t="str">
            <v>FlexMod_C</v>
          </cell>
          <cell r="F4685">
            <v>900</v>
          </cell>
          <cell r="H4685" t="str">
            <v>With Power - 850 Outdoor Modcell4.0 3 carrier 3 sector - SiteSurvey</v>
          </cell>
        </row>
        <row r="4686">
          <cell r="A4686" t="str">
            <v>R00001017</v>
          </cell>
          <cell r="B4686" t="str">
            <v>Service</v>
          </cell>
          <cell r="C4686" t="str">
            <v>Service</v>
          </cell>
          <cell r="D4686" t="str">
            <v>Service</v>
          </cell>
          <cell r="E4686" t="str">
            <v>FlexMod_C</v>
          </cell>
          <cell r="F4686">
            <v>9000</v>
          </cell>
          <cell r="H4686" t="str">
            <v>With Power - 850 Outdoor Modcell4.0 4 carrier 3 sector - Engineering</v>
          </cell>
        </row>
        <row r="4687">
          <cell r="A4687" t="str">
            <v>R00000975</v>
          </cell>
          <cell r="B4687" t="str">
            <v>Service</v>
          </cell>
          <cell r="C4687" t="str">
            <v>Service</v>
          </cell>
          <cell r="D4687" t="str">
            <v>Service</v>
          </cell>
          <cell r="E4687" t="str">
            <v>FlexMod_C</v>
          </cell>
          <cell r="F4687">
            <v>32400</v>
          </cell>
          <cell r="H4687" t="str">
            <v>With Power - 850 Outdoor Modcell4.0 4 carrier 3 sector - Installation</v>
          </cell>
        </row>
        <row r="4688">
          <cell r="A4688" t="str">
            <v>R00001059</v>
          </cell>
          <cell r="B4688" t="str">
            <v>Service</v>
          </cell>
          <cell r="C4688" t="str">
            <v>Service</v>
          </cell>
          <cell r="D4688" t="str">
            <v>Service</v>
          </cell>
          <cell r="E4688" t="str">
            <v>FlexMod_C</v>
          </cell>
          <cell r="F4688">
            <v>620</v>
          </cell>
          <cell r="H4688" t="str">
            <v>With Power - 850 Outdoor Modcell4.0 4 carrier 3 sector - SiteSurvey</v>
          </cell>
        </row>
        <row r="4689">
          <cell r="A4689" t="str">
            <v>R00001018</v>
          </cell>
          <cell r="B4689" t="str">
            <v>Service</v>
          </cell>
          <cell r="C4689" t="str">
            <v>Service</v>
          </cell>
          <cell r="D4689" t="str">
            <v>Service</v>
          </cell>
          <cell r="E4689" t="str">
            <v>FlexMod_C</v>
          </cell>
          <cell r="F4689">
            <v>1200</v>
          </cell>
          <cell r="H4689" t="str">
            <v>With Power - 850 Outdoor Modcell4.0 5 carrier 3 sector - Engineering</v>
          </cell>
        </row>
        <row r="4690">
          <cell r="A4690" t="str">
            <v>R00000976</v>
          </cell>
          <cell r="B4690" t="str">
            <v>Service</v>
          </cell>
          <cell r="C4690" t="str">
            <v>Service</v>
          </cell>
          <cell r="D4690" t="str">
            <v>Service</v>
          </cell>
          <cell r="E4690" t="str">
            <v>FlexMod_C</v>
          </cell>
          <cell r="F4690">
            <v>1500</v>
          </cell>
          <cell r="H4690" t="str">
            <v>With Power - 850 Outdoor Modcell4.0 5 carrier 3 sector - Installation</v>
          </cell>
        </row>
        <row r="4691">
          <cell r="A4691" t="str">
            <v>R00001060</v>
          </cell>
          <cell r="B4691" t="str">
            <v>Service</v>
          </cell>
          <cell r="C4691" t="str">
            <v>Service</v>
          </cell>
          <cell r="D4691" t="str">
            <v>Service</v>
          </cell>
          <cell r="E4691" t="str">
            <v>FlexMod_C</v>
          </cell>
          <cell r="F4691">
            <v>4740</v>
          </cell>
          <cell r="H4691" t="str">
            <v>With Power - 850 Outdoor Modcell4.0 5 carrier 3 sector - SiteSurvey</v>
          </cell>
        </row>
        <row r="4692">
          <cell r="A4692" t="str">
            <v>R00001019</v>
          </cell>
          <cell r="B4692" t="str">
            <v>Service</v>
          </cell>
          <cell r="C4692" t="str">
            <v>Service</v>
          </cell>
          <cell r="D4692" t="str">
            <v>Service</v>
          </cell>
          <cell r="E4692" t="str">
            <v>FlexMod_C</v>
          </cell>
          <cell r="F4692">
            <v>450</v>
          </cell>
          <cell r="H4692" t="str">
            <v>With Power - 850 Outdoor Modcell4.0 6 carrier 3 sector - Engineering</v>
          </cell>
        </row>
        <row r="4693">
          <cell r="A4693" t="str">
            <v>R00000977</v>
          </cell>
          <cell r="B4693" t="str">
            <v>Service</v>
          </cell>
          <cell r="C4693" t="str">
            <v>Service</v>
          </cell>
          <cell r="D4693" t="str">
            <v>Service</v>
          </cell>
          <cell r="E4693" t="str">
            <v>FlexMod_C</v>
          </cell>
          <cell r="F4693">
            <v>0</v>
          </cell>
          <cell r="H4693" t="str">
            <v>With Power - 850 Outdoor Modcell4.0 6 carrier 3 sector - Installation</v>
          </cell>
        </row>
        <row r="4694">
          <cell r="A4694" t="str">
            <v>R00001061</v>
          </cell>
          <cell r="B4694" t="str">
            <v>Service</v>
          </cell>
          <cell r="C4694" t="str">
            <v>Service</v>
          </cell>
          <cell r="D4694" t="str">
            <v>Service</v>
          </cell>
          <cell r="E4694" t="str">
            <v>FlexMod_C</v>
          </cell>
          <cell r="F4694">
            <v>5600</v>
          </cell>
          <cell r="H4694" t="str">
            <v>With Power - 850 Outdoor Modcell4.0 6 carrier 3 sector - SiteSurvey</v>
          </cell>
        </row>
        <row r="4695">
          <cell r="A4695" t="str">
            <v>R00000520</v>
          </cell>
          <cell r="B4695" t="str">
            <v>Service</v>
          </cell>
          <cell r="C4695" t="str">
            <v>Service</v>
          </cell>
          <cell r="D4695" t="str">
            <v>Service</v>
          </cell>
          <cell r="E4695" t="str">
            <v>PCSC</v>
          </cell>
          <cell r="F4695">
            <v>22400</v>
          </cell>
          <cell r="H4695" t="str">
            <v>With Power - PCS Indoor Modcell2.0 1 carrier 3 sector - Engineering</v>
          </cell>
        </row>
        <row r="4696">
          <cell r="A4696" t="str">
            <v>R00000480</v>
          </cell>
          <cell r="B4696" t="str">
            <v>Service</v>
          </cell>
          <cell r="C4696" t="str">
            <v>Service</v>
          </cell>
          <cell r="D4696" t="str">
            <v>Service</v>
          </cell>
          <cell r="E4696" t="str">
            <v>PCSC</v>
          </cell>
          <cell r="F4696">
            <v>600</v>
          </cell>
          <cell r="H4696" t="str">
            <v>With Power - PCS Indoor Modcell2.0 1 carrier 3 sector - Installation</v>
          </cell>
        </row>
        <row r="4697">
          <cell r="A4697" t="str">
            <v>R00000560</v>
          </cell>
          <cell r="B4697" t="str">
            <v>Service</v>
          </cell>
          <cell r="C4697" t="str">
            <v>Service</v>
          </cell>
          <cell r="D4697" t="str">
            <v>Service</v>
          </cell>
          <cell r="E4697" t="str">
            <v>PCSC</v>
          </cell>
          <cell r="F4697">
            <v>5500</v>
          </cell>
          <cell r="H4697" t="str">
            <v>With Power - PCS Indoor Modcell2.0 1 carrier 3 sector - SiteSurvey</v>
          </cell>
        </row>
        <row r="4698">
          <cell r="A4698" t="str">
            <v>R00000521</v>
          </cell>
          <cell r="B4698" t="str">
            <v>Service</v>
          </cell>
          <cell r="C4698" t="str">
            <v>Service</v>
          </cell>
          <cell r="D4698" t="str">
            <v>Service</v>
          </cell>
          <cell r="E4698" t="str">
            <v>PCSC</v>
          </cell>
          <cell r="F4698">
            <v>600</v>
          </cell>
          <cell r="H4698" t="str">
            <v>With Power - PCS Indoor Modcell2.0 2 carrier 3 sector - Engineering</v>
          </cell>
        </row>
        <row r="4699">
          <cell r="A4699" t="str">
            <v>R00000481</v>
          </cell>
          <cell r="B4699" t="str">
            <v>Service</v>
          </cell>
          <cell r="C4699" t="str">
            <v>Service</v>
          </cell>
          <cell r="D4699" t="str">
            <v>Service</v>
          </cell>
          <cell r="E4699" t="str">
            <v>PCSC</v>
          </cell>
          <cell r="F4699">
            <v>5600</v>
          </cell>
          <cell r="H4699" t="str">
            <v>With Power - PCS Indoor Modcell2.0 2 carrier 3 sector - Installation</v>
          </cell>
        </row>
        <row r="4700">
          <cell r="A4700" t="str">
            <v>R00000561</v>
          </cell>
          <cell r="B4700" t="str">
            <v>Service</v>
          </cell>
          <cell r="C4700" t="str">
            <v>Service</v>
          </cell>
          <cell r="D4700" t="str">
            <v>Service</v>
          </cell>
          <cell r="E4700" t="str">
            <v>PCSC</v>
          </cell>
          <cell r="F4700">
            <v>22400</v>
          </cell>
          <cell r="H4700" t="str">
            <v>With Power - PCS Indoor Modcell2.0 2 carrier 3 sector - SiteSurvey</v>
          </cell>
        </row>
        <row r="4701">
          <cell r="A4701" t="str">
            <v>R00000522</v>
          </cell>
          <cell r="B4701" t="str">
            <v>Service</v>
          </cell>
          <cell r="C4701" t="str">
            <v>Service</v>
          </cell>
          <cell r="D4701" t="str">
            <v>Service</v>
          </cell>
          <cell r="E4701" t="str">
            <v>PCSC</v>
          </cell>
          <cell r="F4701">
            <v>36132</v>
          </cell>
          <cell r="H4701" t="str">
            <v>With Power - PCS Indoor Modcell2.0 3 carrier 3 sector - Engineering</v>
          </cell>
        </row>
        <row r="4702">
          <cell r="A4702" t="str">
            <v>R00000482</v>
          </cell>
          <cell r="B4702" t="str">
            <v>Service</v>
          </cell>
          <cell r="C4702" t="str">
            <v>Service</v>
          </cell>
          <cell r="D4702" t="str">
            <v>Service</v>
          </cell>
          <cell r="E4702" t="str">
            <v>PCSC</v>
          </cell>
          <cell r="F4702">
            <v>18066</v>
          </cell>
          <cell r="H4702" t="str">
            <v>With Power - PCS Indoor Modcell2.0 3 carrier 3 sector - Installation</v>
          </cell>
        </row>
        <row r="4703">
          <cell r="A4703" t="str">
            <v>R00000562</v>
          </cell>
          <cell r="B4703" t="str">
            <v>Service</v>
          </cell>
          <cell r="C4703" t="str">
            <v>Service</v>
          </cell>
          <cell r="D4703" t="str">
            <v>Service</v>
          </cell>
          <cell r="E4703" t="str">
            <v>PCSC</v>
          </cell>
          <cell r="F4703">
            <v>12545</v>
          </cell>
          <cell r="H4703" t="str">
            <v>With Power - PCS Indoor Modcell2.0 3 carrier 3 sector - SiteSurvey</v>
          </cell>
        </row>
        <row r="4704">
          <cell r="A4704" t="str">
            <v>R00000882</v>
          </cell>
          <cell r="B4704" t="str">
            <v>Service</v>
          </cell>
          <cell r="C4704" t="str">
            <v>Service</v>
          </cell>
          <cell r="D4704" t="str">
            <v>Service</v>
          </cell>
          <cell r="E4704" t="str">
            <v>PCSC</v>
          </cell>
          <cell r="F4704">
            <v>3096</v>
          </cell>
          <cell r="H4704" t="str">
            <v>With Power - PCS Indoor Modcell3.0 1 carrier 3 sector - Engineering</v>
          </cell>
        </row>
        <row r="4705">
          <cell r="A4705" t="str">
            <v>R00000846</v>
          </cell>
          <cell r="B4705" t="str">
            <v>Service</v>
          </cell>
          <cell r="C4705" t="str">
            <v>Service</v>
          </cell>
          <cell r="D4705" t="str">
            <v>Service</v>
          </cell>
          <cell r="E4705" t="str">
            <v>PCSC</v>
          </cell>
          <cell r="F4705">
            <v>1495</v>
          </cell>
          <cell r="H4705" t="str">
            <v>With Power - PCS Indoor Modcell3.0 1 carrier 3 sector - Installation</v>
          </cell>
        </row>
        <row r="4706">
          <cell r="A4706" t="str">
            <v>R00000918</v>
          </cell>
          <cell r="B4706" t="str">
            <v>Service</v>
          </cell>
          <cell r="C4706" t="str">
            <v>Service</v>
          </cell>
          <cell r="D4706" t="str">
            <v>Service</v>
          </cell>
          <cell r="E4706" t="str">
            <v>PCSC</v>
          </cell>
          <cell r="F4706">
            <v>36132</v>
          </cell>
          <cell r="H4706" t="str">
            <v>With Power - PCS Indoor Modcell3.0 1 carrier 3 sector - SiteSurvey</v>
          </cell>
        </row>
        <row r="4707">
          <cell r="A4707" t="str">
            <v>R00000883</v>
          </cell>
          <cell r="B4707" t="str">
            <v>Service</v>
          </cell>
          <cell r="C4707" t="str">
            <v>Service</v>
          </cell>
          <cell r="D4707" t="str">
            <v>Service</v>
          </cell>
          <cell r="E4707" t="str">
            <v>PCSC</v>
          </cell>
          <cell r="F4707">
            <v>18066</v>
          </cell>
          <cell r="H4707" t="str">
            <v>With Power - PCS Indoor Modcell3.0 2 carrier 3 sector - Engineering</v>
          </cell>
        </row>
        <row r="4708">
          <cell r="A4708" t="str">
            <v>R00000847</v>
          </cell>
          <cell r="B4708" t="str">
            <v>Service</v>
          </cell>
          <cell r="C4708" t="str">
            <v>Service</v>
          </cell>
          <cell r="D4708" t="str">
            <v>Service</v>
          </cell>
          <cell r="E4708" t="str">
            <v>PCSC</v>
          </cell>
          <cell r="F4708">
            <v>14237</v>
          </cell>
          <cell r="H4708" t="str">
            <v>With Power - PCS Indoor Modcell3.0 2 carrier 3 sector - Installation</v>
          </cell>
        </row>
        <row r="4709">
          <cell r="A4709" t="str">
            <v>R00000919</v>
          </cell>
          <cell r="B4709" t="str">
            <v>Service</v>
          </cell>
          <cell r="C4709" t="str">
            <v>Service</v>
          </cell>
          <cell r="D4709" t="str">
            <v>Service</v>
          </cell>
          <cell r="E4709" t="str">
            <v>PCSC</v>
          </cell>
          <cell r="F4709">
            <v>3096</v>
          </cell>
          <cell r="H4709" t="str">
            <v>With Power - PCS Indoor Modcell3.0 2 carrier 3 sector - SiteSurvey</v>
          </cell>
        </row>
        <row r="4710">
          <cell r="A4710" t="str">
            <v>R00000884</v>
          </cell>
          <cell r="B4710" t="str">
            <v>Service</v>
          </cell>
          <cell r="C4710" t="str">
            <v>Service</v>
          </cell>
          <cell r="D4710" t="str">
            <v>Service</v>
          </cell>
          <cell r="E4710" t="str">
            <v>PCSC</v>
          </cell>
          <cell r="F4710">
            <v>1495</v>
          </cell>
          <cell r="H4710" t="str">
            <v>With Power - PCS Indoor Modcell3.0 3 carrier 3 sector - Engineering</v>
          </cell>
        </row>
        <row r="4711">
          <cell r="A4711" t="str">
            <v>R00000848</v>
          </cell>
          <cell r="B4711" t="str">
            <v>Service</v>
          </cell>
          <cell r="C4711" t="str">
            <v>Service</v>
          </cell>
          <cell r="D4711" t="str">
            <v>Service</v>
          </cell>
          <cell r="E4711" t="str">
            <v>PCSC</v>
          </cell>
          <cell r="F4711">
            <v>36132</v>
          </cell>
          <cell r="H4711" t="str">
            <v>With Power - PCS Indoor Modcell3.0 3 carrier 3 sector - Installation</v>
          </cell>
        </row>
        <row r="4712">
          <cell r="A4712" t="str">
            <v>R00000920</v>
          </cell>
          <cell r="B4712" t="str">
            <v>Service</v>
          </cell>
          <cell r="C4712" t="str">
            <v>Service</v>
          </cell>
          <cell r="D4712" t="str">
            <v>Service</v>
          </cell>
          <cell r="E4712" t="str">
            <v>PCSC</v>
          </cell>
          <cell r="F4712">
            <v>18066</v>
          </cell>
          <cell r="H4712" t="str">
            <v>With Power - PCS Indoor Modcell3.0 3 carrier 3 sector - SiteSurvey</v>
          </cell>
        </row>
        <row r="4713">
          <cell r="A4713" t="str">
            <v>R00000885</v>
          </cell>
          <cell r="B4713" t="str">
            <v>Service</v>
          </cell>
          <cell r="C4713" t="str">
            <v>Service</v>
          </cell>
          <cell r="D4713" t="str">
            <v>Service</v>
          </cell>
          <cell r="E4713" t="str">
            <v>PCSC</v>
          </cell>
          <cell r="F4713">
            <v>18233</v>
          </cell>
          <cell r="H4713" t="str">
            <v>With Power - PCS Indoor Modcell3.0 4 carrier 3 sector - Engineering</v>
          </cell>
        </row>
        <row r="4714">
          <cell r="A4714" t="str">
            <v>R00000849</v>
          </cell>
          <cell r="B4714" t="str">
            <v>Service</v>
          </cell>
          <cell r="C4714" t="str">
            <v>Service</v>
          </cell>
          <cell r="D4714" t="str">
            <v>Service</v>
          </cell>
          <cell r="E4714" t="str">
            <v>PCSC</v>
          </cell>
          <cell r="F4714">
            <v>3096</v>
          </cell>
          <cell r="H4714" t="str">
            <v>With Power - PCS Indoor Modcell3.0 4 carrier 3 sector - Installation</v>
          </cell>
        </row>
        <row r="4715">
          <cell r="A4715" t="str">
            <v>R00000921</v>
          </cell>
          <cell r="B4715" t="str">
            <v>Service</v>
          </cell>
          <cell r="C4715" t="str">
            <v>Service</v>
          </cell>
          <cell r="D4715" t="str">
            <v>Service</v>
          </cell>
          <cell r="E4715" t="str">
            <v>PCSC</v>
          </cell>
          <cell r="F4715">
            <v>1495</v>
          </cell>
          <cell r="H4715" t="str">
            <v>With Power - PCS Indoor Modcell3.0 4 carrier 3 sector - SiteSurvey</v>
          </cell>
        </row>
        <row r="4716">
          <cell r="A4716" t="str">
            <v>R00000886</v>
          </cell>
          <cell r="B4716" t="str">
            <v>Service</v>
          </cell>
          <cell r="C4716" t="str">
            <v>Service</v>
          </cell>
          <cell r="D4716" t="str">
            <v>Service</v>
          </cell>
          <cell r="E4716" t="str">
            <v>PCSC</v>
          </cell>
          <cell r="F4716">
            <v>36132</v>
          </cell>
          <cell r="H4716" t="str">
            <v>With Power - PCS Indoor Modcell3.0 5 carrier 3 sector - Engineering</v>
          </cell>
        </row>
        <row r="4717">
          <cell r="A4717" t="str">
            <v>R00000850</v>
          </cell>
          <cell r="B4717" t="str">
            <v>Service</v>
          </cell>
          <cell r="C4717" t="str">
            <v>Service</v>
          </cell>
          <cell r="D4717" t="str">
            <v>Service</v>
          </cell>
          <cell r="E4717" t="str">
            <v>PCSC</v>
          </cell>
          <cell r="F4717">
            <v>18066</v>
          </cell>
          <cell r="H4717" t="str">
            <v>With Power - PCS Indoor Modcell3.0 5 carrier 3 sector - Installation</v>
          </cell>
        </row>
        <row r="4718">
          <cell r="A4718" t="str">
            <v>R00000922</v>
          </cell>
          <cell r="B4718" t="str">
            <v>Service</v>
          </cell>
          <cell r="C4718" t="str">
            <v>Service</v>
          </cell>
          <cell r="D4718" t="str">
            <v>Service</v>
          </cell>
          <cell r="E4718" t="str">
            <v>PCSC</v>
          </cell>
          <cell r="F4718">
            <v>12545</v>
          </cell>
          <cell r="H4718" t="str">
            <v>With Power - PCS Indoor Modcell3.0 5 carrier 3 sector - SiteSurvey</v>
          </cell>
        </row>
        <row r="4719">
          <cell r="A4719" t="str">
            <v>R00000887</v>
          </cell>
          <cell r="B4719" t="str">
            <v>Service</v>
          </cell>
          <cell r="C4719" t="str">
            <v>Service</v>
          </cell>
          <cell r="D4719" t="str">
            <v>Service</v>
          </cell>
          <cell r="E4719" t="str">
            <v>PCSC</v>
          </cell>
          <cell r="F4719">
            <v>3096</v>
          </cell>
          <cell r="H4719" t="str">
            <v>With Power - PCS Indoor Modcell3.0 6 carrier 3 sector - Engineering</v>
          </cell>
        </row>
        <row r="4720">
          <cell r="A4720" t="str">
            <v>R00000851</v>
          </cell>
          <cell r="B4720" t="str">
            <v>Service</v>
          </cell>
          <cell r="C4720" t="str">
            <v>Service</v>
          </cell>
          <cell r="D4720" t="str">
            <v>Service</v>
          </cell>
          <cell r="E4720" t="str">
            <v>PCSC</v>
          </cell>
          <cell r="F4720">
            <v>1495</v>
          </cell>
          <cell r="H4720" t="str">
            <v>With Power - PCS Indoor Modcell3.0 6 carrier 3 sector - Installation</v>
          </cell>
        </row>
        <row r="4721">
          <cell r="A4721" t="str">
            <v>R00000923</v>
          </cell>
          <cell r="B4721" t="str">
            <v>Service</v>
          </cell>
          <cell r="C4721" t="str">
            <v>Service</v>
          </cell>
          <cell r="D4721" t="str">
            <v>Service</v>
          </cell>
          <cell r="E4721" t="str">
            <v>PCSC</v>
          </cell>
          <cell r="F4721">
            <v>59374</v>
          </cell>
          <cell r="H4721" t="str">
            <v>With Power - PCS Indoor Modcell3.0 6 carrier 3 sector - SiteSurvey</v>
          </cell>
        </row>
        <row r="4722">
          <cell r="A4722" t="str">
            <v>R00000996</v>
          </cell>
          <cell r="B4722" t="str">
            <v>Service</v>
          </cell>
          <cell r="C4722" t="str">
            <v>Service</v>
          </cell>
          <cell r="D4722" t="str">
            <v>Service</v>
          </cell>
          <cell r="E4722" t="str">
            <v>PCSC</v>
          </cell>
          <cell r="F4722">
            <v>36132</v>
          </cell>
          <cell r="H4722" t="str">
            <v>With Power - PCS Indoor Modcell4.0 1 carrier 3 sector - Engineering</v>
          </cell>
        </row>
        <row r="4723">
          <cell r="A4723" t="str">
            <v>R00000954</v>
          </cell>
          <cell r="B4723" t="str">
            <v>Service</v>
          </cell>
          <cell r="C4723" t="str">
            <v>Service</v>
          </cell>
          <cell r="D4723" t="str">
            <v>Service</v>
          </cell>
          <cell r="E4723" t="str">
            <v>PCSC</v>
          </cell>
          <cell r="F4723">
            <v>18066</v>
          </cell>
          <cell r="H4723" t="str">
            <v>With Power - PCS Indoor Modcell4.0 1 carrier 3 sector - Installation</v>
          </cell>
        </row>
        <row r="4724">
          <cell r="A4724" t="str">
            <v>R00001038</v>
          </cell>
          <cell r="B4724" t="str">
            <v>Service</v>
          </cell>
          <cell r="C4724" t="str">
            <v>Service</v>
          </cell>
          <cell r="D4724" t="str">
            <v>Service</v>
          </cell>
          <cell r="E4724" t="str">
            <v>PCSC</v>
          </cell>
          <cell r="F4724">
            <v>14237</v>
          </cell>
          <cell r="H4724" t="str">
            <v>With Power - PCS Indoor Modcell4.0 1 carrier 3 sector - SiteSurvey</v>
          </cell>
        </row>
        <row r="4725">
          <cell r="A4725" t="str">
            <v>R00000997</v>
          </cell>
          <cell r="B4725" t="str">
            <v>Service</v>
          </cell>
          <cell r="C4725" t="str">
            <v>Service</v>
          </cell>
          <cell r="D4725" t="str">
            <v>Service</v>
          </cell>
          <cell r="E4725" t="str">
            <v>PCSC</v>
          </cell>
          <cell r="F4725">
            <v>3096</v>
          </cell>
          <cell r="H4725" t="str">
            <v>With Power - PCS Indoor Modcell4.0 2 carrier 3 sector - Engineering</v>
          </cell>
        </row>
        <row r="4726">
          <cell r="A4726" t="str">
            <v>R00000955</v>
          </cell>
          <cell r="B4726" t="str">
            <v>Service</v>
          </cell>
          <cell r="C4726" t="str">
            <v>Service</v>
          </cell>
          <cell r="D4726" t="str">
            <v>Service</v>
          </cell>
          <cell r="E4726" t="str">
            <v>PCSC</v>
          </cell>
          <cell r="F4726">
            <v>1495</v>
          </cell>
          <cell r="H4726" t="str">
            <v>With Power - PCS Indoor Modcell4.0 2 carrier 3 sector - Installation</v>
          </cell>
        </row>
        <row r="4727">
          <cell r="A4727" t="str">
            <v>R00001039</v>
          </cell>
          <cell r="B4727" t="str">
            <v>Service</v>
          </cell>
          <cell r="C4727" t="str">
            <v>Service</v>
          </cell>
          <cell r="D4727" t="str">
            <v>Service</v>
          </cell>
          <cell r="E4727" t="str">
            <v>PCSC</v>
          </cell>
          <cell r="F4727">
            <v>97155</v>
          </cell>
          <cell r="H4727" t="str">
            <v>With Power - PCS Indoor Modcell4.0 2 carrier 3 sector - SiteSurvey</v>
          </cell>
        </row>
        <row r="4728">
          <cell r="A4728" t="str">
            <v>R00000998</v>
          </cell>
          <cell r="B4728" t="str">
            <v>Service</v>
          </cell>
          <cell r="C4728" t="str">
            <v>Service</v>
          </cell>
          <cell r="D4728" t="str">
            <v>Service</v>
          </cell>
          <cell r="E4728" t="str">
            <v>PCSC</v>
          </cell>
          <cell r="F4728">
            <v>36132</v>
          </cell>
          <cell r="H4728" t="str">
            <v>With Power - PCS Indoor Modcell4.0 3 carrier 3 sector - Engineering</v>
          </cell>
        </row>
        <row r="4729">
          <cell r="A4729" t="str">
            <v>R00000956</v>
          </cell>
          <cell r="B4729" t="str">
            <v>Service</v>
          </cell>
          <cell r="C4729" t="str">
            <v>Service</v>
          </cell>
          <cell r="D4729" t="str">
            <v>Service</v>
          </cell>
          <cell r="E4729" t="str">
            <v>PCSC</v>
          </cell>
          <cell r="F4729">
            <v>18066</v>
          </cell>
          <cell r="H4729" t="str">
            <v>With Power - PCS Indoor Modcell4.0 3 carrier 3 sector - Installation</v>
          </cell>
        </row>
        <row r="4730">
          <cell r="A4730" t="str">
            <v>R00001040</v>
          </cell>
          <cell r="B4730" t="str">
            <v>Service</v>
          </cell>
          <cell r="C4730" t="str">
            <v>Service</v>
          </cell>
          <cell r="D4730" t="str">
            <v>Service</v>
          </cell>
          <cell r="E4730" t="str">
            <v>PCSC</v>
          </cell>
          <cell r="F4730">
            <v>18233</v>
          </cell>
          <cell r="H4730" t="str">
            <v>With Power - PCS Indoor Modcell4.0 3 carrier 3 sector - SiteSurvey</v>
          </cell>
        </row>
        <row r="4731">
          <cell r="A4731" t="str">
            <v>R00000999</v>
          </cell>
          <cell r="B4731" t="str">
            <v>Service</v>
          </cell>
          <cell r="C4731" t="str">
            <v>Service</v>
          </cell>
          <cell r="D4731" t="str">
            <v>Service</v>
          </cell>
          <cell r="E4731" t="str">
            <v>PCSC</v>
          </cell>
          <cell r="F4731">
            <v>3096</v>
          </cell>
          <cell r="H4731" t="str">
            <v>With Power - PCS Indoor Modcell4.0 4 carrier 3 sector - Engineering</v>
          </cell>
        </row>
        <row r="4732">
          <cell r="A4732" t="str">
            <v>R00000957</v>
          </cell>
          <cell r="B4732" t="str">
            <v>Service</v>
          </cell>
          <cell r="C4732" t="str">
            <v>Service</v>
          </cell>
          <cell r="D4732" t="str">
            <v>Service</v>
          </cell>
          <cell r="E4732" t="str">
            <v>PCSC</v>
          </cell>
          <cell r="F4732">
            <v>1495</v>
          </cell>
          <cell r="H4732" t="str">
            <v>With Power - PCS Indoor Modcell4.0 4 carrier 3 sector - Installation</v>
          </cell>
        </row>
        <row r="4733">
          <cell r="A4733" t="str">
            <v>R00001041</v>
          </cell>
          <cell r="B4733" t="str">
            <v>Service</v>
          </cell>
          <cell r="C4733" t="str">
            <v>Service</v>
          </cell>
          <cell r="D4733" t="str">
            <v>Service</v>
          </cell>
          <cell r="E4733" t="str">
            <v>PCSC</v>
          </cell>
          <cell r="F4733">
            <v>128282</v>
          </cell>
          <cell r="H4733" t="str">
            <v>With Power - PCS Indoor Modcell4.0 4 carrier 3 sector - SiteSurvey</v>
          </cell>
        </row>
        <row r="4734">
          <cell r="A4734" t="str">
            <v>R00001000</v>
          </cell>
          <cell r="B4734" t="str">
            <v>Service</v>
          </cell>
          <cell r="C4734" t="str">
            <v>Service</v>
          </cell>
          <cell r="D4734" t="str">
            <v>Service</v>
          </cell>
          <cell r="E4734" t="str">
            <v>PCSC</v>
          </cell>
          <cell r="F4734">
            <v>74300</v>
          </cell>
          <cell r="H4734" t="str">
            <v>With Power - PCS Indoor Modcell4.0 5 carrier 3 sector - Engineering</v>
          </cell>
        </row>
        <row r="4735">
          <cell r="A4735" t="str">
            <v>R00000958</v>
          </cell>
          <cell r="B4735" t="str">
            <v>Service</v>
          </cell>
          <cell r="C4735" t="str">
            <v>Service</v>
          </cell>
          <cell r="D4735" t="str">
            <v>Service</v>
          </cell>
          <cell r="E4735" t="str">
            <v>PCSC</v>
          </cell>
          <cell r="F4735">
            <v>0</v>
          </cell>
          <cell r="H4735" t="str">
            <v>With Power - PCS Indoor Modcell4.0 5 carrier 3 sector - Installation</v>
          </cell>
        </row>
        <row r="4736">
          <cell r="A4736" t="str">
            <v>R00001042</v>
          </cell>
          <cell r="B4736" t="str">
            <v>Service</v>
          </cell>
          <cell r="C4736" t="str">
            <v>Service</v>
          </cell>
          <cell r="D4736" t="str">
            <v>Service</v>
          </cell>
          <cell r="E4736" t="str">
            <v>PCSC</v>
          </cell>
          <cell r="F4736">
            <v>0</v>
          </cell>
          <cell r="H4736" t="str">
            <v>With Power - PCS Indoor Modcell4.0 5 carrier 3 sector - SiteSurvey</v>
          </cell>
        </row>
        <row r="4737">
          <cell r="A4737" t="str">
            <v>R00001001</v>
          </cell>
          <cell r="B4737" t="str">
            <v>Service</v>
          </cell>
          <cell r="C4737" t="str">
            <v>Service</v>
          </cell>
          <cell r="D4737" t="str">
            <v>Service</v>
          </cell>
          <cell r="E4737" t="str">
            <v>PCSC</v>
          </cell>
          <cell r="F4737">
            <v>0</v>
          </cell>
          <cell r="H4737" t="str">
            <v>With Power - PCS Indoor Modcell4.0 6 carrier 3 sector - Engineering</v>
          </cell>
        </row>
        <row r="4738">
          <cell r="A4738" t="str">
            <v>R00000959</v>
          </cell>
          <cell r="B4738" t="str">
            <v>Service</v>
          </cell>
          <cell r="C4738" t="str">
            <v>Service</v>
          </cell>
          <cell r="D4738" t="str">
            <v>Service</v>
          </cell>
          <cell r="E4738" t="str">
            <v>PCSC</v>
          </cell>
          <cell r="F4738">
            <v>0</v>
          </cell>
          <cell r="H4738" t="str">
            <v>With Power - PCS Indoor Modcell4.0 6 carrier 3 sector - Installation</v>
          </cell>
        </row>
        <row r="4739">
          <cell r="A4739" t="str">
            <v>R00001043</v>
          </cell>
          <cell r="B4739" t="str">
            <v>Service</v>
          </cell>
          <cell r="C4739" t="str">
            <v>Service</v>
          </cell>
          <cell r="D4739" t="str">
            <v>Service</v>
          </cell>
          <cell r="E4739" t="str">
            <v>PCSC</v>
          </cell>
          <cell r="F4739">
            <v>100200</v>
          </cell>
          <cell r="H4739" t="str">
            <v>With Power - PCS Indoor Modcell4.0 6 carrier 3 sector - SiteSurvey</v>
          </cell>
        </row>
        <row r="4740">
          <cell r="A4740" t="str">
            <v>R00000533</v>
          </cell>
          <cell r="B4740" t="str">
            <v>Service</v>
          </cell>
          <cell r="C4740" t="str">
            <v>Service</v>
          </cell>
          <cell r="D4740" t="str">
            <v>Service</v>
          </cell>
          <cell r="E4740" t="str">
            <v>PCSC</v>
          </cell>
          <cell r="F4740">
            <v>0</v>
          </cell>
          <cell r="H4740" t="str">
            <v>With Power - PCS Indoor/Outdoor DBS 1 carrier 3 sector with CCU 20 - Engineering</v>
          </cell>
        </row>
        <row r="4741">
          <cell r="A4741" t="str">
            <v>R00000493</v>
          </cell>
          <cell r="B4741" t="str">
            <v>Service</v>
          </cell>
          <cell r="C4741" t="str">
            <v>Service</v>
          </cell>
          <cell r="D4741" t="str">
            <v>Service</v>
          </cell>
          <cell r="E4741" t="str">
            <v>PCSC</v>
          </cell>
          <cell r="F4741">
            <v>0</v>
          </cell>
          <cell r="H4741" t="str">
            <v>With Power - PCS Indoor/Outdoor DBS 1 carrier 3 sector with CCU 20 - Installation</v>
          </cell>
        </row>
        <row r="4742">
          <cell r="A4742" t="str">
            <v>R00000573</v>
          </cell>
          <cell r="B4742" t="str">
            <v>Service</v>
          </cell>
          <cell r="C4742" t="str">
            <v>Service</v>
          </cell>
          <cell r="D4742" t="str">
            <v>Service</v>
          </cell>
          <cell r="E4742" t="str">
            <v>PCSC</v>
          </cell>
          <cell r="F4742">
            <v>0</v>
          </cell>
          <cell r="H4742" t="str">
            <v>With Power - PCS Indoor/Outdoor DBS 1 carrier 3 sector with CCU 20 - SiteSurvey</v>
          </cell>
        </row>
        <row r="4743">
          <cell r="A4743" t="str">
            <v>R00000535</v>
          </cell>
          <cell r="B4743" t="str">
            <v>Service</v>
          </cell>
          <cell r="C4743" t="str">
            <v>Service</v>
          </cell>
          <cell r="D4743" t="str">
            <v>Service</v>
          </cell>
          <cell r="E4743" t="str">
            <v>PCSC</v>
          </cell>
          <cell r="F4743">
            <v>0</v>
          </cell>
          <cell r="H4743" t="str">
            <v>With Power - PCS Indoor/Outdoor DBS 1 carrier 3 sector with CCU 32 - Engineering</v>
          </cell>
        </row>
        <row r="4744">
          <cell r="A4744" t="str">
            <v>R00000495</v>
          </cell>
          <cell r="B4744" t="str">
            <v>Service</v>
          </cell>
          <cell r="C4744" t="str">
            <v>Service</v>
          </cell>
          <cell r="D4744" t="str">
            <v>Service</v>
          </cell>
          <cell r="E4744" t="str">
            <v>PCSC</v>
          </cell>
          <cell r="F4744">
            <v>122000</v>
          </cell>
          <cell r="H4744" t="str">
            <v>With Power - PCS Indoor/Outdoor DBS 1 carrier 3 sector with CCU 32 - Installation</v>
          </cell>
        </row>
        <row r="4745">
          <cell r="A4745" t="str">
            <v>R00000575</v>
          </cell>
          <cell r="B4745" t="str">
            <v>Service</v>
          </cell>
          <cell r="C4745" t="str">
            <v>Service</v>
          </cell>
          <cell r="D4745" t="str">
            <v>Service</v>
          </cell>
          <cell r="E4745" t="str">
            <v>PCSC</v>
          </cell>
          <cell r="F4745">
            <v>0</v>
          </cell>
          <cell r="H4745" t="str">
            <v>With Power - PCS Indoor/Outdoor DBS 1 carrier 3 sector with CCU 32 - SiteSurvey</v>
          </cell>
        </row>
        <row r="4746">
          <cell r="A4746" t="str">
            <v>R00000532</v>
          </cell>
          <cell r="B4746" t="str">
            <v>Service</v>
          </cell>
          <cell r="C4746" t="str">
            <v>Service</v>
          </cell>
          <cell r="D4746" t="str">
            <v>Service</v>
          </cell>
          <cell r="E4746" t="str">
            <v>PCSC</v>
          </cell>
          <cell r="F4746">
            <v>0</v>
          </cell>
          <cell r="H4746" t="str">
            <v>With Power - PCS Indoor/Outdoor DBS 1 carrier Omni with CCU 20 - Engineering</v>
          </cell>
        </row>
        <row r="4747">
          <cell r="A4747" t="str">
            <v>R00000492</v>
          </cell>
          <cell r="B4747" t="str">
            <v>Service</v>
          </cell>
          <cell r="C4747" t="str">
            <v>Service</v>
          </cell>
          <cell r="D4747" t="str">
            <v>Service</v>
          </cell>
          <cell r="E4747" t="str">
            <v>PCSC</v>
          </cell>
          <cell r="F4747">
            <v>0</v>
          </cell>
          <cell r="H4747" t="str">
            <v>With Power - PCS Indoor/Outdoor DBS 1 carrier Omni with CCU 20 - Installation</v>
          </cell>
        </row>
        <row r="4748">
          <cell r="A4748" t="str">
            <v>R00000572</v>
          </cell>
          <cell r="B4748" t="str">
            <v>Service</v>
          </cell>
          <cell r="C4748" t="str">
            <v>Service</v>
          </cell>
          <cell r="D4748" t="str">
            <v>Service</v>
          </cell>
          <cell r="E4748" t="str">
            <v>PCSC</v>
          </cell>
          <cell r="F4748">
            <v>0</v>
          </cell>
          <cell r="H4748" t="str">
            <v>With Power - PCS Indoor/Outdoor DBS 1 carrier Omni with CCU 20 - SiteSurvey</v>
          </cell>
        </row>
        <row r="4749">
          <cell r="A4749" t="str">
            <v>R00000534</v>
          </cell>
          <cell r="B4749" t="str">
            <v>Service</v>
          </cell>
          <cell r="C4749" t="str">
            <v>Service</v>
          </cell>
          <cell r="D4749" t="str">
            <v>Service</v>
          </cell>
          <cell r="E4749" t="str">
            <v>PCSC</v>
          </cell>
          <cell r="F4749">
            <v>79500</v>
          </cell>
          <cell r="H4749" t="str">
            <v>With Power - PCS Indoor/Outdoor DBS 1 carrier Omni with CCU 32 - Engineering</v>
          </cell>
        </row>
        <row r="4750">
          <cell r="A4750" t="str">
            <v>R00000494</v>
          </cell>
          <cell r="B4750" t="str">
            <v>Service</v>
          </cell>
          <cell r="C4750" t="str">
            <v>Service</v>
          </cell>
          <cell r="D4750" t="str">
            <v>Service</v>
          </cell>
          <cell r="E4750" t="str">
            <v>PCSC</v>
          </cell>
          <cell r="F4750">
            <v>0</v>
          </cell>
          <cell r="H4750" t="str">
            <v>With Power - PCS Indoor/Outdoor DBS 1 carrier Omni with CCU 32 - Installation</v>
          </cell>
        </row>
        <row r="4751">
          <cell r="A4751" t="str">
            <v>R00000574</v>
          </cell>
          <cell r="B4751" t="str">
            <v>Service</v>
          </cell>
          <cell r="C4751" t="str">
            <v>Service</v>
          </cell>
          <cell r="D4751" t="str">
            <v>Service</v>
          </cell>
          <cell r="E4751" t="str">
            <v>PCSC</v>
          </cell>
          <cell r="F4751">
            <v>0</v>
          </cell>
          <cell r="H4751" t="str">
            <v>With Power - PCS Indoor/Outdoor DBS 1 carrier Omni with CCU 32 - SiteSurvey</v>
          </cell>
        </row>
        <row r="4752">
          <cell r="A4752" t="str">
            <v>R00000526</v>
          </cell>
          <cell r="B4752" t="str">
            <v>Service</v>
          </cell>
          <cell r="C4752" t="str">
            <v>Service</v>
          </cell>
          <cell r="D4752" t="str">
            <v>Service</v>
          </cell>
          <cell r="E4752" t="str">
            <v>PCSC</v>
          </cell>
          <cell r="F4752">
            <v>0</v>
          </cell>
          <cell r="H4752" t="str">
            <v>With Power - PCS Outdoor Modcell2.0 1 carrier 3 sector - Engineering</v>
          </cell>
        </row>
        <row r="4753">
          <cell r="A4753" t="str">
            <v>R00000486</v>
          </cell>
          <cell r="B4753" t="str">
            <v>Service</v>
          </cell>
          <cell r="C4753" t="str">
            <v>Service</v>
          </cell>
          <cell r="D4753" t="str">
            <v>Service</v>
          </cell>
          <cell r="E4753" t="str">
            <v>PCSC</v>
          </cell>
          <cell r="F4753">
            <v>0</v>
          </cell>
          <cell r="H4753" t="str">
            <v>With Power - PCS Outdoor Modcell2.0 1 carrier 3 sector - Installation</v>
          </cell>
        </row>
        <row r="4754">
          <cell r="A4754" t="str">
            <v>R00000566</v>
          </cell>
          <cell r="B4754" t="str">
            <v>Service</v>
          </cell>
          <cell r="C4754" t="str">
            <v>Service</v>
          </cell>
          <cell r="D4754" t="str">
            <v>Service</v>
          </cell>
          <cell r="E4754" t="str">
            <v>PCSC</v>
          </cell>
          <cell r="F4754">
            <v>0</v>
          </cell>
          <cell r="H4754" t="str">
            <v>With Power - PCS Outdoor Modcell2.0 1 carrier 3 sector - SiteSurvey</v>
          </cell>
        </row>
        <row r="4755">
          <cell r="A4755" t="str">
            <v>R00000527</v>
          </cell>
          <cell r="B4755" t="str">
            <v>Service</v>
          </cell>
          <cell r="C4755" t="str">
            <v>Service</v>
          </cell>
          <cell r="D4755" t="str">
            <v>Service</v>
          </cell>
          <cell r="E4755" t="str">
            <v>PCSC</v>
          </cell>
          <cell r="F4755">
            <v>114900</v>
          </cell>
          <cell r="H4755" t="str">
            <v>With Power - PCS Outdoor Modcell2.0 2 carrier 3 sector - Engineering</v>
          </cell>
        </row>
        <row r="4756">
          <cell r="A4756" t="str">
            <v>R00000487</v>
          </cell>
          <cell r="B4756" t="str">
            <v>Service</v>
          </cell>
          <cell r="C4756" t="str">
            <v>Service</v>
          </cell>
          <cell r="D4756" t="str">
            <v>Service</v>
          </cell>
          <cell r="E4756" t="str">
            <v>PCSC</v>
          </cell>
          <cell r="F4756">
            <v>0</v>
          </cell>
          <cell r="H4756" t="str">
            <v>With Power - PCS Outdoor Modcell2.0 2 carrier 3 sector - Installation</v>
          </cell>
        </row>
        <row r="4757">
          <cell r="A4757" t="str">
            <v>R00000567</v>
          </cell>
          <cell r="B4757" t="str">
            <v>Service</v>
          </cell>
          <cell r="C4757" t="str">
            <v>Service</v>
          </cell>
          <cell r="D4757" t="str">
            <v>Service</v>
          </cell>
          <cell r="E4757" t="str">
            <v>PCSC</v>
          </cell>
          <cell r="F4757">
            <v>0</v>
          </cell>
          <cell r="H4757" t="str">
            <v>With Power - PCS Outdoor Modcell2.0 2 carrier 3 sector - SiteSurvey</v>
          </cell>
        </row>
        <row r="4758">
          <cell r="A4758" t="str">
            <v>R00000528</v>
          </cell>
          <cell r="B4758" t="str">
            <v>Service</v>
          </cell>
          <cell r="C4758" t="str">
            <v>Service</v>
          </cell>
          <cell r="D4758" t="str">
            <v>Service</v>
          </cell>
          <cell r="E4758" t="str">
            <v>PCSC</v>
          </cell>
          <cell r="F4758">
            <v>0</v>
          </cell>
          <cell r="H4758" t="str">
            <v>With Power - PCS Outdoor Modcell2.0 3 carrier 3 sector - Engineering</v>
          </cell>
        </row>
        <row r="4759">
          <cell r="A4759" t="str">
            <v>R00000488</v>
          </cell>
          <cell r="B4759" t="str">
            <v>Service</v>
          </cell>
          <cell r="C4759" t="str">
            <v>Service</v>
          </cell>
          <cell r="D4759" t="str">
            <v>Service</v>
          </cell>
          <cell r="E4759" t="str">
            <v>PCSC</v>
          </cell>
          <cell r="F4759">
            <v>0</v>
          </cell>
          <cell r="H4759" t="str">
            <v>With Power - PCS Outdoor Modcell2.0 3 carrier 3 sector - Installation</v>
          </cell>
        </row>
        <row r="4760">
          <cell r="A4760" t="str">
            <v>R00000568</v>
          </cell>
          <cell r="B4760" t="str">
            <v>Service</v>
          </cell>
          <cell r="C4760" t="str">
            <v>Service</v>
          </cell>
          <cell r="D4760" t="str">
            <v>Service</v>
          </cell>
          <cell r="E4760" t="str">
            <v>PCSC</v>
          </cell>
          <cell r="F4760">
            <v>0</v>
          </cell>
          <cell r="H4760" t="str">
            <v>With Power - PCS Outdoor Modcell2.0 3 carrier 3 sector - SiteSurvey</v>
          </cell>
        </row>
        <row r="4761">
          <cell r="A4761" t="str">
            <v>R00000894</v>
          </cell>
          <cell r="B4761" t="str">
            <v>Service</v>
          </cell>
          <cell r="C4761" t="str">
            <v>Service</v>
          </cell>
          <cell r="D4761" t="str">
            <v>Service</v>
          </cell>
          <cell r="E4761" t="str">
            <v>PCSC</v>
          </cell>
          <cell r="F4761">
            <v>140600</v>
          </cell>
          <cell r="H4761" t="str">
            <v>With Power - PCS Outdoor Modcell3.0 1 carrier 3 sector - Engineering</v>
          </cell>
        </row>
        <row r="4762">
          <cell r="A4762" t="str">
            <v>R00000858</v>
          </cell>
          <cell r="B4762" t="str">
            <v>Service</v>
          </cell>
          <cell r="C4762" t="str">
            <v>Service</v>
          </cell>
          <cell r="D4762" t="str">
            <v>Service</v>
          </cell>
          <cell r="E4762" t="str">
            <v>PCSC</v>
          </cell>
          <cell r="F4762">
            <v>0</v>
          </cell>
          <cell r="H4762" t="str">
            <v>With Power - PCS Outdoor Modcell3.0 1 carrier 3 sector - Installation</v>
          </cell>
        </row>
        <row r="4763">
          <cell r="A4763" t="str">
            <v>R00000930</v>
          </cell>
          <cell r="B4763" t="str">
            <v>Service</v>
          </cell>
          <cell r="C4763" t="str">
            <v>Service</v>
          </cell>
          <cell r="D4763" t="str">
            <v>Service</v>
          </cell>
          <cell r="E4763" t="str">
            <v>PCSC</v>
          </cell>
          <cell r="F4763">
            <v>0</v>
          </cell>
          <cell r="H4763" t="str">
            <v>With Power - PCS Outdoor Modcell3.0 1 carrier 3 sector - SiteSurvey</v>
          </cell>
        </row>
        <row r="4764">
          <cell r="A4764" t="str">
            <v>R00000895</v>
          </cell>
          <cell r="B4764" t="str">
            <v>Service</v>
          </cell>
          <cell r="C4764" t="str">
            <v>Service</v>
          </cell>
          <cell r="D4764" t="str">
            <v>Service</v>
          </cell>
          <cell r="E4764" t="str">
            <v>PCSC</v>
          </cell>
          <cell r="F4764">
            <v>0</v>
          </cell>
          <cell r="H4764" t="str">
            <v>With Power - PCS Outdoor Modcell3.0 2 carrier 3 sector - Engineering</v>
          </cell>
        </row>
        <row r="4765">
          <cell r="A4765" t="str">
            <v>R00000859</v>
          </cell>
          <cell r="B4765" t="str">
            <v>Service</v>
          </cell>
          <cell r="C4765" t="str">
            <v>Service</v>
          </cell>
          <cell r="D4765" t="str">
            <v>Service</v>
          </cell>
          <cell r="E4765" t="str">
            <v>PCSC</v>
          </cell>
          <cell r="F4765">
            <v>0</v>
          </cell>
          <cell r="H4765" t="str">
            <v>With Power - PCS Outdoor Modcell3.0 2 carrier 3 sector - Installation</v>
          </cell>
        </row>
        <row r="4766">
          <cell r="A4766" t="str">
            <v>R00000931</v>
          </cell>
          <cell r="B4766" t="str">
            <v>Service</v>
          </cell>
          <cell r="C4766" t="str">
            <v>Service</v>
          </cell>
          <cell r="D4766" t="str">
            <v>Service</v>
          </cell>
          <cell r="E4766" t="str">
            <v>PCSC</v>
          </cell>
          <cell r="F4766">
            <v>0</v>
          </cell>
          <cell r="H4766" t="str">
            <v>With Power - PCS Outdoor Modcell3.0 2 carrier 3 sector - SiteSurvey</v>
          </cell>
        </row>
        <row r="4767">
          <cell r="A4767" t="str">
            <v>R00000896</v>
          </cell>
          <cell r="B4767" t="str">
            <v>Service</v>
          </cell>
          <cell r="C4767" t="str">
            <v>Service</v>
          </cell>
          <cell r="D4767" t="str">
            <v>Service</v>
          </cell>
          <cell r="E4767" t="str">
            <v>PCSC</v>
          </cell>
          <cell r="F4767">
            <v>5000</v>
          </cell>
          <cell r="H4767" t="str">
            <v>With Power - PCS Outdoor Modcell3.0 3 carrier 3 sector - Engineering</v>
          </cell>
        </row>
        <row r="4768">
          <cell r="A4768" t="str">
            <v>R00000860</v>
          </cell>
          <cell r="B4768" t="str">
            <v>Service</v>
          </cell>
          <cell r="C4768" t="str">
            <v>Service</v>
          </cell>
          <cell r="D4768" t="str">
            <v>Service</v>
          </cell>
          <cell r="E4768" t="str">
            <v>PCSC</v>
          </cell>
          <cell r="F4768">
            <v>0</v>
          </cell>
          <cell r="H4768" t="str">
            <v>With Power - PCS Outdoor Modcell3.0 3 carrier 3 sector - Installation</v>
          </cell>
        </row>
        <row r="4769">
          <cell r="A4769" t="str">
            <v>R00000932</v>
          </cell>
          <cell r="B4769" t="str">
            <v>Service</v>
          </cell>
          <cell r="C4769" t="str">
            <v>Service</v>
          </cell>
          <cell r="D4769" t="str">
            <v>Service</v>
          </cell>
          <cell r="E4769" t="str">
            <v>PCSC</v>
          </cell>
          <cell r="F4769">
            <v>0</v>
          </cell>
          <cell r="H4769" t="str">
            <v>With Power - PCS Outdoor Modcell3.0 3 carrier 3 sector - SiteSurvey</v>
          </cell>
        </row>
        <row r="4770">
          <cell r="A4770" t="str">
            <v>R00001008</v>
          </cell>
          <cell r="B4770" t="str">
            <v>Service</v>
          </cell>
          <cell r="C4770" t="str">
            <v>Service</v>
          </cell>
          <cell r="D4770" t="str">
            <v>Service</v>
          </cell>
          <cell r="E4770" t="str">
            <v>PCSC</v>
          </cell>
          <cell r="F4770">
            <v>0</v>
          </cell>
          <cell r="H4770" t="str">
            <v>With Power - PCS Outdoor Modcell4.0 1 carrier 3 sector - Engineering</v>
          </cell>
        </row>
        <row r="4771">
          <cell r="A4771" t="str">
            <v>R00000966</v>
          </cell>
          <cell r="B4771" t="str">
            <v>Service</v>
          </cell>
          <cell r="C4771" t="str">
            <v>Service</v>
          </cell>
          <cell r="D4771" t="str">
            <v>Service</v>
          </cell>
          <cell r="E4771" t="str">
            <v>PCSC</v>
          </cell>
          <cell r="F4771">
            <v>0</v>
          </cell>
          <cell r="H4771" t="str">
            <v>With Power - PCS Outdoor Modcell4.0 1 carrier 3 sector - Installation</v>
          </cell>
        </row>
        <row r="4772">
          <cell r="A4772" t="str">
            <v>R00001050</v>
          </cell>
          <cell r="B4772" t="str">
            <v>Service</v>
          </cell>
          <cell r="C4772" t="str">
            <v>Service</v>
          </cell>
          <cell r="D4772" t="str">
            <v>Service</v>
          </cell>
          <cell r="E4772" t="str">
            <v>PCSC</v>
          </cell>
          <cell r="F4772">
            <v>6000</v>
          </cell>
          <cell r="H4772" t="str">
            <v>With Power - PCS Outdoor Modcell4.0 1 carrier 3 sector - SiteSurvey</v>
          </cell>
        </row>
        <row r="4773">
          <cell r="A4773" t="str">
            <v>R00001009</v>
          </cell>
          <cell r="B4773" t="str">
            <v>Service</v>
          </cell>
          <cell r="C4773" t="str">
            <v>Service</v>
          </cell>
          <cell r="D4773" t="str">
            <v>Service</v>
          </cell>
          <cell r="E4773" t="str">
            <v>PCSC</v>
          </cell>
          <cell r="F4773">
            <v>0</v>
          </cell>
          <cell r="H4773" t="str">
            <v>With Power - PCS Outdoor Modcell4.0 2 carrier 3 sector - Engineering</v>
          </cell>
        </row>
        <row r="4774">
          <cell r="A4774" t="str">
            <v>R00000967</v>
          </cell>
          <cell r="B4774" t="str">
            <v>Service</v>
          </cell>
          <cell r="C4774" t="str">
            <v>Service</v>
          </cell>
          <cell r="D4774" t="str">
            <v>Service</v>
          </cell>
          <cell r="E4774" t="str">
            <v>PCSC</v>
          </cell>
          <cell r="F4774">
            <v>0</v>
          </cell>
          <cell r="H4774" t="str">
            <v>With Power - PCS Outdoor Modcell4.0 2 carrier 3 sector - Installation</v>
          </cell>
        </row>
        <row r="4775">
          <cell r="A4775" t="str">
            <v>R00001051</v>
          </cell>
          <cell r="B4775" t="str">
            <v>Service</v>
          </cell>
          <cell r="C4775" t="str">
            <v>Service</v>
          </cell>
          <cell r="D4775" t="str">
            <v>Service</v>
          </cell>
          <cell r="E4775" t="str">
            <v>PCSC</v>
          </cell>
          <cell r="F4775">
            <v>0</v>
          </cell>
          <cell r="H4775" t="str">
            <v>With Power - PCS Outdoor Modcell4.0 2 carrier 3 sector - SiteSurvey</v>
          </cell>
        </row>
        <row r="4776">
          <cell r="A4776" t="str">
            <v>R00001010</v>
          </cell>
          <cell r="B4776" t="str">
            <v>Service</v>
          </cell>
          <cell r="C4776" t="str">
            <v>Service</v>
          </cell>
          <cell r="D4776" t="str">
            <v>Service</v>
          </cell>
          <cell r="E4776" t="str">
            <v>PCSC</v>
          </cell>
          <cell r="F4776">
            <v>0</v>
          </cell>
          <cell r="H4776" t="str">
            <v>With Power - PCS Outdoor Modcell4.0 3 carrier 3 sector - Engineering</v>
          </cell>
        </row>
        <row r="4777">
          <cell r="A4777" t="str">
            <v>R00000968</v>
          </cell>
          <cell r="B4777" t="str">
            <v>Service</v>
          </cell>
          <cell r="C4777" t="str">
            <v>Service</v>
          </cell>
          <cell r="D4777" t="str">
            <v>Service</v>
          </cell>
          <cell r="E4777" t="str">
            <v>PCSC</v>
          </cell>
          <cell r="F4777">
            <v>7000</v>
          </cell>
          <cell r="H4777" t="str">
            <v>With Power - PCS Outdoor Modcell4.0 3 carrier 3 sector - Installation</v>
          </cell>
        </row>
        <row r="4778">
          <cell r="A4778" t="str">
            <v>R00001052</v>
          </cell>
          <cell r="B4778" t="str">
            <v>Service</v>
          </cell>
          <cell r="C4778" t="str">
            <v>Service</v>
          </cell>
          <cell r="D4778" t="str">
            <v>Service</v>
          </cell>
          <cell r="E4778" t="str">
            <v>PCSC</v>
          </cell>
          <cell r="F4778">
            <v>0</v>
          </cell>
          <cell r="H4778" t="str">
            <v>With Power - PCS Outdoor Modcell4.0 3 carrier 3 sector - SiteSurvey</v>
          </cell>
        </row>
        <row r="4779">
          <cell r="A4779" t="str">
            <v>R00001011</v>
          </cell>
          <cell r="B4779" t="str">
            <v>Service</v>
          </cell>
          <cell r="C4779" t="str">
            <v>Service</v>
          </cell>
          <cell r="D4779" t="str">
            <v>Service</v>
          </cell>
          <cell r="E4779" t="str">
            <v>PCSC</v>
          </cell>
          <cell r="F4779">
            <v>0</v>
          </cell>
          <cell r="H4779" t="str">
            <v>With Power - PCS Outdoor Modcell4.0 4 carrier 3 sector - Engineering</v>
          </cell>
        </row>
        <row r="4780">
          <cell r="A4780" t="str">
            <v>R00000969</v>
          </cell>
          <cell r="B4780" t="str">
            <v>Service</v>
          </cell>
          <cell r="C4780" t="str">
            <v>Service</v>
          </cell>
          <cell r="D4780" t="str">
            <v>Service</v>
          </cell>
          <cell r="E4780" t="str">
            <v>PCSC</v>
          </cell>
          <cell r="F4780">
            <v>0</v>
          </cell>
          <cell r="H4780" t="str">
            <v>With Power - PCS Outdoor Modcell4.0 4 carrier 3 sector - Installation</v>
          </cell>
        </row>
        <row r="4781">
          <cell r="A4781" t="str">
            <v>R00001053</v>
          </cell>
          <cell r="B4781" t="str">
            <v>Service</v>
          </cell>
          <cell r="C4781" t="str">
            <v>Service</v>
          </cell>
          <cell r="D4781" t="str">
            <v>Service</v>
          </cell>
          <cell r="E4781" t="str">
            <v>PCSC</v>
          </cell>
          <cell r="F4781">
            <v>0</v>
          </cell>
          <cell r="H4781" t="str">
            <v>With Power - PCS Outdoor Modcell4.0 4 carrier 3 sector - SiteSurvey</v>
          </cell>
        </row>
        <row r="4782">
          <cell r="A4782" t="str">
            <v>R00001012</v>
          </cell>
          <cell r="B4782" t="str">
            <v>Service</v>
          </cell>
          <cell r="C4782" t="str">
            <v>Service</v>
          </cell>
          <cell r="D4782" t="str">
            <v>Service</v>
          </cell>
          <cell r="E4782" t="str">
            <v>PCSC</v>
          </cell>
          <cell r="F4782">
            <v>5000</v>
          </cell>
          <cell r="H4782" t="str">
            <v>With Power - PCS Outdoor Modcell4.0 5 carrier 3 sector - Engineering</v>
          </cell>
        </row>
        <row r="4783">
          <cell r="A4783" t="str">
            <v>R00000970</v>
          </cell>
          <cell r="B4783" t="str">
            <v>Service</v>
          </cell>
          <cell r="C4783" t="str">
            <v>Service</v>
          </cell>
          <cell r="D4783" t="str">
            <v>Service</v>
          </cell>
          <cell r="E4783" t="str">
            <v>PCSC</v>
          </cell>
          <cell r="F4783">
            <v>0</v>
          </cell>
          <cell r="H4783" t="str">
            <v>With Power - PCS Outdoor Modcell4.0 5 carrier 3 sector - Installation</v>
          </cell>
        </row>
        <row r="4784">
          <cell r="A4784" t="str">
            <v>R00001054</v>
          </cell>
          <cell r="B4784" t="str">
            <v>Service</v>
          </cell>
          <cell r="C4784" t="str">
            <v>Service</v>
          </cell>
          <cell r="D4784" t="str">
            <v>Service</v>
          </cell>
          <cell r="E4784" t="str">
            <v>PCSC</v>
          </cell>
          <cell r="F4784">
            <v>0</v>
          </cell>
          <cell r="H4784" t="str">
            <v>With Power - PCS Outdoor Modcell4.0 5 carrier 3 sector - SiteSurvey</v>
          </cell>
        </row>
        <row r="4785">
          <cell r="A4785" t="str">
            <v>R00001013</v>
          </cell>
          <cell r="B4785" t="str">
            <v>Service</v>
          </cell>
          <cell r="C4785" t="str">
            <v>Service</v>
          </cell>
          <cell r="D4785" t="str">
            <v>Service</v>
          </cell>
          <cell r="E4785" t="str">
            <v>PCSC</v>
          </cell>
          <cell r="F4785">
            <v>0</v>
          </cell>
          <cell r="H4785" t="str">
            <v>With Power - PCS Outdoor Modcell4.0 6 carrier 3 sector - Engineering</v>
          </cell>
        </row>
        <row r="4786">
          <cell r="A4786" t="str">
            <v>R00000971</v>
          </cell>
          <cell r="B4786" t="str">
            <v>Service</v>
          </cell>
          <cell r="C4786" t="str">
            <v>Service</v>
          </cell>
          <cell r="D4786" t="str">
            <v>Service</v>
          </cell>
          <cell r="E4786" t="str">
            <v>PCSC</v>
          </cell>
          <cell r="F4786">
            <v>0</v>
          </cell>
          <cell r="H4786" t="str">
            <v>With Power - PCS Outdoor Modcell4.0 6 carrier 3 sector - Installation</v>
          </cell>
        </row>
        <row r="4787">
          <cell r="A4787" t="str">
            <v>R00001055</v>
          </cell>
          <cell r="B4787" t="str">
            <v>Service</v>
          </cell>
          <cell r="C4787" t="str">
            <v>Service</v>
          </cell>
          <cell r="D4787" t="str">
            <v>Service</v>
          </cell>
          <cell r="E4787" t="str">
            <v>PCSC</v>
          </cell>
          <cell r="F4787">
            <v>0</v>
          </cell>
          <cell r="H4787" t="str">
            <v>With Power - PCS Outdoor Modcell4.0 6 carrier 3 sector - SiteSurvey</v>
          </cell>
        </row>
        <row r="4788">
          <cell r="A4788" t="str">
            <v>R00001088</v>
          </cell>
          <cell r="B4788" t="str">
            <v>Service</v>
          </cell>
          <cell r="C4788" t="str">
            <v>Service</v>
          </cell>
          <cell r="D4788" t="str">
            <v>Service</v>
          </cell>
          <cell r="E4788" t="str">
            <v>MSC_INT</v>
          </cell>
          <cell r="F4788">
            <v>6000</v>
          </cell>
          <cell r="H4788" t="str">
            <v>WithPower-MSC_INT-Large-Voice - Engineering</v>
          </cell>
        </row>
        <row r="4789">
          <cell r="A4789" t="str">
            <v>R00001082</v>
          </cell>
          <cell r="B4789" t="str">
            <v>Service</v>
          </cell>
          <cell r="C4789" t="str">
            <v>Service</v>
          </cell>
          <cell r="D4789" t="str">
            <v>Service</v>
          </cell>
          <cell r="E4789" t="str">
            <v>MSC_INT</v>
          </cell>
          <cell r="F4789">
            <v>0</v>
          </cell>
          <cell r="H4789" t="str">
            <v>WithPower-MSC_INT-Large-Voice - Installation</v>
          </cell>
        </row>
        <row r="4790">
          <cell r="A4790" t="str">
            <v>R00001094</v>
          </cell>
          <cell r="B4790" t="str">
            <v>Service</v>
          </cell>
          <cell r="C4790" t="str">
            <v>Service</v>
          </cell>
          <cell r="D4790" t="str">
            <v>Service</v>
          </cell>
          <cell r="E4790" t="str">
            <v>MSC_INT</v>
          </cell>
          <cell r="F4790">
            <v>0</v>
          </cell>
          <cell r="H4790" t="str">
            <v>WithPower-MSC_INT-Large-Voice - SiteSurvey</v>
          </cell>
        </row>
        <row r="4791">
          <cell r="A4791" t="str">
            <v>R00001091</v>
          </cell>
          <cell r="B4791" t="str">
            <v>Service</v>
          </cell>
          <cell r="C4791" t="str">
            <v>Service</v>
          </cell>
          <cell r="D4791" t="str">
            <v>Service</v>
          </cell>
          <cell r="E4791" t="str">
            <v>MSC_INT</v>
          </cell>
          <cell r="F4791">
            <v>0</v>
          </cell>
          <cell r="H4791" t="str">
            <v>WithPower-MSC_INT-Large-Voice&amp;Data - Engineering</v>
          </cell>
        </row>
        <row r="4792">
          <cell r="A4792" t="str">
            <v>R00001085</v>
          </cell>
          <cell r="B4792" t="str">
            <v>Service</v>
          </cell>
          <cell r="C4792" t="str">
            <v>Service</v>
          </cell>
          <cell r="D4792" t="str">
            <v>Service</v>
          </cell>
          <cell r="E4792" t="str">
            <v>MSC_INT</v>
          </cell>
          <cell r="F4792">
            <v>0</v>
          </cell>
          <cell r="H4792" t="str">
            <v>WithPower-MSC_INT-Large-Voice&amp;Data - Installation</v>
          </cell>
        </row>
        <row r="4793">
          <cell r="A4793" t="str">
            <v>R00001097</v>
          </cell>
          <cell r="B4793" t="str">
            <v>Service</v>
          </cell>
          <cell r="C4793" t="str">
            <v>Service</v>
          </cell>
          <cell r="D4793" t="str">
            <v>Service</v>
          </cell>
          <cell r="E4793" t="str">
            <v>MSC_INT</v>
          </cell>
          <cell r="F4793">
            <v>0</v>
          </cell>
          <cell r="H4793" t="str">
            <v>WithPower-MSC_INT-Large-Voice&amp;Data - SiteSurvey</v>
          </cell>
        </row>
        <row r="4794">
          <cell r="A4794" t="str">
            <v>R00001087</v>
          </cell>
          <cell r="B4794" t="str">
            <v>Service</v>
          </cell>
          <cell r="C4794" t="str">
            <v>Service</v>
          </cell>
          <cell r="D4794" t="str">
            <v>Service</v>
          </cell>
          <cell r="E4794" t="str">
            <v>MSC_INT</v>
          </cell>
          <cell r="F4794">
            <v>7000</v>
          </cell>
          <cell r="H4794" t="str">
            <v>WithPower-MSC_INT-Medium-Voice - Engineering</v>
          </cell>
        </row>
        <row r="4795">
          <cell r="A4795" t="str">
            <v>R00001081</v>
          </cell>
          <cell r="B4795" t="str">
            <v>Service</v>
          </cell>
          <cell r="C4795" t="str">
            <v>Service</v>
          </cell>
          <cell r="D4795" t="str">
            <v>Service</v>
          </cell>
          <cell r="E4795" t="str">
            <v>MSC_INT</v>
          </cell>
          <cell r="F4795">
            <v>0</v>
          </cell>
          <cell r="H4795" t="str">
            <v>WithPower-MSC_INT-Medium-Voice - Installation</v>
          </cell>
        </row>
        <row r="4796">
          <cell r="A4796" t="str">
            <v>R00001093</v>
          </cell>
          <cell r="B4796" t="str">
            <v>Service</v>
          </cell>
          <cell r="C4796" t="str">
            <v>Service</v>
          </cell>
          <cell r="D4796" t="str">
            <v>Service</v>
          </cell>
          <cell r="E4796" t="str">
            <v>MSC_INT</v>
          </cell>
          <cell r="F4796">
            <v>0</v>
          </cell>
          <cell r="H4796" t="str">
            <v>WithPower-MSC_INT-Medium-Voice - SiteSurvey</v>
          </cell>
        </row>
        <row r="4797">
          <cell r="A4797" t="str">
            <v>R00001090</v>
          </cell>
          <cell r="B4797" t="str">
            <v>Service</v>
          </cell>
          <cell r="C4797" t="str">
            <v>Service</v>
          </cell>
          <cell r="D4797" t="str">
            <v>Service</v>
          </cell>
          <cell r="E4797" t="str">
            <v>MSC_INT</v>
          </cell>
          <cell r="F4797">
            <v>0</v>
          </cell>
          <cell r="H4797" t="str">
            <v>WithPower-MSC_INT-Medium-Voice&amp;Data - Engineering</v>
          </cell>
        </row>
        <row r="4798">
          <cell r="A4798" t="str">
            <v>R00001084</v>
          </cell>
          <cell r="B4798" t="str">
            <v>Service</v>
          </cell>
          <cell r="C4798" t="str">
            <v>Service</v>
          </cell>
          <cell r="D4798" t="str">
            <v>Service</v>
          </cell>
          <cell r="E4798" t="str">
            <v>MSC_INT</v>
          </cell>
          <cell r="F4798">
            <v>0</v>
          </cell>
          <cell r="H4798" t="str">
            <v>WithPower-MSC_INT-Medium-Voice&amp;Data - Installation</v>
          </cell>
        </row>
        <row r="4799">
          <cell r="A4799" t="str">
            <v>R00001096</v>
          </cell>
          <cell r="B4799" t="str">
            <v>Service</v>
          </cell>
          <cell r="C4799" t="str">
            <v>Service</v>
          </cell>
          <cell r="D4799" t="str">
            <v>Service</v>
          </cell>
          <cell r="E4799" t="str">
            <v>MSC_INT</v>
          </cell>
          <cell r="F4799">
            <v>0</v>
          </cell>
          <cell r="H4799" t="str">
            <v>WithPower-MSC_INT-Medium-Voice&amp;Data - SiteSurvey</v>
          </cell>
        </row>
        <row r="4800">
          <cell r="A4800" t="str">
            <v>R00001086</v>
          </cell>
          <cell r="B4800" t="str">
            <v>Service</v>
          </cell>
          <cell r="C4800" t="str">
            <v>Service</v>
          </cell>
          <cell r="D4800" t="str">
            <v>Service</v>
          </cell>
          <cell r="E4800" t="str">
            <v>MSC_INT</v>
          </cell>
          <cell r="F4800">
            <v>36132</v>
          </cell>
          <cell r="H4800" t="str">
            <v>WithPower-MSC_INT-Small-Voice - Engineering</v>
          </cell>
        </row>
        <row r="4801">
          <cell r="A4801" t="str">
            <v>R00001080</v>
          </cell>
          <cell r="B4801" t="str">
            <v>Service</v>
          </cell>
          <cell r="C4801" t="str">
            <v>Service</v>
          </cell>
          <cell r="D4801" t="str">
            <v>Service</v>
          </cell>
          <cell r="E4801" t="str">
            <v>MSC_INT</v>
          </cell>
          <cell r="F4801">
            <v>25090</v>
          </cell>
          <cell r="H4801" t="str">
            <v>WithPower-MSC_INT-Small-Voice - Installation</v>
          </cell>
        </row>
        <row r="4802">
          <cell r="A4802" t="str">
            <v>R00001092</v>
          </cell>
          <cell r="B4802" t="str">
            <v>Service</v>
          </cell>
          <cell r="C4802" t="str">
            <v>Service</v>
          </cell>
          <cell r="D4802" t="str">
            <v>Service</v>
          </cell>
          <cell r="E4802" t="str">
            <v>MSC_INT</v>
          </cell>
          <cell r="F4802">
            <v>6192</v>
          </cell>
          <cell r="H4802" t="str">
            <v>WithPower-MSC_INT-Small-Voice - SiteSurvey</v>
          </cell>
        </row>
        <row r="4803">
          <cell r="A4803" t="str">
            <v>R00001089</v>
          </cell>
          <cell r="B4803" t="str">
            <v>Service</v>
          </cell>
          <cell r="C4803" t="str">
            <v>Service</v>
          </cell>
          <cell r="D4803" t="str">
            <v>Service</v>
          </cell>
          <cell r="E4803" t="str">
            <v>MSC_INT</v>
          </cell>
          <cell r="F4803">
            <v>2990</v>
          </cell>
          <cell r="H4803" t="str">
            <v>WithPower-MSC_INT-Small-Voice&amp;Data - Engineering</v>
          </cell>
        </row>
        <row r="4804">
          <cell r="A4804" t="str">
            <v>R00001083</v>
          </cell>
          <cell r="B4804" t="str">
            <v>Service</v>
          </cell>
          <cell r="C4804" t="str">
            <v>Service</v>
          </cell>
          <cell r="D4804" t="str">
            <v>Service</v>
          </cell>
          <cell r="E4804" t="str">
            <v>MSC_INT</v>
          </cell>
          <cell r="F4804">
            <v>107585</v>
          </cell>
          <cell r="H4804" t="str">
            <v>WithPower-MSC_INT-Small-Voice&amp;Data - Installation</v>
          </cell>
        </row>
        <row r="4805">
          <cell r="A4805" t="str">
            <v>R00001095</v>
          </cell>
          <cell r="B4805" t="str">
            <v>Service</v>
          </cell>
          <cell r="C4805" t="str">
            <v>Service</v>
          </cell>
          <cell r="D4805" t="str">
            <v>Service</v>
          </cell>
          <cell r="E4805" t="str">
            <v>MSC_INT</v>
          </cell>
          <cell r="F4805">
            <v>297856</v>
          </cell>
          <cell r="H4805" t="str">
            <v>WithPower-MSC_INT-Small-Voice&amp;Data - SiteSurvey</v>
          </cell>
        </row>
        <row r="4806">
          <cell r="A4806" t="str">
            <v>406599308ECP</v>
          </cell>
          <cell r="B4806" t="str">
            <v>SPARECDMA</v>
          </cell>
          <cell r="C4806" t="str">
            <v>Amgr</v>
          </cell>
          <cell r="D4806" t="str">
            <v>Amgr</v>
          </cell>
          <cell r="E4806" t="str">
            <v>ECP</v>
          </cell>
          <cell r="F4806" t="str">
            <v>SPARES</v>
          </cell>
          <cell r="G4806">
            <v>933000016</v>
          </cell>
          <cell r="H4806" t="str">
            <v xml:space="preserve"> 1.25 A.Fuse </v>
          </cell>
        </row>
        <row r="4807">
          <cell r="A4807" t="str">
            <v>406599324ECP</v>
          </cell>
          <cell r="B4807" t="str">
            <v>SPARECDMA</v>
          </cell>
          <cell r="C4807" t="str">
            <v>Amgr</v>
          </cell>
          <cell r="D4807" t="str">
            <v>Amgr</v>
          </cell>
          <cell r="E4807" t="str">
            <v>ECP</v>
          </cell>
          <cell r="F4807" t="str">
            <v>SPARES</v>
          </cell>
          <cell r="G4807">
            <v>933000020</v>
          </cell>
          <cell r="H4807" t="str">
            <v xml:space="preserve"> 10 A. Fuse </v>
          </cell>
        </row>
        <row r="4808">
          <cell r="A4808" t="str">
            <v>ED2R840-30G-2SeriesII</v>
          </cell>
          <cell r="B4808" t="str">
            <v>SPARECDMA</v>
          </cell>
          <cell r="C4808" t="str">
            <v>SeriesII</v>
          </cell>
          <cell r="D4808" t="str">
            <v>SeriesII</v>
          </cell>
          <cell r="E4808" t="str">
            <v>SeriesII</v>
          </cell>
          <cell r="F4808" t="str">
            <v>SPARES</v>
          </cell>
          <cell r="H4808" t="str">
            <v xml:space="preserve"> 10 To 20 Mlac Upgrade (10 Lams) </v>
          </cell>
        </row>
        <row r="4809">
          <cell r="A4809" t="str">
            <v>406599332ECP</v>
          </cell>
          <cell r="B4809" t="str">
            <v>SPARECDMA</v>
          </cell>
          <cell r="C4809" t="str">
            <v>Amgr</v>
          </cell>
          <cell r="D4809" t="str">
            <v>Amgr</v>
          </cell>
          <cell r="E4809" t="str">
            <v>ECP</v>
          </cell>
          <cell r="F4809" t="str">
            <v>SPARES</v>
          </cell>
          <cell r="G4809">
            <v>933000021</v>
          </cell>
          <cell r="H4809" t="str">
            <v xml:space="preserve"> 12 A. Fuse  65 Volt </v>
          </cell>
        </row>
        <row r="4810">
          <cell r="A4810" t="str">
            <v>107034183ECP</v>
          </cell>
          <cell r="B4810" t="str">
            <v>SPARECDMA</v>
          </cell>
          <cell r="C4810" t="str">
            <v>Amgr</v>
          </cell>
          <cell r="D4810" t="str">
            <v>Amgr</v>
          </cell>
          <cell r="E4810" t="str">
            <v>ECP</v>
          </cell>
          <cell r="F4810" t="str">
            <v>SPARES</v>
          </cell>
          <cell r="G4810">
            <v>933000029</v>
          </cell>
          <cell r="H4810" t="str">
            <v xml:space="preserve"> 128MB Main Memory </v>
          </cell>
        </row>
        <row r="4811">
          <cell r="A4811" t="str">
            <v>406708545ECP</v>
          </cell>
          <cell r="B4811" t="str">
            <v>SPARECDMA</v>
          </cell>
          <cell r="C4811" t="str">
            <v>Amgr</v>
          </cell>
          <cell r="D4811" t="str">
            <v>Amgr</v>
          </cell>
          <cell r="E4811" t="str">
            <v>ECP</v>
          </cell>
          <cell r="F4811" t="str">
            <v>SPARES</v>
          </cell>
          <cell r="G4811">
            <v>933000017</v>
          </cell>
          <cell r="H4811" t="str">
            <v xml:space="preserve"> 2 A. Fuse  250 Volt </v>
          </cell>
        </row>
        <row r="4812">
          <cell r="A4812" t="str">
            <v>106597826ECP</v>
          </cell>
          <cell r="B4812" t="str">
            <v>SPARECDMA</v>
          </cell>
          <cell r="C4812" t="str">
            <v>Amgr</v>
          </cell>
          <cell r="D4812" t="str">
            <v>Amgr</v>
          </cell>
          <cell r="E4812" t="str">
            <v>ECP</v>
          </cell>
          <cell r="F4812" t="str">
            <v>SPARES</v>
          </cell>
          <cell r="G4812">
            <v>933000034</v>
          </cell>
          <cell r="H4812" t="str">
            <v xml:space="preserve"> 2/4 Wire Dial Modem </v>
          </cell>
        </row>
        <row r="4813">
          <cell r="A4813" t="str">
            <v>407132257ECP</v>
          </cell>
          <cell r="B4813" t="str">
            <v>SPARECDMA</v>
          </cell>
          <cell r="C4813" t="str">
            <v>Amgr</v>
          </cell>
          <cell r="D4813" t="str">
            <v>Amgr</v>
          </cell>
          <cell r="E4813" t="str">
            <v>ECP</v>
          </cell>
          <cell r="F4813" t="str">
            <v>SPARES</v>
          </cell>
          <cell r="G4813">
            <v>933000022</v>
          </cell>
          <cell r="H4813" t="str">
            <v xml:space="preserve"> 25 A. Fuse </v>
          </cell>
        </row>
        <row r="4814">
          <cell r="A4814" t="str">
            <v>406693895ECP</v>
          </cell>
          <cell r="B4814" t="str">
            <v>SPARECDMA</v>
          </cell>
          <cell r="C4814" t="str">
            <v>Amgr</v>
          </cell>
          <cell r="D4814" t="str">
            <v>Amgr</v>
          </cell>
          <cell r="E4814" t="str">
            <v>ECP</v>
          </cell>
          <cell r="F4814" t="str">
            <v>SPARES</v>
          </cell>
          <cell r="G4814">
            <v>933000018</v>
          </cell>
          <cell r="H4814" t="str">
            <v xml:space="preserve"> 3 A. Fuse </v>
          </cell>
        </row>
        <row r="4815">
          <cell r="A4815" t="str">
            <v>104259783IMS</v>
          </cell>
          <cell r="B4815" t="str">
            <v>SPARECDMA</v>
          </cell>
          <cell r="C4815" t="str">
            <v>Amgr</v>
          </cell>
          <cell r="D4815" t="str">
            <v>Amgr</v>
          </cell>
          <cell r="E4815" t="str">
            <v>IMS</v>
          </cell>
          <cell r="F4815" t="str">
            <v>SPARES</v>
          </cell>
          <cell r="G4815">
            <v>933000107</v>
          </cell>
          <cell r="H4815" t="str">
            <v xml:space="preserve"> 3B1 Circuit Pack </v>
          </cell>
        </row>
        <row r="4816">
          <cell r="A4816" t="str">
            <v>407108273SeriesII</v>
          </cell>
          <cell r="B4816" t="str">
            <v>SPARECDMA</v>
          </cell>
          <cell r="C4816" t="str">
            <v>SeriesII</v>
          </cell>
          <cell r="D4816" t="str">
            <v>SeriesII</v>
          </cell>
          <cell r="E4816" t="str">
            <v>SeriesII</v>
          </cell>
          <cell r="F4816" t="str">
            <v>SPARES</v>
          </cell>
          <cell r="H4816" t="str">
            <v xml:space="preserve"> 401-1F3 Rf Termination </v>
          </cell>
        </row>
        <row r="4817">
          <cell r="A4817" t="str">
            <v>407108281SeriesII</v>
          </cell>
          <cell r="B4817" t="str">
            <v>SPARECDMA</v>
          </cell>
          <cell r="C4817" t="str">
            <v>SeriesII</v>
          </cell>
          <cell r="D4817" t="str">
            <v>SeriesII</v>
          </cell>
          <cell r="E4817" t="str">
            <v>SeriesII</v>
          </cell>
          <cell r="F4817" t="str">
            <v>SPARES</v>
          </cell>
          <cell r="H4817" t="str">
            <v xml:space="preserve"> 401-5F3 Rf Termination </v>
          </cell>
        </row>
        <row r="4818">
          <cell r="A4818" t="str">
            <v>108195769850CM</v>
          </cell>
          <cell r="B4818" t="str">
            <v>SPARECDMA</v>
          </cell>
          <cell r="C4818" t="str">
            <v>CDMA</v>
          </cell>
          <cell r="D4818" t="str">
            <v>CDMA</v>
          </cell>
          <cell r="E4818" t="str">
            <v>850CM</v>
          </cell>
          <cell r="F4818" t="str">
            <v>SPARES</v>
          </cell>
          <cell r="G4818">
            <v>921000004</v>
          </cell>
          <cell r="H4818" t="str">
            <v xml:space="preserve"> 415AE Power Supply </v>
          </cell>
        </row>
        <row r="4819">
          <cell r="A4819" t="str">
            <v>108195769DDGF</v>
          </cell>
          <cell r="B4819" t="str">
            <v>SPARECDMA</v>
          </cell>
          <cell r="C4819" t="str">
            <v>DDGF</v>
          </cell>
          <cell r="D4819" t="str">
            <v>DDGF</v>
          </cell>
          <cell r="E4819" t="str">
            <v>DDGF</v>
          </cell>
          <cell r="F4819" t="str">
            <v>SPARES</v>
          </cell>
          <cell r="G4819">
            <v>916022005</v>
          </cell>
          <cell r="H4819" t="str">
            <v xml:space="preserve"> 415AE Power Supply </v>
          </cell>
        </row>
        <row r="4820">
          <cell r="A4820" t="str">
            <v>407108240SeriesII</v>
          </cell>
          <cell r="B4820" t="str">
            <v>SPARECDMA</v>
          </cell>
          <cell r="C4820" t="str">
            <v>SeriesII</v>
          </cell>
          <cell r="D4820" t="str">
            <v>SeriesII</v>
          </cell>
          <cell r="E4820" t="str">
            <v>SeriesII</v>
          </cell>
          <cell r="F4820" t="str">
            <v>SPARES</v>
          </cell>
          <cell r="H4820" t="str">
            <v xml:space="preserve"> 462-1F3 Rf Termination </v>
          </cell>
        </row>
        <row r="4821">
          <cell r="A4821" t="str">
            <v>106490766ECP</v>
          </cell>
          <cell r="B4821" t="str">
            <v>SPARECDMA</v>
          </cell>
          <cell r="C4821" t="str">
            <v>Amgr</v>
          </cell>
          <cell r="D4821" t="str">
            <v>Amgr</v>
          </cell>
          <cell r="E4821" t="str">
            <v>ECP</v>
          </cell>
          <cell r="F4821" t="str">
            <v>SPARES</v>
          </cell>
          <cell r="G4821">
            <v>933000033</v>
          </cell>
          <cell r="H4821" t="str">
            <v xml:space="preserve"> 48 Volt Power Supply </v>
          </cell>
        </row>
        <row r="4822">
          <cell r="A4822" t="str">
            <v>406693887ECP</v>
          </cell>
          <cell r="B4822" t="str">
            <v>SPARECDMA</v>
          </cell>
          <cell r="C4822" t="str">
            <v>Amgr</v>
          </cell>
          <cell r="D4822" t="str">
            <v>Amgr</v>
          </cell>
          <cell r="E4822" t="str">
            <v>ECP</v>
          </cell>
          <cell r="F4822" t="str">
            <v>SPARES</v>
          </cell>
          <cell r="G4822">
            <v>933000019</v>
          </cell>
          <cell r="H4822" t="str">
            <v xml:space="preserve"> 5 A. Fuse </v>
          </cell>
        </row>
        <row r="4823">
          <cell r="A4823" t="str">
            <v>300013257FlexMic_C</v>
          </cell>
          <cell r="B4823" t="str">
            <v>SPARECDMA</v>
          </cell>
          <cell r="C4823" t="str">
            <v>FlexMic_C</v>
          </cell>
          <cell r="D4823" t="str">
            <v>FlexMic_C</v>
          </cell>
          <cell r="E4823" t="str">
            <v>FlexMic_C</v>
          </cell>
          <cell r="F4823" t="str">
            <v>SPARES</v>
          </cell>
          <cell r="G4823">
            <v>944000006</v>
          </cell>
          <cell r="H4823" t="str">
            <v xml:space="preserve"> 5 Pin Plug-In Protector </v>
          </cell>
        </row>
        <row r="4824">
          <cell r="A4824" t="str">
            <v>406593152ECP</v>
          </cell>
          <cell r="B4824" t="str">
            <v>SPARECDMA</v>
          </cell>
          <cell r="C4824" t="str">
            <v>Amgr</v>
          </cell>
          <cell r="D4824" t="str">
            <v>Amgr</v>
          </cell>
          <cell r="E4824" t="str">
            <v>ECP</v>
          </cell>
          <cell r="F4824" t="str">
            <v>SPARES</v>
          </cell>
          <cell r="G4824">
            <v>933000002</v>
          </cell>
          <cell r="H4824" t="str">
            <v xml:space="preserve"> 50Hz Rop Printer </v>
          </cell>
        </row>
        <row r="4825">
          <cell r="A4825" t="str">
            <v>107369431PCSC</v>
          </cell>
          <cell r="B4825" t="str">
            <v>SPARECDMA</v>
          </cell>
          <cell r="C4825" t="str">
            <v>PCS</v>
          </cell>
          <cell r="D4825" t="str">
            <v>PCS</v>
          </cell>
          <cell r="E4825" t="str">
            <v>PCSC</v>
          </cell>
          <cell r="F4825" t="str">
            <v>SPARES</v>
          </cell>
          <cell r="G4825">
            <v>924000004</v>
          </cell>
          <cell r="H4825" t="str">
            <v xml:space="preserve"> 5V RCC Power Converter Unit (PCU) </v>
          </cell>
        </row>
        <row r="4826">
          <cell r="A4826" t="str">
            <v>406217158ECP</v>
          </cell>
          <cell r="B4826" t="str">
            <v>SPARECDMA</v>
          </cell>
          <cell r="C4826" t="str">
            <v>Amgr</v>
          </cell>
          <cell r="D4826" t="str">
            <v>Amgr</v>
          </cell>
          <cell r="E4826" t="str">
            <v>ECP</v>
          </cell>
          <cell r="F4826" t="str">
            <v>SPARES</v>
          </cell>
          <cell r="G4826">
            <v>933000001</v>
          </cell>
          <cell r="H4826" t="str">
            <v xml:space="preserve"> 60Hz Rop Printer </v>
          </cell>
        </row>
        <row r="4827">
          <cell r="A4827" t="str">
            <v>847977592DDGF</v>
          </cell>
          <cell r="B4827" t="str">
            <v>SPARECDMA</v>
          </cell>
          <cell r="C4827" t="str">
            <v>DDGF</v>
          </cell>
          <cell r="D4827" t="str">
            <v>DDGF</v>
          </cell>
          <cell r="E4827" t="str">
            <v>DDGF</v>
          </cell>
          <cell r="F4827" t="str">
            <v>SPARES</v>
          </cell>
          <cell r="G4827">
            <v>916022014</v>
          </cell>
          <cell r="H4827" t="str">
            <v xml:space="preserve"> 850 CDMA Ddgf Digital Facilities Interface Plug-In Upgrade </v>
          </cell>
        </row>
        <row r="4828">
          <cell r="A4828" t="str">
            <v>847977592SeriesII</v>
          </cell>
          <cell r="B4828" t="str">
            <v>SPARECDMA</v>
          </cell>
          <cell r="C4828" t="str">
            <v>SeriesII</v>
          </cell>
          <cell r="D4828" t="str">
            <v>SeriesII</v>
          </cell>
          <cell r="E4828" t="str">
            <v>SeriesII</v>
          </cell>
          <cell r="F4828" t="str">
            <v>SPARES</v>
          </cell>
          <cell r="H4828" t="str">
            <v xml:space="preserve"> 850 CDMA Ddgf Digital Facilities Interface Plug-In Upgrade </v>
          </cell>
        </row>
        <row r="4829">
          <cell r="A4829" t="str">
            <v>848071239SeriesII</v>
          </cell>
          <cell r="B4829" t="str">
            <v>SPARECDMA</v>
          </cell>
          <cell r="C4829" t="str">
            <v>SeriesII</v>
          </cell>
          <cell r="D4829" t="str">
            <v>SeriesII</v>
          </cell>
          <cell r="E4829" t="str">
            <v>SeriesII</v>
          </cell>
          <cell r="F4829" t="str">
            <v>SPARES</v>
          </cell>
          <cell r="H4829" t="str">
            <v xml:space="preserve"> 850 CDMA Lac Upgrade </v>
          </cell>
        </row>
        <row r="4830">
          <cell r="A4830" t="str">
            <v>848071239DDGF</v>
          </cell>
          <cell r="B4830" t="str">
            <v>SPARECDMA</v>
          </cell>
          <cell r="C4830" t="str">
            <v>DDGF</v>
          </cell>
          <cell r="D4830" t="str">
            <v>DDGF</v>
          </cell>
          <cell r="E4830" t="str">
            <v>DDGF</v>
          </cell>
          <cell r="F4830" t="str">
            <v>SPARES</v>
          </cell>
          <cell r="G4830">
            <v>916022015</v>
          </cell>
          <cell r="H4830" t="str">
            <v xml:space="preserve"> 850 CDMA Lac Upgrade </v>
          </cell>
        </row>
        <row r="4831">
          <cell r="A4831" t="str">
            <v>847693751SeriesII</v>
          </cell>
          <cell r="B4831" t="str">
            <v>SPARECDMA</v>
          </cell>
          <cell r="C4831" t="str">
            <v>SeriesII</v>
          </cell>
          <cell r="D4831" t="str">
            <v>SeriesII</v>
          </cell>
          <cell r="E4831" t="str">
            <v>SeriesII</v>
          </cell>
          <cell r="F4831" t="str">
            <v>SPARES</v>
          </cell>
          <cell r="H4831" t="str">
            <v xml:space="preserve"> 850 CDMA Network Control Interface Plug-In Upgrade. </v>
          </cell>
        </row>
        <row r="4832">
          <cell r="A4832" t="str">
            <v>847693751DDGF</v>
          </cell>
          <cell r="B4832" t="str">
            <v>SPARECDMA</v>
          </cell>
          <cell r="C4832" t="str">
            <v>DDGF</v>
          </cell>
          <cell r="D4832" t="str">
            <v>DDGF</v>
          </cell>
          <cell r="E4832" t="str">
            <v>DDGF</v>
          </cell>
          <cell r="F4832" t="str">
            <v>SPARES</v>
          </cell>
          <cell r="G4832">
            <v>916022013</v>
          </cell>
          <cell r="H4832" t="str">
            <v xml:space="preserve"> 850 CDMA Network Control Interface Plug-In Upgrade. </v>
          </cell>
        </row>
        <row r="4833">
          <cell r="A4833" t="str">
            <v>300010881850CM</v>
          </cell>
          <cell r="B4833" t="str">
            <v>SPARECDMA</v>
          </cell>
          <cell r="C4833" t="str">
            <v>CDMA</v>
          </cell>
          <cell r="D4833" t="str">
            <v>CDMA</v>
          </cell>
          <cell r="E4833" t="str">
            <v>850CM</v>
          </cell>
          <cell r="F4833" t="str">
            <v>SPARES</v>
          </cell>
          <cell r="G4833">
            <v>921000024</v>
          </cell>
          <cell r="H4833" t="str">
            <v xml:space="preserve"> A Band - 2 Carrier Filter (2-Dx) </v>
          </cell>
        </row>
        <row r="4834">
          <cell r="A4834" t="str">
            <v>300028172850CM</v>
          </cell>
          <cell r="B4834" t="str">
            <v>SPARECDMA</v>
          </cell>
          <cell r="C4834" t="str">
            <v>CDMA</v>
          </cell>
          <cell r="D4834" t="str">
            <v>CDMA</v>
          </cell>
          <cell r="E4834" t="str">
            <v>850CM</v>
          </cell>
          <cell r="F4834" t="str">
            <v>SPARES</v>
          </cell>
          <cell r="G4834">
            <v>921000026</v>
          </cell>
          <cell r="H4834" t="str">
            <v xml:space="preserve"> A Band - 3 Carrier Filter </v>
          </cell>
        </row>
        <row r="4835">
          <cell r="A4835" t="str">
            <v>407059369SeriesII</v>
          </cell>
          <cell r="B4835" t="str">
            <v>SPARECDMA</v>
          </cell>
          <cell r="C4835" t="str">
            <v>SeriesII</v>
          </cell>
          <cell r="D4835" t="str">
            <v>SeriesII</v>
          </cell>
          <cell r="E4835" t="str">
            <v>SeriesII</v>
          </cell>
          <cell r="F4835" t="str">
            <v>SPARES</v>
          </cell>
          <cell r="H4835" t="str">
            <v xml:space="preserve"> A Band Cascade Tx </v>
          </cell>
        </row>
        <row r="4836">
          <cell r="A4836" t="str">
            <v>407111467SeriesII</v>
          </cell>
          <cell r="B4836" t="str">
            <v>SPARECDMA</v>
          </cell>
          <cell r="C4836" t="str">
            <v>SeriesII</v>
          </cell>
          <cell r="D4836" t="str">
            <v>SeriesII</v>
          </cell>
          <cell r="E4836" t="str">
            <v>SeriesII</v>
          </cell>
          <cell r="F4836" t="str">
            <v>SPARES</v>
          </cell>
          <cell r="H4836" t="str">
            <v xml:space="preserve"> A Band Duplex Flt </v>
          </cell>
        </row>
        <row r="4837">
          <cell r="A4837" t="str">
            <v>108549387PCSC</v>
          </cell>
          <cell r="B4837" t="str">
            <v>SPARECDMA</v>
          </cell>
          <cell r="C4837" t="str">
            <v>PCS</v>
          </cell>
          <cell r="D4837" t="str">
            <v>PCS</v>
          </cell>
          <cell r="E4837" t="str">
            <v>PCSC</v>
          </cell>
          <cell r="F4837" t="str">
            <v>SPARES</v>
          </cell>
          <cell r="G4837">
            <v>924000072</v>
          </cell>
          <cell r="H4837" t="str">
            <v xml:space="preserve"> A Band Enhanced Primary Duplex Filter Module  Reo (Du And Ru) </v>
          </cell>
        </row>
        <row r="4838">
          <cell r="A4838" t="str">
            <v>108213265PCSC</v>
          </cell>
          <cell r="B4838" t="str">
            <v>SPARECDMA</v>
          </cell>
          <cell r="C4838" t="str">
            <v>PCS</v>
          </cell>
          <cell r="D4838" t="str">
            <v>PCS</v>
          </cell>
          <cell r="E4838" t="str">
            <v>PCSC</v>
          </cell>
          <cell r="F4838" t="str">
            <v>SPARES</v>
          </cell>
          <cell r="G4838">
            <v>924000066</v>
          </cell>
          <cell r="H4838" t="str">
            <v xml:space="preserve"> A Band Enhanced Primary Duplex Filter Module (Du And Ru) </v>
          </cell>
        </row>
        <row r="4839">
          <cell r="A4839" t="str">
            <v>407111335SeriesII</v>
          </cell>
          <cell r="B4839" t="str">
            <v>SPARECDMA</v>
          </cell>
          <cell r="C4839" t="str">
            <v>SeriesII</v>
          </cell>
          <cell r="D4839" t="str">
            <v>SeriesII</v>
          </cell>
          <cell r="E4839" t="str">
            <v>SeriesII</v>
          </cell>
          <cell r="F4839" t="str">
            <v>SPARES</v>
          </cell>
          <cell r="H4839" t="str">
            <v xml:space="preserve"> A Band Simplex Rcv Flt </v>
          </cell>
        </row>
        <row r="4840">
          <cell r="A4840" t="str">
            <v>407055367SeriesII</v>
          </cell>
          <cell r="B4840" t="str">
            <v>SPARECDMA</v>
          </cell>
          <cell r="C4840" t="str">
            <v>SeriesII</v>
          </cell>
          <cell r="D4840" t="str">
            <v>SeriesII</v>
          </cell>
          <cell r="E4840" t="str">
            <v>SeriesII</v>
          </cell>
          <cell r="F4840" t="str">
            <v>SPARES</v>
          </cell>
          <cell r="H4840" t="str">
            <v xml:space="preserve"> A Band Tx Flt </v>
          </cell>
        </row>
        <row r="4841">
          <cell r="A4841" t="str">
            <v>300013240FlexMic_C</v>
          </cell>
          <cell r="B4841" t="str">
            <v>SPARECDMA</v>
          </cell>
          <cell r="C4841" t="str">
            <v>FlexMic_C</v>
          </cell>
          <cell r="D4841" t="str">
            <v>FlexMic_C</v>
          </cell>
          <cell r="E4841" t="str">
            <v>FlexMic_C</v>
          </cell>
          <cell r="F4841" t="str">
            <v>SPARES</v>
          </cell>
          <cell r="G4841">
            <v>944000005</v>
          </cell>
          <cell r="H4841" t="str">
            <v xml:space="preserve"> Ac Surge Protector </v>
          </cell>
        </row>
        <row r="4842">
          <cell r="A4842" t="str">
            <v>107838799PCSC</v>
          </cell>
          <cell r="B4842" t="str">
            <v>SPARECDMA</v>
          </cell>
          <cell r="C4842" t="str">
            <v>PCS</v>
          </cell>
          <cell r="D4842" t="str">
            <v>PCS</v>
          </cell>
          <cell r="E4842" t="str">
            <v>PCSC</v>
          </cell>
          <cell r="F4842" t="str">
            <v>SPARES</v>
          </cell>
          <cell r="G4842">
            <v>924000085</v>
          </cell>
          <cell r="H4842" t="str">
            <v xml:space="preserve"> Air Filter </v>
          </cell>
        </row>
        <row r="4843">
          <cell r="A4843" t="str">
            <v>300018165850CM</v>
          </cell>
          <cell r="B4843" t="str">
            <v>SPARECDMA</v>
          </cell>
          <cell r="C4843" t="str">
            <v>CDMA</v>
          </cell>
          <cell r="D4843" t="str">
            <v>CDMA</v>
          </cell>
          <cell r="E4843" t="str">
            <v>850CM</v>
          </cell>
          <cell r="F4843" t="str">
            <v>SPARES</v>
          </cell>
          <cell r="G4843">
            <v>921000009</v>
          </cell>
          <cell r="H4843" t="str">
            <v xml:space="preserve"> Air Filter </v>
          </cell>
        </row>
        <row r="4844">
          <cell r="A4844" t="str">
            <v>108055534PCSC</v>
          </cell>
          <cell r="B4844" t="str">
            <v>SPARECDMA</v>
          </cell>
          <cell r="C4844" t="str">
            <v>PCS</v>
          </cell>
          <cell r="D4844" t="str">
            <v>PCS</v>
          </cell>
          <cell r="E4844" t="str">
            <v>PCSC</v>
          </cell>
          <cell r="F4844" t="str">
            <v>SPARES</v>
          </cell>
          <cell r="G4844">
            <v>924000079</v>
          </cell>
          <cell r="H4844" t="str">
            <v xml:space="preserve"> Air Filter For Indoor Growth Cabinet </v>
          </cell>
        </row>
        <row r="4845">
          <cell r="A4845" t="str">
            <v>108055567PCSC</v>
          </cell>
          <cell r="B4845" t="str">
            <v>SPARECDMA</v>
          </cell>
          <cell r="C4845" t="str">
            <v>PCS</v>
          </cell>
          <cell r="D4845" t="str">
            <v>PCS</v>
          </cell>
          <cell r="E4845" t="str">
            <v>PCSC</v>
          </cell>
          <cell r="F4845" t="str">
            <v>SPARES</v>
          </cell>
          <cell r="G4845">
            <v>924000080</v>
          </cell>
          <cell r="H4845" t="str">
            <v xml:space="preserve"> Air Filter For Indoor Minicell </v>
          </cell>
        </row>
        <row r="4846">
          <cell r="A4846" t="str">
            <v>107594251PCSC</v>
          </cell>
          <cell r="B4846" t="str">
            <v>SPARECDMA</v>
          </cell>
          <cell r="C4846" t="str">
            <v>PCS</v>
          </cell>
          <cell r="D4846" t="str">
            <v>PCS</v>
          </cell>
          <cell r="E4846" t="str">
            <v>PCSC</v>
          </cell>
          <cell r="F4846" t="str">
            <v>SPARES</v>
          </cell>
          <cell r="G4846">
            <v>924000031</v>
          </cell>
          <cell r="H4846" t="str">
            <v xml:space="preserve"> Alam Control Board (ACB) (Primary) </v>
          </cell>
        </row>
        <row r="4847">
          <cell r="A4847" t="str">
            <v>107400046PCSC</v>
          </cell>
          <cell r="B4847" t="str">
            <v>SPARECDMA</v>
          </cell>
          <cell r="C4847" t="str">
            <v>PCS</v>
          </cell>
          <cell r="D4847" t="str">
            <v>PCS</v>
          </cell>
          <cell r="E4847" t="str">
            <v>PCSC</v>
          </cell>
          <cell r="F4847" t="str">
            <v>SPARES</v>
          </cell>
          <cell r="G4847">
            <v>924000005</v>
          </cell>
          <cell r="H4847" t="str">
            <v xml:space="preserve"> Alam/FITS Inferface (AFI) </v>
          </cell>
        </row>
        <row r="4848">
          <cell r="A4848" t="str">
            <v>300124468OMP-FX</v>
          </cell>
          <cell r="B4848" t="str">
            <v>SPARECDMA</v>
          </cell>
          <cell r="C4848" t="str">
            <v>Amgr</v>
          </cell>
          <cell r="D4848" t="str">
            <v>Amgr</v>
          </cell>
          <cell r="E4848" t="str">
            <v>OMP-FX</v>
          </cell>
          <cell r="F4848" t="str">
            <v>SPARES</v>
          </cell>
          <cell r="G4848">
            <v>933000313</v>
          </cell>
          <cell r="H4848" t="str">
            <v xml:space="preserve"> Alarm Card </v>
          </cell>
        </row>
        <row r="4849">
          <cell r="A4849" t="str">
            <v>300124468IMS</v>
          </cell>
          <cell r="B4849" t="str">
            <v>SPARECDMA</v>
          </cell>
          <cell r="C4849" t="str">
            <v>Amgr</v>
          </cell>
          <cell r="D4849" t="str">
            <v>Amgr</v>
          </cell>
          <cell r="E4849" t="str">
            <v>IMS</v>
          </cell>
          <cell r="F4849" t="str">
            <v>SPARES</v>
          </cell>
          <cell r="G4849">
            <v>933000313</v>
          </cell>
          <cell r="H4849" t="str">
            <v xml:space="preserve"> Alarm Card </v>
          </cell>
        </row>
        <row r="4850">
          <cell r="A4850" t="str">
            <v>300131554OMP-FX</v>
          </cell>
          <cell r="B4850" t="str">
            <v>SPARECDMA</v>
          </cell>
          <cell r="C4850" t="str">
            <v>Amgr</v>
          </cell>
          <cell r="D4850" t="str">
            <v>Amgr</v>
          </cell>
          <cell r="E4850" t="str">
            <v>OMP-FX</v>
          </cell>
          <cell r="F4850" t="str">
            <v>SPARES</v>
          </cell>
          <cell r="G4850">
            <v>933000314</v>
          </cell>
          <cell r="H4850" t="str">
            <v xml:space="preserve"> Alarm Optical Interface </v>
          </cell>
        </row>
        <row r="4851">
          <cell r="A4851" t="str">
            <v>300136355FlexMod_3</v>
          </cell>
          <cell r="B4851" t="str">
            <v>SPARECDMA</v>
          </cell>
          <cell r="C4851" t="str">
            <v>FlexMod_3</v>
          </cell>
          <cell r="D4851" t="str">
            <v>FlexMod_3</v>
          </cell>
          <cell r="E4851" t="str">
            <v>FlexMod_3</v>
          </cell>
          <cell r="F4851" t="str">
            <v>SPARES</v>
          </cell>
          <cell r="H4851" t="str">
            <v xml:space="preserve"> Amplifer Fan Tray Assembly Indoor </v>
          </cell>
        </row>
        <row r="4852">
          <cell r="A4852" t="str">
            <v>300136355FlexMod_2</v>
          </cell>
          <cell r="B4852" t="str">
            <v>SPARECDMA</v>
          </cell>
          <cell r="C4852" t="str">
            <v>FlexMod_2</v>
          </cell>
          <cell r="D4852" t="str">
            <v>FlexMod_2</v>
          </cell>
          <cell r="E4852" t="str">
            <v>FlexMod_2</v>
          </cell>
          <cell r="F4852" t="str">
            <v>SPARES</v>
          </cell>
          <cell r="G4852">
            <v>941000002</v>
          </cell>
          <cell r="H4852" t="str">
            <v xml:space="preserve"> Amplifer Fan Tray Assembly Indoor </v>
          </cell>
        </row>
        <row r="4853">
          <cell r="A4853" t="str">
            <v>300136363FlexMod_2</v>
          </cell>
          <cell r="B4853" t="str">
            <v>SPARECDMA</v>
          </cell>
          <cell r="C4853" t="str">
            <v>FlexMod_2</v>
          </cell>
          <cell r="D4853" t="str">
            <v>FlexMod_2</v>
          </cell>
          <cell r="E4853" t="str">
            <v>FlexMod_2</v>
          </cell>
          <cell r="F4853" t="str">
            <v>SPARES</v>
          </cell>
          <cell r="G4853">
            <v>941000003</v>
          </cell>
          <cell r="H4853" t="str">
            <v xml:space="preserve"> Amplifer Fan Tray Assembly Outdoor </v>
          </cell>
        </row>
        <row r="4854">
          <cell r="A4854" t="str">
            <v>300136363FlexMod_3</v>
          </cell>
          <cell r="B4854" t="str">
            <v>SPARECDMA</v>
          </cell>
          <cell r="C4854" t="str">
            <v>FlexMod_3</v>
          </cell>
          <cell r="D4854" t="str">
            <v>FlexMod_3</v>
          </cell>
          <cell r="E4854" t="str">
            <v>FlexMod_3</v>
          </cell>
          <cell r="F4854" t="str">
            <v>SPARES</v>
          </cell>
          <cell r="H4854" t="str">
            <v xml:space="preserve"> Amplifer Fan Tray Assembly Outdoor </v>
          </cell>
        </row>
        <row r="4855">
          <cell r="A4855" t="str">
            <v>300164746FlexMic_C</v>
          </cell>
          <cell r="B4855" t="str">
            <v>SPARECDMA</v>
          </cell>
          <cell r="C4855" t="str">
            <v>FlexMic_C</v>
          </cell>
          <cell r="D4855" t="str">
            <v>FlexMic_C</v>
          </cell>
          <cell r="E4855" t="str">
            <v>FlexMic_C</v>
          </cell>
          <cell r="F4855" t="str">
            <v>SPARES</v>
          </cell>
          <cell r="G4855">
            <v>944000032</v>
          </cell>
          <cell r="H4855" t="str">
            <v xml:space="preserve"> Amplifier  20W  24V </v>
          </cell>
        </row>
        <row r="4856">
          <cell r="A4856" t="str">
            <v>300164753FlexMic_C</v>
          </cell>
          <cell r="B4856" t="str">
            <v>SPARECDMA</v>
          </cell>
          <cell r="C4856" t="str">
            <v>FlexMic_C</v>
          </cell>
          <cell r="D4856" t="str">
            <v>FlexMic_C</v>
          </cell>
          <cell r="E4856" t="str">
            <v>FlexMic_C</v>
          </cell>
          <cell r="F4856" t="str">
            <v>SPARES</v>
          </cell>
          <cell r="G4856">
            <v>944000033</v>
          </cell>
          <cell r="H4856" t="str">
            <v xml:space="preserve"> Amplifier  20W  48V </v>
          </cell>
        </row>
        <row r="4857">
          <cell r="A4857" t="str">
            <v>300272986FlexMod_2</v>
          </cell>
          <cell r="B4857" t="str">
            <v>SPARECDMA</v>
          </cell>
          <cell r="C4857" t="str">
            <v>FlexMod_2</v>
          </cell>
          <cell r="D4857" t="str">
            <v>FlexMod_2</v>
          </cell>
          <cell r="E4857" t="str">
            <v>FlexMod_2</v>
          </cell>
          <cell r="F4857" t="str">
            <v>SPARES</v>
          </cell>
          <cell r="G4857">
            <v>941000024</v>
          </cell>
          <cell r="H4857" t="str">
            <v xml:space="preserve"> Amplifier Module  Cellular Ultra_Linear  -48V (ULAM) </v>
          </cell>
        </row>
        <row r="4858">
          <cell r="A4858" t="str">
            <v>300272986FlexMod_3</v>
          </cell>
          <cell r="B4858" t="str">
            <v>SPARECDMA</v>
          </cell>
          <cell r="C4858" t="str">
            <v>FlexMod_3</v>
          </cell>
          <cell r="D4858" t="str">
            <v>FlexMod_3</v>
          </cell>
          <cell r="E4858" t="str">
            <v>FlexMod_3</v>
          </cell>
          <cell r="F4858" t="str">
            <v>SPARES</v>
          </cell>
          <cell r="H4858" t="str">
            <v xml:space="preserve"> Amplifier Module  Cellular Ultra_Linear  -48V (ULAM) </v>
          </cell>
        </row>
        <row r="4859">
          <cell r="A4859" t="str">
            <v>300136298FlexMod_2</v>
          </cell>
          <cell r="B4859" t="str">
            <v>SPARECDMA</v>
          </cell>
          <cell r="C4859" t="str">
            <v>FlexMod_2</v>
          </cell>
          <cell r="D4859" t="str">
            <v>FlexMod_2</v>
          </cell>
          <cell r="E4859" t="str">
            <v>FlexMod_2</v>
          </cell>
          <cell r="F4859" t="str">
            <v>SPARES</v>
          </cell>
          <cell r="G4859">
            <v>935000005</v>
          </cell>
          <cell r="H4859" t="str">
            <v xml:space="preserve"> Amplifier Module  Ultra-Linear Cellular (ULAM) </v>
          </cell>
        </row>
        <row r="4860">
          <cell r="A4860" t="str">
            <v>107077042850M</v>
          </cell>
          <cell r="B4860" t="str">
            <v>SPARECDMA</v>
          </cell>
          <cell r="C4860" t="str">
            <v>SeriesII</v>
          </cell>
          <cell r="D4860" t="str">
            <v>SeriesII</v>
          </cell>
          <cell r="E4860" t="str">
            <v>850M</v>
          </cell>
          <cell r="F4860" t="str">
            <v>SPARES</v>
          </cell>
          <cell r="G4860">
            <v>920000000</v>
          </cell>
          <cell r="H4860" t="str">
            <v xml:space="preserve"> Analog Conversion Unit (ACU) </v>
          </cell>
        </row>
        <row r="4861">
          <cell r="A4861" t="str">
            <v>107077042SeriesII</v>
          </cell>
          <cell r="B4861" t="str">
            <v>SPARECDMA</v>
          </cell>
          <cell r="C4861" t="str">
            <v>SeriesII</v>
          </cell>
          <cell r="D4861" t="str">
            <v>SeriesII</v>
          </cell>
          <cell r="E4861" t="str">
            <v>SeriesII</v>
          </cell>
          <cell r="F4861" t="str">
            <v>SPARES</v>
          </cell>
          <cell r="G4861">
            <v>916001205</v>
          </cell>
          <cell r="H4861" t="str">
            <v xml:space="preserve"> Analog Conversion Unit (ACU) </v>
          </cell>
        </row>
        <row r="4862">
          <cell r="A4862" t="str">
            <v>300124435OMP-FX</v>
          </cell>
          <cell r="B4862" t="str">
            <v>SPARECDMA</v>
          </cell>
          <cell r="C4862" t="str">
            <v>Amgr</v>
          </cell>
          <cell r="D4862" t="str">
            <v>Amgr</v>
          </cell>
          <cell r="E4862" t="str">
            <v>OMP-FX</v>
          </cell>
          <cell r="F4862" t="str">
            <v>SPARES</v>
          </cell>
          <cell r="G4862">
            <v>933000317</v>
          </cell>
          <cell r="H4862" t="str">
            <v xml:space="preserve"> Annex Documentation </v>
          </cell>
        </row>
        <row r="4863">
          <cell r="A4863" t="str">
            <v>300124328OMP-FX</v>
          </cell>
          <cell r="B4863" t="str">
            <v>SPARECDMA</v>
          </cell>
          <cell r="C4863" t="str">
            <v>Amgr</v>
          </cell>
          <cell r="D4863" t="str">
            <v>Amgr</v>
          </cell>
          <cell r="E4863" t="str">
            <v>OMP-FX</v>
          </cell>
          <cell r="F4863" t="str">
            <v>SPARES</v>
          </cell>
          <cell r="G4863">
            <v>933000320</v>
          </cell>
          <cell r="H4863" t="str">
            <v xml:space="preserve"> Annex Drivers Software </v>
          </cell>
        </row>
        <row r="4864">
          <cell r="A4864" t="str">
            <v>300060795APCC</v>
          </cell>
          <cell r="B4864" t="str">
            <v>SPARECDMA</v>
          </cell>
          <cell r="C4864" t="str">
            <v>Amgr</v>
          </cell>
          <cell r="D4864" t="str">
            <v>FlexAP</v>
          </cell>
          <cell r="E4864" t="str">
            <v>APCC</v>
          </cell>
          <cell r="F4864" t="str">
            <v>SPARES</v>
          </cell>
          <cell r="H4864" t="str">
            <v xml:space="preserve"> Ap Module With Two E1- 4 Interface Ports For Lapd </v>
          </cell>
        </row>
        <row r="4865">
          <cell r="A4865" t="str">
            <v>300060787APCC</v>
          </cell>
          <cell r="B4865" t="str">
            <v>SPARECDMA</v>
          </cell>
          <cell r="C4865" t="str">
            <v>Amgr</v>
          </cell>
          <cell r="D4865" t="str">
            <v>FlexAP</v>
          </cell>
          <cell r="E4865" t="str">
            <v>APCC</v>
          </cell>
          <cell r="F4865" t="str">
            <v>SPARES</v>
          </cell>
          <cell r="H4865" t="str">
            <v xml:space="preserve"> Ap Module With Two T1- 4 Interface Ports For Lapd </v>
          </cell>
        </row>
        <row r="4866">
          <cell r="A4866" t="str">
            <v>300060811APCC</v>
          </cell>
          <cell r="B4866" t="str">
            <v>SPARECDMA</v>
          </cell>
          <cell r="C4866" t="str">
            <v>Amgr</v>
          </cell>
          <cell r="D4866" t="str">
            <v>FlexAP</v>
          </cell>
          <cell r="E4866" t="str">
            <v>APCC</v>
          </cell>
          <cell r="F4866" t="str">
            <v>SPARES</v>
          </cell>
          <cell r="H4866" t="str">
            <v xml:space="preserve"> Ap Module With Two T1- 4 Interface Ports For Ss7 </v>
          </cell>
        </row>
        <row r="4867">
          <cell r="A4867" t="str">
            <v>300009107APCC</v>
          </cell>
          <cell r="B4867" t="str">
            <v>SPARECDMA</v>
          </cell>
          <cell r="C4867" t="str">
            <v>Amgr</v>
          </cell>
          <cell r="D4867" t="str">
            <v>FlexAP</v>
          </cell>
          <cell r="E4867" t="str">
            <v>APCC</v>
          </cell>
          <cell r="F4867" t="str">
            <v>SPARES</v>
          </cell>
          <cell r="H4867" t="str">
            <v xml:space="preserve"> Ap Unit W/Circuit Pks For 2 E1/4 Lapd </v>
          </cell>
        </row>
        <row r="4868">
          <cell r="A4868" t="str">
            <v>300009081APCC</v>
          </cell>
          <cell r="B4868" t="str">
            <v>SPARECDMA</v>
          </cell>
          <cell r="C4868" t="str">
            <v>Amgr</v>
          </cell>
          <cell r="D4868" t="str">
            <v>FlexAP</v>
          </cell>
          <cell r="E4868" t="str">
            <v>APCC</v>
          </cell>
          <cell r="F4868" t="str">
            <v>SPARES</v>
          </cell>
          <cell r="H4868" t="str">
            <v xml:space="preserve"> Ap Unit W/Circuit Pks For 2 T1/4 Lapd </v>
          </cell>
        </row>
        <row r="4869">
          <cell r="A4869" t="str">
            <v>300009149APCC</v>
          </cell>
          <cell r="B4869" t="str">
            <v>SPARECDMA</v>
          </cell>
          <cell r="C4869" t="str">
            <v>Amgr</v>
          </cell>
          <cell r="D4869" t="str">
            <v>FlexAP</v>
          </cell>
          <cell r="E4869" t="str">
            <v>APCC</v>
          </cell>
          <cell r="F4869" t="str">
            <v>SPARES</v>
          </cell>
          <cell r="H4869" t="str">
            <v xml:space="preserve"> Ap Unit W/Circuit Pks For 2 T1/4 Ss7 </v>
          </cell>
        </row>
        <row r="4870">
          <cell r="A4870" t="str">
            <v>300019668FlexMic_C</v>
          </cell>
          <cell r="B4870" t="str">
            <v>SPARECDMA</v>
          </cell>
          <cell r="C4870" t="str">
            <v>FlexMic_C</v>
          </cell>
          <cell r="D4870" t="str">
            <v>FlexMic_C</v>
          </cell>
          <cell r="E4870" t="str">
            <v>FlexMic_C</v>
          </cell>
          <cell r="F4870" t="str">
            <v>SPARES</v>
          </cell>
          <cell r="G4870">
            <v>944000011</v>
          </cell>
          <cell r="H4870" t="str">
            <v xml:space="preserve"> Arcnet Plug Term </v>
          </cell>
        </row>
        <row r="4871">
          <cell r="A4871" t="str">
            <v>300017894850CM</v>
          </cell>
          <cell r="B4871" t="str">
            <v>SPARECDMA</v>
          </cell>
          <cell r="C4871" t="str">
            <v>CDMA</v>
          </cell>
          <cell r="D4871" t="str">
            <v>CDMA</v>
          </cell>
          <cell r="E4871" t="str">
            <v>850CM</v>
          </cell>
          <cell r="F4871" t="str">
            <v>SPARES</v>
          </cell>
          <cell r="G4871">
            <v>921000027</v>
          </cell>
          <cell r="H4871" t="str">
            <v xml:space="preserve"> B Band - 2 Carrier Filter (2-Dx) </v>
          </cell>
        </row>
        <row r="4872">
          <cell r="A4872" t="str">
            <v>300028180850CM</v>
          </cell>
          <cell r="B4872" t="str">
            <v>SPARECDMA</v>
          </cell>
          <cell r="C4872" t="str">
            <v>CDMA</v>
          </cell>
          <cell r="D4872" t="str">
            <v>CDMA</v>
          </cell>
          <cell r="E4872" t="str">
            <v>850CM</v>
          </cell>
          <cell r="F4872" t="str">
            <v>SPARES</v>
          </cell>
          <cell r="G4872">
            <v>921000029</v>
          </cell>
          <cell r="H4872" t="str">
            <v xml:space="preserve"> B Band - 3 Carrier Filter </v>
          </cell>
        </row>
        <row r="4873">
          <cell r="A4873" t="str">
            <v>407059385SeriesII</v>
          </cell>
          <cell r="B4873" t="str">
            <v>SPARECDMA</v>
          </cell>
          <cell r="C4873" t="str">
            <v>SeriesII</v>
          </cell>
          <cell r="D4873" t="str">
            <v>SeriesII</v>
          </cell>
          <cell r="E4873" t="str">
            <v>SeriesII</v>
          </cell>
          <cell r="F4873" t="str">
            <v>SPARES</v>
          </cell>
          <cell r="H4873" t="str">
            <v xml:space="preserve"> B Band Cascade Tx </v>
          </cell>
        </row>
        <row r="4874">
          <cell r="A4874" t="str">
            <v>407111434SeriesII</v>
          </cell>
          <cell r="B4874" t="str">
            <v>SPARECDMA</v>
          </cell>
          <cell r="C4874" t="str">
            <v>SeriesII</v>
          </cell>
          <cell r="D4874" t="str">
            <v>SeriesII</v>
          </cell>
          <cell r="E4874" t="str">
            <v>SeriesII</v>
          </cell>
          <cell r="F4874" t="str">
            <v>SPARES</v>
          </cell>
          <cell r="H4874" t="str">
            <v xml:space="preserve"> B Band Duplex (11Pw/Notch) Flt </v>
          </cell>
        </row>
        <row r="4875">
          <cell r="A4875" t="str">
            <v>407111442SeriesII</v>
          </cell>
          <cell r="B4875" t="str">
            <v>SPARECDMA</v>
          </cell>
          <cell r="C4875" t="str">
            <v>SeriesII</v>
          </cell>
          <cell r="D4875" t="str">
            <v>SeriesII</v>
          </cell>
          <cell r="E4875" t="str">
            <v>SeriesII</v>
          </cell>
          <cell r="F4875" t="str">
            <v>SPARES</v>
          </cell>
          <cell r="H4875" t="str">
            <v xml:space="preserve"> B Band Duplex (9Pizw/Notch) Flt </v>
          </cell>
        </row>
        <row r="4876">
          <cell r="A4876" t="str">
            <v>108213273PCSC</v>
          </cell>
          <cell r="B4876" t="str">
            <v>SPARECDMA</v>
          </cell>
          <cell r="C4876" t="str">
            <v>PCS</v>
          </cell>
          <cell r="D4876" t="str">
            <v>PCS</v>
          </cell>
          <cell r="E4876" t="str">
            <v>PCSC</v>
          </cell>
          <cell r="F4876" t="str">
            <v>SPARES</v>
          </cell>
          <cell r="G4876">
            <v>924000067</v>
          </cell>
          <cell r="H4876" t="str">
            <v xml:space="preserve"> B Band Enhanced Primary Duplex Filter Module (Du And Ru) </v>
          </cell>
        </row>
        <row r="4877">
          <cell r="A4877" t="str">
            <v>108358631PCSC</v>
          </cell>
          <cell r="B4877" t="str">
            <v>SPARECDMA</v>
          </cell>
          <cell r="C4877" t="str">
            <v>PCS</v>
          </cell>
          <cell r="D4877" t="str">
            <v>PCS</v>
          </cell>
          <cell r="E4877" t="str">
            <v>PCSC</v>
          </cell>
          <cell r="F4877" t="str">
            <v>SPARES</v>
          </cell>
          <cell r="G4877">
            <v>924000073</v>
          </cell>
          <cell r="H4877" t="str">
            <v xml:space="preserve"> B Band Enhanced Primary Duplex Filter Module Reo (Du And Ru) </v>
          </cell>
        </row>
        <row r="4878">
          <cell r="A4878" t="str">
            <v>407111418SeriesII</v>
          </cell>
          <cell r="B4878" t="str">
            <v>SPARECDMA</v>
          </cell>
          <cell r="C4878" t="str">
            <v>SeriesII</v>
          </cell>
          <cell r="D4878" t="str">
            <v>SeriesII</v>
          </cell>
          <cell r="E4878" t="str">
            <v>SeriesII</v>
          </cell>
          <cell r="F4878" t="str">
            <v>SPARES</v>
          </cell>
          <cell r="H4878" t="str">
            <v xml:space="preserve"> B Band Simplex (11Pw/Notch) Rcv Flt </v>
          </cell>
        </row>
        <row r="4879">
          <cell r="A4879" t="str">
            <v>407111384SeriesII</v>
          </cell>
          <cell r="B4879" t="str">
            <v>SPARECDMA</v>
          </cell>
          <cell r="C4879" t="str">
            <v>SeriesII</v>
          </cell>
          <cell r="D4879" t="str">
            <v>SeriesII</v>
          </cell>
          <cell r="E4879" t="str">
            <v>SeriesII</v>
          </cell>
          <cell r="F4879" t="str">
            <v>SPARES</v>
          </cell>
          <cell r="H4879" t="str">
            <v xml:space="preserve"> B Band Simplex (9Pizw/Notch) Rcv Flt </v>
          </cell>
        </row>
        <row r="4880">
          <cell r="A4880" t="str">
            <v>407055383SeriesII</v>
          </cell>
          <cell r="B4880" t="str">
            <v>SPARECDMA</v>
          </cell>
          <cell r="C4880" t="str">
            <v>SeriesII</v>
          </cell>
          <cell r="D4880" t="str">
            <v>SeriesII</v>
          </cell>
          <cell r="E4880" t="str">
            <v>SeriesII</v>
          </cell>
          <cell r="F4880" t="str">
            <v>SPARES</v>
          </cell>
          <cell r="H4880" t="str">
            <v xml:space="preserve"> B Band Tx Flt </v>
          </cell>
        </row>
        <row r="4881">
          <cell r="A4881" t="str">
            <v>300313921FlexDBS</v>
          </cell>
          <cell r="B4881" t="str">
            <v>SPARECDMA</v>
          </cell>
          <cell r="C4881" t="str">
            <v>FlexDBS</v>
          </cell>
          <cell r="D4881" t="str">
            <v>FlexDBS</v>
          </cell>
          <cell r="E4881" t="str">
            <v>FlexDBS</v>
          </cell>
          <cell r="F4881" t="str">
            <v>SPARES</v>
          </cell>
          <cell r="G4881">
            <v>953000017</v>
          </cell>
          <cell r="H4881" t="str">
            <v xml:space="preserve"> Base Band Unit (Bbu) Door Tool </v>
          </cell>
        </row>
        <row r="4882">
          <cell r="A4882" t="str">
            <v>107583288850M</v>
          </cell>
          <cell r="B4882" t="str">
            <v>SPARECDMA</v>
          </cell>
          <cell r="C4882" t="str">
            <v>SeriesII</v>
          </cell>
          <cell r="D4882" t="str">
            <v>SeriesII</v>
          </cell>
          <cell r="E4882" t="str">
            <v>850M</v>
          </cell>
          <cell r="F4882" t="str">
            <v>SPARES</v>
          </cell>
          <cell r="G4882">
            <v>920000001</v>
          </cell>
          <cell r="H4882" t="str">
            <v xml:space="preserve"> Baseband Combiner Radio (BCR) </v>
          </cell>
        </row>
        <row r="4883">
          <cell r="A4883" t="str">
            <v>107583288SeriesII</v>
          </cell>
          <cell r="B4883" t="str">
            <v>SPARECDMA</v>
          </cell>
          <cell r="C4883" t="str">
            <v>SeriesII</v>
          </cell>
          <cell r="D4883" t="str">
            <v>SeriesII</v>
          </cell>
          <cell r="E4883" t="str">
            <v>SeriesII</v>
          </cell>
          <cell r="F4883" t="str">
            <v>SPARES</v>
          </cell>
          <cell r="G4883">
            <v>916001206</v>
          </cell>
          <cell r="H4883" t="str">
            <v xml:space="preserve"> Baseband Combiner Radio (BCR) </v>
          </cell>
        </row>
        <row r="4884">
          <cell r="A4884" t="str">
            <v>300013265FlexMic_C</v>
          </cell>
          <cell r="B4884" t="str">
            <v>SPARECDMA</v>
          </cell>
          <cell r="C4884" t="str">
            <v>FlexMic_C</v>
          </cell>
          <cell r="D4884" t="str">
            <v>FlexMic_C</v>
          </cell>
          <cell r="E4884" t="str">
            <v>FlexMic_C</v>
          </cell>
          <cell r="F4884" t="str">
            <v>SPARES</v>
          </cell>
          <cell r="H4884" t="str">
            <v xml:space="preserve"> Battery  Short Term </v>
          </cell>
        </row>
        <row r="4885">
          <cell r="A4885" t="str">
            <v>300153244FlexMic_C</v>
          </cell>
          <cell r="B4885" t="str">
            <v>SPARECDMA</v>
          </cell>
          <cell r="C4885" t="str">
            <v>FlexMic_C</v>
          </cell>
          <cell r="D4885" t="str">
            <v>FlexMic_C</v>
          </cell>
          <cell r="E4885" t="str">
            <v>FlexMic_C</v>
          </cell>
          <cell r="F4885" t="str">
            <v>SPARES</v>
          </cell>
          <cell r="G4885">
            <v>942000028</v>
          </cell>
          <cell r="H4885" t="str">
            <v xml:space="preserve"> Battery Tray  Wieed E/W Batteries  1300W </v>
          </cell>
        </row>
        <row r="4886">
          <cell r="A4886" t="str">
            <v>300153210FlexMic_C</v>
          </cell>
          <cell r="B4886" t="str">
            <v>SPARECDMA</v>
          </cell>
          <cell r="C4886" t="str">
            <v>FlexMic_C</v>
          </cell>
          <cell r="D4886" t="str">
            <v>FlexMic_C</v>
          </cell>
          <cell r="E4886" t="str">
            <v>FlexMic_C</v>
          </cell>
          <cell r="F4886" t="str">
            <v>SPARES</v>
          </cell>
          <cell r="G4886">
            <v>942000026</v>
          </cell>
          <cell r="H4886" t="str">
            <v xml:space="preserve"> Battery Tray  Wieed E/W Batteries  650W </v>
          </cell>
        </row>
        <row r="4887">
          <cell r="A4887" t="str">
            <v>300153251FlexMic_C</v>
          </cell>
          <cell r="B4887" t="str">
            <v>SPARECDMA</v>
          </cell>
          <cell r="C4887" t="str">
            <v>FlexMic_C</v>
          </cell>
          <cell r="D4887" t="str">
            <v>FlexMic_C</v>
          </cell>
          <cell r="E4887" t="str">
            <v>FlexMic_C</v>
          </cell>
          <cell r="F4887" t="str">
            <v>SPARES</v>
          </cell>
          <cell r="G4887">
            <v>944000027</v>
          </cell>
          <cell r="H4887" t="str">
            <v xml:space="preserve"> Battery Tray With Heater  Wired E/W Batteries  1300W </v>
          </cell>
        </row>
        <row r="4888">
          <cell r="A4888" t="str">
            <v>108195702850M</v>
          </cell>
          <cell r="B4888" t="str">
            <v>SPARECDMA</v>
          </cell>
          <cell r="C4888" t="str">
            <v>SeriesII</v>
          </cell>
          <cell r="D4888" t="str">
            <v>SeriesII</v>
          </cell>
          <cell r="E4888" t="str">
            <v>850M</v>
          </cell>
          <cell r="F4888" t="str">
            <v>SPARES</v>
          </cell>
          <cell r="G4888">
            <v>920000002</v>
          </cell>
          <cell r="H4888" t="str">
            <v xml:space="preserve"> Bus Interface Unit (BIU) </v>
          </cell>
        </row>
        <row r="4889">
          <cell r="A4889" t="str">
            <v>108195702SeriesII</v>
          </cell>
          <cell r="B4889" t="str">
            <v>SPARECDMA</v>
          </cell>
          <cell r="C4889" t="str">
            <v>SeriesII</v>
          </cell>
          <cell r="D4889" t="str">
            <v>SeriesII</v>
          </cell>
          <cell r="E4889" t="str">
            <v>SeriesII</v>
          </cell>
          <cell r="F4889" t="str">
            <v>SPARES</v>
          </cell>
          <cell r="G4889">
            <v>916001204</v>
          </cell>
          <cell r="H4889" t="str">
            <v xml:space="preserve"> Bus Interface Unit (BIU) </v>
          </cell>
        </row>
        <row r="4890">
          <cell r="A4890" t="str">
            <v>108213281PCSC</v>
          </cell>
          <cell r="B4890" t="str">
            <v>SPARECDMA</v>
          </cell>
          <cell r="C4890" t="str">
            <v>PCS</v>
          </cell>
          <cell r="D4890" t="str">
            <v>PCS</v>
          </cell>
          <cell r="E4890" t="str">
            <v>PCSC</v>
          </cell>
          <cell r="F4890" t="str">
            <v>SPARES</v>
          </cell>
          <cell r="G4890">
            <v>924000068</v>
          </cell>
          <cell r="H4890" t="str">
            <v xml:space="preserve"> C Band Enhanced Primary Duplex Filter Module (Du And Ru) </v>
          </cell>
        </row>
        <row r="4891">
          <cell r="A4891" t="str">
            <v>ZCPCS-EPCDRRUPCSC</v>
          </cell>
          <cell r="B4891" t="str">
            <v>SPARECDMA</v>
          </cell>
          <cell r="C4891" t="str">
            <v>PCS</v>
          </cell>
          <cell r="D4891" t="str">
            <v>PCS</v>
          </cell>
          <cell r="E4891" t="str">
            <v>PCSC</v>
          </cell>
          <cell r="F4891" t="str">
            <v>SPARES</v>
          </cell>
          <cell r="G4891">
            <v>924000074</v>
          </cell>
          <cell r="H4891" t="str">
            <v xml:space="preserve"> C Band Enhanced Primary Duplex Filter Module Reo (Du And Ru) </v>
          </cell>
        </row>
        <row r="4892">
          <cell r="A4892" t="str">
            <v>300020906FlexMic_C</v>
          </cell>
          <cell r="B4892" t="str">
            <v>SPARECDMA</v>
          </cell>
          <cell r="C4892" t="str">
            <v>FlexMic_C</v>
          </cell>
          <cell r="D4892" t="str">
            <v>FlexMic_C</v>
          </cell>
          <cell r="E4892" t="str">
            <v>FlexMic_C</v>
          </cell>
          <cell r="F4892" t="str">
            <v>SPARES</v>
          </cell>
          <cell r="H4892" t="str">
            <v xml:space="preserve"> Cable Kit  For Ctrm With Coaxial And Copper Cables-Simplex </v>
          </cell>
        </row>
        <row r="4893">
          <cell r="A4893" t="str">
            <v>300017902850CM</v>
          </cell>
          <cell r="B4893" t="str">
            <v>SPARECDMA</v>
          </cell>
          <cell r="C4893" t="str">
            <v>CDMA</v>
          </cell>
          <cell r="D4893" t="str">
            <v>CDMA</v>
          </cell>
          <cell r="E4893" t="str">
            <v>850CM</v>
          </cell>
          <cell r="F4893" t="str">
            <v>SPARES</v>
          </cell>
          <cell r="G4893">
            <v>921000011</v>
          </cell>
          <cell r="H4893" t="str">
            <v xml:space="preserve"> Cam Shelf Circuit Packs Per Sector </v>
          </cell>
        </row>
        <row r="4894">
          <cell r="A4894" t="str">
            <v>107823601ECP</v>
          </cell>
          <cell r="B4894" t="str">
            <v>SPARECDMA</v>
          </cell>
          <cell r="C4894" t="str">
            <v>Amgr</v>
          </cell>
          <cell r="D4894" t="str">
            <v>Amgr</v>
          </cell>
          <cell r="E4894" t="str">
            <v>ECP</v>
          </cell>
          <cell r="F4894" t="str">
            <v>SPARES</v>
          </cell>
          <cell r="G4894">
            <v>933000008</v>
          </cell>
          <cell r="H4894" t="str">
            <v xml:space="preserve"> CC Power Control </v>
          </cell>
        </row>
        <row r="4895">
          <cell r="A4895" t="str">
            <v>107771669850CM</v>
          </cell>
          <cell r="B4895" t="str">
            <v>SPARECDMA</v>
          </cell>
          <cell r="C4895" t="str">
            <v>CDMA</v>
          </cell>
          <cell r="D4895" t="str">
            <v>CDMA</v>
          </cell>
          <cell r="E4895" t="str">
            <v>850CM</v>
          </cell>
          <cell r="F4895" t="str">
            <v>SPARES</v>
          </cell>
          <cell r="G4895">
            <v>921000000</v>
          </cell>
          <cell r="H4895" t="str">
            <v xml:space="preserve"> CDMA Analog Conversion Unit(ACU) </v>
          </cell>
        </row>
        <row r="4896">
          <cell r="A4896" t="str">
            <v>107771669PCSC</v>
          </cell>
          <cell r="B4896" t="str">
            <v>SPARECDMA</v>
          </cell>
          <cell r="C4896" t="str">
            <v>PCS</v>
          </cell>
          <cell r="D4896" t="str">
            <v>PCS</v>
          </cell>
          <cell r="E4896" t="str">
            <v>PCSC</v>
          </cell>
          <cell r="F4896" t="str">
            <v>SPARES</v>
          </cell>
          <cell r="G4896">
            <v>924000016</v>
          </cell>
          <cell r="H4896" t="str">
            <v xml:space="preserve"> CDMA Analog Conversion Unit(ACU) </v>
          </cell>
        </row>
        <row r="4897">
          <cell r="A4897" t="str">
            <v>107771669DDGF</v>
          </cell>
          <cell r="B4897" t="str">
            <v>SPARECDMA</v>
          </cell>
          <cell r="C4897" t="str">
            <v>DDGF</v>
          </cell>
          <cell r="D4897" t="str">
            <v>DDGF</v>
          </cell>
          <cell r="E4897" t="str">
            <v>DDGF</v>
          </cell>
          <cell r="F4897" t="str">
            <v>SPARES</v>
          </cell>
          <cell r="G4897">
            <v>916022000</v>
          </cell>
          <cell r="H4897" t="str">
            <v xml:space="preserve"> CDMA Analog Conversion Unit(ACU) </v>
          </cell>
        </row>
        <row r="4898">
          <cell r="A4898" t="str">
            <v>107771677850CM</v>
          </cell>
          <cell r="B4898" t="str">
            <v>SPARECDMA</v>
          </cell>
          <cell r="C4898" t="str">
            <v>CDMA</v>
          </cell>
          <cell r="D4898" t="str">
            <v>CDMA</v>
          </cell>
          <cell r="E4898" t="str">
            <v>850CM</v>
          </cell>
          <cell r="F4898" t="str">
            <v>SPARES</v>
          </cell>
          <cell r="G4898">
            <v>921000001</v>
          </cell>
          <cell r="H4898" t="str">
            <v xml:space="preserve"> CDMA Baseband Combiner/ Radio (BCR) </v>
          </cell>
        </row>
        <row r="4899">
          <cell r="A4899" t="str">
            <v>107771677DDGF</v>
          </cell>
          <cell r="B4899" t="str">
            <v>SPARECDMA</v>
          </cell>
          <cell r="C4899" t="str">
            <v>DDGF</v>
          </cell>
          <cell r="D4899" t="str">
            <v>DDGF</v>
          </cell>
          <cell r="E4899" t="str">
            <v>DDGF</v>
          </cell>
          <cell r="F4899" t="str">
            <v>SPARES</v>
          </cell>
          <cell r="G4899">
            <v>916022001</v>
          </cell>
          <cell r="H4899" t="str">
            <v xml:space="preserve"> CDMA Baseband Combiner/ Radio (BCR) </v>
          </cell>
        </row>
        <row r="4900">
          <cell r="A4900" t="str">
            <v>107771677PCSC</v>
          </cell>
          <cell r="B4900" t="str">
            <v>SPARECDMA</v>
          </cell>
          <cell r="C4900" t="str">
            <v>PCS</v>
          </cell>
          <cell r="D4900" t="str">
            <v>PCS</v>
          </cell>
          <cell r="E4900" t="str">
            <v>PCSC</v>
          </cell>
          <cell r="F4900" t="str">
            <v>SPARES</v>
          </cell>
          <cell r="G4900">
            <v>924000019</v>
          </cell>
          <cell r="H4900" t="str">
            <v xml:space="preserve"> CDMA Baseband Combiner/ Radio (BCR) </v>
          </cell>
        </row>
        <row r="4901">
          <cell r="A4901" t="str">
            <v>300005543FlexMic_C</v>
          </cell>
          <cell r="B4901" t="str">
            <v>SPARECDMA</v>
          </cell>
          <cell r="C4901" t="str">
            <v>FlexMic_C</v>
          </cell>
          <cell r="D4901" t="str">
            <v>FlexMic_C</v>
          </cell>
          <cell r="E4901" t="str">
            <v>FlexMic_C</v>
          </cell>
          <cell r="F4901" t="str">
            <v>SPARES</v>
          </cell>
          <cell r="G4901">
            <v>942000001</v>
          </cell>
          <cell r="H4901" t="str">
            <v xml:space="preserve"> CDMA Baseband Radio </v>
          </cell>
        </row>
        <row r="4902">
          <cell r="A4902" t="str">
            <v>300005970FlexMic_C</v>
          </cell>
          <cell r="B4902" t="str">
            <v>SPARECDMA</v>
          </cell>
          <cell r="C4902" t="str">
            <v>FlexMic_C</v>
          </cell>
          <cell r="D4902" t="str">
            <v>FlexMic_C</v>
          </cell>
          <cell r="E4902" t="str">
            <v>FlexMic_C</v>
          </cell>
          <cell r="F4902" t="str">
            <v>SPARES</v>
          </cell>
          <cell r="G4902">
            <v>942000040</v>
          </cell>
          <cell r="H4902" t="str">
            <v xml:space="preserve"> CDMA Baseband Radio </v>
          </cell>
        </row>
        <row r="4903">
          <cell r="A4903" t="str">
            <v>300005493FlexMic_C</v>
          </cell>
          <cell r="B4903" t="str">
            <v>SPARECDMA</v>
          </cell>
          <cell r="C4903" t="str">
            <v>FlexMic_C</v>
          </cell>
          <cell r="D4903" t="str">
            <v>FlexMic_C</v>
          </cell>
          <cell r="E4903" t="str">
            <v>FlexMic_C</v>
          </cell>
          <cell r="F4903" t="str">
            <v>SPARES</v>
          </cell>
          <cell r="G4903">
            <v>942000005</v>
          </cell>
          <cell r="H4903" t="str">
            <v xml:space="preserve"> CDMA Channel Element Unit - 20Ch (CCU-20 ) w/ Heat Spreader</v>
          </cell>
        </row>
        <row r="4904">
          <cell r="A4904" t="str">
            <v>300352036FlexMod_3</v>
          </cell>
          <cell r="B4904" t="str">
            <v>SPARECDMA</v>
          </cell>
          <cell r="C4904" t="str">
            <v>FlexMod_3</v>
          </cell>
          <cell r="D4904" t="str">
            <v>FlexMod_3</v>
          </cell>
          <cell r="E4904" t="str">
            <v>FlexMod_3</v>
          </cell>
          <cell r="F4904" t="str">
            <v>SPARES</v>
          </cell>
          <cell r="H4904" t="str">
            <v xml:space="preserve"> CDMA Channel Element Unit - 32 Ch (CCU-32 A) </v>
          </cell>
        </row>
        <row r="4905">
          <cell r="A4905" t="str">
            <v>300352036FlexMod_2</v>
          </cell>
          <cell r="B4905" t="str">
            <v>SPARECDMA</v>
          </cell>
          <cell r="C4905" t="str">
            <v>FlexMod_2</v>
          </cell>
          <cell r="D4905" t="str">
            <v>FlexMod_2</v>
          </cell>
          <cell r="E4905" t="str">
            <v>FlexMod_2</v>
          </cell>
          <cell r="F4905" t="str">
            <v>SPARES</v>
          </cell>
          <cell r="H4905" t="str">
            <v xml:space="preserve"> CDMA Channel Element Unit - 32 Ch (CCU-32 A) </v>
          </cell>
        </row>
        <row r="4906">
          <cell r="A4906" t="str">
            <v>300315843FlexMic_C</v>
          </cell>
          <cell r="B4906" t="str">
            <v>SPARECDMA</v>
          </cell>
          <cell r="C4906" t="str">
            <v>FlexMic_C</v>
          </cell>
          <cell r="D4906" t="str">
            <v>FlexMic_C</v>
          </cell>
          <cell r="E4906" t="str">
            <v>FlexMic_C</v>
          </cell>
          <cell r="F4906" t="str">
            <v>SPARES</v>
          </cell>
          <cell r="G4906">
            <v>944000054</v>
          </cell>
          <cell r="H4906" t="str">
            <v xml:space="preserve"> CDMA Channel Element Unit - 32Ch (CCU-32  A) w/ Heat Spreader </v>
          </cell>
        </row>
        <row r="4907">
          <cell r="A4907" t="str">
            <v>300130754FlexMod_3</v>
          </cell>
          <cell r="B4907" t="str">
            <v>SPARECDMA</v>
          </cell>
          <cell r="C4907" t="str">
            <v>FlexMod_3</v>
          </cell>
          <cell r="D4907" t="str">
            <v>FlexMod_3</v>
          </cell>
          <cell r="E4907" t="str">
            <v>FlexMod_3</v>
          </cell>
          <cell r="F4907" t="str">
            <v>SPARES</v>
          </cell>
          <cell r="H4907" t="str">
            <v xml:space="preserve"> CDMA Channel Element Unit (CCU-20 ) </v>
          </cell>
        </row>
        <row r="4908">
          <cell r="A4908" t="str">
            <v>300130754FlexMod_2</v>
          </cell>
          <cell r="B4908" t="str">
            <v>SPARECDMA</v>
          </cell>
          <cell r="C4908" t="str">
            <v>FlexMod_2</v>
          </cell>
          <cell r="D4908" t="str">
            <v>FlexMod_2</v>
          </cell>
          <cell r="E4908" t="str">
            <v>FlexMod_2</v>
          </cell>
          <cell r="F4908" t="str">
            <v>SPARES</v>
          </cell>
          <cell r="G4908">
            <v>935000003</v>
          </cell>
          <cell r="H4908" t="str">
            <v xml:space="preserve"> CDMA Channel Element Unit (CCU-20 ) </v>
          </cell>
        </row>
        <row r="4909">
          <cell r="A4909" t="str">
            <v>108015454SeriesII</v>
          </cell>
          <cell r="B4909" t="str">
            <v>SPARECDMA</v>
          </cell>
          <cell r="C4909" t="str">
            <v>SeriesII</v>
          </cell>
          <cell r="D4909" t="str">
            <v>SeriesII</v>
          </cell>
          <cell r="E4909" t="str">
            <v>SeriesII</v>
          </cell>
          <cell r="F4909" t="str">
            <v>SPARES</v>
          </cell>
          <cell r="H4909" t="str">
            <v xml:space="preserve"> CDMA Enhanced Channel Element Unit - 10Ch (ECU-10) </v>
          </cell>
        </row>
        <row r="4910">
          <cell r="A4910" t="str">
            <v>108015454850CM</v>
          </cell>
          <cell r="B4910" t="str">
            <v>SPARECDMA</v>
          </cell>
          <cell r="C4910" t="str">
            <v>CDMA</v>
          </cell>
          <cell r="D4910" t="str">
            <v>CDMA</v>
          </cell>
          <cell r="E4910" t="str">
            <v>850CM</v>
          </cell>
          <cell r="F4910" t="str">
            <v>SPARES</v>
          </cell>
          <cell r="G4910">
            <v>921000022</v>
          </cell>
          <cell r="H4910" t="str">
            <v xml:space="preserve"> CDMA Enhanced Channel Element Unit - 10Ch (ECU-10) </v>
          </cell>
        </row>
        <row r="4911">
          <cell r="A4911" t="str">
            <v>108015454850M</v>
          </cell>
          <cell r="B4911" t="str">
            <v>SPARECDMA</v>
          </cell>
          <cell r="C4911" t="str">
            <v>SeriesII</v>
          </cell>
          <cell r="D4911" t="str">
            <v>SeriesII</v>
          </cell>
          <cell r="E4911" t="str">
            <v>850M</v>
          </cell>
          <cell r="F4911" t="str">
            <v>SPARES</v>
          </cell>
          <cell r="G4911">
            <v>920000025</v>
          </cell>
          <cell r="H4911" t="str">
            <v xml:space="preserve"> CDMA Enhanced Channel Element Unit - 10Ch (ECU-10) </v>
          </cell>
        </row>
        <row r="4912">
          <cell r="A4912" t="str">
            <v>108015454DDGF</v>
          </cell>
          <cell r="B4912" t="str">
            <v>SPARECDMA</v>
          </cell>
          <cell r="C4912" t="str">
            <v>DDGF</v>
          </cell>
          <cell r="D4912" t="str">
            <v>DDGF</v>
          </cell>
          <cell r="E4912" t="str">
            <v>DDGF</v>
          </cell>
          <cell r="F4912" t="str">
            <v>SPARES</v>
          </cell>
          <cell r="H4912" t="str">
            <v xml:space="preserve"> CDMA Enhanced Channel Element Unit - 10Ch (ECU-10) </v>
          </cell>
        </row>
        <row r="4913">
          <cell r="A4913" t="str">
            <v>300018033850CM</v>
          </cell>
          <cell r="B4913" t="str">
            <v>SPARECDMA</v>
          </cell>
          <cell r="C4913" t="str">
            <v>CDMA</v>
          </cell>
          <cell r="D4913" t="str">
            <v>CDMA</v>
          </cell>
          <cell r="E4913" t="str">
            <v>850CM</v>
          </cell>
          <cell r="F4913" t="str">
            <v>SPARES</v>
          </cell>
          <cell r="G4913">
            <v>921000008</v>
          </cell>
          <cell r="H4913" t="str">
            <v xml:space="preserve"> CDMA Minicell CRTUm E/W Circuit Packs And Hardware </v>
          </cell>
        </row>
        <row r="4914">
          <cell r="A4914" t="str">
            <v>300005857FlexMic_C</v>
          </cell>
          <cell r="B4914" t="str">
            <v>SPARECDMA</v>
          </cell>
          <cell r="C4914" t="str">
            <v>FlexMic_C</v>
          </cell>
          <cell r="D4914" t="str">
            <v>FlexMic_C</v>
          </cell>
          <cell r="E4914" t="str">
            <v>FlexMic_C</v>
          </cell>
          <cell r="F4914" t="str">
            <v>SPARES</v>
          </cell>
          <cell r="G4914">
            <v>942000020</v>
          </cell>
          <cell r="H4914" t="str">
            <v xml:space="preserve"> CDMA Radio Contrller (Crc) </v>
          </cell>
        </row>
        <row r="4915">
          <cell r="A4915" t="str">
            <v>107967911850M</v>
          </cell>
          <cell r="B4915" t="str">
            <v>SPARECDMA</v>
          </cell>
          <cell r="C4915" t="str">
            <v>SeriesII</v>
          </cell>
          <cell r="D4915" t="str">
            <v>SeriesII</v>
          </cell>
          <cell r="E4915" t="str">
            <v>850M</v>
          </cell>
          <cell r="F4915" t="str">
            <v>SPARES</v>
          </cell>
          <cell r="G4915">
            <v>920000039</v>
          </cell>
          <cell r="H4915" t="str">
            <v xml:space="preserve"> CDMA Radio Test Unit (CRTU) </v>
          </cell>
        </row>
        <row r="4916">
          <cell r="A4916" t="str">
            <v>107968984PCSC</v>
          </cell>
          <cell r="B4916" t="str">
            <v>SPARECDMA</v>
          </cell>
          <cell r="C4916" t="str">
            <v>PCS</v>
          </cell>
          <cell r="D4916" t="str">
            <v>PCS</v>
          </cell>
          <cell r="E4916" t="str">
            <v>PCSC</v>
          </cell>
          <cell r="F4916" t="str">
            <v>SPARES</v>
          </cell>
          <cell r="G4916">
            <v>924000044</v>
          </cell>
          <cell r="H4916" t="str">
            <v xml:space="preserve"> CDMA Radio Test Unit CRTUi </v>
          </cell>
        </row>
        <row r="4917">
          <cell r="A4917" t="str">
            <v>107968984850M</v>
          </cell>
          <cell r="B4917" t="str">
            <v>SPARECDMA</v>
          </cell>
          <cell r="C4917" t="str">
            <v>SeriesII</v>
          </cell>
          <cell r="D4917" t="str">
            <v>SeriesII</v>
          </cell>
          <cell r="E4917" t="str">
            <v>850M</v>
          </cell>
          <cell r="F4917" t="str">
            <v>SPARES</v>
          </cell>
          <cell r="G4917">
            <v>920000007</v>
          </cell>
          <cell r="H4917" t="str">
            <v xml:space="preserve"> CDMA Radio Test Unit CRTUi </v>
          </cell>
        </row>
        <row r="4918">
          <cell r="A4918" t="str">
            <v>300030194850CM</v>
          </cell>
          <cell r="B4918" t="str">
            <v>SPARECDMA</v>
          </cell>
          <cell r="C4918" t="str">
            <v>CDMA</v>
          </cell>
          <cell r="D4918" t="str">
            <v>CDMA</v>
          </cell>
          <cell r="E4918" t="str">
            <v>850CM</v>
          </cell>
          <cell r="F4918" t="str">
            <v>SPARES</v>
          </cell>
          <cell r="G4918">
            <v>921000019</v>
          </cell>
          <cell r="H4918" t="str">
            <v xml:space="preserve"> CDMA Radio Test Unit Module </v>
          </cell>
        </row>
        <row r="4919">
          <cell r="A4919" t="str">
            <v>300003415FlexHD_3</v>
          </cell>
          <cell r="B4919" t="str">
            <v>SPARECDMA</v>
          </cell>
          <cell r="C4919" t="str">
            <v>FlexHD_3</v>
          </cell>
          <cell r="D4919" t="str">
            <v>FlexHD_3</v>
          </cell>
          <cell r="E4919" t="str">
            <v>FlexHD_3</v>
          </cell>
          <cell r="F4919" t="str">
            <v>SPARES</v>
          </cell>
          <cell r="H4919" t="str">
            <v xml:space="preserve"> CDMA Radio Test Unit Module (CRTUm) </v>
          </cell>
        </row>
        <row r="4920">
          <cell r="A4920" t="str">
            <v>300003415SeriesII</v>
          </cell>
          <cell r="B4920" t="str">
            <v>SPARECDMA</v>
          </cell>
          <cell r="C4920" t="str">
            <v>SeriesII</v>
          </cell>
          <cell r="D4920" t="str">
            <v>SeriesII</v>
          </cell>
          <cell r="E4920" t="str">
            <v>SeriesII</v>
          </cell>
          <cell r="F4920" t="str">
            <v>SPARES</v>
          </cell>
          <cell r="H4920" t="str">
            <v xml:space="preserve"> CDMA Radio Test Unit Module (CRTUm) </v>
          </cell>
        </row>
        <row r="4921">
          <cell r="A4921" t="str">
            <v>300006137SeriesII</v>
          </cell>
          <cell r="B4921" t="str">
            <v>SPARECDMA</v>
          </cell>
          <cell r="C4921" t="str">
            <v>SeriesII</v>
          </cell>
          <cell r="D4921" t="str">
            <v>SeriesII</v>
          </cell>
          <cell r="E4921" t="str">
            <v>SeriesII</v>
          </cell>
          <cell r="F4921" t="str">
            <v>SPARES</v>
          </cell>
          <cell r="G4921">
            <v>916001214</v>
          </cell>
          <cell r="H4921" t="str">
            <v xml:space="preserve"> CDMA Radio Test Unit-Interface (CRTUi) </v>
          </cell>
        </row>
        <row r="4922">
          <cell r="A4922" t="str">
            <v>300006137850CM</v>
          </cell>
          <cell r="B4922" t="str">
            <v>SPARECDMA</v>
          </cell>
          <cell r="C4922" t="str">
            <v>CDMA</v>
          </cell>
          <cell r="D4922" t="str">
            <v>CDMA</v>
          </cell>
          <cell r="E4922" t="str">
            <v>850CM</v>
          </cell>
          <cell r="F4922" t="str">
            <v>SPARES</v>
          </cell>
          <cell r="G4922">
            <v>921000007</v>
          </cell>
          <cell r="H4922" t="str">
            <v xml:space="preserve"> CDMA Radio Test Unit-Interface (CRTUi) </v>
          </cell>
        </row>
        <row r="4923">
          <cell r="A4923" t="str">
            <v>300006137DDGF</v>
          </cell>
          <cell r="B4923" t="str">
            <v>SPARECDMA</v>
          </cell>
          <cell r="C4923" t="str">
            <v>DDGF</v>
          </cell>
          <cell r="D4923" t="str">
            <v>DDGF</v>
          </cell>
          <cell r="E4923" t="str">
            <v>DDGF</v>
          </cell>
          <cell r="F4923" t="str">
            <v>SPARES</v>
          </cell>
          <cell r="G4923">
            <v>916022008</v>
          </cell>
          <cell r="H4923" t="str">
            <v xml:space="preserve"> CDMA Radio Test Unit-Interface (CRTUi) </v>
          </cell>
        </row>
        <row r="4924">
          <cell r="A4924" t="str">
            <v>107969008850M</v>
          </cell>
          <cell r="B4924" t="str">
            <v>SPARECDMA</v>
          </cell>
          <cell r="C4924" t="str">
            <v>SeriesII</v>
          </cell>
          <cell r="D4924" t="str">
            <v>SeriesII</v>
          </cell>
          <cell r="E4924" t="str">
            <v>850M</v>
          </cell>
          <cell r="F4924" t="str">
            <v>SPARES</v>
          </cell>
          <cell r="G4924">
            <v>920000008</v>
          </cell>
          <cell r="H4924" t="str">
            <v xml:space="preserve"> CDMA Radio Test Unit-Module CRTUm - Spares </v>
          </cell>
        </row>
        <row r="4925">
          <cell r="A4925" t="str">
            <v>107594244850CM</v>
          </cell>
          <cell r="B4925" t="str">
            <v>SPARECDMA</v>
          </cell>
          <cell r="C4925" t="str">
            <v>CDMA</v>
          </cell>
          <cell r="D4925" t="str">
            <v>CDMA</v>
          </cell>
          <cell r="E4925" t="str">
            <v>850CM</v>
          </cell>
          <cell r="F4925" t="str">
            <v>SPARES</v>
          </cell>
          <cell r="G4925">
            <v>921000005</v>
          </cell>
          <cell r="H4925" t="str">
            <v xml:space="preserve"> CDMA Synchronous Clock And Tone (SCT) </v>
          </cell>
        </row>
        <row r="4926">
          <cell r="A4926" t="str">
            <v>107594244DDGF</v>
          </cell>
          <cell r="B4926" t="str">
            <v>SPARECDMA</v>
          </cell>
          <cell r="C4926" t="str">
            <v>DDGF</v>
          </cell>
          <cell r="D4926" t="str">
            <v>DDGF</v>
          </cell>
          <cell r="E4926" t="str">
            <v>DDGF</v>
          </cell>
          <cell r="F4926" t="str">
            <v>SPARES</v>
          </cell>
          <cell r="G4926">
            <v>916022004</v>
          </cell>
          <cell r="H4926" t="str">
            <v xml:space="preserve"> CDMA Synchronous Clock And Tone (SCT) </v>
          </cell>
        </row>
        <row r="4927">
          <cell r="A4927" t="str">
            <v>107594244850M</v>
          </cell>
          <cell r="B4927" t="str">
            <v>SPARECDMA</v>
          </cell>
          <cell r="C4927" t="str">
            <v>SeriesII</v>
          </cell>
          <cell r="D4927" t="str">
            <v>SeriesII</v>
          </cell>
          <cell r="E4927" t="str">
            <v>850M</v>
          </cell>
          <cell r="F4927" t="str">
            <v>SPARES</v>
          </cell>
          <cell r="G4927">
            <v>920000005</v>
          </cell>
          <cell r="H4927" t="str">
            <v xml:space="preserve"> CDMA Synchronous Clock And Tone (SCT) </v>
          </cell>
        </row>
        <row r="4928">
          <cell r="A4928" t="str">
            <v>107594244PCSC</v>
          </cell>
          <cell r="B4928" t="str">
            <v>SPARECDMA</v>
          </cell>
          <cell r="C4928" t="str">
            <v>PCS</v>
          </cell>
          <cell r="D4928" t="str">
            <v>PCS</v>
          </cell>
          <cell r="E4928" t="str">
            <v>PCSC</v>
          </cell>
          <cell r="F4928" t="str">
            <v>SPARES</v>
          </cell>
          <cell r="G4928">
            <v>924000028</v>
          </cell>
          <cell r="H4928" t="str">
            <v xml:space="preserve"> CDMA Synchronous Clock And Tone (SCT) </v>
          </cell>
        </row>
        <row r="4929">
          <cell r="A4929" t="str">
            <v>300005998FlexMic_C</v>
          </cell>
          <cell r="B4929" t="str">
            <v>SPARECDMA</v>
          </cell>
          <cell r="C4929" t="str">
            <v>FlexMic_C</v>
          </cell>
          <cell r="D4929" t="str">
            <v>FlexMic_C</v>
          </cell>
          <cell r="E4929" t="str">
            <v>FlexMic_C</v>
          </cell>
          <cell r="F4929" t="str">
            <v>SPARES</v>
          </cell>
          <cell r="G4929">
            <v>942000049</v>
          </cell>
          <cell r="H4929" t="str">
            <v xml:space="preserve"> Cellular Ctrm Circuit Pack </v>
          </cell>
        </row>
        <row r="4930">
          <cell r="A4930" t="str">
            <v>300005972FlexMic_C</v>
          </cell>
          <cell r="B4930" t="str">
            <v>SPARECDMA</v>
          </cell>
          <cell r="C4930" t="str">
            <v>FlexMic_C</v>
          </cell>
          <cell r="D4930" t="str">
            <v>FlexMic_C</v>
          </cell>
          <cell r="E4930" t="str">
            <v>FlexMic_C</v>
          </cell>
          <cell r="F4930" t="str">
            <v>SPARES</v>
          </cell>
          <cell r="G4930">
            <v>942000047</v>
          </cell>
          <cell r="H4930" t="str">
            <v xml:space="preserve"> Cellular High Power Lna </v>
          </cell>
        </row>
        <row r="4931">
          <cell r="A4931" t="str">
            <v>300005915FlexMic_C</v>
          </cell>
          <cell r="B4931" t="str">
            <v>SPARECDMA</v>
          </cell>
          <cell r="C4931" t="str">
            <v>FlexMic_C</v>
          </cell>
          <cell r="D4931" t="str">
            <v>FlexMic_C</v>
          </cell>
          <cell r="E4931" t="str">
            <v>FlexMic_C</v>
          </cell>
          <cell r="F4931" t="str">
            <v>SPARES</v>
          </cell>
          <cell r="G4931">
            <v>942000041</v>
          </cell>
          <cell r="H4931" t="str">
            <v xml:space="preserve"> Cellular Icla </v>
          </cell>
        </row>
        <row r="4932">
          <cell r="A4932" t="str">
            <v>300020880FlexMic_C</v>
          </cell>
          <cell r="B4932" t="str">
            <v>SPARECDMA</v>
          </cell>
          <cell r="C4932" t="str">
            <v>FlexMic_C</v>
          </cell>
          <cell r="D4932" t="str">
            <v>FlexMic_C</v>
          </cell>
          <cell r="E4932" t="str">
            <v>FlexMic_C</v>
          </cell>
          <cell r="F4932" t="str">
            <v>SPARES</v>
          </cell>
          <cell r="H4932" t="str">
            <v xml:space="preserve"> Cellular Lightning Protector Rx </v>
          </cell>
        </row>
        <row r="4933">
          <cell r="A4933" t="str">
            <v>300020872FlexMic_C</v>
          </cell>
          <cell r="B4933" t="str">
            <v>SPARECDMA</v>
          </cell>
          <cell r="C4933" t="str">
            <v>FlexMic_C</v>
          </cell>
          <cell r="D4933" t="str">
            <v>FlexMic_C</v>
          </cell>
          <cell r="E4933" t="str">
            <v>FlexMic_C</v>
          </cell>
          <cell r="F4933" t="str">
            <v>SPARES</v>
          </cell>
          <cell r="G4933">
            <v>942000050</v>
          </cell>
          <cell r="H4933" t="str">
            <v xml:space="preserve"> Cellular Lightning Protector Tx/Dx </v>
          </cell>
        </row>
        <row r="4934">
          <cell r="A4934" t="str">
            <v>300005980FlexMic_C</v>
          </cell>
          <cell r="B4934" t="str">
            <v>SPARECDMA</v>
          </cell>
          <cell r="C4934" t="str">
            <v>FlexMic_C</v>
          </cell>
          <cell r="D4934" t="str">
            <v>FlexMic_C</v>
          </cell>
          <cell r="E4934" t="str">
            <v>FlexMic_C</v>
          </cell>
          <cell r="F4934" t="str">
            <v>SPARES</v>
          </cell>
          <cell r="G4934">
            <v>942000048</v>
          </cell>
          <cell r="H4934" t="str">
            <v xml:space="preserve"> Cellular Low High Power Lna </v>
          </cell>
        </row>
        <row r="4935">
          <cell r="A4935" t="str">
            <v>300005923FlexMic_C</v>
          </cell>
          <cell r="B4935" t="str">
            <v>SPARECDMA</v>
          </cell>
          <cell r="C4935" t="str">
            <v>FlexMic_C</v>
          </cell>
          <cell r="D4935" t="str">
            <v>FlexMic_C</v>
          </cell>
          <cell r="E4935" t="str">
            <v>FlexMic_C</v>
          </cell>
          <cell r="F4935" t="str">
            <v>SPARES</v>
          </cell>
          <cell r="G4935">
            <v>942000042</v>
          </cell>
          <cell r="H4935" t="str">
            <v xml:space="preserve"> Cellular PCU 400W  26 VDC </v>
          </cell>
        </row>
        <row r="4936">
          <cell r="A4936" t="str">
            <v>107049397ECP</v>
          </cell>
          <cell r="B4936" t="str">
            <v>SPARECDMA</v>
          </cell>
          <cell r="C4936" t="str">
            <v>Amgr</v>
          </cell>
          <cell r="D4936" t="str">
            <v>Amgr</v>
          </cell>
          <cell r="E4936" t="str">
            <v>ECP</v>
          </cell>
          <cell r="F4936" t="str">
            <v>SPARES</v>
          </cell>
          <cell r="G4936">
            <v>933000004</v>
          </cell>
          <cell r="H4936" t="str">
            <v xml:space="preserve"> Central Control Ckt Pack </v>
          </cell>
        </row>
        <row r="4937">
          <cell r="A4937" t="str">
            <v>300078763FlexMic_C</v>
          </cell>
          <cell r="B4937" t="str">
            <v>SPARECDMA</v>
          </cell>
          <cell r="C4937" t="str">
            <v>FlexMic_C</v>
          </cell>
          <cell r="D4937" t="str">
            <v>FlexMic_C</v>
          </cell>
          <cell r="E4937" t="str">
            <v>FlexMic_C</v>
          </cell>
          <cell r="F4937" t="str">
            <v>SPARES</v>
          </cell>
          <cell r="G4937">
            <v>942000033</v>
          </cell>
          <cell r="H4937" t="str">
            <v xml:space="preserve"> Circuit Breaker  20 Amp  1 Pole </v>
          </cell>
        </row>
        <row r="4938">
          <cell r="A4938" t="str">
            <v>300078755FlexMic_C</v>
          </cell>
          <cell r="B4938" t="str">
            <v>SPARECDMA</v>
          </cell>
          <cell r="C4938" t="str">
            <v>FlexMic_C</v>
          </cell>
          <cell r="D4938" t="str">
            <v>FlexMic_C</v>
          </cell>
          <cell r="E4938" t="str">
            <v>FlexMic_C</v>
          </cell>
          <cell r="F4938" t="str">
            <v>SPARES</v>
          </cell>
          <cell r="G4938">
            <v>942000032</v>
          </cell>
          <cell r="H4938" t="str">
            <v xml:space="preserve"> Circuit Breaker  20 Amp  2 Pole </v>
          </cell>
        </row>
        <row r="4939">
          <cell r="A4939" t="str">
            <v>300110533FlexMic_C</v>
          </cell>
          <cell r="B4939" t="str">
            <v>SPARECDMA</v>
          </cell>
          <cell r="C4939" t="str">
            <v>FlexMic_C</v>
          </cell>
          <cell r="D4939" t="str">
            <v>FlexMic_C</v>
          </cell>
          <cell r="E4939" t="str">
            <v>FlexMic_C</v>
          </cell>
          <cell r="F4939" t="str">
            <v>SPARES</v>
          </cell>
          <cell r="G4939">
            <v>944000019</v>
          </cell>
          <cell r="H4939" t="str">
            <v xml:space="preserve"> Circuit Breaker .03 Amp-2 Pole  Residual Current Device </v>
          </cell>
        </row>
        <row r="4940">
          <cell r="A4940" t="str">
            <v>300110541FlexMic_C</v>
          </cell>
          <cell r="B4940" t="str">
            <v>SPARECDMA</v>
          </cell>
          <cell r="C4940" t="str">
            <v>FlexMic_C</v>
          </cell>
          <cell r="D4940" t="str">
            <v>FlexMic_C</v>
          </cell>
          <cell r="E4940" t="str">
            <v>FlexMic_C</v>
          </cell>
          <cell r="F4940" t="str">
            <v>SPARES</v>
          </cell>
          <cell r="G4940">
            <v>942000037</v>
          </cell>
          <cell r="H4940" t="str">
            <v xml:space="preserve"> Circuit Breaker 10 Amp-1Pole </v>
          </cell>
        </row>
        <row r="4941">
          <cell r="A4941" t="str">
            <v>300015880FlexMic_C</v>
          </cell>
          <cell r="B4941" t="str">
            <v>SPARECDMA</v>
          </cell>
          <cell r="C4941" t="str">
            <v>FlexMic_C</v>
          </cell>
          <cell r="D4941" t="str">
            <v>FlexMic_C</v>
          </cell>
          <cell r="E4941" t="str">
            <v>FlexMic_C</v>
          </cell>
          <cell r="F4941" t="str">
            <v>SPARES</v>
          </cell>
          <cell r="G4941">
            <v>944000008</v>
          </cell>
          <cell r="H4941" t="str">
            <v xml:space="preserve"> Circuit Breaker 60A-2 Pole </v>
          </cell>
        </row>
        <row r="4942">
          <cell r="A4942" t="str">
            <v>300110525FlexMic_C</v>
          </cell>
          <cell r="B4942" t="str">
            <v>SPARECDMA</v>
          </cell>
          <cell r="C4942" t="str">
            <v>FlexMic_C</v>
          </cell>
          <cell r="D4942" t="str">
            <v>FlexMic_C</v>
          </cell>
          <cell r="E4942" t="str">
            <v>FlexMic_C</v>
          </cell>
          <cell r="F4942" t="str">
            <v>SPARES</v>
          </cell>
          <cell r="G4942">
            <v>944000018</v>
          </cell>
          <cell r="H4942" t="str">
            <v xml:space="preserve"> Circuit Breaker 63 Amp-2 Pole </v>
          </cell>
        </row>
        <row r="4943">
          <cell r="A4943" t="str">
            <v>300019288FlexMic_C</v>
          </cell>
          <cell r="B4943" t="str">
            <v>SPARECDMA</v>
          </cell>
          <cell r="C4943" t="str">
            <v>FlexMic_C</v>
          </cell>
          <cell r="D4943" t="str">
            <v>FlexMic_C</v>
          </cell>
          <cell r="E4943" t="str">
            <v>FlexMic_C</v>
          </cell>
          <cell r="F4943" t="str">
            <v>SPARES</v>
          </cell>
          <cell r="G4943">
            <v>942000020</v>
          </cell>
          <cell r="H4943" t="str">
            <v xml:space="preserve"> Circuit Breaker30A </v>
          </cell>
        </row>
        <row r="4944">
          <cell r="A4944" t="str">
            <v>300015898FlexMic_C</v>
          </cell>
          <cell r="B4944" t="str">
            <v>SPARECDMA</v>
          </cell>
          <cell r="C4944" t="str">
            <v>FlexMic_C</v>
          </cell>
          <cell r="D4944" t="str">
            <v>FlexMic_C</v>
          </cell>
          <cell r="E4944" t="str">
            <v>FlexMic_C</v>
          </cell>
          <cell r="F4944" t="str">
            <v>SPARES</v>
          </cell>
          <cell r="G4944">
            <v>942000019</v>
          </cell>
          <cell r="H4944" t="str">
            <v xml:space="preserve"> Circuit Breaker30A-2 Pole </v>
          </cell>
        </row>
        <row r="4945">
          <cell r="A4945" t="str">
            <v>108079591IMS</v>
          </cell>
          <cell r="B4945" t="str">
            <v>SPARECDMA</v>
          </cell>
          <cell r="C4945" t="str">
            <v>Amgr</v>
          </cell>
          <cell r="D4945" t="str">
            <v>Amgr</v>
          </cell>
          <cell r="E4945" t="str">
            <v>IMS</v>
          </cell>
          <cell r="F4945" t="str">
            <v>SPARES</v>
          </cell>
          <cell r="G4945">
            <v>933000120</v>
          </cell>
          <cell r="H4945" t="str">
            <v xml:space="preserve"> Circuit Pack  AP 60 </v>
          </cell>
        </row>
        <row r="4946">
          <cell r="A4946" t="str">
            <v>300130820FlexMod_2</v>
          </cell>
          <cell r="B4946" t="str">
            <v>SPARECDMA</v>
          </cell>
          <cell r="C4946" t="str">
            <v>FlexMod_2</v>
          </cell>
          <cell r="D4946" t="str">
            <v>FlexMod_2</v>
          </cell>
          <cell r="E4946" t="str">
            <v>FlexMod_2</v>
          </cell>
          <cell r="F4946" t="str">
            <v>SPARES</v>
          </cell>
          <cell r="G4946">
            <v>941000015</v>
          </cell>
          <cell r="H4946" t="str">
            <v xml:space="preserve"> Circuit Pack  Cbr Termination Card </v>
          </cell>
        </row>
        <row r="4947">
          <cell r="A4947" t="str">
            <v>300130820FlexMod_3</v>
          </cell>
          <cell r="B4947" t="str">
            <v>SPARECDMA</v>
          </cell>
          <cell r="C4947" t="str">
            <v>FlexMod_3</v>
          </cell>
          <cell r="D4947" t="str">
            <v>FlexMod_3</v>
          </cell>
          <cell r="E4947" t="str">
            <v>FlexMod_3</v>
          </cell>
          <cell r="F4947" t="str">
            <v>SPARES</v>
          </cell>
          <cell r="H4947" t="str">
            <v xml:space="preserve"> Circuit Pack  Cbr Termination Card </v>
          </cell>
        </row>
        <row r="4948">
          <cell r="A4948" t="str">
            <v>300136306FlexMod_2</v>
          </cell>
          <cell r="B4948" t="str">
            <v>SPARECDMA</v>
          </cell>
          <cell r="C4948" t="str">
            <v>FlexMod_2</v>
          </cell>
          <cell r="D4948" t="str">
            <v>FlexMod_2</v>
          </cell>
          <cell r="E4948" t="str">
            <v>FlexMod_2</v>
          </cell>
          <cell r="F4948" t="str">
            <v>SPARES</v>
          </cell>
          <cell r="G4948">
            <v>935000004</v>
          </cell>
          <cell r="H4948" t="str">
            <v xml:space="preserve"> Circuit Pack  CDMA Baseband Radio 850 </v>
          </cell>
        </row>
        <row r="4949">
          <cell r="A4949" t="str">
            <v>300136306FlexMod_3</v>
          </cell>
          <cell r="B4949" t="str">
            <v>SPARECDMA</v>
          </cell>
          <cell r="C4949" t="str">
            <v>FlexMod_3</v>
          </cell>
          <cell r="D4949" t="str">
            <v>FlexMod_3</v>
          </cell>
          <cell r="E4949" t="str">
            <v>FlexMod_3</v>
          </cell>
          <cell r="F4949" t="str">
            <v>SPARES</v>
          </cell>
          <cell r="H4949" t="str">
            <v xml:space="preserve"> Circuit Pack  CDMA Baseband Radio 850 </v>
          </cell>
        </row>
        <row r="4950">
          <cell r="A4950" t="str">
            <v>300130747FlexMod_2</v>
          </cell>
          <cell r="B4950" t="str">
            <v>SPARECDMA</v>
          </cell>
          <cell r="C4950" t="str">
            <v>FlexMod_2</v>
          </cell>
          <cell r="D4950" t="str">
            <v>FlexMod_2</v>
          </cell>
          <cell r="E4950" t="str">
            <v>FlexMod_2</v>
          </cell>
          <cell r="F4950" t="str">
            <v>SPARES</v>
          </cell>
          <cell r="G4950">
            <v>941000021</v>
          </cell>
          <cell r="H4950" t="str">
            <v xml:space="preserve"> Circuit Pack  CDMA Radio Controller (Crc) </v>
          </cell>
        </row>
        <row r="4951">
          <cell r="A4951" t="str">
            <v>300130747FlexMod_3</v>
          </cell>
          <cell r="B4951" t="str">
            <v>SPARECDMA</v>
          </cell>
          <cell r="C4951" t="str">
            <v>FlexMod_3</v>
          </cell>
          <cell r="D4951" t="str">
            <v>FlexMod_3</v>
          </cell>
          <cell r="E4951" t="str">
            <v>FlexMod_3</v>
          </cell>
          <cell r="F4951" t="str">
            <v>SPARES</v>
          </cell>
          <cell r="H4951" t="str">
            <v xml:space="preserve"> Circuit Pack  CDMA Radio Controller (Crc) </v>
          </cell>
        </row>
        <row r="4952">
          <cell r="A4952" t="str">
            <v>300309457FlexDBS</v>
          </cell>
          <cell r="B4952" t="str">
            <v>SPARECDMA</v>
          </cell>
          <cell r="C4952" t="str">
            <v>FlexDBS</v>
          </cell>
          <cell r="D4952" t="str">
            <v>FlexDBS</v>
          </cell>
          <cell r="E4952" t="str">
            <v>FlexDBS</v>
          </cell>
          <cell r="F4952" t="str">
            <v>SPARES</v>
          </cell>
          <cell r="G4952">
            <v>952000019</v>
          </cell>
          <cell r="H4952" t="str">
            <v xml:space="preserve"> Circuit Pack  Cellular Icla </v>
          </cell>
        </row>
        <row r="4953">
          <cell r="A4953" t="str">
            <v>300309440FlexDBS</v>
          </cell>
          <cell r="B4953" t="str">
            <v>SPARECDMA</v>
          </cell>
          <cell r="C4953" t="str">
            <v>FlexDBS</v>
          </cell>
          <cell r="D4953" t="str">
            <v>FlexDBS</v>
          </cell>
          <cell r="E4953" t="str">
            <v>FlexDBS</v>
          </cell>
          <cell r="F4953" t="str">
            <v>SPARES</v>
          </cell>
          <cell r="G4953">
            <v>952000018</v>
          </cell>
          <cell r="H4953" t="str">
            <v xml:space="preserve"> Circuit Pack  Cellular Measurement Module </v>
          </cell>
        </row>
        <row r="4954">
          <cell r="A4954" t="str">
            <v>300309465FlexDBS</v>
          </cell>
          <cell r="B4954" t="str">
            <v>SPARECDMA</v>
          </cell>
          <cell r="C4954" t="str">
            <v>FlexDBS</v>
          </cell>
          <cell r="D4954" t="str">
            <v>FlexDBS</v>
          </cell>
          <cell r="E4954" t="str">
            <v>FlexDBS</v>
          </cell>
          <cell r="F4954" t="str">
            <v>SPARES</v>
          </cell>
          <cell r="G4954">
            <v>952000020</v>
          </cell>
          <cell r="H4954" t="str">
            <v xml:space="preserve"> Circuit Pack  Cellular Predistortion </v>
          </cell>
        </row>
        <row r="4955">
          <cell r="A4955" t="str">
            <v>300031903850CM</v>
          </cell>
          <cell r="B4955" t="str">
            <v>SPARECDMA</v>
          </cell>
          <cell r="C4955" t="str">
            <v>CDMA</v>
          </cell>
          <cell r="D4955" t="str">
            <v>CDMA</v>
          </cell>
          <cell r="E4955" t="str">
            <v>850CM</v>
          </cell>
          <cell r="F4955" t="str">
            <v>SPARES</v>
          </cell>
          <cell r="G4955">
            <v>921000023</v>
          </cell>
          <cell r="H4955" t="str">
            <v xml:space="preserve"> Circuit Pack  ECU  10-Channel Elements/Channel Unit For CDMA </v>
          </cell>
        </row>
        <row r="4956">
          <cell r="A4956" t="str">
            <v>300031903PCSC</v>
          </cell>
          <cell r="B4956" t="str">
            <v>SPARECDMA</v>
          </cell>
          <cell r="C4956" t="str">
            <v>PCS</v>
          </cell>
          <cell r="D4956" t="str">
            <v>PCS</v>
          </cell>
          <cell r="E4956" t="str">
            <v>PCSC</v>
          </cell>
          <cell r="F4956" t="str">
            <v>SPARES</v>
          </cell>
          <cell r="G4956">
            <v>924000022</v>
          </cell>
          <cell r="H4956" t="str">
            <v xml:space="preserve"> Circuit Pack  ECU  10-Channel Elements/Channel Unit For CDMA </v>
          </cell>
        </row>
        <row r="4957">
          <cell r="A4957" t="str">
            <v>300031903DDGF</v>
          </cell>
          <cell r="B4957" t="str">
            <v>SPARECDMA</v>
          </cell>
          <cell r="C4957" t="str">
            <v>DDGF</v>
          </cell>
          <cell r="D4957" t="str">
            <v>DDGF</v>
          </cell>
          <cell r="E4957" t="str">
            <v>DDGF</v>
          </cell>
          <cell r="F4957" t="str">
            <v>SPARES</v>
          </cell>
          <cell r="G4957">
            <v>916022007</v>
          </cell>
          <cell r="H4957" t="str">
            <v xml:space="preserve"> Circuit Pack  ECU  10-Channel Elements/Channel Unit For CDMA </v>
          </cell>
        </row>
        <row r="4958">
          <cell r="A4958" t="str">
            <v>300136348FlexMod_2</v>
          </cell>
          <cell r="B4958" t="str">
            <v>SPARECDMA</v>
          </cell>
          <cell r="C4958" t="str">
            <v>FlexMod_2</v>
          </cell>
          <cell r="D4958" t="str">
            <v>FlexMod_2</v>
          </cell>
          <cell r="E4958" t="str">
            <v>FlexMod_2</v>
          </cell>
          <cell r="F4958" t="str">
            <v>SPARES</v>
          </cell>
          <cell r="G4958">
            <v>941000008</v>
          </cell>
          <cell r="H4958" t="str">
            <v xml:space="preserve"> Circuit Pack  Facilities Interface Module (Fim) </v>
          </cell>
        </row>
        <row r="4959">
          <cell r="A4959" t="str">
            <v>300136348FlexMod_3</v>
          </cell>
          <cell r="B4959" t="str">
            <v>SPARECDMA</v>
          </cell>
          <cell r="C4959" t="str">
            <v>FlexMod_3</v>
          </cell>
          <cell r="D4959" t="str">
            <v>FlexMod_3</v>
          </cell>
          <cell r="E4959" t="str">
            <v>FlexMod_3</v>
          </cell>
          <cell r="F4959" t="str">
            <v>SPARES</v>
          </cell>
          <cell r="H4959" t="str">
            <v xml:space="preserve"> Circuit Pack  Facilities Interface Module (Fim) </v>
          </cell>
        </row>
        <row r="4960">
          <cell r="A4960" t="str">
            <v>300309218FlexDBS</v>
          </cell>
          <cell r="B4960" t="str">
            <v>SPARECDMA</v>
          </cell>
          <cell r="C4960" t="str">
            <v>FlexDBS</v>
          </cell>
          <cell r="D4960" t="str">
            <v>FlexDBS</v>
          </cell>
          <cell r="E4960" t="str">
            <v>FlexDBS</v>
          </cell>
          <cell r="F4960" t="str">
            <v>SPARES</v>
          </cell>
          <cell r="G4960">
            <v>953000001</v>
          </cell>
          <cell r="H4960" t="str">
            <v xml:space="preserve"> Circuit Pack  Fiber Optic Module (Fom) </v>
          </cell>
        </row>
        <row r="4961">
          <cell r="A4961" t="str">
            <v>300309267FlexDBS</v>
          </cell>
          <cell r="B4961" t="str">
            <v>SPARECDMA</v>
          </cell>
          <cell r="C4961" t="str">
            <v>FlexDBS</v>
          </cell>
          <cell r="D4961" t="str">
            <v>FlexDBS</v>
          </cell>
          <cell r="E4961" t="str">
            <v>FlexDBS</v>
          </cell>
          <cell r="F4961" t="str">
            <v>SPARES</v>
          </cell>
          <cell r="G4961">
            <v>953000006</v>
          </cell>
          <cell r="H4961" t="str">
            <v xml:space="preserve"> Circuit Pack  Input/Output Card (Ioc)-Non Clocking </v>
          </cell>
        </row>
        <row r="4962">
          <cell r="A4962" t="str">
            <v>300309259FlexDBS</v>
          </cell>
          <cell r="B4962" t="str">
            <v>SPARECDMA</v>
          </cell>
          <cell r="C4962" t="str">
            <v>FlexDBS</v>
          </cell>
          <cell r="D4962" t="str">
            <v>FlexDBS</v>
          </cell>
          <cell r="E4962" t="str">
            <v>FlexDBS</v>
          </cell>
          <cell r="F4962" t="str">
            <v>SPARES</v>
          </cell>
          <cell r="G4962">
            <v>953000005</v>
          </cell>
          <cell r="H4962" t="str">
            <v xml:space="preserve"> Circuit Pack  Input/Output Card (Ioc)-Self Clocking </v>
          </cell>
        </row>
        <row r="4963">
          <cell r="A4963" t="str">
            <v>107999484ECP</v>
          </cell>
          <cell r="B4963" t="str">
            <v>SPARECDMA</v>
          </cell>
          <cell r="C4963" t="str">
            <v>Amgr</v>
          </cell>
          <cell r="D4963" t="str">
            <v>Amgr</v>
          </cell>
          <cell r="E4963" t="str">
            <v>ECP</v>
          </cell>
          <cell r="F4963" t="str">
            <v>SPARES</v>
          </cell>
          <cell r="G4963">
            <v>933000030</v>
          </cell>
          <cell r="H4963" t="str">
            <v xml:space="preserve"> Circuit Pack  Maintenance TTY Controller </v>
          </cell>
        </row>
        <row r="4964">
          <cell r="A4964" t="str">
            <v>300309309FlexDBS</v>
          </cell>
          <cell r="B4964" t="str">
            <v>SPARECDMA</v>
          </cell>
          <cell r="C4964" t="str">
            <v>FlexDBS</v>
          </cell>
          <cell r="D4964" t="str">
            <v>FlexDBS</v>
          </cell>
          <cell r="E4964" t="str">
            <v>FlexDBS</v>
          </cell>
          <cell r="F4964" t="str">
            <v>SPARES</v>
          </cell>
          <cell r="G4964">
            <v>953000010</v>
          </cell>
          <cell r="H4964" t="str">
            <v xml:space="preserve"> Circuit Pack  Pcs Amplifier </v>
          </cell>
        </row>
        <row r="4965">
          <cell r="A4965" t="str">
            <v>300309317FlexDBS</v>
          </cell>
          <cell r="B4965" t="str">
            <v>SPARECDMA</v>
          </cell>
          <cell r="C4965" t="str">
            <v>FlexDBS</v>
          </cell>
          <cell r="D4965" t="str">
            <v>FlexDBS</v>
          </cell>
          <cell r="E4965" t="str">
            <v>FlexDBS</v>
          </cell>
          <cell r="F4965" t="str">
            <v>SPARES</v>
          </cell>
          <cell r="G4965">
            <v>953000011</v>
          </cell>
          <cell r="H4965" t="str">
            <v xml:space="preserve"> Circuit Pack  Pcs Measurement Module </v>
          </cell>
        </row>
        <row r="4966">
          <cell r="A4966" t="str">
            <v>300309325FlexDBS</v>
          </cell>
          <cell r="B4966" t="str">
            <v>SPARECDMA</v>
          </cell>
          <cell r="C4966" t="str">
            <v>FlexDBS</v>
          </cell>
          <cell r="D4966" t="str">
            <v>FlexDBS</v>
          </cell>
          <cell r="E4966" t="str">
            <v>FlexDBS</v>
          </cell>
          <cell r="F4966" t="str">
            <v>SPARES</v>
          </cell>
          <cell r="G4966">
            <v>953000012</v>
          </cell>
          <cell r="H4966" t="str">
            <v xml:space="preserve"> Circuit Pack  Pcs Predistortion CDMA Baseband Radio (Pcbr) </v>
          </cell>
        </row>
        <row r="4967">
          <cell r="A4967" t="str">
            <v>300273042FlexMod_2</v>
          </cell>
          <cell r="B4967" t="str">
            <v>SPARECDMA</v>
          </cell>
          <cell r="C4967" t="str">
            <v>FlexMod_2</v>
          </cell>
          <cell r="D4967" t="str">
            <v>FlexMod_2</v>
          </cell>
          <cell r="E4967" t="str">
            <v>FlexMod_2</v>
          </cell>
          <cell r="F4967" t="str">
            <v>SPARES</v>
          </cell>
          <cell r="G4967">
            <v>941000029</v>
          </cell>
          <cell r="H4967" t="str">
            <v xml:space="preserve"> Circuit Pack  Power Converter Unit  -48V </v>
          </cell>
        </row>
        <row r="4968">
          <cell r="A4968" t="str">
            <v>300273042FlexMod_3</v>
          </cell>
          <cell r="B4968" t="str">
            <v>SPARECDMA</v>
          </cell>
          <cell r="C4968" t="str">
            <v>FlexMod_3</v>
          </cell>
          <cell r="D4968" t="str">
            <v>FlexMod_3</v>
          </cell>
          <cell r="E4968" t="str">
            <v>FlexMod_3</v>
          </cell>
          <cell r="F4968" t="str">
            <v>SPARES</v>
          </cell>
          <cell r="H4968" t="str">
            <v xml:space="preserve"> Circuit Pack  Power Converter Unit  -48V </v>
          </cell>
        </row>
        <row r="4969">
          <cell r="A4969" t="str">
            <v>300130846FlexMod_2</v>
          </cell>
          <cell r="B4969" t="str">
            <v>SPARECDMA</v>
          </cell>
          <cell r="C4969" t="str">
            <v>FlexMod_2</v>
          </cell>
          <cell r="D4969" t="str">
            <v>FlexMod_2</v>
          </cell>
          <cell r="E4969" t="str">
            <v>FlexMod_2</v>
          </cell>
          <cell r="F4969" t="str">
            <v>SPARES</v>
          </cell>
          <cell r="G4969">
            <v>941000016</v>
          </cell>
          <cell r="H4969" t="str">
            <v xml:space="preserve"> Circuit Pack  Power Converter Unit (PCU) </v>
          </cell>
        </row>
        <row r="4970">
          <cell r="A4970" t="str">
            <v>300130846FlexMod_3</v>
          </cell>
          <cell r="B4970" t="str">
            <v>SPARECDMA</v>
          </cell>
          <cell r="C4970" t="str">
            <v>FlexMod_3</v>
          </cell>
          <cell r="D4970" t="str">
            <v>FlexMod_3</v>
          </cell>
          <cell r="E4970" t="str">
            <v>FlexMod_3</v>
          </cell>
          <cell r="F4970" t="str">
            <v>SPARES</v>
          </cell>
          <cell r="H4970" t="str">
            <v xml:space="preserve"> Circuit Pack  Power Converter Unit (PCU) </v>
          </cell>
        </row>
        <row r="4971">
          <cell r="A4971" t="str">
            <v>300130838FlexMod_3</v>
          </cell>
          <cell r="B4971" t="str">
            <v>SPARECDMA</v>
          </cell>
          <cell r="C4971" t="str">
            <v>FlexMod_3</v>
          </cell>
          <cell r="D4971" t="str">
            <v>FlexMod_3</v>
          </cell>
          <cell r="E4971" t="str">
            <v>FlexMod_3</v>
          </cell>
          <cell r="F4971" t="str">
            <v>SPARES</v>
          </cell>
          <cell r="H4971" t="str">
            <v xml:space="preserve"> Circuit Pack  Timing Frequency Unit </v>
          </cell>
        </row>
        <row r="4972">
          <cell r="A4972" t="str">
            <v>300130838FlexMod_2</v>
          </cell>
          <cell r="B4972" t="str">
            <v>SPARECDMA</v>
          </cell>
          <cell r="C4972" t="str">
            <v>FlexMod_2</v>
          </cell>
          <cell r="D4972" t="str">
            <v>FlexMod_2</v>
          </cell>
          <cell r="E4972" t="str">
            <v>FlexMod_2</v>
          </cell>
          <cell r="F4972" t="str">
            <v>SPARES</v>
          </cell>
          <cell r="G4972">
            <v>941000018</v>
          </cell>
          <cell r="H4972" t="str">
            <v xml:space="preserve"> Circuit Pack  Timing Frequency Unit </v>
          </cell>
        </row>
        <row r="4973">
          <cell r="A4973" t="str">
            <v>107065351ECP</v>
          </cell>
          <cell r="B4973" t="str">
            <v>SPARECDMA</v>
          </cell>
          <cell r="C4973" t="str">
            <v>Amgr</v>
          </cell>
          <cell r="D4973" t="str">
            <v>Amgr</v>
          </cell>
          <cell r="E4973" t="str">
            <v>ECP</v>
          </cell>
          <cell r="F4973" t="str">
            <v>SPARES</v>
          </cell>
          <cell r="G4973">
            <v>933000025</v>
          </cell>
          <cell r="H4973" t="str">
            <v xml:space="preserve"> Circuit Pack (TN1821B) </v>
          </cell>
        </row>
        <row r="4974">
          <cell r="A4974" t="str">
            <v>300273000FlexMod_2</v>
          </cell>
          <cell r="B4974" t="str">
            <v>SPARECDMA</v>
          </cell>
          <cell r="C4974" t="str">
            <v>FlexMod_2</v>
          </cell>
          <cell r="D4974" t="str">
            <v>FlexMod_2</v>
          </cell>
          <cell r="E4974" t="str">
            <v>FlexMod_2</v>
          </cell>
          <cell r="F4974" t="str">
            <v>SPARES</v>
          </cell>
          <cell r="G4974">
            <v>941000025</v>
          </cell>
          <cell r="H4974" t="str">
            <v xml:space="preserve"> Circuti Pack  Fan Controller  -48V </v>
          </cell>
        </row>
        <row r="4975">
          <cell r="A4975" t="str">
            <v>300273000FlexMod_3</v>
          </cell>
          <cell r="B4975" t="str">
            <v>SPARECDMA</v>
          </cell>
          <cell r="C4975" t="str">
            <v>FlexMod_3</v>
          </cell>
          <cell r="D4975" t="str">
            <v>FlexMod_3</v>
          </cell>
          <cell r="E4975" t="str">
            <v>FlexMod_3</v>
          </cell>
          <cell r="F4975" t="str">
            <v>SPARES</v>
          </cell>
          <cell r="H4975" t="str">
            <v xml:space="preserve"> Circuti Pack  Fan Controller  -48V </v>
          </cell>
        </row>
        <row r="4976">
          <cell r="A4976" t="str">
            <v>107400061PCSC</v>
          </cell>
          <cell r="B4976" t="str">
            <v>SPARECDMA</v>
          </cell>
          <cell r="C4976" t="str">
            <v>PCS</v>
          </cell>
          <cell r="D4976" t="str">
            <v>PCS</v>
          </cell>
          <cell r="E4976" t="str">
            <v>PCSC</v>
          </cell>
          <cell r="F4976" t="str">
            <v>SPARES</v>
          </cell>
          <cell r="G4976">
            <v>924000006</v>
          </cell>
          <cell r="H4976" t="str">
            <v xml:space="preserve"> Comm. Processor Interface (CPI) </v>
          </cell>
        </row>
        <row r="4977">
          <cell r="A4977" t="str">
            <v>300124310IMS</v>
          </cell>
          <cell r="B4977" t="str">
            <v>SPARECDMA</v>
          </cell>
          <cell r="C4977" t="str">
            <v>Amgr</v>
          </cell>
          <cell r="D4977" t="str">
            <v>Amgr</v>
          </cell>
          <cell r="E4977" t="str">
            <v>IMS</v>
          </cell>
          <cell r="F4977" t="str">
            <v>SPARES</v>
          </cell>
          <cell r="G4977">
            <v>933000300</v>
          </cell>
          <cell r="H4977" t="str">
            <v xml:space="preserve"> Connector Panel Required For Nts </v>
          </cell>
        </row>
        <row r="4978">
          <cell r="A4978" t="str">
            <v>300124310OMP-FX</v>
          </cell>
          <cell r="B4978" t="str">
            <v>SPARECDMA</v>
          </cell>
          <cell r="C4978" t="str">
            <v>Amgr</v>
          </cell>
          <cell r="D4978" t="str">
            <v>Amgr</v>
          </cell>
          <cell r="E4978" t="str">
            <v>OMP-FX</v>
          </cell>
          <cell r="F4978" t="str">
            <v>SPARES</v>
          </cell>
          <cell r="G4978">
            <v>933000300</v>
          </cell>
          <cell r="H4978" t="str">
            <v xml:space="preserve"> Connector Panel Required For Nts </v>
          </cell>
        </row>
        <row r="4979">
          <cell r="A4979" t="str">
            <v>300131513OMP-FX</v>
          </cell>
          <cell r="B4979" t="str">
            <v>SPARECDMA</v>
          </cell>
          <cell r="C4979" t="str">
            <v>Amgr</v>
          </cell>
          <cell r="D4979" t="str">
            <v>Amgr</v>
          </cell>
          <cell r="E4979" t="str">
            <v>OMP-FX</v>
          </cell>
          <cell r="F4979" t="str">
            <v>SPARES</v>
          </cell>
          <cell r="G4979">
            <v>933000305</v>
          </cell>
          <cell r="H4979" t="str">
            <v xml:space="preserve"> Console Terminal </v>
          </cell>
        </row>
        <row r="4980">
          <cell r="A4980" t="str">
            <v>300131513IMS</v>
          </cell>
          <cell r="B4980" t="str">
            <v>SPARECDMA</v>
          </cell>
          <cell r="C4980" t="str">
            <v>Amgr</v>
          </cell>
          <cell r="D4980" t="str">
            <v>Amgr</v>
          </cell>
          <cell r="E4980" t="str">
            <v>IMS</v>
          </cell>
          <cell r="F4980" t="str">
            <v>SPARES</v>
          </cell>
          <cell r="G4980">
            <v>933000305</v>
          </cell>
          <cell r="H4980" t="str">
            <v xml:space="preserve"> Console Terminal </v>
          </cell>
        </row>
        <row r="4981">
          <cell r="A4981" t="str">
            <v>300136389FlexMod_2</v>
          </cell>
          <cell r="B4981" t="str">
            <v>SPARECDMA</v>
          </cell>
          <cell r="C4981" t="str">
            <v>FlexMod_2</v>
          </cell>
          <cell r="D4981" t="str">
            <v>FlexMod_2</v>
          </cell>
          <cell r="E4981" t="str">
            <v>FlexMod_2</v>
          </cell>
          <cell r="F4981" t="str">
            <v>SPARES</v>
          </cell>
          <cell r="G4981">
            <v>941000005</v>
          </cell>
          <cell r="H4981" t="str">
            <v xml:space="preserve"> Controller  Digital Fan </v>
          </cell>
        </row>
        <row r="4982">
          <cell r="A4982" t="str">
            <v>300136389FlexMod_3</v>
          </cell>
          <cell r="B4982" t="str">
            <v>SPARECDMA</v>
          </cell>
          <cell r="C4982" t="str">
            <v>FlexMod_3</v>
          </cell>
          <cell r="D4982" t="str">
            <v>FlexMod_3</v>
          </cell>
          <cell r="E4982" t="str">
            <v>FlexMod_3</v>
          </cell>
          <cell r="F4982" t="str">
            <v>SPARES</v>
          </cell>
          <cell r="H4982" t="str">
            <v xml:space="preserve"> Controller  Digital Fan </v>
          </cell>
        </row>
        <row r="4983">
          <cell r="A4983" t="str">
            <v>104411483850M</v>
          </cell>
          <cell r="B4983" t="str">
            <v>SPARECDMA</v>
          </cell>
          <cell r="C4983" t="str">
            <v>SeriesII</v>
          </cell>
          <cell r="D4983" t="str">
            <v>SeriesII</v>
          </cell>
          <cell r="E4983" t="str">
            <v>850M</v>
          </cell>
          <cell r="F4983" t="str">
            <v>SPARES</v>
          </cell>
          <cell r="G4983">
            <v>920000018</v>
          </cell>
          <cell r="H4983" t="str">
            <v xml:space="preserve"> Core Processing Unit </v>
          </cell>
        </row>
        <row r="4984">
          <cell r="A4984" t="str">
            <v>104411483SeriesII</v>
          </cell>
          <cell r="B4984" t="str">
            <v>SPARECDMA</v>
          </cell>
          <cell r="C4984" t="str">
            <v>SeriesII</v>
          </cell>
          <cell r="D4984" t="str">
            <v>SeriesII</v>
          </cell>
          <cell r="E4984" t="str">
            <v>SeriesII</v>
          </cell>
          <cell r="F4984" t="str">
            <v>SPARES</v>
          </cell>
          <cell r="H4984" t="str">
            <v xml:space="preserve"> Core Processing Unit </v>
          </cell>
        </row>
        <row r="4985">
          <cell r="A4985" t="str">
            <v>107400020PCSC</v>
          </cell>
          <cell r="B4985" t="str">
            <v>SPARECDMA</v>
          </cell>
          <cell r="C4985" t="str">
            <v>PCS</v>
          </cell>
          <cell r="D4985" t="str">
            <v>PCS</v>
          </cell>
          <cell r="E4985" t="str">
            <v>PCSC</v>
          </cell>
          <cell r="F4985" t="str">
            <v>SPARES</v>
          </cell>
          <cell r="G4985">
            <v>924000009</v>
          </cell>
          <cell r="H4985" t="str">
            <v xml:space="preserve"> Core Processor Unit (CPU) </v>
          </cell>
        </row>
        <row r="4986">
          <cell r="A4986" t="str">
            <v>407635747ECP</v>
          </cell>
          <cell r="B4986" t="str">
            <v>SPARECDMA</v>
          </cell>
          <cell r="C4986" t="str">
            <v>Amgr</v>
          </cell>
          <cell r="D4986" t="str">
            <v>Amgr</v>
          </cell>
          <cell r="E4986" t="str">
            <v>ECP</v>
          </cell>
          <cell r="F4986" t="str">
            <v>SPARES</v>
          </cell>
          <cell r="G4986">
            <v>933000038</v>
          </cell>
          <cell r="H4986" t="str">
            <v xml:space="preserve"> Cpu Bus Connect  Non-Redundant </v>
          </cell>
        </row>
        <row r="4987">
          <cell r="A4987" t="str">
            <v>108403825PCSC</v>
          </cell>
          <cell r="B4987" t="str">
            <v>SPARECDMA</v>
          </cell>
          <cell r="C4987" t="str">
            <v>PCS</v>
          </cell>
          <cell r="D4987" t="str">
            <v>PCS</v>
          </cell>
          <cell r="E4987" t="str">
            <v>PCSC</v>
          </cell>
          <cell r="F4987" t="str">
            <v>SPARES</v>
          </cell>
          <cell r="G4987">
            <v>924000094</v>
          </cell>
          <cell r="H4987" t="str">
            <v xml:space="preserve"> Crc Fan  Rack-Mounted Growth </v>
          </cell>
        </row>
        <row r="4988">
          <cell r="A4988" t="str">
            <v>300020898FlexMic_C</v>
          </cell>
          <cell r="B4988" t="str">
            <v>SPARECDMA</v>
          </cell>
          <cell r="C4988" t="str">
            <v>FlexMic_C</v>
          </cell>
          <cell r="D4988" t="str">
            <v>FlexMic_C</v>
          </cell>
          <cell r="E4988" t="str">
            <v>FlexMic_C</v>
          </cell>
          <cell r="F4988" t="str">
            <v>SPARES</v>
          </cell>
          <cell r="G4988">
            <v>944000012</v>
          </cell>
          <cell r="H4988" t="str">
            <v xml:space="preserve"> Ctrm Cable Kit-Duplex </v>
          </cell>
        </row>
        <row r="4989">
          <cell r="A4989" t="str">
            <v>108021932PCSC</v>
          </cell>
          <cell r="B4989" t="str">
            <v>SPARECDMA</v>
          </cell>
          <cell r="C4989" t="str">
            <v>PCS</v>
          </cell>
          <cell r="D4989" t="str">
            <v>PCS</v>
          </cell>
          <cell r="E4989" t="str">
            <v>PCSC</v>
          </cell>
          <cell r="F4989" t="str">
            <v>SPARES</v>
          </cell>
          <cell r="G4989">
            <v>924000048</v>
          </cell>
          <cell r="H4989" t="str">
            <v xml:space="preserve"> CTU Fan (Rear Mount) </v>
          </cell>
        </row>
        <row r="4990">
          <cell r="A4990" t="str">
            <v>108259078PCSC</v>
          </cell>
          <cell r="B4990" t="str">
            <v>SPARECDMA</v>
          </cell>
          <cell r="C4990" t="str">
            <v>PCS</v>
          </cell>
          <cell r="D4990" t="str">
            <v>PCS</v>
          </cell>
          <cell r="E4990" t="str">
            <v>PCSC</v>
          </cell>
          <cell r="F4990" t="str">
            <v>SPARES</v>
          </cell>
          <cell r="G4990">
            <v>924000051</v>
          </cell>
          <cell r="H4990" t="str">
            <v xml:space="preserve"> CTU Fan (Top Mount) </v>
          </cell>
        </row>
        <row r="4991">
          <cell r="A4991" t="str">
            <v>108213315PCSC</v>
          </cell>
          <cell r="B4991" t="str">
            <v>SPARECDMA</v>
          </cell>
          <cell r="C4991" t="str">
            <v>PCS</v>
          </cell>
          <cell r="D4991" t="str">
            <v>PCS</v>
          </cell>
          <cell r="E4991" t="str">
            <v>PCSC</v>
          </cell>
          <cell r="F4991" t="str">
            <v>SPARES</v>
          </cell>
          <cell r="G4991">
            <v>924000069</v>
          </cell>
          <cell r="H4991" t="str">
            <v xml:space="preserve"> D Band Enhanced Primary Duplex Filter Module (Du And Ru) </v>
          </cell>
        </row>
        <row r="4992">
          <cell r="A4992" t="str">
            <v>108561192PCSC</v>
          </cell>
          <cell r="B4992" t="str">
            <v>SPARECDMA</v>
          </cell>
          <cell r="C4992" t="str">
            <v>PCS</v>
          </cell>
          <cell r="D4992" t="str">
            <v>PCS</v>
          </cell>
          <cell r="E4992" t="str">
            <v>PCSC</v>
          </cell>
          <cell r="F4992" t="str">
            <v>SPARES</v>
          </cell>
          <cell r="G4992">
            <v>924000075</v>
          </cell>
          <cell r="H4992" t="str">
            <v xml:space="preserve"> D Band Enhanced Primary Duplex Filter Module Reo (Du And Ru) </v>
          </cell>
        </row>
        <row r="4993">
          <cell r="A4993" t="str">
            <v>407694496ECP</v>
          </cell>
          <cell r="B4993" t="str">
            <v>SPARECDMA</v>
          </cell>
          <cell r="C4993" t="str">
            <v>Amgr</v>
          </cell>
          <cell r="D4993" t="str">
            <v>Amgr</v>
          </cell>
          <cell r="E4993" t="str">
            <v>ECP</v>
          </cell>
          <cell r="F4993" t="str">
            <v>SPARES</v>
          </cell>
          <cell r="G4993">
            <v>933000037</v>
          </cell>
          <cell r="H4993" t="str">
            <v xml:space="preserve"> DC Power Supply 48 Volt </v>
          </cell>
        </row>
        <row r="4994">
          <cell r="A4994" t="str">
            <v>106308489ECP</v>
          </cell>
          <cell r="B4994" t="str">
            <v>SPARECDMA</v>
          </cell>
          <cell r="C4994" t="str">
            <v>Amgr</v>
          </cell>
          <cell r="D4994" t="str">
            <v>Amgr</v>
          </cell>
          <cell r="E4994" t="str">
            <v>ECP</v>
          </cell>
          <cell r="F4994" t="str">
            <v>SPARES</v>
          </cell>
          <cell r="G4994">
            <v>933000032</v>
          </cell>
          <cell r="H4994" t="str">
            <v xml:space="preserve"> Dial Network Interface Module </v>
          </cell>
        </row>
        <row r="4995">
          <cell r="A4995" t="str">
            <v>108003005ECP</v>
          </cell>
          <cell r="B4995" t="str">
            <v>SPARECDMA</v>
          </cell>
          <cell r="C4995" t="str">
            <v>Amgr</v>
          </cell>
          <cell r="D4995" t="str">
            <v>Amgr</v>
          </cell>
          <cell r="E4995" t="str">
            <v>ECP</v>
          </cell>
          <cell r="F4995" t="str">
            <v>SPARES</v>
          </cell>
          <cell r="G4995">
            <v>933000010</v>
          </cell>
          <cell r="H4995" t="str">
            <v xml:space="preserve"> Digital Audio Tape Ckt Pack </v>
          </cell>
        </row>
        <row r="4996">
          <cell r="A4996" t="str">
            <v>108029463850M</v>
          </cell>
          <cell r="B4996" t="str">
            <v>SPARECDMA</v>
          </cell>
          <cell r="C4996" t="str">
            <v>SeriesII</v>
          </cell>
          <cell r="D4996" t="str">
            <v>SeriesII</v>
          </cell>
          <cell r="E4996" t="str">
            <v>850M</v>
          </cell>
          <cell r="F4996" t="str">
            <v>SPARES</v>
          </cell>
          <cell r="G4996">
            <v>920000019</v>
          </cell>
          <cell r="H4996" t="str">
            <v xml:space="preserve"> Digital Facilities Interface (DFI) </v>
          </cell>
        </row>
        <row r="4997">
          <cell r="A4997" t="str">
            <v>108029463SeriesII</v>
          </cell>
          <cell r="B4997" t="str">
            <v>SPARECDMA</v>
          </cell>
          <cell r="C4997" t="str">
            <v>SeriesII</v>
          </cell>
          <cell r="D4997" t="str">
            <v>SeriesII</v>
          </cell>
          <cell r="E4997" t="str">
            <v>SeriesII</v>
          </cell>
          <cell r="F4997" t="str">
            <v>SPARES</v>
          </cell>
          <cell r="G4997">
            <v>916001201</v>
          </cell>
          <cell r="H4997" t="str">
            <v xml:space="preserve"> Digital Facilities Interface (DFI) </v>
          </cell>
        </row>
        <row r="4998">
          <cell r="A4998" t="str">
            <v>300130671FlexMod_2</v>
          </cell>
          <cell r="B4998" t="str">
            <v>SPARECDMA</v>
          </cell>
          <cell r="C4998" t="str">
            <v>FlexMod_2</v>
          </cell>
          <cell r="D4998" t="str">
            <v>FlexMod_2</v>
          </cell>
          <cell r="E4998" t="str">
            <v>FlexMod_2</v>
          </cell>
          <cell r="F4998" t="str">
            <v>SPARES</v>
          </cell>
          <cell r="G4998">
            <v>935000012</v>
          </cell>
          <cell r="H4998" t="str">
            <v xml:space="preserve"> Digital Shelf Fans </v>
          </cell>
        </row>
        <row r="4999">
          <cell r="A4999" t="str">
            <v>300130671FlexMod_3</v>
          </cell>
          <cell r="B4999" t="str">
            <v>SPARECDMA</v>
          </cell>
          <cell r="C4999" t="str">
            <v>FlexMod_3</v>
          </cell>
          <cell r="D4999" t="str">
            <v>FlexMod_3</v>
          </cell>
          <cell r="E4999" t="str">
            <v>FlexMod_3</v>
          </cell>
          <cell r="F4999" t="str">
            <v>SPARES</v>
          </cell>
          <cell r="H4999" t="str">
            <v xml:space="preserve"> Digital Shelf Fans </v>
          </cell>
        </row>
        <row r="5000">
          <cell r="A5000" t="str">
            <v>300124419IMS</v>
          </cell>
          <cell r="B5000" t="str">
            <v>SPARECDMA</v>
          </cell>
          <cell r="C5000" t="str">
            <v>Amgr</v>
          </cell>
          <cell r="D5000" t="str">
            <v>Amgr</v>
          </cell>
          <cell r="E5000" t="str">
            <v>IMS</v>
          </cell>
          <cell r="F5000" t="str">
            <v>SPARES</v>
          </cell>
          <cell r="G5000">
            <v>933000304</v>
          </cell>
          <cell r="H5000" t="str">
            <v xml:space="preserve"> Domestic 110V AC Splitter Providing Connection For 5E Ecp Rop &amp; Mcrt </v>
          </cell>
        </row>
        <row r="5001">
          <cell r="A5001" t="str">
            <v>300124419OMP-FX</v>
          </cell>
          <cell r="B5001" t="str">
            <v>SPARECDMA</v>
          </cell>
          <cell r="C5001" t="str">
            <v>Amgr</v>
          </cell>
          <cell r="D5001" t="str">
            <v>Amgr</v>
          </cell>
          <cell r="E5001" t="str">
            <v>OMP-FX</v>
          </cell>
          <cell r="F5001" t="str">
            <v>SPARES</v>
          </cell>
          <cell r="G5001">
            <v>933000304</v>
          </cell>
          <cell r="H5001" t="str">
            <v xml:space="preserve"> Domestic 110V AC Splitter Providing Connection For 5E Ecp Rop &amp; Mcrt </v>
          </cell>
        </row>
        <row r="5002">
          <cell r="A5002" t="str">
            <v>108403031PCSC</v>
          </cell>
          <cell r="B5002" t="str">
            <v>SPARECDMA</v>
          </cell>
          <cell r="C5002" t="str">
            <v>PCS</v>
          </cell>
          <cell r="D5002" t="str">
            <v>PCS</v>
          </cell>
          <cell r="E5002" t="str">
            <v>PCSC</v>
          </cell>
          <cell r="F5002" t="str">
            <v>SPARES</v>
          </cell>
          <cell r="G5002">
            <v>924000092</v>
          </cell>
          <cell r="H5002" t="str">
            <v xml:space="preserve"> Door  Front (3.5 Indoor Primary) </v>
          </cell>
        </row>
        <row r="5003">
          <cell r="A5003" t="str">
            <v>108403015PCSC</v>
          </cell>
          <cell r="B5003" t="str">
            <v>SPARECDMA</v>
          </cell>
          <cell r="C5003" t="str">
            <v>PCS</v>
          </cell>
          <cell r="D5003" t="str">
            <v>PCS</v>
          </cell>
          <cell r="E5003" t="str">
            <v>PCSC</v>
          </cell>
          <cell r="F5003" t="str">
            <v>SPARES</v>
          </cell>
          <cell r="G5003">
            <v>924000090</v>
          </cell>
          <cell r="H5003" t="str">
            <v xml:space="preserve"> Door  Rear  (3.5 Indoor Primary) </v>
          </cell>
        </row>
        <row r="5004">
          <cell r="A5004" t="str">
            <v>108403007PCSC</v>
          </cell>
          <cell r="B5004" t="str">
            <v>SPARECDMA</v>
          </cell>
          <cell r="C5004" t="str">
            <v>PCS</v>
          </cell>
          <cell r="D5004" t="str">
            <v>PCS</v>
          </cell>
          <cell r="E5004" t="str">
            <v>PCSC</v>
          </cell>
          <cell r="F5004" t="str">
            <v>SPARES</v>
          </cell>
          <cell r="G5004">
            <v>924000089</v>
          </cell>
          <cell r="H5004" t="str">
            <v xml:space="preserve"> Door  Rear/Side (3.5 Outdoor Primary W/Rear Heat Exchanger) </v>
          </cell>
        </row>
        <row r="5005">
          <cell r="A5005" t="str">
            <v>108403049PCSC</v>
          </cell>
          <cell r="B5005" t="str">
            <v>SPARECDMA</v>
          </cell>
          <cell r="C5005" t="str">
            <v>PCS</v>
          </cell>
          <cell r="D5005" t="str">
            <v>PCS</v>
          </cell>
          <cell r="E5005" t="str">
            <v>PCSC</v>
          </cell>
          <cell r="F5005" t="str">
            <v>SPARES</v>
          </cell>
          <cell r="G5005">
            <v>924000093</v>
          </cell>
          <cell r="H5005" t="str">
            <v xml:space="preserve"> Door &amp; Gasket Kit  Front (3.5 Outdoor Primary) </v>
          </cell>
        </row>
        <row r="5006">
          <cell r="A5006" t="str">
            <v>108403023PCSC</v>
          </cell>
          <cell r="B5006" t="str">
            <v>SPARECDMA</v>
          </cell>
          <cell r="C5006" t="str">
            <v>PCS</v>
          </cell>
          <cell r="D5006" t="str">
            <v>PCS</v>
          </cell>
          <cell r="E5006" t="str">
            <v>PCSC</v>
          </cell>
          <cell r="F5006" t="str">
            <v>SPARES</v>
          </cell>
          <cell r="G5006">
            <v>924000091</v>
          </cell>
          <cell r="H5006" t="str">
            <v xml:space="preserve"> Door &amp; Gasket Kit  Rear (3.5 Outdoor Primary W/ Rear Heat Exchanger) </v>
          </cell>
        </row>
        <row r="5007">
          <cell r="A5007" t="str">
            <v>103753265IMS</v>
          </cell>
          <cell r="B5007" t="str">
            <v>SPARECDMA</v>
          </cell>
          <cell r="C5007" t="str">
            <v>Amgr</v>
          </cell>
          <cell r="D5007" t="str">
            <v>Amgr</v>
          </cell>
          <cell r="E5007" t="str">
            <v>IMS</v>
          </cell>
          <cell r="F5007" t="str">
            <v>SPARES</v>
          </cell>
          <cell r="G5007">
            <v>933000106</v>
          </cell>
          <cell r="H5007" t="str">
            <v xml:space="preserve"> Dual Duplex Serial Select. Bus </v>
          </cell>
        </row>
        <row r="5008">
          <cell r="A5008" t="str">
            <v>407803790ECP</v>
          </cell>
          <cell r="B5008" t="str">
            <v>SPARECDMA</v>
          </cell>
          <cell r="C5008" t="str">
            <v>Amgr</v>
          </cell>
          <cell r="D5008" t="str">
            <v>Amgr</v>
          </cell>
          <cell r="E5008" t="str">
            <v>ECP</v>
          </cell>
          <cell r="F5008" t="str">
            <v>SPARES</v>
          </cell>
          <cell r="G5008">
            <v>933000035</v>
          </cell>
          <cell r="H5008" t="str">
            <v xml:space="preserve"> Dual Wan </v>
          </cell>
        </row>
        <row r="5009">
          <cell r="A5009" t="str">
            <v>108213307PCSC</v>
          </cell>
          <cell r="B5009" t="str">
            <v>SPARECDMA</v>
          </cell>
          <cell r="C5009" t="str">
            <v>PCS</v>
          </cell>
          <cell r="D5009" t="str">
            <v>PCS</v>
          </cell>
          <cell r="E5009" t="str">
            <v>PCSC</v>
          </cell>
          <cell r="F5009" t="str">
            <v>SPARES</v>
          </cell>
          <cell r="G5009">
            <v>924000070</v>
          </cell>
          <cell r="H5009" t="str">
            <v xml:space="preserve"> E Band Enhanced Primary Duplex Filter Module (Du And Ru) </v>
          </cell>
        </row>
        <row r="5010">
          <cell r="A5010" t="str">
            <v>108371154PCSC</v>
          </cell>
          <cell r="B5010" t="str">
            <v>SPARECDMA</v>
          </cell>
          <cell r="C5010" t="str">
            <v>PCS</v>
          </cell>
          <cell r="D5010" t="str">
            <v>PCS</v>
          </cell>
          <cell r="E5010" t="str">
            <v>PCSC</v>
          </cell>
          <cell r="F5010" t="str">
            <v>SPARES</v>
          </cell>
          <cell r="G5010">
            <v>924000076</v>
          </cell>
          <cell r="H5010" t="str">
            <v xml:space="preserve"> E Band Enhanced Primary Duplex Filter Module Reo (Du And Ru) </v>
          </cell>
        </row>
        <row r="5011">
          <cell r="A5011" t="str">
            <v>107889685850CM</v>
          </cell>
          <cell r="B5011" t="str">
            <v>SPARECDMA</v>
          </cell>
          <cell r="C5011" t="str">
            <v>CDMA</v>
          </cell>
          <cell r="D5011" t="str">
            <v>CDMA</v>
          </cell>
          <cell r="E5011" t="str">
            <v>850CM</v>
          </cell>
          <cell r="F5011" t="str">
            <v>SPARES</v>
          </cell>
          <cell r="G5011">
            <v>921000030</v>
          </cell>
          <cell r="H5011" t="str">
            <v xml:space="preserve"> E1 Smart Plug In For CSU </v>
          </cell>
        </row>
        <row r="5012">
          <cell r="A5012" t="str">
            <v>107889685850M</v>
          </cell>
          <cell r="B5012" t="str">
            <v>SPARECDMA</v>
          </cell>
          <cell r="C5012" t="str">
            <v>SeriesII</v>
          </cell>
          <cell r="D5012" t="str">
            <v>SeriesII</v>
          </cell>
          <cell r="E5012" t="str">
            <v>850M</v>
          </cell>
          <cell r="F5012" t="str">
            <v>SPARES</v>
          </cell>
          <cell r="G5012">
            <v>920000037</v>
          </cell>
          <cell r="H5012" t="str">
            <v xml:space="preserve"> E1 Smart Plug In For CSU </v>
          </cell>
        </row>
        <row r="5013">
          <cell r="A5013" t="str">
            <v>107889685DDGF</v>
          </cell>
          <cell r="B5013" t="str">
            <v>SPARECDMA</v>
          </cell>
          <cell r="C5013" t="str">
            <v>DDGF</v>
          </cell>
          <cell r="D5013" t="str">
            <v>DDGF</v>
          </cell>
          <cell r="E5013" t="str">
            <v>DDGF</v>
          </cell>
          <cell r="F5013" t="str">
            <v>SPARES</v>
          </cell>
          <cell r="G5013">
            <v>916022006</v>
          </cell>
          <cell r="H5013" t="str">
            <v xml:space="preserve"> E1 Smart Plug In For CSU </v>
          </cell>
        </row>
        <row r="5014">
          <cell r="A5014" t="str">
            <v>108236753IMS</v>
          </cell>
          <cell r="B5014" t="str">
            <v>SPARECDMA</v>
          </cell>
          <cell r="C5014" t="str">
            <v>Amgr</v>
          </cell>
          <cell r="D5014" t="str">
            <v>Amgr</v>
          </cell>
          <cell r="E5014" t="str">
            <v>IMS</v>
          </cell>
          <cell r="F5014" t="str">
            <v>SPARES</v>
          </cell>
          <cell r="G5014">
            <v>933000115</v>
          </cell>
          <cell r="H5014" t="str">
            <v xml:space="preserve"> Ein Circuit Packet </v>
          </cell>
        </row>
        <row r="5015">
          <cell r="A5015" t="str">
            <v>300153228FlexMic_C</v>
          </cell>
          <cell r="B5015" t="str">
            <v>SPARECDMA</v>
          </cell>
          <cell r="C5015" t="str">
            <v>FlexMic_C</v>
          </cell>
          <cell r="D5015" t="str">
            <v>FlexMic_C</v>
          </cell>
          <cell r="E5015" t="str">
            <v>FlexMic_C</v>
          </cell>
          <cell r="F5015" t="str">
            <v>SPARES</v>
          </cell>
          <cell r="G5015">
            <v>942000039</v>
          </cell>
          <cell r="H5015" t="str">
            <v xml:space="preserve"> Electronice Tray  Wired  1300W  230V-50Hz </v>
          </cell>
        </row>
        <row r="5016">
          <cell r="A5016" t="str">
            <v>300153236FlexMic_C</v>
          </cell>
          <cell r="B5016" t="str">
            <v>SPARECDMA</v>
          </cell>
          <cell r="C5016" t="str">
            <v>FlexMic_C</v>
          </cell>
          <cell r="D5016" t="str">
            <v>FlexMic_C</v>
          </cell>
          <cell r="E5016" t="str">
            <v>FlexMic_C</v>
          </cell>
          <cell r="F5016" t="str">
            <v>SPARES</v>
          </cell>
          <cell r="G5016">
            <v>942000027</v>
          </cell>
          <cell r="H5016" t="str">
            <v xml:space="preserve"> Electronice Tray  Wired  1300W  240V/120V  208V-60Hz </v>
          </cell>
        </row>
        <row r="5017">
          <cell r="A5017" t="str">
            <v>300153194FlexMic_C</v>
          </cell>
          <cell r="B5017" t="str">
            <v>SPARECDMA</v>
          </cell>
          <cell r="C5017" t="str">
            <v>FlexMic_C</v>
          </cell>
          <cell r="D5017" t="str">
            <v>FlexMic_C</v>
          </cell>
          <cell r="E5017" t="str">
            <v>FlexMic_C</v>
          </cell>
          <cell r="F5017" t="str">
            <v>SPARES</v>
          </cell>
          <cell r="G5017">
            <v>944000021</v>
          </cell>
          <cell r="H5017" t="str">
            <v xml:space="preserve"> Electronics Tray  Wired 650W  230V-50Hz </v>
          </cell>
        </row>
        <row r="5018">
          <cell r="A5018" t="str">
            <v>300153202FlexMic_C</v>
          </cell>
          <cell r="B5018" t="str">
            <v>SPARECDMA</v>
          </cell>
          <cell r="C5018" t="str">
            <v>FlexMic_C</v>
          </cell>
          <cell r="D5018" t="str">
            <v>FlexMic_C</v>
          </cell>
          <cell r="E5018" t="str">
            <v>FlexMic_C</v>
          </cell>
          <cell r="F5018" t="str">
            <v>SPARES</v>
          </cell>
          <cell r="G5018">
            <v>942000025</v>
          </cell>
          <cell r="H5018" t="str">
            <v xml:space="preserve"> Electronics Tray  Wired 650W  240V/120V  208V-60Hz </v>
          </cell>
        </row>
        <row r="5019">
          <cell r="A5019" t="str">
            <v>108213224PCSC</v>
          </cell>
          <cell r="B5019" t="str">
            <v>SPARECDMA</v>
          </cell>
          <cell r="C5019" t="str">
            <v>PCS</v>
          </cell>
          <cell r="D5019" t="str">
            <v>PCS</v>
          </cell>
          <cell r="E5019" t="str">
            <v>PCSC</v>
          </cell>
          <cell r="F5019" t="str">
            <v>SPARES</v>
          </cell>
          <cell r="G5019">
            <v>924000054</v>
          </cell>
          <cell r="H5019" t="str">
            <v xml:space="preserve"> Enchanced Primary Heat Exchanger Ambient Fan </v>
          </cell>
        </row>
        <row r="5020">
          <cell r="A5020" t="str">
            <v>108213232PCSC</v>
          </cell>
          <cell r="B5020" t="str">
            <v>SPARECDMA</v>
          </cell>
          <cell r="C5020" t="str">
            <v>PCS</v>
          </cell>
          <cell r="D5020" t="str">
            <v>PCS</v>
          </cell>
          <cell r="E5020" t="str">
            <v>PCSC</v>
          </cell>
          <cell r="F5020" t="str">
            <v>SPARES</v>
          </cell>
          <cell r="G5020">
            <v>924000057</v>
          </cell>
          <cell r="H5020" t="str">
            <v xml:space="preserve"> Enchanced Primary Heat Exchanger Intemal Fan </v>
          </cell>
        </row>
        <row r="5021">
          <cell r="A5021" t="str">
            <v>108213257PCSC</v>
          </cell>
          <cell r="B5021" t="str">
            <v>SPARECDMA</v>
          </cell>
          <cell r="C5021" t="str">
            <v>PCS</v>
          </cell>
          <cell r="D5021" t="str">
            <v>PCS</v>
          </cell>
          <cell r="E5021" t="str">
            <v>PCSC</v>
          </cell>
          <cell r="F5021" t="str">
            <v>SPARES</v>
          </cell>
          <cell r="G5021">
            <v>924000060</v>
          </cell>
          <cell r="H5021" t="str">
            <v xml:space="preserve"> Enchanced Primary Heat Exchanger Microcontroller </v>
          </cell>
        </row>
        <row r="5022">
          <cell r="A5022" t="str">
            <v>108653460IMS</v>
          </cell>
          <cell r="B5022" t="str">
            <v>SPARECDMA</v>
          </cell>
          <cell r="C5022" t="str">
            <v>Amgr</v>
          </cell>
          <cell r="D5022" t="str">
            <v>Amgr</v>
          </cell>
          <cell r="E5022" t="str">
            <v>IMS</v>
          </cell>
          <cell r="F5022" t="str">
            <v>SPARES</v>
          </cell>
          <cell r="G5022">
            <v>933000119</v>
          </cell>
          <cell r="H5022" t="str">
            <v xml:space="preserve"> Enhanced Node Interface Circuit Pack </v>
          </cell>
        </row>
        <row r="5023">
          <cell r="A5023" t="str">
            <v>108213216PCSC</v>
          </cell>
          <cell r="B5023" t="str">
            <v>SPARECDMA</v>
          </cell>
          <cell r="C5023" t="str">
            <v>PCS</v>
          </cell>
          <cell r="D5023" t="str">
            <v>PCS</v>
          </cell>
          <cell r="E5023" t="str">
            <v>PCSC</v>
          </cell>
          <cell r="F5023" t="str">
            <v>SPARES</v>
          </cell>
          <cell r="G5023">
            <v>924000045</v>
          </cell>
          <cell r="H5023" t="str">
            <v xml:space="preserve"> Enhanced Primary CDMA Test Module </v>
          </cell>
        </row>
        <row r="5024">
          <cell r="A5024" t="str">
            <v>106708837IMS</v>
          </cell>
          <cell r="B5024" t="str">
            <v>SPARECDMA</v>
          </cell>
          <cell r="C5024" t="str">
            <v>Amgr</v>
          </cell>
          <cell r="D5024" t="str">
            <v>Amgr</v>
          </cell>
          <cell r="E5024" t="str">
            <v>IMS</v>
          </cell>
          <cell r="F5024" t="str">
            <v>SPARES</v>
          </cell>
          <cell r="G5024">
            <v>933000111</v>
          </cell>
          <cell r="H5024" t="str">
            <v xml:space="preserve"> Ethernet Interface Node Connector </v>
          </cell>
        </row>
        <row r="5025">
          <cell r="A5025" t="str">
            <v>107852170PCSC</v>
          </cell>
          <cell r="B5025" t="str">
            <v>SPARECDMA</v>
          </cell>
          <cell r="C5025" t="str">
            <v>PCS</v>
          </cell>
          <cell r="D5025" t="str">
            <v>PCS</v>
          </cell>
          <cell r="E5025" t="str">
            <v>PCSC</v>
          </cell>
          <cell r="F5025" t="str">
            <v>SPARES</v>
          </cell>
          <cell r="G5025">
            <v>924000046</v>
          </cell>
          <cell r="H5025" t="str">
            <v xml:space="preserve"> Extemal Alarm Surge Protector </v>
          </cell>
        </row>
        <row r="5026">
          <cell r="A5026" t="str">
            <v>108213299PCSC</v>
          </cell>
          <cell r="B5026" t="str">
            <v>SPARECDMA</v>
          </cell>
          <cell r="C5026" t="str">
            <v>PCS</v>
          </cell>
          <cell r="D5026" t="str">
            <v>PCS</v>
          </cell>
          <cell r="E5026" t="str">
            <v>PCSC</v>
          </cell>
          <cell r="F5026" t="str">
            <v>SPARES</v>
          </cell>
          <cell r="G5026">
            <v>924000071</v>
          </cell>
          <cell r="H5026" t="str">
            <v xml:space="preserve"> F Band Enhanced Primary Duplex Filter Module (Du And Ru) </v>
          </cell>
        </row>
        <row r="5027">
          <cell r="A5027" t="str">
            <v>108320896PCSC</v>
          </cell>
          <cell r="B5027" t="str">
            <v>SPARECDMA</v>
          </cell>
          <cell r="C5027" t="str">
            <v>PCS</v>
          </cell>
          <cell r="D5027" t="str">
            <v>PCS</v>
          </cell>
          <cell r="E5027" t="str">
            <v>PCSC</v>
          </cell>
          <cell r="F5027" t="str">
            <v>SPARES</v>
          </cell>
          <cell r="G5027">
            <v>924000077</v>
          </cell>
          <cell r="H5027" t="str">
            <v xml:space="preserve"> F Band Enhanced Primary Duplex Filter Module Reo (Du And Ru) </v>
          </cell>
        </row>
        <row r="5028">
          <cell r="A5028" t="str">
            <v>300013232FlexMic_C</v>
          </cell>
          <cell r="B5028" t="str">
            <v>SPARECDMA</v>
          </cell>
          <cell r="C5028" t="str">
            <v>FlexMic_C</v>
          </cell>
          <cell r="D5028" t="str">
            <v>FlexMic_C</v>
          </cell>
          <cell r="E5028" t="str">
            <v>FlexMic_C</v>
          </cell>
          <cell r="F5028" t="str">
            <v>SPARES</v>
          </cell>
          <cell r="G5028">
            <v>944000004</v>
          </cell>
          <cell r="H5028" t="str">
            <v xml:space="preserve"> Fan Assembly </v>
          </cell>
        </row>
        <row r="5029">
          <cell r="A5029" t="str">
            <v>300018041850CM</v>
          </cell>
          <cell r="B5029" t="str">
            <v>SPARECDMA</v>
          </cell>
          <cell r="C5029" t="str">
            <v>CDMA</v>
          </cell>
          <cell r="D5029" t="str">
            <v>CDMA</v>
          </cell>
          <cell r="E5029" t="str">
            <v>850CM</v>
          </cell>
          <cell r="F5029" t="str">
            <v>SPARES</v>
          </cell>
          <cell r="G5029">
            <v>921000006</v>
          </cell>
          <cell r="H5029" t="str">
            <v xml:space="preserve"> Fan Assembly  Cam </v>
          </cell>
        </row>
        <row r="5030">
          <cell r="A5030" t="str">
            <v>300131570OMP-FX</v>
          </cell>
          <cell r="B5030" t="str">
            <v>SPARECDMA</v>
          </cell>
          <cell r="C5030" t="str">
            <v>Amgr</v>
          </cell>
          <cell r="D5030" t="str">
            <v>Amgr</v>
          </cell>
          <cell r="E5030" t="str">
            <v>OMP-FX</v>
          </cell>
          <cell r="F5030" t="str">
            <v>SPARES</v>
          </cell>
          <cell r="G5030">
            <v>933000311</v>
          </cell>
          <cell r="H5030" t="str">
            <v xml:space="preserve"> Fan Filter </v>
          </cell>
        </row>
        <row r="5031">
          <cell r="A5031" t="str">
            <v>300131570IMS</v>
          </cell>
          <cell r="B5031" t="str">
            <v>SPARECDMA</v>
          </cell>
          <cell r="C5031" t="str">
            <v>Amgr</v>
          </cell>
          <cell r="D5031" t="str">
            <v>Amgr</v>
          </cell>
          <cell r="E5031" t="str">
            <v>IMS</v>
          </cell>
          <cell r="F5031" t="str">
            <v>SPARES</v>
          </cell>
          <cell r="G5031">
            <v>933000311</v>
          </cell>
          <cell r="H5031" t="str">
            <v xml:space="preserve"> Fan Filter </v>
          </cell>
        </row>
        <row r="5032">
          <cell r="A5032" t="str">
            <v>300273018FlexMod_3</v>
          </cell>
          <cell r="B5032" t="str">
            <v>SPARECDMA</v>
          </cell>
          <cell r="C5032" t="str">
            <v>FlexMod_3</v>
          </cell>
          <cell r="D5032" t="str">
            <v>FlexMod_3</v>
          </cell>
          <cell r="E5032" t="str">
            <v>FlexMod_3</v>
          </cell>
          <cell r="F5032" t="str">
            <v>SPARES</v>
          </cell>
          <cell r="H5032" t="str">
            <v xml:space="preserve"> Fan Modules For Digital Fan Shelf  -48V </v>
          </cell>
        </row>
        <row r="5033">
          <cell r="A5033" t="str">
            <v>300273018FlexMod_2</v>
          </cell>
          <cell r="B5033" t="str">
            <v>SPARECDMA</v>
          </cell>
          <cell r="C5033" t="str">
            <v>FlexMod_2</v>
          </cell>
          <cell r="D5033" t="str">
            <v>FlexMod_2</v>
          </cell>
          <cell r="E5033" t="str">
            <v>FlexMod_2</v>
          </cell>
          <cell r="F5033" t="str">
            <v>SPARES</v>
          </cell>
          <cell r="G5033">
            <v>941000026</v>
          </cell>
          <cell r="H5033" t="str">
            <v xml:space="preserve"> Fan Modules For Digital Fan Shelf  -48V </v>
          </cell>
        </row>
        <row r="5034">
          <cell r="A5034" t="str">
            <v>300273026FlexMod_2</v>
          </cell>
          <cell r="B5034" t="str">
            <v>SPARECDMA</v>
          </cell>
          <cell r="C5034" t="str">
            <v>FlexMod_2</v>
          </cell>
          <cell r="D5034" t="str">
            <v>FlexMod_2</v>
          </cell>
          <cell r="E5034" t="str">
            <v>FlexMod_2</v>
          </cell>
          <cell r="F5034" t="str">
            <v>SPARES</v>
          </cell>
          <cell r="G5034">
            <v>941000027</v>
          </cell>
          <cell r="H5034" t="str">
            <v xml:space="preserve"> Fan Tray For Amplifier Shelf  -48V For 1 Carrier </v>
          </cell>
        </row>
        <row r="5035">
          <cell r="A5035" t="str">
            <v>300273026FlexMod_3</v>
          </cell>
          <cell r="B5035" t="str">
            <v>SPARECDMA</v>
          </cell>
          <cell r="C5035" t="str">
            <v>FlexMod_3</v>
          </cell>
          <cell r="D5035" t="str">
            <v>FlexMod_3</v>
          </cell>
          <cell r="E5035" t="str">
            <v>FlexMod_3</v>
          </cell>
          <cell r="F5035" t="str">
            <v>SPARES</v>
          </cell>
          <cell r="H5035" t="str">
            <v xml:space="preserve"> Fan Tray For Amplifier Shelf  -48V For 1 Carrier </v>
          </cell>
        </row>
        <row r="5036">
          <cell r="A5036" t="str">
            <v>300273034FlexMod_3</v>
          </cell>
          <cell r="B5036" t="str">
            <v>SPARECDMA</v>
          </cell>
          <cell r="C5036" t="str">
            <v>FlexMod_3</v>
          </cell>
          <cell r="D5036" t="str">
            <v>FlexMod_3</v>
          </cell>
          <cell r="E5036" t="str">
            <v>FlexMod_3</v>
          </cell>
          <cell r="F5036" t="str">
            <v>SPARES</v>
          </cell>
          <cell r="H5036" t="str">
            <v xml:space="preserve"> Fan Tray For Amplifier Shelf  -48V For 2 &amp; 3 Carrier </v>
          </cell>
        </row>
        <row r="5037">
          <cell r="A5037" t="str">
            <v>300273034FlexMod_2</v>
          </cell>
          <cell r="B5037" t="str">
            <v>SPARECDMA</v>
          </cell>
          <cell r="C5037" t="str">
            <v>FlexMod_2</v>
          </cell>
          <cell r="D5037" t="str">
            <v>FlexMod_2</v>
          </cell>
          <cell r="E5037" t="str">
            <v>FlexMod_2</v>
          </cell>
          <cell r="F5037" t="str">
            <v>SPARES</v>
          </cell>
          <cell r="G5037">
            <v>941000028</v>
          </cell>
          <cell r="H5037" t="str">
            <v xml:space="preserve"> Fan Tray For Amplifier Shelf  -48V For 2 &amp; 3 Carrier </v>
          </cell>
        </row>
        <row r="5038">
          <cell r="A5038" t="str">
            <v>300164761FlexMic_C</v>
          </cell>
          <cell r="B5038" t="str">
            <v>SPARECDMA</v>
          </cell>
          <cell r="C5038" t="str">
            <v>FlexMic_C</v>
          </cell>
          <cell r="D5038" t="str">
            <v>FlexMic_C</v>
          </cell>
          <cell r="E5038" t="str">
            <v>FlexMic_C</v>
          </cell>
          <cell r="F5038" t="str">
            <v>SPARES</v>
          </cell>
          <cell r="G5038">
            <v>944000034</v>
          </cell>
          <cell r="H5038" t="str">
            <v xml:space="preserve"> Filter  A-Band  Simplex </v>
          </cell>
        </row>
        <row r="5039">
          <cell r="A5039" t="str">
            <v>300309374FlexDBS</v>
          </cell>
          <cell r="B5039" t="str">
            <v>SPARECDMA</v>
          </cell>
          <cell r="C5039" t="str">
            <v>FlexDBS</v>
          </cell>
          <cell r="D5039" t="str">
            <v>FlexDBS</v>
          </cell>
          <cell r="E5039" t="str">
            <v>FlexDBS</v>
          </cell>
          <cell r="F5039" t="str">
            <v>SPARES</v>
          </cell>
          <cell r="G5039">
            <v>952000011</v>
          </cell>
          <cell r="H5039" t="str">
            <v xml:space="preserve"> Filter  A-Band Duplex Domestic </v>
          </cell>
        </row>
        <row r="5040">
          <cell r="A5040" t="str">
            <v>300309416FlexDBS</v>
          </cell>
          <cell r="B5040" t="str">
            <v>SPARECDMA</v>
          </cell>
          <cell r="C5040" t="str">
            <v>FlexDBS</v>
          </cell>
          <cell r="D5040" t="str">
            <v>FlexDBS</v>
          </cell>
          <cell r="E5040" t="str">
            <v>FlexDBS</v>
          </cell>
          <cell r="F5040" t="str">
            <v>SPARES</v>
          </cell>
          <cell r="G5040">
            <v>952000015</v>
          </cell>
          <cell r="H5040" t="str">
            <v xml:space="preserve"> Filter  A-Band Duplex For Gsm </v>
          </cell>
        </row>
        <row r="5041">
          <cell r="A5041" t="str">
            <v>300309382FlexDBS</v>
          </cell>
          <cell r="B5041" t="str">
            <v>SPARECDMA</v>
          </cell>
          <cell r="C5041" t="str">
            <v>FlexDBS</v>
          </cell>
          <cell r="D5041" t="str">
            <v>FlexDBS</v>
          </cell>
          <cell r="E5041" t="str">
            <v>FlexDBS</v>
          </cell>
          <cell r="F5041" t="str">
            <v>SPARES</v>
          </cell>
          <cell r="G5041">
            <v>952000012</v>
          </cell>
          <cell r="H5041" t="str">
            <v xml:space="preserve"> Filter  A-Band Simplex Domestic </v>
          </cell>
        </row>
        <row r="5042">
          <cell r="A5042" t="str">
            <v>300309341FlexDBS</v>
          </cell>
          <cell r="B5042" t="str">
            <v>SPARECDMA</v>
          </cell>
          <cell r="C5042" t="str">
            <v>FlexDBS</v>
          </cell>
          <cell r="D5042" t="str">
            <v>FlexDBS</v>
          </cell>
          <cell r="E5042" t="str">
            <v>FlexDBS</v>
          </cell>
          <cell r="F5042" t="str">
            <v>SPARES</v>
          </cell>
          <cell r="G5042">
            <v>953000014</v>
          </cell>
          <cell r="H5042" t="str">
            <v xml:space="preserve"> Filter  Ad Block Duplex </v>
          </cell>
        </row>
        <row r="5043">
          <cell r="A5043" t="str">
            <v>300164779FlexMic_C</v>
          </cell>
          <cell r="B5043" t="str">
            <v>SPARECDMA</v>
          </cell>
          <cell r="C5043" t="str">
            <v>FlexMic_C</v>
          </cell>
          <cell r="D5043" t="str">
            <v>FlexMic_C</v>
          </cell>
          <cell r="E5043" t="str">
            <v>FlexMic_C</v>
          </cell>
          <cell r="F5043" t="str">
            <v>SPARES</v>
          </cell>
          <cell r="G5043">
            <v>944000035</v>
          </cell>
          <cell r="H5043" t="str">
            <v xml:space="preserve"> Filter  B-Band  Duplex </v>
          </cell>
        </row>
        <row r="5044">
          <cell r="A5044" t="str">
            <v>300309390FlexDBS</v>
          </cell>
          <cell r="B5044" t="str">
            <v>SPARECDMA</v>
          </cell>
          <cell r="C5044" t="str">
            <v>FlexDBS</v>
          </cell>
          <cell r="D5044" t="str">
            <v>FlexDBS</v>
          </cell>
          <cell r="E5044" t="str">
            <v>FlexDBS</v>
          </cell>
          <cell r="F5044" t="str">
            <v>SPARES</v>
          </cell>
          <cell r="G5044">
            <v>952000013</v>
          </cell>
          <cell r="H5044" t="str">
            <v xml:space="preserve"> Filter  B-Band Duplex Domestic </v>
          </cell>
        </row>
        <row r="5045">
          <cell r="A5045" t="str">
            <v>300309432FlexDBS</v>
          </cell>
          <cell r="B5045" t="str">
            <v>SPARECDMA</v>
          </cell>
          <cell r="C5045" t="str">
            <v>FlexDBS</v>
          </cell>
          <cell r="D5045" t="str">
            <v>FlexDBS</v>
          </cell>
          <cell r="E5045" t="str">
            <v>FlexDBS</v>
          </cell>
          <cell r="F5045" t="str">
            <v>SPARES</v>
          </cell>
          <cell r="G5045">
            <v>952000017</v>
          </cell>
          <cell r="H5045" t="str">
            <v xml:space="preserve"> Filter  B-Band Duplex For Etacs-5Mhz </v>
          </cell>
        </row>
        <row r="5046">
          <cell r="A5046" t="str">
            <v>300309424FlexDBS</v>
          </cell>
          <cell r="B5046" t="str">
            <v>SPARECDMA</v>
          </cell>
          <cell r="C5046" t="str">
            <v>FlexDBS</v>
          </cell>
          <cell r="D5046" t="str">
            <v>FlexDBS</v>
          </cell>
          <cell r="E5046" t="str">
            <v>FlexDBS</v>
          </cell>
          <cell r="F5046" t="str">
            <v>SPARES</v>
          </cell>
          <cell r="G5046">
            <v>952000016</v>
          </cell>
          <cell r="H5046" t="str">
            <v xml:space="preserve"> Filter  B-Band Duplex For Gsm </v>
          </cell>
        </row>
        <row r="5047">
          <cell r="A5047" t="str">
            <v>300309358FlexDBS</v>
          </cell>
          <cell r="B5047" t="str">
            <v>SPARECDMA</v>
          </cell>
          <cell r="C5047" t="str">
            <v>FlexDBS</v>
          </cell>
          <cell r="D5047" t="str">
            <v>FlexDBS</v>
          </cell>
          <cell r="E5047" t="str">
            <v>FlexDBS</v>
          </cell>
          <cell r="F5047" t="str">
            <v>SPARES</v>
          </cell>
          <cell r="G5047">
            <v>953000015</v>
          </cell>
          <cell r="H5047" t="str">
            <v xml:space="preserve"> Filter  Be Block Duplex </v>
          </cell>
        </row>
        <row r="5048">
          <cell r="A5048" t="str">
            <v>300309366FlexDBS</v>
          </cell>
          <cell r="B5048" t="str">
            <v>SPARECDMA</v>
          </cell>
          <cell r="C5048" t="str">
            <v>FlexDBS</v>
          </cell>
          <cell r="D5048" t="str">
            <v>FlexDBS</v>
          </cell>
          <cell r="E5048" t="str">
            <v>FlexDBS</v>
          </cell>
          <cell r="F5048" t="str">
            <v>SPARES</v>
          </cell>
          <cell r="G5048">
            <v>953000016</v>
          </cell>
          <cell r="H5048" t="str">
            <v xml:space="preserve"> Filter  Fc Block Duplex </v>
          </cell>
        </row>
        <row r="5049">
          <cell r="A5049" t="str">
            <v>300136256FlexMod_3</v>
          </cell>
          <cell r="B5049" t="str">
            <v>SPARECDMA</v>
          </cell>
          <cell r="C5049" t="str">
            <v>FlexMod_3</v>
          </cell>
          <cell r="D5049" t="str">
            <v>FlexMod_3</v>
          </cell>
          <cell r="E5049" t="str">
            <v>FlexMod_3</v>
          </cell>
          <cell r="F5049" t="str">
            <v>SPARES</v>
          </cell>
          <cell r="H5049" t="str">
            <v xml:space="preserve"> Filter  For A1 Band  Duplex </v>
          </cell>
        </row>
        <row r="5050">
          <cell r="A5050" t="str">
            <v>300136256FlexMod_2</v>
          </cell>
          <cell r="B5050" t="str">
            <v>SPARECDMA</v>
          </cell>
          <cell r="C5050" t="str">
            <v>FlexMod_2</v>
          </cell>
          <cell r="D5050" t="str">
            <v>FlexMod_2</v>
          </cell>
          <cell r="E5050" t="str">
            <v>FlexMod_2</v>
          </cell>
          <cell r="F5050" t="str">
            <v>SPARES</v>
          </cell>
          <cell r="G5050">
            <v>935000006</v>
          </cell>
          <cell r="H5050" t="str">
            <v xml:space="preserve"> Filter  For A1 Band  Duplex </v>
          </cell>
        </row>
        <row r="5051">
          <cell r="A5051" t="str">
            <v>300136264FlexMod_2</v>
          </cell>
          <cell r="B5051" t="str">
            <v>SPARECDMA</v>
          </cell>
          <cell r="C5051" t="str">
            <v>FlexMod_2</v>
          </cell>
          <cell r="D5051" t="str">
            <v>FlexMod_2</v>
          </cell>
          <cell r="E5051" t="str">
            <v>FlexMod_2</v>
          </cell>
          <cell r="F5051" t="str">
            <v>SPARES</v>
          </cell>
          <cell r="G5051">
            <v>935000007</v>
          </cell>
          <cell r="H5051" t="str">
            <v xml:space="preserve"> Filter  For A2 Band  Duplex </v>
          </cell>
        </row>
        <row r="5052">
          <cell r="A5052" t="str">
            <v>300136264FlexMod_3</v>
          </cell>
          <cell r="B5052" t="str">
            <v>SPARECDMA</v>
          </cell>
          <cell r="C5052" t="str">
            <v>FlexMod_3</v>
          </cell>
          <cell r="D5052" t="str">
            <v>FlexMod_3</v>
          </cell>
          <cell r="E5052" t="str">
            <v>FlexMod_3</v>
          </cell>
          <cell r="F5052" t="str">
            <v>SPARES</v>
          </cell>
          <cell r="H5052" t="str">
            <v xml:space="preserve"> Filter  For A2 Band  Duplex </v>
          </cell>
        </row>
        <row r="5053">
          <cell r="A5053" t="str">
            <v>300136272FlexMod_3</v>
          </cell>
          <cell r="B5053" t="str">
            <v>SPARECDMA</v>
          </cell>
          <cell r="C5053" t="str">
            <v>FlexMod_3</v>
          </cell>
          <cell r="D5053" t="str">
            <v>FlexMod_3</v>
          </cell>
          <cell r="E5053" t="str">
            <v>FlexMod_3</v>
          </cell>
          <cell r="F5053" t="str">
            <v>SPARES</v>
          </cell>
          <cell r="H5053" t="str">
            <v xml:space="preserve"> Filter  For B1 Band  Duplex </v>
          </cell>
        </row>
        <row r="5054">
          <cell r="A5054" t="str">
            <v>300136272FlexMod_2</v>
          </cell>
          <cell r="B5054" t="str">
            <v>SPARECDMA</v>
          </cell>
          <cell r="C5054" t="str">
            <v>FlexMod_2</v>
          </cell>
          <cell r="D5054" t="str">
            <v>FlexMod_2</v>
          </cell>
          <cell r="E5054" t="str">
            <v>FlexMod_2</v>
          </cell>
          <cell r="F5054" t="str">
            <v>SPARES</v>
          </cell>
          <cell r="G5054">
            <v>935000008</v>
          </cell>
          <cell r="H5054" t="str">
            <v xml:space="preserve"> Filter  For B1 Band  Duplex </v>
          </cell>
        </row>
        <row r="5055">
          <cell r="A5055" t="str">
            <v>300136280FlexMod_2</v>
          </cell>
          <cell r="B5055" t="str">
            <v>SPARECDMA</v>
          </cell>
          <cell r="C5055" t="str">
            <v>FlexMod_2</v>
          </cell>
          <cell r="D5055" t="str">
            <v>FlexMod_2</v>
          </cell>
          <cell r="E5055" t="str">
            <v>FlexMod_2</v>
          </cell>
          <cell r="F5055" t="str">
            <v>SPARES</v>
          </cell>
          <cell r="G5055">
            <v>935000009</v>
          </cell>
          <cell r="H5055" t="str">
            <v xml:space="preserve"> Filter  For B2 Band  Duplex </v>
          </cell>
        </row>
        <row r="5056">
          <cell r="A5056" t="str">
            <v>300136280FlexMod_3</v>
          </cell>
          <cell r="B5056" t="str">
            <v>SPARECDMA</v>
          </cell>
          <cell r="C5056" t="str">
            <v>FlexMod_3</v>
          </cell>
          <cell r="D5056" t="str">
            <v>FlexMod_3</v>
          </cell>
          <cell r="E5056" t="str">
            <v>FlexMod_3</v>
          </cell>
          <cell r="F5056" t="str">
            <v>SPARES</v>
          </cell>
          <cell r="H5056" t="str">
            <v xml:space="preserve"> Filter  For B2 Band  Duplex </v>
          </cell>
        </row>
        <row r="5057">
          <cell r="A5057" t="str">
            <v>300272994FlexMod_3</v>
          </cell>
          <cell r="B5057" t="str">
            <v>SPARECDMA</v>
          </cell>
          <cell r="C5057" t="str">
            <v>FlexMod_3</v>
          </cell>
          <cell r="D5057" t="str">
            <v>FlexMod_3</v>
          </cell>
          <cell r="E5057" t="str">
            <v>FlexMod_3</v>
          </cell>
          <cell r="F5057" t="str">
            <v>SPARES</v>
          </cell>
          <cell r="H5057" t="str">
            <v xml:space="preserve"> Filter  Special 5 Mhz Duplex  Cellular For Unicom </v>
          </cell>
        </row>
        <row r="5058">
          <cell r="A5058" t="str">
            <v>300272994FlexMod_2</v>
          </cell>
          <cell r="B5058" t="str">
            <v>SPARECDMA</v>
          </cell>
          <cell r="C5058" t="str">
            <v>FlexMod_2</v>
          </cell>
          <cell r="D5058" t="str">
            <v>FlexMod_2</v>
          </cell>
          <cell r="E5058" t="str">
            <v>FlexMod_2</v>
          </cell>
          <cell r="F5058" t="str">
            <v>SPARES</v>
          </cell>
          <cell r="G5058">
            <v>941000023</v>
          </cell>
          <cell r="H5058" t="str">
            <v xml:space="preserve"> Filter  Special 5 Mhz Duplex  Cellular For Unicom </v>
          </cell>
        </row>
        <row r="5059">
          <cell r="A5059" t="str">
            <v>300309408FlexDBS</v>
          </cell>
          <cell r="B5059" t="str">
            <v>SPARECDMA</v>
          </cell>
          <cell r="C5059" t="str">
            <v>FlexDBS</v>
          </cell>
          <cell r="D5059" t="str">
            <v>FlexDBS</v>
          </cell>
          <cell r="E5059" t="str">
            <v>FlexDBS</v>
          </cell>
          <cell r="F5059" t="str">
            <v>SPARES</v>
          </cell>
          <cell r="G5059">
            <v>952000014</v>
          </cell>
          <cell r="H5059" t="str">
            <v xml:space="preserve"> Filter B-Band Simplex Domestic </v>
          </cell>
        </row>
        <row r="5060">
          <cell r="A5060" t="str">
            <v>108234527PCSC</v>
          </cell>
          <cell r="B5060" t="str">
            <v>SPARECDMA</v>
          </cell>
          <cell r="C5060" t="str">
            <v>PCS</v>
          </cell>
          <cell r="D5060" t="str">
            <v>PCS</v>
          </cell>
          <cell r="E5060" t="str">
            <v>PCSC</v>
          </cell>
          <cell r="F5060" t="str">
            <v>SPARES</v>
          </cell>
          <cell r="G5060">
            <v>924000003</v>
          </cell>
          <cell r="H5060" t="str">
            <v xml:space="preserve"> Front Access Siu Pug In </v>
          </cell>
        </row>
        <row r="5061">
          <cell r="A5061" t="str">
            <v>300009032OMP-FX</v>
          </cell>
          <cell r="B5061" t="str">
            <v>SPARECDMA</v>
          </cell>
          <cell r="C5061" t="str">
            <v>Amgr</v>
          </cell>
          <cell r="D5061" t="str">
            <v>Amgr</v>
          </cell>
          <cell r="E5061" t="str">
            <v>OMP-FX</v>
          </cell>
          <cell r="F5061" t="str">
            <v>SPARES</v>
          </cell>
          <cell r="G5061">
            <v>933000316</v>
          </cell>
          <cell r="H5061" t="str">
            <v xml:space="preserve"> Fuses </v>
          </cell>
        </row>
        <row r="5062">
          <cell r="A5062" t="str">
            <v>107593949850M</v>
          </cell>
          <cell r="B5062" t="str">
            <v>SPARECDMA</v>
          </cell>
          <cell r="C5062" t="str">
            <v>SeriesII</v>
          </cell>
          <cell r="D5062" t="str">
            <v>SeriesII</v>
          </cell>
          <cell r="E5062" t="str">
            <v>850M</v>
          </cell>
          <cell r="F5062" t="str">
            <v>SPARES</v>
          </cell>
          <cell r="G5062">
            <v>920000038</v>
          </cell>
          <cell r="H5062" t="str">
            <v xml:space="preserve"> GPS Antenna </v>
          </cell>
        </row>
        <row r="5063">
          <cell r="A5063" t="str">
            <v>107593949SeriesII</v>
          </cell>
          <cell r="B5063" t="str">
            <v>SPARECDMA</v>
          </cell>
          <cell r="C5063" t="str">
            <v>SeriesII</v>
          </cell>
          <cell r="D5063" t="str">
            <v>SeriesII</v>
          </cell>
          <cell r="E5063" t="str">
            <v>SeriesII</v>
          </cell>
          <cell r="F5063" t="str">
            <v>SPARES</v>
          </cell>
          <cell r="G5063">
            <v>916001209</v>
          </cell>
          <cell r="H5063" t="str">
            <v xml:space="preserve"> GPS Antenna </v>
          </cell>
        </row>
        <row r="5064">
          <cell r="A5064" t="str">
            <v>107977456PCSC</v>
          </cell>
          <cell r="B5064" t="str">
            <v>SPARECDMA</v>
          </cell>
          <cell r="C5064" t="str">
            <v>PCS</v>
          </cell>
          <cell r="D5064" t="str">
            <v>PCS</v>
          </cell>
          <cell r="E5064" t="str">
            <v>PCSC</v>
          </cell>
          <cell r="F5064" t="str">
            <v>SPARES</v>
          </cell>
          <cell r="G5064">
            <v>924000043</v>
          </cell>
          <cell r="H5064" t="str">
            <v xml:space="preserve"> GPS Antenna High Gain </v>
          </cell>
        </row>
        <row r="5065">
          <cell r="A5065" t="str">
            <v>ZCPS-GPSANTHFlexMod_2</v>
          </cell>
          <cell r="B5065" t="str">
            <v>SPARECDMA</v>
          </cell>
          <cell r="C5065" t="str">
            <v>FlexMod_2</v>
          </cell>
          <cell r="D5065" t="str">
            <v>FlexMod_2</v>
          </cell>
          <cell r="E5065" t="str">
            <v>FlexMod_2</v>
          </cell>
          <cell r="F5065" t="str">
            <v>SPARES</v>
          </cell>
          <cell r="G5065">
            <v>941000000</v>
          </cell>
          <cell r="H5065" t="str">
            <v xml:space="preserve"> GPS Antenna Kit High Gain </v>
          </cell>
        </row>
        <row r="5066">
          <cell r="A5066" t="str">
            <v>ZCPCS-GPSANTLFlexMod_3</v>
          </cell>
          <cell r="B5066" t="str">
            <v>SPARECDMA</v>
          </cell>
          <cell r="C5066" t="str">
            <v>FlexMod_3</v>
          </cell>
          <cell r="D5066" t="str">
            <v>FlexMod_3</v>
          </cell>
          <cell r="E5066" t="str">
            <v>FlexMod_3</v>
          </cell>
          <cell r="F5066" t="str">
            <v>SPARES</v>
          </cell>
          <cell r="H5066" t="str">
            <v xml:space="preserve"> GPS Antenna Kit Low Gain </v>
          </cell>
        </row>
        <row r="5067">
          <cell r="A5067" t="str">
            <v>ZCPCS-GPSANTLFlexMod_2</v>
          </cell>
          <cell r="B5067" t="str">
            <v>SPARECDMA</v>
          </cell>
          <cell r="C5067" t="str">
            <v>FlexMod_2</v>
          </cell>
          <cell r="D5067" t="str">
            <v>FlexMod_2</v>
          </cell>
          <cell r="E5067" t="str">
            <v>FlexMod_2</v>
          </cell>
          <cell r="F5067" t="str">
            <v>SPARES</v>
          </cell>
          <cell r="G5067">
            <v>941000001</v>
          </cell>
          <cell r="H5067" t="str">
            <v xml:space="preserve"> GPS Antenna Kit Low Gain </v>
          </cell>
        </row>
        <row r="5068">
          <cell r="A5068" t="str">
            <v>107977449PCSC</v>
          </cell>
          <cell r="B5068" t="str">
            <v>SPARECDMA</v>
          </cell>
          <cell r="C5068" t="str">
            <v>PCS</v>
          </cell>
          <cell r="D5068" t="str">
            <v>PCS</v>
          </cell>
          <cell r="E5068" t="str">
            <v>PCSC</v>
          </cell>
          <cell r="F5068" t="str">
            <v>SPARES</v>
          </cell>
          <cell r="G5068">
            <v>924000042</v>
          </cell>
          <cell r="H5068" t="str">
            <v xml:space="preserve"> GPS Antenna Low Gain </v>
          </cell>
        </row>
        <row r="5069">
          <cell r="A5069" t="str">
            <v>407163500SeriesII</v>
          </cell>
          <cell r="B5069" t="str">
            <v>SPARECDMA</v>
          </cell>
          <cell r="C5069" t="str">
            <v>SeriesII</v>
          </cell>
          <cell r="D5069" t="str">
            <v>SeriesII</v>
          </cell>
          <cell r="E5069" t="str">
            <v>SeriesII</v>
          </cell>
          <cell r="F5069" t="str">
            <v>SPARES</v>
          </cell>
          <cell r="G5069">
            <v>916001203</v>
          </cell>
          <cell r="H5069" t="str">
            <v xml:space="preserve"> GPS Receiver </v>
          </cell>
        </row>
        <row r="5070">
          <cell r="A5070" t="str">
            <v>108391277PCSC</v>
          </cell>
          <cell r="B5070" t="str">
            <v>SPARECDMA</v>
          </cell>
          <cell r="C5070" t="str">
            <v>PCS</v>
          </cell>
          <cell r="D5070" t="str">
            <v>PCS</v>
          </cell>
          <cell r="E5070" t="str">
            <v>PCSC</v>
          </cell>
          <cell r="F5070" t="str">
            <v>SPARES</v>
          </cell>
          <cell r="G5070">
            <v>924000087</v>
          </cell>
          <cell r="H5070" t="str">
            <v xml:space="preserve"> Growth 2 Upgrade Kit </v>
          </cell>
        </row>
        <row r="5071">
          <cell r="A5071" t="str">
            <v>300013224FlexMic_C</v>
          </cell>
          <cell r="B5071" t="str">
            <v>SPARECDMA</v>
          </cell>
          <cell r="C5071" t="str">
            <v>FlexMic_C</v>
          </cell>
          <cell r="D5071" t="str">
            <v>FlexMic_C</v>
          </cell>
          <cell r="E5071" t="str">
            <v>FlexMic_C</v>
          </cell>
          <cell r="F5071" t="str">
            <v>SPARES</v>
          </cell>
          <cell r="G5071">
            <v>942000013</v>
          </cell>
          <cell r="H5071" t="str">
            <v xml:space="preserve"> Heater Assembly- 115V </v>
          </cell>
        </row>
        <row r="5072">
          <cell r="A5072" t="str">
            <v>108021049PCSC</v>
          </cell>
          <cell r="B5072" t="str">
            <v>SPARECDMA</v>
          </cell>
          <cell r="C5072" t="str">
            <v>PCS</v>
          </cell>
          <cell r="D5072" t="str">
            <v>PCS</v>
          </cell>
          <cell r="E5072" t="str">
            <v>PCSC</v>
          </cell>
          <cell r="F5072" t="str">
            <v>SPARES</v>
          </cell>
          <cell r="G5072">
            <v>924000063</v>
          </cell>
          <cell r="H5072" t="str">
            <v xml:space="preserve"> High Power 16W CDMA Transmitter Unit (CTU) </v>
          </cell>
        </row>
        <row r="5073">
          <cell r="A5073" t="str">
            <v>108054677PCSC</v>
          </cell>
          <cell r="B5073" t="str">
            <v>SPARECDMA</v>
          </cell>
          <cell r="C5073" t="str">
            <v>PCS</v>
          </cell>
          <cell r="D5073" t="str">
            <v>PCS</v>
          </cell>
          <cell r="E5073" t="str">
            <v>PCSC</v>
          </cell>
          <cell r="F5073" t="str">
            <v>SPARES</v>
          </cell>
          <cell r="G5073">
            <v>924000081</v>
          </cell>
          <cell r="H5073" t="str">
            <v xml:space="preserve"> High Power CTU Indoor Fan Assembly </v>
          </cell>
        </row>
        <row r="5074">
          <cell r="A5074" t="str">
            <v>108054685PCSC</v>
          </cell>
          <cell r="B5074" t="str">
            <v>SPARECDMA</v>
          </cell>
          <cell r="C5074" t="str">
            <v>PCS</v>
          </cell>
          <cell r="D5074" t="str">
            <v>PCS</v>
          </cell>
          <cell r="E5074" t="str">
            <v>PCSC</v>
          </cell>
          <cell r="F5074" t="str">
            <v>SPARES</v>
          </cell>
          <cell r="G5074">
            <v>924000082</v>
          </cell>
          <cell r="H5074" t="str">
            <v xml:space="preserve"> High Power CTU Outdoor Fan Assembly </v>
          </cell>
        </row>
        <row r="5075">
          <cell r="A5075" t="str">
            <v>108215252PCSC</v>
          </cell>
          <cell r="B5075" t="str">
            <v>SPARECDMA</v>
          </cell>
          <cell r="C5075" t="str">
            <v>PCS</v>
          </cell>
          <cell r="D5075" t="str">
            <v>PCS</v>
          </cell>
          <cell r="E5075" t="str">
            <v>PCSC</v>
          </cell>
          <cell r="F5075" t="str">
            <v>SPARES</v>
          </cell>
          <cell r="G5075">
            <v>924000083</v>
          </cell>
          <cell r="H5075" t="str">
            <v xml:space="preserve"> High Power CTU Provision Kit </v>
          </cell>
        </row>
        <row r="5076">
          <cell r="A5076" t="str">
            <v>300124336OMP-FX</v>
          </cell>
          <cell r="B5076" t="str">
            <v>SPARECDMA</v>
          </cell>
          <cell r="C5076" t="str">
            <v>Amgr</v>
          </cell>
          <cell r="D5076" t="str">
            <v>Amgr</v>
          </cell>
          <cell r="E5076" t="str">
            <v>OMP-FX</v>
          </cell>
          <cell r="F5076" t="str">
            <v>SPARES</v>
          </cell>
          <cell r="G5076">
            <v>933000308</v>
          </cell>
          <cell r="H5076" t="str">
            <v xml:space="preserve"> Hp Printer </v>
          </cell>
        </row>
        <row r="5077">
          <cell r="A5077" t="str">
            <v>300124336IMS</v>
          </cell>
          <cell r="B5077" t="str">
            <v>SPARECDMA</v>
          </cell>
          <cell r="C5077" t="str">
            <v>Amgr</v>
          </cell>
          <cell r="D5077" t="str">
            <v>Amgr</v>
          </cell>
          <cell r="E5077" t="str">
            <v>IMS</v>
          </cell>
          <cell r="F5077" t="str">
            <v>SPARES</v>
          </cell>
          <cell r="G5077">
            <v>933000308</v>
          </cell>
          <cell r="H5077" t="str">
            <v xml:space="preserve"> Hp Printer </v>
          </cell>
        </row>
        <row r="5078">
          <cell r="A5078" t="str">
            <v>300124377OMP-FX</v>
          </cell>
          <cell r="B5078" t="str">
            <v>SPARECDMA</v>
          </cell>
          <cell r="C5078" t="str">
            <v>Amgr</v>
          </cell>
          <cell r="D5078" t="str">
            <v>Amgr</v>
          </cell>
          <cell r="E5078" t="str">
            <v>OMP-FX</v>
          </cell>
          <cell r="F5078" t="str">
            <v>SPARES</v>
          </cell>
          <cell r="G5078">
            <v>933000319</v>
          </cell>
          <cell r="H5078" t="str">
            <v xml:space="preserve"> Hp Software Drivers </v>
          </cell>
        </row>
        <row r="5079">
          <cell r="A5079" t="str">
            <v>407803998ECP</v>
          </cell>
          <cell r="B5079" t="str">
            <v>SPARECDMA</v>
          </cell>
          <cell r="C5079" t="str">
            <v>Amgr</v>
          </cell>
          <cell r="D5079" t="str">
            <v>Amgr</v>
          </cell>
          <cell r="E5079" t="str">
            <v>ECP</v>
          </cell>
          <cell r="F5079" t="str">
            <v>SPARES</v>
          </cell>
          <cell r="G5079">
            <v>933000036</v>
          </cell>
          <cell r="H5079" t="str">
            <v xml:space="preserve"> Hsu Card  4-Port </v>
          </cell>
        </row>
        <row r="5080">
          <cell r="A5080" t="str">
            <v>300124369OMP-FX</v>
          </cell>
          <cell r="B5080" t="str">
            <v>SPARECDMA</v>
          </cell>
          <cell r="C5080" t="str">
            <v>Amgr</v>
          </cell>
          <cell r="D5080" t="str">
            <v>Amgr</v>
          </cell>
          <cell r="E5080" t="str">
            <v>OMP-FX</v>
          </cell>
          <cell r="F5080" t="str">
            <v>SPARES</v>
          </cell>
          <cell r="G5080">
            <v>933000312</v>
          </cell>
          <cell r="H5080" t="str">
            <v xml:space="preserve"> Hub Interface </v>
          </cell>
        </row>
        <row r="5081">
          <cell r="A5081" t="str">
            <v>300124369IMS</v>
          </cell>
          <cell r="B5081" t="str">
            <v>SPARECDMA</v>
          </cell>
          <cell r="C5081" t="str">
            <v>Amgr</v>
          </cell>
          <cell r="D5081" t="str">
            <v>Amgr</v>
          </cell>
          <cell r="E5081" t="str">
            <v>IMS</v>
          </cell>
          <cell r="F5081" t="str">
            <v>SPARES</v>
          </cell>
          <cell r="G5081">
            <v>933000312</v>
          </cell>
          <cell r="H5081" t="str">
            <v xml:space="preserve"> Hub Interface </v>
          </cell>
        </row>
        <row r="5082">
          <cell r="A5082" t="str">
            <v>300109774FlexMic_C</v>
          </cell>
          <cell r="B5082" t="str">
            <v>SPARECDMA</v>
          </cell>
          <cell r="C5082" t="str">
            <v>FlexMic_C</v>
          </cell>
          <cell r="D5082" t="str">
            <v>FlexMic_C</v>
          </cell>
          <cell r="E5082" t="str">
            <v>FlexMic_C</v>
          </cell>
          <cell r="F5082" t="str">
            <v>SPARES</v>
          </cell>
          <cell r="G5082">
            <v>942000007</v>
          </cell>
          <cell r="H5082" t="str">
            <v xml:space="preserve"> I/O Protection Module (Option A) </v>
          </cell>
        </row>
        <row r="5083">
          <cell r="A5083" t="str">
            <v>108314055IMS</v>
          </cell>
          <cell r="B5083" t="str">
            <v>SPARECDMA</v>
          </cell>
          <cell r="C5083" t="str">
            <v>Amgr</v>
          </cell>
          <cell r="D5083" t="str">
            <v>Amgr</v>
          </cell>
          <cell r="E5083" t="str">
            <v>IMS</v>
          </cell>
          <cell r="F5083" t="str">
            <v>SPARES</v>
          </cell>
          <cell r="G5083">
            <v>933000112</v>
          </cell>
          <cell r="H5083" t="str">
            <v xml:space="preserve"> Ifb Circuit Pack </v>
          </cell>
        </row>
        <row r="5084">
          <cell r="A5084" t="str">
            <v>107025009IMS</v>
          </cell>
          <cell r="B5084" t="str">
            <v>SPARECDMA</v>
          </cell>
          <cell r="C5084" t="str">
            <v>Amgr</v>
          </cell>
          <cell r="D5084" t="str">
            <v>Amgr</v>
          </cell>
          <cell r="E5084" t="str">
            <v>IMS</v>
          </cell>
          <cell r="F5084" t="str">
            <v>SPARES</v>
          </cell>
          <cell r="G5084">
            <v>933000116</v>
          </cell>
          <cell r="H5084" t="str">
            <v xml:space="preserve"> IM Circuit Pack (Mc3F026A1B) </v>
          </cell>
        </row>
        <row r="5085">
          <cell r="A5085" t="str">
            <v>106464746IMS</v>
          </cell>
          <cell r="B5085" t="str">
            <v>SPARECDMA</v>
          </cell>
          <cell r="C5085" t="str">
            <v>Amgr</v>
          </cell>
          <cell r="D5085" t="str">
            <v>Amgr</v>
          </cell>
          <cell r="E5085" t="str">
            <v>IMS</v>
          </cell>
          <cell r="F5085" t="str">
            <v>SPARES</v>
          </cell>
          <cell r="G5085">
            <v>933000101</v>
          </cell>
          <cell r="H5085" t="str">
            <v xml:space="preserve"> Interface Adapter </v>
          </cell>
        </row>
        <row r="5086">
          <cell r="A5086" t="str">
            <v>300109782FlexMic_C</v>
          </cell>
          <cell r="B5086" t="str">
            <v>SPARECDMA</v>
          </cell>
          <cell r="C5086" t="str">
            <v>FlexMic_C</v>
          </cell>
          <cell r="D5086" t="str">
            <v>FlexMic_C</v>
          </cell>
          <cell r="E5086" t="str">
            <v>FlexMic_C</v>
          </cell>
          <cell r="F5086" t="str">
            <v>SPARES</v>
          </cell>
          <cell r="G5086">
            <v>944000016</v>
          </cell>
          <cell r="H5086" t="str">
            <v xml:space="preserve"> International Spare Crc (Option A) </v>
          </cell>
        </row>
        <row r="5087">
          <cell r="A5087" t="str">
            <v>300109766FlexMic_C</v>
          </cell>
          <cell r="B5087" t="str">
            <v>SPARECDMA</v>
          </cell>
          <cell r="C5087" t="str">
            <v>FlexMic_C</v>
          </cell>
          <cell r="D5087" t="str">
            <v>FlexMic_C</v>
          </cell>
          <cell r="E5087" t="str">
            <v>FlexMic_C</v>
          </cell>
          <cell r="F5087" t="str">
            <v>SPARES</v>
          </cell>
          <cell r="G5087">
            <v>944000014</v>
          </cell>
          <cell r="H5087" t="str">
            <v xml:space="preserve"> International Spare Heater Assembly - 220V </v>
          </cell>
        </row>
        <row r="5088">
          <cell r="A5088" t="str">
            <v>108151226ECP</v>
          </cell>
          <cell r="B5088" t="str">
            <v>SPARECDMA</v>
          </cell>
          <cell r="C5088" t="str">
            <v>Amgr</v>
          </cell>
          <cell r="D5088" t="str">
            <v>Amgr</v>
          </cell>
          <cell r="E5088" t="str">
            <v>ECP</v>
          </cell>
          <cell r="F5088" t="str">
            <v>SPARES</v>
          </cell>
          <cell r="G5088">
            <v>933000024</v>
          </cell>
          <cell r="H5088" t="str">
            <v xml:space="preserve"> IOP Power &amp; Control </v>
          </cell>
        </row>
        <row r="5089">
          <cell r="A5089" t="str">
            <v>107893034IMS</v>
          </cell>
          <cell r="B5089" t="str">
            <v>SPARECDMA</v>
          </cell>
          <cell r="C5089" t="str">
            <v>Amgr</v>
          </cell>
          <cell r="D5089" t="str">
            <v>Amgr</v>
          </cell>
          <cell r="E5089" t="str">
            <v>IMS</v>
          </cell>
          <cell r="F5089" t="str">
            <v>SPARES</v>
          </cell>
          <cell r="G5089">
            <v>933000105</v>
          </cell>
          <cell r="H5089" t="str">
            <v xml:space="preserve"> Irn2B Circuit Pack (Mc3F024A1C) </v>
          </cell>
        </row>
        <row r="5090">
          <cell r="A5090" t="str">
            <v>300005881FlexMic_C</v>
          </cell>
          <cell r="B5090" t="str">
            <v>SPARECDMA</v>
          </cell>
          <cell r="C5090" t="str">
            <v>FlexMic_C</v>
          </cell>
          <cell r="D5090" t="str">
            <v>FlexMic_C</v>
          </cell>
          <cell r="E5090" t="str">
            <v>FlexMic_C</v>
          </cell>
          <cell r="F5090" t="str">
            <v>SPARES</v>
          </cell>
          <cell r="G5090">
            <v>944000022</v>
          </cell>
          <cell r="H5090" t="str">
            <v xml:space="preserve"> Latch Tool </v>
          </cell>
        </row>
        <row r="5091">
          <cell r="A5091" t="str">
            <v>300005899FlexMic_C</v>
          </cell>
          <cell r="B5091" t="str">
            <v>SPARECDMA</v>
          </cell>
          <cell r="C5091" t="str">
            <v>FlexMic_C</v>
          </cell>
          <cell r="D5091" t="str">
            <v>FlexMic_C</v>
          </cell>
          <cell r="E5091" t="str">
            <v>FlexMic_C</v>
          </cell>
          <cell r="F5091" t="str">
            <v>SPARES</v>
          </cell>
          <cell r="G5091">
            <v>944000023</v>
          </cell>
          <cell r="H5091" t="str">
            <v xml:space="preserve"> Lightning Protector GPS </v>
          </cell>
        </row>
        <row r="5092">
          <cell r="A5092" t="str">
            <v>107887663ECP</v>
          </cell>
          <cell r="B5092" t="str">
            <v>SPARECDMA</v>
          </cell>
          <cell r="C5092" t="str">
            <v>Amgr</v>
          </cell>
          <cell r="D5092" t="str">
            <v>Amgr</v>
          </cell>
          <cell r="E5092" t="str">
            <v>ECP</v>
          </cell>
          <cell r="F5092" t="str">
            <v>SPARES</v>
          </cell>
          <cell r="G5092">
            <v>933000014</v>
          </cell>
          <cell r="H5092" t="str">
            <v xml:space="preserve"> Maintenance TTY Controller </v>
          </cell>
        </row>
        <row r="5093">
          <cell r="A5093" t="str">
            <v>108398512IMS</v>
          </cell>
          <cell r="B5093" t="str">
            <v>SPARECDMA</v>
          </cell>
          <cell r="C5093" t="str">
            <v>Amgr</v>
          </cell>
          <cell r="D5093" t="str">
            <v>Amgr</v>
          </cell>
          <cell r="E5093" t="str">
            <v>IMS</v>
          </cell>
          <cell r="F5093" t="str">
            <v>SPARES</v>
          </cell>
          <cell r="G5093">
            <v>933000113</v>
          </cell>
          <cell r="H5093" t="str">
            <v xml:space="preserve"> Memory Data Link </v>
          </cell>
        </row>
        <row r="5094">
          <cell r="A5094" t="str">
            <v>107400012PCSC</v>
          </cell>
          <cell r="B5094" t="str">
            <v>SPARECDMA</v>
          </cell>
          <cell r="C5094" t="str">
            <v>PCS</v>
          </cell>
          <cell r="D5094" t="str">
            <v>PCS</v>
          </cell>
          <cell r="E5094" t="str">
            <v>PCSC</v>
          </cell>
          <cell r="F5094" t="str">
            <v>SPARES</v>
          </cell>
          <cell r="G5094">
            <v>924000008</v>
          </cell>
          <cell r="H5094" t="str">
            <v xml:space="preserve"> Memory Pack (MEM) </v>
          </cell>
        </row>
        <row r="5095">
          <cell r="A5095" t="str">
            <v>107044745ECP</v>
          </cell>
          <cell r="B5095" t="str">
            <v>SPARECDMA</v>
          </cell>
          <cell r="C5095" t="str">
            <v>Amgr</v>
          </cell>
          <cell r="D5095" t="str">
            <v>Amgr</v>
          </cell>
          <cell r="E5095" t="str">
            <v>ECP</v>
          </cell>
          <cell r="F5095" t="str">
            <v>SPARES</v>
          </cell>
          <cell r="G5095">
            <v>933000003</v>
          </cell>
          <cell r="H5095" t="str">
            <v xml:space="preserve"> Message Switch Controller </v>
          </cell>
        </row>
        <row r="5096">
          <cell r="A5096" t="str">
            <v>300124294OMP-FX</v>
          </cell>
          <cell r="B5096" t="str">
            <v>SPARECDMA</v>
          </cell>
          <cell r="C5096" t="str">
            <v>Amgr</v>
          </cell>
          <cell r="D5096" t="str">
            <v>Amgr</v>
          </cell>
          <cell r="E5096" t="str">
            <v>OMP-FX</v>
          </cell>
          <cell r="F5096" t="str">
            <v>SPARES</v>
          </cell>
          <cell r="G5096">
            <v>933000306</v>
          </cell>
          <cell r="H5096" t="str">
            <v xml:space="preserve"> Modem 110V </v>
          </cell>
        </row>
        <row r="5097">
          <cell r="A5097" t="str">
            <v>300124294IMS</v>
          </cell>
          <cell r="B5097" t="str">
            <v>SPARECDMA</v>
          </cell>
          <cell r="C5097" t="str">
            <v>Amgr</v>
          </cell>
          <cell r="D5097" t="str">
            <v>Amgr</v>
          </cell>
          <cell r="E5097" t="str">
            <v>IMS</v>
          </cell>
          <cell r="F5097" t="str">
            <v>SPARES</v>
          </cell>
          <cell r="G5097">
            <v>933000306</v>
          </cell>
          <cell r="H5097" t="str">
            <v xml:space="preserve"> Modem 110V </v>
          </cell>
        </row>
        <row r="5098">
          <cell r="A5098" t="str">
            <v>300136371FlexMod_3</v>
          </cell>
          <cell r="B5098" t="str">
            <v>SPARECDMA</v>
          </cell>
          <cell r="C5098" t="str">
            <v>FlexMod_3</v>
          </cell>
          <cell r="D5098" t="str">
            <v>FlexMod_3</v>
          </cell>
          <cell r="E5098" t="str">
            <v>FlexMod_3</v>
          </cell>
          <cell r="F5098" t="str">
            <v>SPARES</v>
          </cell>
          <cell r="H5098" t="str">
            <v xml:space="preserve"> Module  Digital Fan </v>
          </cell>
        </row>
        <row r="5099">
          <cell r="A5099" t="str">
            <v>300136371FlexMod_2</v>
          </cell>
          <cell r="B5099" t="str">
            <v>SPARECDMA</v>
          </cell>
          <cell r="C5099" t="str">
            <v>FlexMod_2</v>
          </cell>
          <cell r="D5099" t="str">
            <v>FlexMod_2</v>
          </cell>
          <cell r="E5099" t="str">
            <v>FlexMod_2</v>
          </cell>
          <cell r="F5099" t="str">
            <v>SPARES</v>
          </cell>
          <cell r="G5099">
            <v>941000004</v>
          </cell>
          <cell r="H5099" t="str">
            <v xml:space="preserve"> Module  Digital Fan </v>
          </cell>
        </row>
        <row r="5100">
          <cell r="A5100" t="str">
            <v>300136397FlexMod_3</v>
          </cell>
          <cell r="B5100" t="str">
            <v>SPARECDMA</v>
          </cell>
          <cell r="C5100" t="str">
            <v>FlexMod_3</v>
          </cell>
          <cell r="D5100" t="str">
            <v>FlexMod_3</v>
          </cell>
          <cell r="E5100" t="str">
            <v>FlexMod_3</v>
          </cell>
          <cell r="F5100" t="str">
            <v>SPARES</v>
          </cell>
          <cell r="H5100" t="str">
            <v xml:space="preserve"> Module  Heat Exchanger Fan </v>
          </cell>
        </row>
        <row r="5101">
          <cell r="A5101" t="str">
            <v>300136397FlexMod_2</v>
          </cell>
          <cell r="B5101" t="str">
            <v>SPARECDMA</v>
          </cell>
          <cell r="C5101" t="str">
            <v>FlexMod_2</v>
          </cell>
          <cell r="D5101" t="str">
            <v>FlexMod_2</v>
          </cell>
          <cell r="E5101" t="str">
            <v>FlexMod_2</v>
          </cell>
          <cell r="F5101" t="str">
            <v>SPARES</v>
          </cell>
          <cell r="G5101">
            <v>941000006</v>
          </cell>
          <cell r="H5101" t="str">
            <v xml:space="preserve"> Module  Heat Exchanger Fan </v>
          </cell>
        </row>
        <row r="5102">
          <cell r="A5102" t="str">
            <v>107952558ECP</v>
          </cell>
          <cell r="B5102" t="str">
            <v>SPARECDMA</v>
          </cell>
          <cell r="C5102" t="str">
            <v>Amgr</v>
          </cell>
          <cell r="D5102" t="str">
            <v>Amgr</v>
          </cell>
          <cell r="E5102" t="str">
            <v>ECP</v>
          </cell>
          <cell r="F5102" t="str">
            <v>SPARES</v>
          </cell>
          <cell r="G5102">
            <v>933000013</v>
          </cell>
          <cell r="H5102" t="str">
            <v xml:space="preserve"> Multi-Purpose Peripheral Controller Ckt Pack </v>
          </cell>
        </row>
        <row r="5103">
          <cell r="A5103" t="str">
            <v>107400004850CM</v>
          </cell>
          <cell r="B5103" t="str">
            <v>SPARECDMA</v>
          </cell>
          <cell r="C5103" t="str">
            <v>CDMA</v>
          </cell>
          <cell r="D5103" t="str">
            <v>CDMA</v>
          </cell>
          <cell r="E5103" t="str">
            <v>850CM</v>
          </cell>
          <cell r="F5103" t="str">
            <v>SPARES</v>
          </cell>
          <cell r="G5103">
            <v>921000018</v>
          </cell>
          <cell r="H5103" t="str">
            <v xml:space="preserve"> Network Controller Interface (NCI) </v>
          </cell>
        </row>
        <row r="5104">
          <cell r="A5104" t="str">
            <v>107400004850M</v>
          </cell>
          <cell r="B5104" t="str">
            <v>SPARECDMA</v>
          </cell>
          <cell r="C5104" t="str">
            <v>SeriesII</v>
          </cell>
          <cell r="D5104" t="str">
            <v>SeriesII</v>
          </cell>
          <cell r="E5104" t="str">
            <v>850M</v>
          </cell>
          <cell r="F5104" t="str">
            <v>SPARES</v>
          </cell>
          <cell r="G5104">
            <v>920000021</v>
          </cell>
          <cell r="H5104" t="str">
            <v xml:space="preserve"> Network Controller Interface (NCI) </v>
          </cell>
        </row>
        <row r="5105">
          <cell r="A5105" t="str">
            <v>107400004DDGF</v>
          </cell>
          <cell r="B5105" t="str">
            <v>SPARECDMA</v>
          </cell>
          <cell r="C5105" t="str">
            <v>DDGF</v>
          </cell>
          <cell r="D5105" t="str">
            <v>DDGF</v>
          </cell>
          <cell r="E5105" t="str">
            <v>DDGF</v>
          </cell>
          <cell r="F5105" t="str">
            <v>SPARES</v>
          </cell>
          <cell r="G5105">
            <v>916022016</v>
          </cell>
          <cell r="H5105" t="str">
            <v xml:space="preserve"> Network Controller Interface (NCI) </v>
          </cell>
        </row>
        <row r="5106">
          <cell r="A5106" t="str">
            <v>107400004PCSC</v>
          </cell>
          <cell r="B5106" t="str">
            <v>SPARECDMA</v>
          </cell>
          <cell r="C5106" t="str">
            <v>PCS</v>
          </cell>
          <cell r="D5106" t="str">
            <v>PCS</v>
          </cell>
          <cell r="E5106" t="str">
            <v>PCSC</v>
          </cell>
          <cell r="F5106" t="str">
            <v>SPARES</v>
          </cell>
          <cell r="G5106">
            <v>924000007</v>
          </cell>
          <cell r="H5106" t="str">
            <v xml:space="preserve"> Network Controller Interface (NCI) </v>
          </cell>
        </row>
        <row r="5107">
          <cell r="A5107" t="str">
            <v>107400004SeriesII</v>
          </cell>
          <cell r="B5107" t="str">
            <v>SPARECDMA</v>
          </cell>
          <cell r="C5107" t="str">
            <v>SeriesII</v>
          </cell>
          <cell r="D5107" t="str">
            <v>SeriesII</v>
          </cell>
          <cell r="E5107" t="str">
            <v>SeriesII</v>
          </cell>
          <cell r="F5107" t="str">
            <v>SPARES</v>
          </cell>
          <cell r="H5107" t="str">
            <v xml:space="preserve"> Network Controller Interface (NCI) </v>
          </cell>
        </row>
        <row r="5108">
          <cell r="A5108" t="str">
            <v>300124427OMP-FX</v>
          </cell>
          <cell r="B5108" t="str">
            <v>SPARECDMA</v>
          </cell>
          <cell r="C5108" t="str">
            <v>Amgr</v>
          </cell>
          <cell r="D5108" t="str">
            <v>Amgr</v>
          </cell>
          <cell r="E5108" t="str">
            <v>OMP-FX</v>
          </cell>
          <cell r="F5108" t="str">
            <v>SPARES</v>
          </cell>
          <cell r="G5108">
            <v>933000318</v>
          </cell>
          <cell r="H5108" t="str">
            <v xml:space="preserve"> Omp-Fx Product Overview </v>
          </cell>
        </row>
        <row r="5109">
          <cell r="A5109" t="str">
            <v>300005782FlexMic_C</v>
          </cell>
          <cell r="B5109" t="str">
            <v>SPARECDMA</v>
          </cell>
          <cell r="C5109" t="str">
            <v>FlexMic_C</v>
          </cell>
          <cell r="D5109" t="str">
            <v>FlexMic_C</v>
          </cell>
          <cell r="E5109" t="str">
            <v>FlexMic_C</v>
          </cell>
          <cell r="F5109" t="str">
            <v>SPARES</v>
          </cell>
          <cell r="G5109">
            <v>942000017</v>
          </cell>
          <cell r="H5109" t="str">
            <v xml:space="preserve"> Oscillator Module </v>
          </cell>
        </row>
        <row r="5110">
          <cell r="A5110" t="str">
            <v>300130739FlexMod_3</v>
          </cell>
          <cell r="B5110" t="str">
            <v>SPARECDMA</v>
          </cell>
          <cell r="C5110" t="str">
            <v>FlexMod_3</v>
          </cell>
          <cell r="D5110" t="str">
            <v>FlexMod_3</v>
          </cell>
          <cell r="E5110" t="str">
            <v>FlexMod_3</v>
          </cell>
          <cell r="F5110" t="str">
            <v>SPARES</v>
          </cell>
          <cell r="H5110" t="str">
            <v xml:space="preserve"> Oscillator Module Rubidium  Timing </v>
          </cell>
        </row>
        <row r="5111">
          <cell r="A5111" t="str">
            <v>300130739FlexMod_2</v>
          </cell>
          <cell r="B5111" t="str">
            <v>SPARECDMA</v>
          </cell>
          <cell r="C5111" t="str">
            <v>FlexMod_2</v>
          </cell>
          <cell r="D5111" t="str">
            <v>FlexMod_2</v>
          </cell>
          <cell r="E5111" t="str">
            <v>FlexMod_2</v>
          </cell>
          <cell r="F5111" t="str">
            <v>SPARES</v>
          </cell>
          <cell r="G5111">
            <v>941000020</v>
          </cell>
          <cell r="H5111" t="str">
            <v xml:space="preserve"> Oscillator Module Rubidium  Timing </v>
          </cell>
        </row>
        <row r="5112">
          <cell r="A5112" t="str">
            <v>300130721FlexMod_2</v>
          </cell>
          <cell r="B5112" t="str">
            <v>SPARECDMA</v>
          </cell>
          <cell r="C5112" t="str">
            <v>FlexMod_2</v>
          </cell>
          <cell r="D5112" t="str">
            <v>FlexMod_2</v>
          </cell>
          <cell r="E5112" t="str">
            <v>FlexMod_2</v>
          </cell>
          <cell r="F5112" t="str">
            <v>SPARES</v>
          </cell>
          <cell r="G5112">
            <v>941000019</v>
          </cell>
          <cell r="H5112" t="str">
            <v xml:space="preserve"> Oscillator Module, Crystal, Timing</v>
          </cell>
        </row>
        <row r="5113">
          <cell r="A5113" t="str">
            <v>300130721FlexMod_3</v>
          </cell>
          <cell r="B5113" t="str">
            <v>SPARECDMA</v>
          </cell>
          <cell r="C5113" t="str">
            <v>FlexMod_3</v>
          </cell>
          <cell r="D5113" t="str">
            <v>FlexMod_3</v>
          </cell>
          <cell r="E5113" t="str">
            <v>FlexMod_3</v>
          </cell>
          <cell r="F5113" t="str">
            <v>SPARES</v>
          </cell>
          <cell r="H5113" t="str">
            <v xml:space="preserve"> Oscillator Module, Crystal, Timing</v>
          </cell>
        </row>
        <row r="5114">
          <cell r="A5114" t="str">
            <v>300153269FlexMic_C</v>
          </cell>
          <cell r="B5114" t="str">
            <v>SPARECDMA</v>
          </cell>
          <cell r="C5114" t="str">
            <v>FlexMic_C</v>
          </cell>
          <cell r="D5114" t="str">
            <v>FlexMic_C</v>
          </cell>
          <cell r="E5114" t="str">
            <v>FlexMic_C</v>
          </cell>
          <cell r="F5114" t="str">
            <v>SPARES</v>
          </cell>
          <cell r="G5114">
            <v>944000029</v>
          </cell>
          <cell r="H5114" t="str">
            <v xml:space="preserve"> Pad/Roof Mounting Kit </v>
          </cell>
        </row>
        <row r="5115">
          <cell r="A5115" t="str">
            <v>300005550FlexMic_C</v>
          </cell>
          <cell r="B5115" t="str">
            <v>SPARECDMA</v>
          </cell>
          <cell r="C5115" t="str">
            <v>FlexMic_C</v>
          </cell>
          <cell r="D5115" t="str">
            <v>FlexMic_C</v>
          </cell>
          <cell r="E5115" t="str">
            <v>FlexMic_C</v>
          </cell>
          <cell r="F5115" t="str">
            <v>SPARES</v>
          </cell>
          <cell r="G5115">
            <v>942000002</v>
          </cell>
          <cell r="H5115" t="str">
            <v xml:space="preserve"> Pcs 1900 Hicla </v>
          </cell>
        </row>
        <row r="5116">
          <cell r="A5116" t="str">
            <v>300005568FlexMic_C</v>
          </cell>
          <cell r="B5116" t="str">
            <v>SPARECDMA</v>
          </cell>
          <cell r="C5116" t="str">
            <v>FlexMic_C</v>
          </cell>
          <cell r="D5116" t="str">
            <v>FlexMic_C</v>
          </cell>
          <cell r="E5116" t="str">
            <v>FlexMic_C</v>
          </cell>
          <cell r="F5116" t="str">
            <v>SPARES</v>
          </cell>
          <cell r="G5116">
            <v>942000003</v>
          </cell>
          <cell r="H5116" t="str">
            <v xml:space="preserve"> Pcs 1900 PCU 400W  26VDC </v>
          </cell>
        </row>
        <row r="5117">
          <cell r="A5117" t="str">
            <v>300005774FlexMic_C</v>
          </cell>
          <cell r="B5117" t="str">
            <v>SPARECDMA</v>
          </cell>
          <cell r="C5117" t="str">
            <v>FlexMic_C</v>
          </cell>
          <cell r="D5117" t="str">
            <v>FlexMic_C</v>
          </cell>
          <cell r="E5117" t="str">
            <v>FlexMic_C</v>
          </cell>
          <cell r="F5117" t="str">
            <v>SPARES</v>
          </cell>
          <cell r="G5117">
            <v>942000014</v>
          </cell>
          <cell r="H5117" t="str">
            <v xml:space="preserve"> Pcs Ctrm Circuit Pack </v>
          </cell>
        </row>
        <row r="5118">
          <cell r="A5118" t="str">
            <v>300005634FlexMic_C</v>
          </cell>
          <cell r="B5118" t="str">
            <v>SPARECDMA</v>
          </cell>
          <cell r="C5118" t="str">
            <v>FlexMic_C</v>
          </cell>
          <cell r="D5118" t="str">
            <v>FlexMic_C</v>
          </cell>
          <cell r="E5118" t="str">
            <v>FlexMic_C</v>
          </cell>
          <cell r="F5118" t="str">
            <v>SPARES</v>
          </cell>
          <cell r="H5118" t="str">
            <v xml:space="preserve"> Pcs High Power Lna </v>
          </cell>
        </row>
        <row r="5119">
          <cell r="A5119" t="str">
            <v>300014446FlexMic_C</v>
          </cell>
          <cell r="B5119" t="str">
            <v>SPARECDMA</v>
          </cell>
          <cell r="C5119" t="str">
            <v>FlexMic_C</v>
          </cell>
          <cell r="D5119" t="str">
            <v>FlexMic_C</v>
          </cell>
          <cell r="E5119" t="str">
            <v>FlexMic_C</v>
          </cell>
          <cell r="F5119" t="str">
            <v>SPARES</v>
          </cell>
          <cell r="G5119">
            <v>942000004</v>
          </cell>
          <cell r="H5119" t="str">
            <v xml:space="preserve"> Pcs Lightning Protector Rx </v>
          </cell>
        </row>
        <row r="5120">
          <cell r="A5120" t="str">
            <v>300005758FlexMic_C</v>
          </cell>
          <cell r="B5120" t="str">
            <v>SPARECDMA</v>
          </cell>
          <cell r="C5120" t="str">
            <v>FlexMic_C</v>
          </cell>
          <cell r="D5120" t="str">
            <v>FlexMic_C</v>
          </cell>
          <cell r="E5120" t="str">
            <v>FlexMic_C</v>
          </cell>
          <cell r="F5120" t="str">
            <v>SPARES</v>
          </cell>
          <cell r="G5120">
            <v>942000013</v>
          </cell>
          <cell r="H5120" t="str">
            <v xml:space="preserve"> Pcs Lightning Protector Tx/Dx </v>
          </cell>
        </row>
        <row r="5121">
          <cell r="A5121" t="str">
            <v>300005741FlexMic_C</v>
          </cell>
          <cell r="B5121" t="str">
            <v>SPARECDMA</v>
          </cell>
          <cell r="C5121" t="str">
            <v>FlexMic_C</v>
          </cell>
          <cell r="D5121" t="str">
            <v>FlexMic_C</v>
          </cell>
          <cell r="E5121" t="str">
            <v>FlexMic_C</v>
          </cell>
          <cell r="F5121" t="str">
            <v>SPARES</v>
          </cell>
          <cell r="G5121">
            <v>942000012</v>
          </cell>
          <cell r="H5121" t="str">
            <v xml:space="preserve"> Pcs Low Power Lna </v>
          </cell>
        </row>
        <row r="5122">
          <cell r="A5122" t="str">
            <v>108314063IMS</v>
          </cell>
          <cell r="B5122" t="str">
            <v>SPARECDMA</v>
          </cell>
          <cell r="C5122" t="str">
            <v>Amgr</v>
          </cell>
          <cell r="D5122" t="str">
            <v>Amgr</v>
          </cell>
          <cell r="E5122" t="str">
            <v>IMS</v>
          </cell>
          <cell r="F5122" t="str">
            <v>SPARES</v>
          </cell>
          <cell r="G5122">
            <v>933000118</v>
          </cell>
          <cell r="H5122" t="str">
            <v xml:space="preserve"> Pifb Circuit Pack </v>
          </cell>
        </row>
        <row r="5123">
          <cell r="A5123" t="str">
            <v>300153277FlexMic_C</v>
          </cell>
          <cell r="B5123" t="str">
            <v>SPARECDMA</v>
          </cell>
          <cell r="C5123" t="str">
            <v>FlexMic_C</v>
          </cell>
          <cell r="D5123" t="str">
            <v>FlexMic_C</v>
          </cell>
          <cell r="E5123" t="str">
            <v>FlexMic_C</v>
          </cell>
          <cell r="F5123" t="str">
            <v>SPARES</v>
          </cell>
          <cell r="G5123">
            <v>942000030</v>
          </cell>
          <cell r="H5123" t="str">
            <v xml:space="preserve"> Pole/Wall Mounting Kit </v>
          </cell>
        </row>
        <row r="5124">
          <cell r="A5124" t="str">
            <v>106656887ECP</v>
          </cell>
          <cell r="B5124" t="str">
            <v>SPARECDMA</v>
          </cell>
          <cell r="C5124" t="str">
            <v>Amgr</v>
          </cell>
          <cell r="D5124" t="str">
            <v>Amgr</v>
          </cell>
          <cell r="E5124" t="str">
            <v>ECP</v>
          </cell>
          <cell r="F5124" t="str">
            <v>SPARES</v>
          </cell>
          <cell r="G5124">
            <v>933000011</v>
          </cell>
          <cell r="H5124" t="str">
            <v xml:space="preserve"> Port Sw/Dist. Buffer Ckt Pack </v>
          </cell>
        </row>
        <row r="5125">
          <cell r="A5125" t="str">
            <v>108133232ECP</v>
          </cell>
          <cell r="B5125" t="str">
            <v>SPARECDMA</v>
          </cell>
          <cell r="C5125" t="str">
            <v>Amgr</v>
          </cell>
          <cell r="D5125" t="str">
            <v>Amgr</v>
          </cell>
          <cell r="E5125" t="str">
            <v>ECP</v>
          </cell>
          <cell r="F5125" t="str">
            <v>SPARES</v>
          </cell>
          <cell r="G5125">
            <v>933000000</v>
          </cell>
          <cell r="H5125" t="str">
            <v xml:space="preserve"> Power Converter Ckt Pack </v>
          </cell>
        </row>
        <row r="5126">
          <cell r="A5126" t="str">
            <v>108133232IMS</v>
          </cell>
          <cell r="B5126" t="str">
            <v>SPARECDMA</v>
          </cell>
          <cell r="C5126" t="str">
            <v>Amgr</v>
          </cell>
          <cell r="D5126" t="str">
            <v>Amgr</v>
          </cell>
          <cell r="E5126" t="str">
            <v>IMS</v>
          </cell>
          <cell r="F5126" t="str">
            <v>SPARES</v>
          </cell>
          <cell r="G5126">
            <v>933000102</v>
          </cell>
          <cell r="H5126" t="str">
            <v xml:space="preserve"> Power Converter Ckt Pack </v>
          </cell>
        </row>
        <row r="5127">
          <cell r="A5127" t="str">
            <v>300309333FlexDBS</v>
          </cell>
          <cell r="B5127" t="str">
            <v>SPARECDMA</v>
          </cell>
          <cell r="C5127" t="str">
            <v>FlexDBS</v>
          </cell>
          <cell r="D5127" t="str">
            <v>FlexDBS</v>
          </cell>
          <cell r="E5127" t="str">
            <v>FlexDBS</v>
          </cell>
          <cell r="F5127" t="str">
            <v>SPARES</v>
          </cell>
          <cell r="G5127">
            <v>953000013</v>
          </cell>
          <cell r="H5127" t="str">
            <v xml:space="preserve"> Power Converter Unit </v>
          </cell>
        </row>
        <row r="5128">
          <cell r="A5128" t="str">
            <v>107598393PCSC</v>
          </cell>
          <cell r="B5128" t="str">
            <v>SPARECDMA</v>
          </cell>
          <cell r="C5128" t="str">
            <v>PCS</v>
          </cell>
          <cell r="D5128" t="str">
            <v>PCS</v>
          </cell>
          <cell r="E5128" t="str">
            <v>PCSC</v>
          </cell>
          <cell r="F5128" t="str">
            <v>SPARES</v>
          </cell>
          <cell r="G5128">
            <v>924000037</v>
          </cell>
          <cell r="H5128" t="str">
            <v xml:space="preserve"> Power Converter Unit (PCU) </v>
          </cell>
        </row>
        <row r="5129">
          <cell r="A5129" t="str">
            <v>300309242FlexDBS</v>
          </cell>
          <cell r="B5129" t="str">
            <v>SPARECDMA</v>
          </cell>
          <cell r="C5129" t="str">
            <v>FlexDBS</v>
          </cell>
          <cell r="D5129" t="str">
            <v>FlexDBS</v>
          </cell>
          <cell r="E5129" t="str">
            <v>FlexDBS</v>
          </cell>
          <cell r="F5129" t="str">
            <v>SPARES</v>
          </cell>
          <cell r="G5129">
            <v>953000004</v>
          </cell>
          <cell r="H5129" t="str">
            <v xml:space="preserve"> Power Converter Unit Modle  AC To DC </v>
          </cell>
        </row>
        <row r="5130">
          <cell r="A5130" t="str">
            <v>300309226FlexDBS</v>
          </cell>
          <cell r="B5130" t="str">
            <v>SPARECDMA</v>
          </cell>
          <cell r="C5130" t="str">
            <v>FlexDBS</v>
          </cell>
          <cell r="D5130" t="str">
            <v>FlexDBS</v>
          </cell>
          <cell r="E5130" t="str">
            <v>FlexDBS</v>
          </cell>
          <cell r="F5130" t="str">
            <v>SPARES</v>
          </cell>
          <cell r="G5130">
            <v>953000002</v>
          </cell>
          <cell r="H5130" t="str">
            <v xml:space="preserve"> Power Converter Unit Module  24VDC </v>
          </cell>
        </row>
        <row r="5131">
          <cell r="A5131" t="str">
            <v>300309234FlexDBS</v>
          </cell>
          <cell r="B5131" t="str">
            <v>SPARECDMA</v>
          </cell>
          <cell r="C5131" t="str">
            <v>FlexDBS</v>
          </cell>
          <cell r="D5131" t="str">
            <v>FlexDBS</v>
          </cell>
          <cell r="E5131" t="str">
            <v>FlexDBS</v>
          </cell>
          <cell r="F5131" t="str">
            <v>SPARES</v>
          </cell>
          <cell r="G5131">
            <v>953000003</v>
          </cell>
          <cell r="H5131" t="str">
            <v xml:space="preserve"> Power Converter Unit Module  48VDC </v>
          </cell>
        </row>
        <row r="5132">
          <cell r="A5132" t="str">
            <v>300270212FlexMic_C</v>
          </cell>
          <cell r="B5132" t="str">
            <v>SPARECDMA</v>
          </cell>
          <cell r="C5132" t="str">
            <v>FlexMic_C</v>
          </cell>
          <cell r="D5132" t="str">
            <v>FlexMic_C</v>
          </cell>
          <cell r="E5132" t="str">
            <v>FlexMic_C</v>
          </cell>
          <cell r="F5132" t="str">
            <v>SPARES</v>
          </cell>
          <cell r="G5132">
            <v>944000036</v>
          </cell>
          <cell r="H5132" t="str">
            <v xml:space="preserve"> Power Supply  -48V </v>
          </cell>
        </row>
        <row r="5133">
          <cell r="A5133" t="str">
            <v>103803656IMS</v>
          </cell>
          <cell r="B5133" t="str">
            <v>SPARECDMA</v>
          </cell>
          <cell r="C5133" t="str">
            <v>Amgr</v>
          </cell>
          <cell r="D5133" t="str">
            <v>Amgr</v>
          </cell>
          <cell r="E5133" t="str">
            <v>IMS</v>
          </cell>
          <cell r="F5133" t="str">
            <v>SPARES</v>
          </cell>
          <cell r="G5133">
            <v>933000117</v>
          </cell>
          <cell r="H5133" t="str">
            <v xml:space="preserve"> Power Unit (495FB) </v>
          </cell>
        </row>
        <row r="5134">
          <cell r="A5134" t="str">
            <v>300005824FlexMic_C</v>
          </cell>
          <cell r="B5134" t="str">
            <v>SPARECDMA</v>
          </cell>
          <cell r="C5134" t="str">
            <v>FlexMic_C</v>
          </cell>
          <cell r="D5134" t="str">
            <v>FlexMic_C</v>
          </cell>
          <cell r="E5134" t="str">
            <v>FlexMic_C</v>
          </cell>
          <cell r="F5134" t="str">
            <v>SPARES</v>
          </cell>
          <cell r="G5134">
            <v>942000019</v>
          </cell>
          <cell r="H5134" t="str">
            <v xml:space="preserve"> Printed Wiring Board Backplane </v>
          </cell>
        </row>
        <row r="5135">
          <cell r="A5135" t="str">
            <v>300124344IMS</v>
          </cell>
          <cell r="B5135" t="str">
            <v>SPARECDMA</v>
          </cell>
          <cell r="C5135" t="str">
            <v>Amgr</v>
          </cell>
          <cell r="D5135" t="str">
            <v>Amgr</v>
          </cell>
          <cell r="E5135" t="str">
            <v>IMS</v>
          </cell>
          <cell r="F5135" t="str">
            <v>SPARES</v>
          </cell>
          <cell r="G5135">
            <v>933000309</v>
          </cell>
          <cell r="H5135" t="str">
            <v xml:space="preserve"> Printer Copy Tray </v>
          </cell>
        </row>
        <row r="5136">
          <cell r="A5136" t="str">
            <v>300124344OMP-FX</v>
          </cell>
          <cell r="B5136" t="str">
            <v>SPARECDMA</v>
          </cell>
          <cell r="C5136" t="str">
            <v>Amgr</v>
          </cell>
          <cell r="D5136" t="str">
            <v>Amgr</v>
          </cell>
          <cell r="E5136" t="str">
            <v>OMP-FX</v>
          </cell>
          <cell r="F5136" t="str">
            <v>SPARES</v>
          </cell>
          <cell r="G5136">
            <v>933000309</v>
          </cell>
          <cell r="H5136" t="str">
            <v xml:space="preserve"> Printer Copy Tray </v>
          </cell>
        </row>
        <row r="5137">
          <cell r="A5137" t="str">
            <v>300124286IMS</v>
          </cell>
          <cell r="B5137" t="str">
            <v>SPARECDMA</v>
          </cell>
          <cell r="C5137" t="str">
            <v>Amgr</v>
          </cell>
          <cell r="D5137" t="str">
            <v>Amgr</v>
          </cell>
          <cell r="E5137" t="str">
            <v>IMS</v>
          </cell>
          <cell r="F5137" t="str">
            <v>SPARES</v>
          </cell>
          <cell r="G5137">
            <v>933000310</v>
          </cell>
          <cell r="H5137" t="str">
            <v xml:space="preserve"> Processor With 1 Cpu &amp; DCi </v>
          </cell>
        </row>
        <row r="5138">
          <cell r="A5138" t="str">
            <v>300124286OMP-FX</v>
          </cell>
          <cell r="B5138" t="str">
            <v>SPARECDMA</v>
          </cell>
          <cell r="C5138" t="str">
            <v>Amgr</v>
          </cell>
          <cell r="D5138" t="str">
            <v>Amgr</v>
          </cell>
          <cell r="E5138" t="str">
            <v>OMP-FX</v>
          </cell>
          <cell r="F5138" t="str">
            <v>SPARES</v>
          </cell>
          <cell r="G5138">
            <v>933000310</v>
          </cell>
          <cell r="H5138" t="str">
            <v xml:space="preserve"> Processor With 1 Cpu &amp; DCi </v>
          </cell>
        </row>
        <row r="5139">
          <cell r="A5139" t="str">
            <v>108167610PCSC</v>
          </cell>
          <cell r="B5139" t="str">
            <v>SPARECDMA</v>
          </cell>
          <cell r="C5139" t="str">
            <v>PCS</v>
          </cell>
          <cell r="D5139" t="str">
            <v>PCS</v>
          </cell>
          <cell r="E5139" t="str">
            <v>PCSC</v>
          </cell>
          <cell r="F5139" t="str">
            <v>SPARES</v>
          </cell>
          <cell r="G5139">
            <v>924000078</v>
          </cell>
          <cell r="H5139" t="str">
            <v xml:space="preserve"> Programming Adaptor For CRTUm </v>
          </cell>
        </row>
        <row r="5140">
          <cell r="A5140" t="str">
            <v>300309275FlexDBS</v>
          </cell>
          <cell r="B5140" t="str">
            <v>SPARECDMA</v>
          </cell>
          <cell r="C5140" t="str">
            <v>FlexDBS</v>
          </cell>
          <cell r="D5140" t="str">
            <v>FlexDBS</v>
          </cell>
          <cell r="E5140" t="str">
            <v>FlexDBS</v>
          </cell>
          <cell r="F5140" t="str">
            <v>SPARES</v>
          </cell>
          <cell r="G5140">
            <v>953000007</v>
          </cell>
          <cell r="H5140" t="str">
            <v xml:space="preserve"> Protector  Individual Premise </v>
          </cell>
        </row>
        <row r="5141">
          <cell r="A5141" t="str">
            <v>300309291FlexDBS</v>
          </cell>
          <cell r="B5141" t="str">
            <v>SPARECDMA</v>
          </cell>
          <cell r="C5141" t="str">
            <v>FlexDBS</v>
          </cell>
          <cell r="D5141" t="str">
            <v>FlexDBS</v>
          </cell>
          <cell r="E5141" t="str">
            <v>FlexDBS</v>
          </cell>
          <cell r="F5141" t="str">
            <v>SPARES</v>
          </cell>
          <cell r="G5141">
            <v>953000009</v>
          </cell>
          <cell r="H5141" t="str">
            <v xml:space="preserve"> Protector  Individual Secondary - Alarms </v>
          </cell>
        </row>
        <row r="5142">
          <cell r="A5142" t="str">
            <v>300309283FlexDBS</v>
          </cell>
          <cell r="B5142" t="str">
            <v>SPARECDMA</v>
          </cell>
          <cell r="C5142" t="str">
            <v>FlexDBS</v>
          </cell>
          <cell r="D5142" t="str">
            <v>FlexDBS</v>
          </cell>
          <cell r="E5142" t="str">
            <v>FlexDBS</v>
          </cell>
          <cell r="F5142" t="str">
            <v>SPARES</v>
          </cell>
          <cell r="G5142">
            <v>953000008</v>
          </cell>
          <cell r="H5142" t="str">
            <v xml:space="preserve"> Protector  Individual Secondary - T1/E1 </v>
          </cell>
        </row>
        <row r="5143">
          <cell r="A5143" t="str">
            <v>108408329PCSC</v>
          </cell>
          <cell r="B5143" t="str">
            <v>SPARECDMA</v>
          </cell>
          <cell r="C5143" t="str">
            <v>PCS</v>
          </cell>
          <cell r="D5143" t="str">
            <v>PCS</v>
          </cell>
          <cell r="E5143" t="str">
            <v>PCSC</v>
          </cell>
          <cell r="F5143" t="str">
            <v>SPARES</v>
          </cell>
          <cell r="G5143">
            <v>924000096</v>
          </cell>
          <cell r="H5143" t="str">
            <v xml:space="preserve"> Rack-Mounted Growth 1 Duplex Upgrade Kit </v>
          </cell>
        </row>
        <row r="5144">
          <cell r="A5144" t="str">
            <v>108391293PCSC</v>
          </cell>
          <cell r="B5144" t="str">
            <v>SPARECDMA</v>
          </cell>
          <cell r="C5144" t="str">
            <v>PCS</v>
          </cell>
          <cell r="D5144" t="str">
            <v>PCS</v>
          </cell>
          <cell r="E5144" t="str">
            <v>PCSC</v>
          </cell>
          <cell r="F5144" t="str">
            <v>SPARES</v>
          </cell>
          <cell r="G5144">
            <v>924000088</v>
          </cell>
          <cell r="H5144" t="str">
            <v xml:space="preserve"> Rack-Mounted Growth CTU Air Filter </v>
          </cell>
        </row>
        <row r="5145">
          <cell r="A5145" t="str">
            <v>300136249FlexMod_2</v>
          </cell>
          <cell r="B5145" t="str">
            <v>SPARECDMA</v>
          </cell>
          <cell r="C5145" t="str">
            <v>FlexMod_2</v>
          </cell>
          <cell r="D5145" t="str">
            <v>FlexMod_2</v>
          </cell>
          <cell r="E5145" t="str">
            <v>FlexMod_2</v>
          </cell>
          <cell r="F5145" t="str">
            <v>SPARES</v>
          </cell>
          <cell r="G5145">
            <v>935000010</v>
          </cell>
          <cell r="H5145" t="str">
            <v xml:space="preserve"> Radio Module  CDMA Test For 3 Sector  850 </v>
          </cell>
        </row>
        <row r="5146">
          <cell r="A5146" t="str">
            <v>300136249FlexMod_3</v>
          </cell>
          <cell r="B5146" t="str">
            <v>SPARECDMA</v>
          </cell>
          <cell r="C5146" t="str">
            <v>FlexMod_3</v>
          </cell>
          <cell r="D5146" t="str">
            <v>FlexMod_3</v>
          </cell>
          <cell r="E5146" t="str">
            <v>FlexMod_3</v>
          </cell>
          <cell r="F5146" t="str">
            <v>SPARES</v>
          </cell>
          <cell r="H5146" t="str">
            <v xml:space="preserve"> Radio Module  CDMA Test For 3 Sector  850 </v>
          </cell>
        </row>
        <row r="5147">
          <cell r="A5147" t="str">
            <v>107594293PCSC</v>
          </cell>
          <cell r="B5147" t="str">
            <v>SPARECDMA</v>
          </cell>
          <cell r="C5147" t="str">
            <v>PCS</v>
          </cell>
          <cell r="D5147" t="str">
            <v>PCS</v>
          </cell>
          <cell r="E5147" t="str">
            <v>PCSC</v>
          </cell>
          <cell r="F5147" t="str">
            <v>SPARES</v>
          </cell>
          <cell r="G5147">
            <v>924000040</v>
          </cell>
          <cell r="H5147" t="str">
            <v xml:space="preserve"> RFTGM-Ru (Rubidium) </v>
          </cell>
        </row>
        <row r="5148">
          <cell r="A5148" t="str">
            <v>107594293850M</v>
          </cell>
          <cell r="B5148" t="str">
            <v>SPARECDMA</v>
          </cell>
          <cell r="C5148" t="str">
            <v>SeriesII</v>
          </cell>
          <cell r="D5148" t="str">
            <v>SeriesII</v>
          </cell>
          <cell r="E5148" t="str">
            <v>850M</v>
          </cell>
          <cell r="F5148" t="str">
            <v>SPARES</v>
          </cell>
          <cell r="G5148">
            <v>920000014</v>
          </cell>
          <cell r="H5148" t="str">
            <v xml:space="preserve"> RFTGM-Ru (Rubidium) </v>
          </cell>
        </row>
        <row r="5149">
          <cell r="A5149" t="str">
            <v>107594301PCSC</v>
          </cell>
          <cell r="B5149" t="str">
            <v>SPARECDMA</v>
          </cell>
          <cell r="C5149" t="str">
            <v>PCS</v>
          </cell>
          <cell r="D5149" t="str">
            <v>PCS</v>
          </cell>
          <cell r="E5149" t="str">
            <v>PCSC</v>
          </cell>
          <cell r="F5149" t="str">
            <v>SPARES</v>
          </cell>
          <cell r="G5149">
            <v>924000041</v>
          </cell>
          <cell r="H5149" t="str">
            <v xml:space="preserve"> RFTGM-Xo (Crystal) </v>
          </cell>
        </row>
        <row r="5150">
          <cell r="A5150" t="str">
            <v>107594301850M</v>
          </cell>
          <cell r="B5150" t="str">
            <v>SPARECDMA</v>
          </cell>
          <cell r="C5150" t="str">
            <v>SeriesII</v>
          </cell>
          <cell r="D5150" t="str">
            <v>SeriesII</v>
          </cell>
          <cell r="E5150" t="str">
            <v>850M</v>
          </cell>
          <cell r="F5150" t="str">
            <v>SPARES</v>
          </cell>
          <cell r="G5150">
            <v>920000015</v>
          </cell>
          <cell r="H5150" t="str">
            <v xml:space="preserve"> RFTGM-Xo (Crystal) </v>
          </cell>
        </row>
        <row r="5151">
          <cell r="A5151" t="str">
            <v>300028198850CM</v>
          </cell>
          <cell r="B5151" t="str">
            <v>SPARECDMA</v>
          </cell>
          <cell r="C5151" t="str">
            <v>CDMA</v>
          </cell>
          <cell r="D5151" t="str">
            <v>CDMA</v>
          </cell>
          <cell r="E5151" t="str">
            <v>850CM</v>
          </cell>
          <cell r="F5151" t="str">
            <v>SPARES</v>
          </cell>
          <cell r="G5151">
            <v>921000010</v>
          </cell>
          <cell r="H5151" t="str">
            <v xml:space="preserve"> Rftgu Interface Cable Assembly </v>
          </cell>
        </row>
        <row r="5152">
          <cell r="A5152" t="str">
            <v>107153389ECP</v>
          </cell>
          <cell r="B5152" t="str">
            <v>SPARECDMA</v>
          </cell>
          <cell r="C5152" t="str">
            <v>Amgr</v>
          </cell>
          <cell r="D5152" t="str">
            <v>Amgr</v>
          </cell>
          <cell r="E5152" t="str">
            <v>ECP</v>
          </cell>
          <cell r="F5152" t="str">
            <v>SPARES</v>
          </cell>
          <cell r="G5152">
            <v>933000015</v>
          </cell>
          <cell r="H5152" t="str">
            <v xml:space="preserve"> Scanner/Signal Distributor Controller </v>
          </cell>
        </row>
        <row r="5153">
          <cell r="A5153" t="str">
            <v>108399866ECP</v>
          </cell>
          <cell r="B5153" t="str">
            <v>SPARECDMA</v>
          </cell>
          <cell r="C5153" t="str">
            <v>Amgr</v>
          </cell>
          <cell r="D5153" t="str">
            <v>Amgr</v>
          </cell>
          <cell r="E5153" t="str">
            <v>ECP</v>
          </cell>
          <cell r="F5153" t="str">
            <v>SPARES</v>
          </cell>
          <cell r="G5153">
            <v>933000009</v>
          </cell>
          <cell r="H5153" t="str">
            <v xml:space="preserve"> SCSI Disk Circuit Pack </v>
          </cell>
        </row>
        <row r="5154">
          <cell r="A5154" t="str">
            <v>107831737ECP</v>
          </cell>
          <cell r="B5154" t="str">
            <v>SPARECDMA</v>
          </cell>
          <cell r="C5154" t="str">
            <v>Amgr</v>
          </cell>
          <cell r="D5154" t="str">
            <v>Amgr</v>
          </cell>
          <cell r="E5154" t="str">
            <v>ECP</v>
          </cell>
          <cell r="F5154" t="str">
            <v>SPARES</v>
          </cell>
          <cell r="G5154">
            <v>933000012</v>
          </cell>
          <cell r="H5154" t="str">
            <v xml:space="preserve"> SCSI Host Adapter Controller Ckt Pack </v>
          </cell>
        </row>
        <row r="5155">
          <cell r="A5155" t="str">
            <v>106303274ECP</v>
          </cell>
          <cell r="B5155" t="str">
            <v>SPARECDMA</v>
          </cell>
          <cell r="C5155" t="str">
            <v>Amgr</v>
          </cell>
          <cell r="D5155" t="str">
            <v>Amgr</v>
          </cell>
          <cell r="E5155" t="str">
            <v>ECP</v>
          </cell>
          <cell r="F5155" t="str">
            <v>SPARES</v>
          </cell>
          <cell r="G5155">
            <v>933000031</v>
          </cell>
          <cell r="H5155" t="str">
            <v xml:space="preserve"> Shared Diagnostic Control Panel </v>
          </cell>
        </row>
        <row r="5156">
          <cell r="A5156" t="str">
            <v>107369498850CM</v>
          </cell>
          <cell r="B5156" t="str">
            <v>SPARECDMA</v>
          </cell>
          <cell r="C5156" t="str">
            <v>CDMA</v>
          </cell>
          <cell r="D5156" t="str">
            <v>CDMA</v>
          </cell>
          <cell r="E5156" t="str">
            <v>850CM</v>
          </cell>
          <cell r="F5156" t="str">
            <v>SPARES</v>
          </cell>
          <cell r="G5156">
            <v>921000021</v>
          </cell>
          <cell r="H5156" t="str">
            <v xml:space="preserve"> Shelf Interface Unit Used With CSU </v>
          </cell>
        </row>
        <row r="5157">
          <cell r="A5157" t="str">
            <v>107369498PCSC</v>
          </cell>
          <cell r="B5157" t="str">
            <v>SPARECDMA</v>
          </cell>
          <cell r="C5157" t="str">
            <v>PCS</v>
          </cell>
          <cell r="D5157" t="str">
            <v>PCS</v>
          </cell>
          <cell r="E5157" t="str">
            <v>PCSC</v>
          </cell>
          <cell r="F5157" t="str">
            <v>SPARES</v>
          </cell>
          <cell r="G5157">
            <v>924000084</v>
          </cell>
          <cell r="H5157" t="str">
            <v xml:space="preserve"> Shelf Interface Unit Used With CSU </v>
          </cell>
        </row>
        <row r="5158">
          <cell r="A5158" t="str">
            <v>107369498DDGF</v>
          </cell>
          <cell r="B5158" t="str">
            <v>SPARECDMA</v>
          </cell>
          <cell r="C5158" t="str">
            <v>DDGF</v>
          </cell>
          <cell r="D5158" t="str">
            <v>DDGF</v>
          </cell>
          <cell r="E5158" t="str">
            <v>DDGF</v>
          </cell>
          <cell r="F5158" t="str">
            <v>SPARES</v>
          </cell>
          <cell r="G5158">
            <v>916022012</v>
          </cell>
          <cell r="H5158" t="str">
            <v xml:space="preserve"> Shelf Interface Unit Used With CSU </v>
          </cell>
        </row>
        <row r="5159">
          <cell r="A5159" t="str">
            <v>107369498SeriesII</v>
          </cell>
          <cell r="B5159" t="str">
            <v>SPARECDMA</v>
          </cell>
          <cell r="C5159" t="str">
            <v>SeriesII</v>
          </cell>
          <cell r="D5159" t="str">
            <v>SeriesII</v>
          </cell>
          <cell r="E5159" t="str">
            <v>SeriesII</v>
          </cell>
          <cell r="F5159" t="str">
            <v>SPARES</v>
          </cell>
          <cell r="H5159" t="str">
            <v xml:space="preserve"> Shelf Interface Unit Used With CSU </v>
          </cell>
        </row>
        <row r="5160">
          <cell r="A5160" t="str">
            <v>300137809FlexMod_2</v>
          </cell>
          <cell r="B5160" t="str">
            <v>SPARECDMA</v>
          </cell>
          <cell r="C5160" t="str">
            <v>FlexMod_2</v>
          </cell>
          <cell r="D5160" t="str">
            <v>FlexMod_2</v>
          </cell>
          <cell r="E5160" t="str">
            <v>FlexMod_2</v>
          </cell>
          <cell r="F5160" t="str">
            <v>SPARES</v>
          </cell>
          <cell r="G5160">
            <v>941000007</v>
          </cell>
          <cell r="H5160" t="str">
            <v xml:space="preserve"> Smart Switch </v>
          </cell>
        </row>
        <row r="5161">
          <cell r="A5161" t="str">
            <v>300137809FlexMod_3</v>
          </cell>
          <cell r="B5161" t="str">
            <v>SPARECDMA</v>
          </cell>
          <cell r="C5161" t="str">
            <v>FlexMod_3</v>
          </cell>
          <cell r="D5161" t="str">
            <v>FlexMod_3</v>
          </cell>
          <cell r="E5161" t="str">
            <v>FlexMod_3</v>
          </cell>
          <cell r="F5161" t="str">
            <v>SPARES</v>
          </cell>
          <cell r="H5161" t="str">
            <v xml:space="preserve"> Smart Switch </v>
          </cell>
        </row>
        <row r="5162">
          <cell r="A5162" t="str">
            <v>300060837FlexMic_C</v>
          </cell>
          <cell r="B5162" t="str">
            <v>SPARECDMA</v>
          </cell>
          <cell r="C5162" t="str">
            <v>FlexMic_C</v>
          </cell>
          <cell r="D5162" t="str">
            <v>FlexMic_C</v>
          </cell>
          <cell r="E5162" t="str">
            <v>FlexMic_C</v>
          </cell>
          <cell r="F5162" t="str">
            <v>SPARES</v>
          </cell>
          <cell r="G5162">
            <v>942000024</v>
          </cell>
          <cell r="H5162" t="str">
            <v xml:space="preserve"> Solar Shield </v>
          </cell>
        </row>
        <row r="5163">
          <cell r="A5163" t="str">
            <v>300060829FlexMic_C</v>
          </cell>
          <cell r="B5163" t="str">
            <v>SPARECDMA</v>
          </cell>
          <cell r="C5163" t="str">
            <v>FlexMic_C</v>
          </cell>
          <cell r="D5163" t="str">
            <v>FlexMic_C</v>
          </cell>
          <cell r="E5163" t="str">
            <v>FlexMic_C</v>
          </cell>
          <cell r="F5163" t="str">
            <v>SPARES</v>
          </cell>
          <cell r="G5163">
            <v>942000023</v>
          </cell>
          <cell r="H5163" t="str">
            <v xml:space="preserve"> Solar Shield E/W Integrated Antenna </v>
          </cell>
        </row>
        <row r="5164">
          <cell r="A5164" t="str">
            <v>300062833FlexMic_C</v>
          </cell>
          <cell r="B5164" t="str">
            <v>SPARECDMA</v>
          </cell>
          <cell r="C5164" t="str">
            <v>FlexMic_C</v>
          </cell>
          <cell r="D5164" t="str">
            <v>FlexMic_C</v>
          </cell>
          <cell r="E5164" t="str">
            <v>FlexMic_C</v>
          </cell>
          <cell r="F5164" t="str">
            <v>SPARES</v>
          </cell>
          <cell r="G5164">
            <v>944000013</v>
          </cell>
          <cell r="H5164" t="str">
            <v xml:space="preserve"> Solar Shield E/W Integrated Antenna </v>
          </cell>
        </row>
        <row r="5165">
          <cell r="A5165" t="str">
            <v>107718850850M</v>
          </cell>
          <cell r="B5165" t="str">
            <v>SPARECDMA</v>
          </cell>
          <cell r="C5165" t="str">
            <v>SeriesII</v>
          </cell>
          <cell r="D5165" t="str">
            <v>SeriesII</v>
          </cell>
          <cell r="E5165" t="str">
            <v>850M</v>
          </cell>
          <cell r="F5165" t="str">
            <v>SPARES</v>
          </cell>
          <cell r="G5165">
            <v>920000036</v>
          </cell>
          <cell r="H5165" t="str">
            <v xml:space="preserve"> Spare 1 Door Heat Exchanger Internal Fan </v>
          </cell>
        </row>
        <row r="5166">
          <cell r="A5166" t="str">
            <v>107718868850M</v>
          </cell>
          <cell r="B5166" t="str">
            <v>SPARECDMA</v>
          </cell>
          <cell r="C5166" t="str">
            <v>SeriesII</v>
          </cell>
          <cell r="D5166" t="str">
            <v>SeriesII</v>
          </cell>
          <cell r="E5166" t="str">
            <v>850M</v>
          </cell>
          <cell r="F5166" t="str">
            <v>SPARES</v>
          </cell>
          <cell r="G5166">
            <v>920000035</v>
          </cell>
          <cell r="H5166" t="str">
            <v xml:space="preserve"> Spare 1 Fanlid Controller Fan </v>
          </cell>
        </row>
        <row r="5167">
          <cell r="A5167" t="str">
            <v>106761877850M</v>
          </cell>
          <cell r="B5167" t="str">
            <v>SPARECDMA</v>
          </cell>
          <cell r="C5167" t="str">
            <v>SeriesII</v>
          </cell>
          <cell r="D5167" t="str">
            <v>SeriesII</v>
          </cell>
          <cell r="E5167" t="str">
            <v>850M</v>
          </cell>
          <cell r="F5167" t="str">
            <v>SPARES</v>
          </cell>
          <cell r="G5167">
            <v>920000022</v>
          </cell>
          <cell r="H5167" t="str">
            <v xml:space="preserve"> Spare 5 V Power Converter Unit </v>
          </cell>
        </row>
        <row r="5168">
          <cell r="A5168" t="str">
            <v>106761877SeriesII</v>
          </cell>
          <cell r="B5168" t="str">
            <v>SPARECDMA</v>
          </cell>
          <cell r="C5168" t="str">
            <v>SeriesII</v>
          </cell>
          <cell r="D5168" t="str">
            <v>SeriesII</v>
          </cell>
          <cell r="E5168" t="str">
            <v>SeriesII</v>
          </cell>
          <cell r="F5168" t="str">
            <v>SPARES</v>
          </cell>
          <cell r="H5168" t="str">
            <v xml:space="preserve"> Spare 5 V Power Converter Unit </v>
          </cell>
        </row>
        <row r="5169">
          <cell r="A5169" t="str">
            <v>107888620850M</v>
          </cell>
          <cell r="B5169" t="str">
            <v>SPARECDMA</v>
          </cell>
          <cell r="C5169" t="str">
            <v>SeriesII</v>
          </cell>
          <cell r="D5169" t="str">
            <v>SeriesII</v>
          </cell>
          <cell r="E5169" t="str">
            <v>850M</v>
          </cell>
          <cell r="F5169" t="str">
            <v>SPARES</v>
          </cell>
          <cell r="G5169">
            <v>920000030</v>
          </cell>
          <cell r="H5169" t="str">
            <v xml:space="preserve"> Spare A Band Duplex Tx/Rcv Filter Assy </v>
          </cell>
        </row>
        <row r="5170">
          <cell r="A5170" t="str">
            <v>107786675850M</v>
          </cell>
          <cell r="B5170" t="str">
            <v>SPARECDMA</v>
          </cell>
          <cell r="C5170" t="str">
            <v>SeriesII</v>
          </cell>
          <cell r="D5170" t="str">
            <v>SeriesII</v>
          </cell>
          <cell r="E5170" t="str">
            <v>850M</v>
          </cell>
          <cell r="F5170" t="str">
            <v>SPARES</v>
          </cell>
          <cell r="G5170">
            <v>920000027</v>
          </cell>
          <cell r="H5170" t="str">
            <v xml:space="preserve"> Spare A Band Simplex Rcv Filter Assy </v>
          </cell>
        </row>
        <row r="5171">
          <cell r="A5171" t="str">
            <v>107786683850M</v>
          </cell>
          <cell r="B5171" t="str">
            <v>SPARECDMA</v>
          </cell>
          <cell r="C5171" t="str">
            <v>SeriesII</v>
          </cell>
          <cell r="D5171" t="str">
            <v>SeriesII</v>
          </cell>
          <cell r="E5171" t="str">
            <v>850M</v>
          </cell>
          <cell r="F5171" t="str">
            <v>SPARES</v>
          </cell>
          <cell r="G5171">
            <v>920000026</v>
          </cell>
          <cell r="H5171" t="str">
            <v xml:space="preserve"> Spare A Band Simplex Tx Filter Assy </v>
          </cell>
        </row>
        <row r="5172">
          <cell r="A5172" t="str">
            <v>107786758850M</v>
          </cell>
          <cell r="B5172" t="str">
            <v>SPARECDMA</v>
          </cell>
          <cell r="C5172" t="str">
            <v>SeriesII</v>
          </cell>
          <cell r="D5172" t="str">
            <v>SeriesII</v>
          </cell>
          <cell r="E5172" t="str">
            <v>850M</v>
          </cell>
          <cell r="F5172" t="str">
            <v>SPARES</v>
          </cell>
          <cell r="G5172">
            <v>920000006</v>
          </cell>
          <cell r="H5172" t="str">
            <v xml:space="preserve"> Spare AIF Fan </v>
          </cell>
        </row>
        <row r="5173">
          <cell r="A5173" t="str">
            <v>106475080850M</v>
          </cell>
          <cell r="B5173" t="str">
            <v>SPARECDMA</v>
          </cell>
          <cell r="C5173" t="str">
            <v>SeriesII</v>
          </cell>
          <cell r="D5173" t="str">
            <v>SeriesII</v>
          </cell>
          <cell r="E5173" t="str">
            <v>850M</v>
          </cell>
          <cell r="F5173" t="str">
            <v>SPARES</v>
          </cell>
          <cell r="G5173">
            <v>920000016</v>
          </cell>
          <cell r="H5173" t="str">
            <v xml:space="preserve"> Spare Alarm/Fits Interface(107400046) </v>
          </cell>
        </row>
        <row r="5174">
          <cell r="A5174" t="str">
            <v>106475080SeriesII</v>
          </cell>
          <cell r="B5174" t="str">
            <v>SPARECDMA</v>
          </cell>
          <cell r="C5174" t="str">
            <v>SeriesII</v>
          </cell>
          <cell r="D5174" t="str">
            <v>SeriesII</v>
          </cell>
          <cell r="E5174" t="str">
            <v>SeriesII</v>
          </cell>
          <cell r="F5174" t="str">
            <v>SPARES</v>
          </cell>
          <cell r="H5174" t="str">
            <v xml:space="preserve"> Spare Alarm/Fits Interface(107400046) </v>
          </cell>
        </row>
        <row r="5175">
          <cell r="A5175" t="str">
            <v>107846495850M</v>
          </cell>
          <cell r="B5175" t="str">
            <v>SPARECDMA</v>
          </cell>
          <cell r="C5175" t="str">
            <v>SeriesII</v>
          </cell>
          <cell r="D5175" t="str">
            <v>SeriesII</v>
          </cell>
          <cell r="E5175" t="str">
            <v>850M</v>
          </cell>
          <cell r="F5175" t="str">
            <v>SPARES</v>
          </cell>
          <cell r="G5175">
            <v>920000032</v>
          </cell>
          <cell r="H5175" t="str">
            <v xml:space="preserve"> Spare B Band Cascade Filter Assy </v>
          </cell>
        </row>
        <row r="5176">
          <cell r="A5176" t="str">
            <v>107888646850M</v>
          </cell>
          <cell r="B5176" t="str">
            <v>SPARECDMA</v>
          </cell>
          <cell r="C5176" t="str">
            <v>SeriesII</v>
          </cell>
          <cell r="D5176" t="str">
            <v>SeriesII</v>
          </cell>
          <cell r="E5176" t="str">
            <v>850M</v>
          </cell>
          <cell r="F5176" t="str">
            <v>SPARES</v>
          </cell>
          <cell r="G5176">
            <v>920000033</v>
          </cell>
          <cell r="H5176" t="str">
            <v xml:space="preserve"> Spare B Band Duplex Notch/Cascade Flt </v>
          </cell>
        </row>
        <row r="5177">
          <cell r="A5177" t="str">
            <v>107846503850M</v>
          </cell>
          <cell r="B5177" t="str">
            <v>SPARECDMA</v>
          </cell>
          <cell r="C5177" t="str">
            <v>SeriesII</v>
          </cell>
          <cell r="D5177" t="str">
            <v>SeriesII</v>
          </cell>
          <cell r="E5177" t="str">
            <v>850M</v>
          </cell>
          <cell r="F5177" t="str">
            <v>SPARES</v>
          </cell>
          <cell r="G5177">
            <v>920000031</v>
          </cell>
          <cell r="H5177" t="str">
            <v xml:space="preserve"> Spare B Band Duplex Tx/Rcv Filter Assy </v>
          </cell>
        </row>
        <row r="5178">
          <cell r="A5178" t="str">
            <v>107786691850M</v>
          </cell>
          <cell r="B5178" t="str">
            <v>SPARECDMA</v>
          </cell>
          <cell r="C5178" t="str">
            <v>SeriesII</v>
          </cell>
          <cell r="D5178" t="str">
            <v>SeriesII</v>
          </cell>
          <cell r="E5178" t="str">
            <v>850M</v>
          </cell>
          <cell r="F5178" t="str">
            <v>SPARES</v>
          </cell>
          <cell r="G5178">
            <v>920000029</v>
          </cell>
          <cell r="H5178" t="str">
            <v xml:space="preserve"> Spare B Band Simplex Rcv Filter Assy </v>
          </cell>
        </row>
        <row r="5179">
          <cell r="A5179" t="str">
            <v>107786709850M</v>
          </cell>
          <cell r="B5179" t="str">
            <v>SPARECDMA</v>
          </cell>
          <cell r="C5179" t="str">
            <v>SeriesII</v>
          </cell>
          <cell r="D5179" t="str">
            <v>SeriesII</v>
          </cell>
          <cell r="E5179" t="str">
            <v>850M</v>
          </cell>
          <cell r="F5179" t="str">
            <v>SPARES</v>
          </cell>
          <cell r="G5179">
            <v>920000028</v>
          </cell>
          <cell r="H5179" t="str">
            <v xml:space="preserve"> Spare B Band Simplex Tx Filter Assy </v>
          </cell>
        </row>
        <row r="5180">
          <cell r="A5180" t="str">
            <v>107771685850CM</v>
          </cell>
          <cell r="B5180" t="str">
            <v>SPARECDMA</v>
          </cell>
          <cell r="C5180" t="str">
            <v>CDMA</v>
          </cell>
          <cell r="D5180" t="str">
            <v>CDMA</v>
          </cell>
          <cell r="E5180" t="str">
            <v>850CM</v>
          </cell>
          <cell r="F5180" t="str">
            <v>SPARES</v>
          </cell>
          <cell r="G5180">
            <v>921000002</v>
          </cell>
          <cell r="H5180" t="str">
            <v xml:space="preserve"> Spare CDMA Bus Interface Unit (BIU) </v>
          </cell>
        </row>
        <row r="5181">
          <cell r="A5181" t="str">
            <v>107771685PCSC</v>
          </cell>
          <cell r="B5181" t="str">
            <v>SPARECDMA</v>
          </cell>
          <cell r="C5181" t="str">
            <v>PCS</v>
          </cell>
          <cell r="D5181" t="str">
            <v>PCS</v>
          </cell>
          <cell r="E5181" t="str">
            <v>PCSC</v>
          </cell>
          <cell r="F5181" t="str">
            <v>SPARES</v>
          </cell>
          <cell r="G5181">
            <v>924000013</v>
          </cell>
          <cell r="H5181" t="str">
            <v xml:space="preserve"> Spare CDMA Bus Interface Unit (BIU) </v>
          </cell>
        </row>
        <row r="5182">
          <cell r="A5182" t="str">
            <v>107771685DDGF</v>
          </cell>
          <cell r="B5182" t="str">
            <v>SPARECDMA</v>
          </cell>
          <cell r="C5182" t="str">
            <v>DDGF</v>
          </cell>
          <cell r="D5182" t="str">
            <v>DDGF</v>
          </cell>
          <cell r="E5182" t="str">
            <v>DDGF</v>
          </cell>
          <cell r="F5182" t="str">
            <v>SPARES</v>
          </cell>
          <cell r="G5182">
            <v>916022002</v>
          </cell>
          <cell r="H5182" t="str">
            <v xml:space="preserve"> Spare CDMA Bus Interface Unit (BIU) </v>
          </cell>
        </row>
        <row r="5183">
          <cell r="A5183" t="str">
            <v>300015930850M</v>
          </cell>
          <cell r="B5183" t="str">
            <v>SPARECDMA</v>
          </cell>
          <cell r="C5183" t="str">
            <v>SeriesII</v>
          </cell>
          <cell r="D5183" t="str">
            <v>SeriesII</v>
          </cell>
          <cell r="E5183" t="str">
            <v>850M</v>
          </cell>
          <cell r="F5183" t="str">
            <v>SPARES</v>
          </cell>
          <cell r="G5183">
            <v>920000003</v>
          </cell>
          <cell r="H5183" t="str">
            <v xml:space="preserve"> Spare CDMA Cluster Controller(CCC) </v>
          </cell>
        </row>
        <row r="5184">
          <cell r="A5184" t="str">
            <v>300015930DDGF</v>
          </cell>
          <cell r="B5184" t="str">
            <v>SPARECDMA</v>
          </cell>
          <cell r="C5184" t="str">
            <v>DDGF</v>
          </cell>
          <cell r="D5184" t="str">
            <v>DDGF</v>
          </cell>
          <cell r="E5184" t="str">
            <v>DDGF</v>
          </cell>
          <cell r="F5184" t="str">
            <v>SPARES</v>
          </cell>
          <cell r="G5184">
            <v>916022003</v>
          </cell>
          <cell r="H5184" t="str">
            <v xml:space="preserve"> Spare CDMA Cluster Controller(CCC) </v>
          </cell>
        </row>
        <row r="5185">
          <cell r="A5185" t="str">
            <v>300015930PCSC</v>
          </cell>
          <cell r="B5185" t="str">
            <v>SPARECDMA</v>
          </cell>
          <cell r="C5185" t="str">
            <v>PCS</v>
          </cell>
          <cell r="D5185" t="str">
            <v>PCS</v>
          </cell>
          <cell r="E5185" t="str">
            <v>PCSC</v>
          </cell>
          <cell r="F5185" t="str">
            <v>SPARES</v>
          </cell>
          <cell r="G5185">
            <v>924000025</v>
          </cell>
          <cell r="H5185" t="str">
            <v xml:space="preserve"> Spare CDMA Cluster Controller(CCC) </v>
          </cell>
        </row>
        <row r="5186">
          <cell r="A5186" t="str">
            <v>300015930850CM</v>
          </cell>
          <cell r="B5186" t="str">
            <v>SPARECDMA</v>
          </cell>
          <cell r="C5186" t="str">
            <v>CDMA</v>
          </cell>
          <cell r="D5186" t="str">
            <v>CDMA</v>
          </cell>
          <cell r="E5186" t="str">
            <v>850CM</v>
          </cell>
          <cell r="F5186" t="str">
            <v>SPARES</v>
          </cell>
          <cell r="G5186">
            <v>921000003</v>
          </cell>
          <cell r="H5186" t="str">
            <v xml:space="preserve"> Spare CDMA Cluster Controller(CCC) </v>
          </cell>
        </row>
        <row r="5187">
          <cell r="A5187" t="str">
            <v>300015930SeriesII</v>
          </cell>
          <cell r="B5187" t="str">
            <v>SPARECDMA</v>
          </cell>
          <cell r="C5187" t="str">
            <v>SeriesII</v>
          </cell>
          <cell r="D5187" t="str">
            <v>SeriesII</v>
          </cell>
          <cell r="E5187" t="str">
            <v>SeriesII</v>
          </cell>
          <cell r="F5187" t="str">
            <v>SPARES</v>
          </cell>
          <cell r="H5187" t="str">
            <v xml:space="preserve"> Spare CDMA Cluster Controller(CCC) </v>
          </cell>
        </row>
        <row r="5188">
          <cell r="A5188" t="str">
            <v>107614406850M</v>
          </cell>
          <cell r="B5188" t="str">
            <v>SPARECDMA</v>
          </cell>
          <cell r="C5188" t="str">
            <v>SeriesII</v>
          </cell>
          <cell r="D5188" t="str">
            <v>SeriesII</v>
          </cell>
          <cell r="E5188" t="str">
            <v>850M</v>
          </cell>
          <cell r="F5188" t="str">
            <v>SPARES</v>
          </cell>
          <cell r="G5188">
            <v>920000004</v>
          </cell>
          <cell r="H5188" t="str">
            <v xml:space="preserve"> Spare CDMA Power Plug-In For CRC </v>
          </cell>
        </row>
        <row r="5189">
          <cell r="A5189" t="str">
            <v>107614406SeriesII</v>
          </cell>
          <cell r="B5189" t="str">
            <v>SPARECDMA</v>
          </cell>
          <cell r="C5189" t="str">
            <v>SeriesII</v>
          </cell>
          <cell r="D5189" t="str">
            <v>SeriesII</v>
          </cell>
          <cell r="E5189" t="str">
            <v>SeriesII</v>
          </cell>
          <cell r="F5189" t="str">
            <v>SPARES</v>
          </cell>
          <cell r="H5189" t="str">
            <v xml:space="preserve"> Spare CDMA Power Plug-In For CRC </v>
          </cell>
        </row>
        <row r="5190">
          <cell r="A5190" t="str">
            <v>106455801850M</v>
          </cell>
          <cell r="B5190" t="str">
            <v>SPARECDMA</v>
          </cell>
          <cell r="C5190" t="str">
            <v>SeriesII</v>
          </cell>
          <cell r="D5190" t="str">
            <v>SeriesII</v>
          </cell>
          <cell r="E5190" t="str">
            <v>850M</v>
          </cell>
          <cell r="F5190" t="str">
            <v>SPARES</v>
          </cell>
          <cell r="G5190">
            <v>920000017</v>
          </cell>
          <cell r="H5190" t="str">
            <v xml:space="preserve"> Spare Commn Processor Interface(1074000061) </v>
          </cell>
        </row>
        <row r="5191">
          <cell r="A5191" t="str">
            <v>106455801SeriesII</v>
          </cell>
          <cell r="B5191" t="str">
            <v>SPARECDMA</v>
          </cell>
          <cell r="C5191" t="str">
            <v>SeriesII</v>
          </cell>
          <cell r="D5191" t="str">
            <v>SeriesII</v>
          </cell>
          <cell r="E5191" t="str">
            <v>SeriesII</v>
          </cell>
          <cell r="F5191" t="str">
            <v>SPARES</v>
          </cell>
          <cell r="H5191" t="str">
            <v xml:space="preserve"> Spare Commn Processor Interface(1074000061) </v>
          </cell>
        </row>
        <row r="5192">
          <cell r="A5192" t="str">
            <v>107369407850CM</v>
          </cell>
          <cell r="B5192" t="str">
            <v>SPARECDMA</v>
          </cell>
          <cell r="C5192" t="str">
            <v>CDMA</v>
          </cell>
          <cell r="D5192" t="str">
            <v>CDMA</v>
          </cell>
          <cell r="E5192" t="str">
            <v>850CM</v>
          </cell>
          <cell r="F5192" t="str">
            <v>SPARES</v>
          </cell>
          <cell r="G5192">
            <v>921000020</v>
          </cell>
          <cell r="H5192" t="str">
            <v xml:space="preserve"> Spare CSU Kentrox T-Smart Plug-In (TCSU) </v>
          </cell>
        </row>
        <row r="5193">
          <cell r="A5193" t="str">
            <v>107369407PCSC</v>
          </cell>
          <cell r="B5193" t="str">
            <v>SPARECDMA</v>
          </cell>
          <cell r="C5193" t="str">
            <v>PCS</v>
          </cell>
          <cell r="D5193" t="str">
            <v>PCS</v>
          </cell>
          <cell r="E5193" t="str">
            <v>PCSC</v>
          </cell>
          <cell r="F5193" t="str">
            <v>SPARES</v>
          </cell>
          <cell r="G5193">
            <v>924000000</v>
          </cell>
          <cell r="H5193" t="str">
            <v xml:space="preserve"> Spare CSU Kentrox T-Smart Plug-In (TCSU) </v>
          </cell>
        </row>
        <row r="5194">
          <cell r="A5194" t="str">
            <v>107369407DDGF</v>
          </cell>
          <cell r="B5194" t="str">
            <v>SPARECDMA</v>
          </cell>
          <cell r="C5194" t="str">
            <v>DDGF</v>
          </cell>
          <cell r="D5194" t="str">
            <v>DDGF</v>
          </cell>
          <cell r="E5194" t="str">
            <v>DDGF</v>
          </cell>
          <cell r="F5194" t="str">
            <v>SPARES</v>
          </cell>
          <cell r="G5194">
            <v>916022010</v>
          </cell>
          <cell r="H5194" t="str">
            <v xml:space="preserve"> Spare CSU Kentrox T-Smart Plug-In (TCSU) </v>
          </cell>
        </row>
        <row r="5195">
          <cell r="A5195" t="str">
            <v>107369407SeriesII</v>
          </cell>
          <cell r="B5195" t="str">
            <v>SPARECDMA</v>
          </cell>
          <cell r="C5195" t="str">
            <v>SeriesII</v>
          </cell>
          <cell r="D5195" t="str">
            <v>SeriesII</v>
          </cell>
          <cell r="E5195" t="str">
            <v>SeriesII</v>
          </cell>
          <cell r="F5195" t="str">
            <v>SPARES</v>
          </cell>
          <cell r="H5195" t="str">
            <v xml:space="preserve"> Spare CSU Kentrox T-Smart Plug-In (TCSU) </v>
          </cell>
        </row>
        <row r="5196">
          <cell r="A5196" t="str">
            <v>407228303850M</v>
          </cell>
          <cell r="B5196" t="str">
            <v>SPARECDMA</v>
          </cell>
          <cell r="C5196" t="str">
            <v>SeriesII</v>
          </cell>
          <cell r="D5196" t="str">
            <v>SeriesII</v>
          </cell>
          <cell r="E5196" t="str">
            <v>850M</v>
          </cell>
          <cell r="F5196" t="str">
            <v>SPARES</v>
          </cell>
          <cell r="G5196">
            <v>920000023</v>
          </cell>
          <cell r="H5196" t="str">
            <v xml:space="preserve"> Spare Customer Service Unit(107369407) </v>
          </cell>
        </row>
        <row r="5197">
          <cell r="A5197" t="str">
            <v>107369915850CM</v>
          </cell>
          <cell r="B5197" t="str">
            <v>SPARECDMA</v>
          </cell>
          <cell r="C5197" t="str">
            <v>CDMA</v>
          </cell>
          <cell r="D5197" t="str">
            <v>CDMA</v>
          </cell>
          <cell r="E5197" t="str">
            <v>850CM</v>
          </cell>
          <cell r="F5197" t="str">
            <v>SPARES</v>
          </cell>
          <cell r="G5197">
            <v>921000016</v>
          </cell>
          <cell r="H5197" t="str">
            <v xml:space="preserve"> Spare Digital Facilities Interface(DFI) </v>
          </cell>
        </row>
        <row r="5198">
          <cell r="A5198" t="str">
            <v>107369915850M</v>
          </cell>
          <cell r="B5198" t="str">
            <v>SPARECDMA</v>
          </cell>
          <cell r="C5198" t="str">
            <v>SeriesII</v>
          </cell>
          <cell r="D5198" t="str">
            <v>SeriesII</v>
          </cell>
          <cell r="E5198" t="str">
            <v>850M</v>
          </cell>
          <cell r="F5198" t="str">
            <v>SPARES</v>
          </cell>
          <cell r="G5198">
            <v>920000020</v>
          </cell>
          <cell r="H5198" t="str">
            <v xml:space="preserve"> Spare Digital Facilities Interface(DFI) </v>
          </cell>
        </row>
        <row r="5199">
          <cell r="A5199" t="str">
            <v>107786766850M</v>
          </cell>
          <cell r="B5199" t="str">
            <v>SPARECDMA</v>
          </cell>
          <cell r="C5199" t="str">
            <v>SeriesII</v>
          </cell>
          <cell r="D5199" t="str">
            <v>SeriesII</v>
          </cell>
          <cell r="E5199" t="str">
            <v>850M</v>
          </cell>
          <cell r="F5199" t="str">
            <v>SPARES</v>
          </cell>
          <cell r="G5199">
            <v>920000009</v>
          </cell>
          <cell r="H5199" t="str">
            <v xml:space="preserve"> Spare Heating Pad </v>
          </cell>
        </row>
        <row r="5200">
          <cell r="A5200" t="str">
            <v>107888638850M</v>
          </cell>
          <cell r="B5200" t="str">
            <v>SPARECDMA</v>
          </cell>
          <cell r="C5200" t="str">
            <v>SeriesII</v>
          </cell>
          <cell r="D5200" t="str">
            <v>SeriesII</v>
          </cell>
          <cell r="E5200" t="str">
            <v>850M</v>
          </cell>
          <cell r="F5200" t="str">
            <v>SPARES</v>
          </cell>
          <cell r="G5200">
            <v>920000034</v>
          </cell>
          <cell r="H5200" t="str">
            <v xml:space="preserve"> Spare Notch Filter For A Band Or B Band </v>
          </cell>
        </row>
        <row r="5201">
          <cell r="A5201" t="str">
            <v>107786741850M</v>
          </cell>
          <cell r="B5201" t="str">
            <v>SPARECDMA</v>
          </cell>
          <cell r="C5201" t="str">
            <v>SeriesII</v>
          </cell>
          <cell r="D5201" t="str">
            <v>SeriesII</v>
          </cell>
          <cell r="E5201" t="str">
            <v>850M</v>
          </cell>
          <cell r="F5201" t="str">
            <v>SPARES</v>
          </cell>
          <cell r="G5201">
            <v>920000010</v>
          </cell>
          <cell r="H5201" t="str">
            <v xml:space="preserve"> Spare Primary Cabinet Fan </v>
          </cell>
        </row>
        <row r="5202">
          <cell r="A5202" t="str">
            <v>407502194850M</v>
          </cell>
          <cell r="B5202" t="str">
            <v>SPARECDMA</v>
          </cell>
          <cell r="C5202" t="str">
            <v>SeriesII</v>
          </cell>
          <cell r="D5202" t="str">
            <v>SeriesII</v>
          </cell>
          <cell r="E5202" t="str">
            <v>850M</v>
          </cell>
          <cell r="F5202" t="str">
            <v>SPARES</v>
          </cell>
          <cell r="G5202">
            <v>920000024</v>
          </cell>
          <cell r="H5202" t="str">
            <v xml:space="preserve"> Spare Shelf Interface Unit(107369498) </v>
          </cell>
        </row>
        <row r="5203">
          <cell r="A5203" t="str">
            <v>107786717850M</v>
          </cell>
          <cell r="B5203" t="str">
            <v>SPARECDMA</v>
          </cell>
          <cell r="C5203" t="str">
            <v>SeriesII</v>
          </cell>
          <cell r="D5203" t="str">
            <v>SeriesII</v>
          </cell>
          <cell r="E5203" t="str">
            <v>850M</v>
          </cell>
          <cell r="F5203" t="str">
            <v>SPARES</v>
          </cell>
          <cell r="G5203">
            <v>920000011</v>
          </cell>
          <cell r="H5203" t="str">
            <v xml:space="preserve"> Spare TPA </v>
          </cell>
        </row>
        <row r="5204">
          <cell r="A5204" t="str">
            <v>107786725850M</v>
          </cell>
          <cell r="B5204" t="str">
            <v>SPARECDMA</v>
          </cell>
          <cell r="C5204" t="str">
            <v>SeriesII</v>
          </cell>
          <cell r="D5204" t="str">
            <v>SeriesII</v>
          </cell>
          <cell r="E5204" t="str">
            <v>850M</v>
          </cell>
          <cell r="F5204" t="str">
            <v>SPARES</v>
          </cell>
          <cell r="G5204">
            <v>920000012</v>
          </cell>
          <cell r="H5204" t="str">
            <v xml:space="preserve"> Spare TPA Alarm Board </v>
          </cell>
        </row>
        <row r="5205">
          <cell r="A5205" t="str">
            <v>107786733850M</v>
          </cell>
          <cell r="B5205" t="str">
            <v>SPARECDMA</v>
          </cell>
          <cell r="C5205" t="str">
            <v>SeriesII</v>
          </cell>
          <cell r="D5205" t="str">
            <v>SeriesII</v>
          </cell>
          <cell r="E5205" t="str">
            <v>850M</v>
          </cell>
          <cell r="F5205" t="str">
            <v>SPARES</v>
          </cell>
          <cell r="G5205">
            <v>920000013</v>
          </cell>
          <cell r="H5205" t="str">
            <v xml:space="preserve"> Spare TPA Power Supply </v>
          </cell>
        </row>
        <row r="5206">
          <cell r="A5206" t="str">
            <v>106197833IMS</v>
          </cell>
          <cell r="B5206" t="str">
            <v>SPARECDMA</v>
          </cell>
          <cell r="C5206" t="str">
            <v>Amgr</v>
          </cell>
          <cell r="D5206" t="str">
            <v>Amgr</v>
          </cell>
          <cell r="E5206" t="str">
            <v>IMS</v>
          </cell>
          <cell r="F5206" t="str">
            <v>SPARES</v>
          </cell>
          <cell r="G5206">
            <v>933000103</v>
          </cell>
          <cell r="H5206" t="str">
            <v xml:space="preserve"> SS7 Circuit Pack </v>
          </cell>
        </row>
        <row r="5207">
          <cell r="A5207" t="str">
            <v>105021026IMS</v>
          </cell>
          <cell r="B5207" t="str">
            <v>SPARECDMA</v>
          </cell>
          <cell r="C5207" t="str">
            <v>Amgr</v>
          </cell>
          <cell r="D5207" t="str">
            <v>Amgr</v>
          </cell>
          <cell r="E5207" t="str">
            <v>IMS</v>
          </cell>
          <cell r="F5207" t="str">
            <v>SPARES</v>
          </cell>
          <cell r="G5207">
            <v>933000104</v>
          </cell>
          <cell r="H5207" t="str">
            <v xml:space="preserve"> SS7 Circuit Pack (Mc3F009A1) </v>
          </cell>
        </row>
        <row r="5208">
          <cell r="A5208" t="str">
            <v>107594277PCSC</v>
          </cell>
          <cell r="B5208" t="str">
            <v>SPARECDMA</v>
          </cell>
          <cell r="C5208" t="str">
            <v>PCS</v>
          </cell>
          <cell r="D5208" t="str">
            <v>PCS</v>
          </cell>
          <cell r="E5208" t="str">
            <v>PCSC</v>
          </cell>
          <cell r="F5208" t="str">
            <v>SPARES</v>
          </cell>
          <cell r="G5208">
            <v>924000034</v>
          </cell>
          <cell r="H5208" t="str">
            <v xml:space="preserve"> Standard 8W CDMA Transmitter Unit (CTU) </v>
          </cell>
        </row>
        <row r="5209">
          <cell r="A5209" t="str">
            <v>300110517FlexMic_C</v>
          </cell>
          <cell r="B5209" t="str">
            <v>SPARECDMA</v>
          </cell>
          <cell r="C5209" t="str">
            <v>FlexMic_C</v>
          </cell>
          <cell r="D5209" t="str">
            <v>FlexMic_C</v>
          </cell>
          <cell r="E5209" t="str">
            <v>FlexMic_C</v>
          </cell>
          <cell r="F5209" t="str">
            <v>SPARES</v>
          </cell>
          <cell r="G5209">
            <v>944000017</v>
          </cell>
          <cell r="H5209" t="str">
            <v xml:space="preserve"> Surge Protector  Ac </v>
          </cell>
        </row>
        <row r="5210">
          <cell r="A5210" t="str">
            <v>108222233SeriesII</v>
          </cell>
          <cell r="B5210" t="str">
            <v>SPARECDMA</v>
          </cell>
          <cell r="C5210" t="str">
            <v>SeriesII</v>
          </cell>
          <cell r="D5210" t="str">
            <v>SeriesII</v>
          </cell>
          <cell r="E5210" t="str">
            <v>SeriesII</v>
          </cell>
          <cell r="F5210" t="str">
            <v>SPARES</v>
          </cell>
          <cell r="G5210">
            <v>916001200</v>
          </cell>
          <cell r="H5210" t="str">
            <v xml:space="preserve"> Sync. Cat Bd. (Scat) </v>
          </cell>
        </row>
        <row r="5211">
          <cell r="A5211" t="str">
            <v>107369415PCSC</v>
          </cell>
          <cell r="B5211" t="str">
            <v>SPARECDMA</v>
          </cell>
          <cell r="C5211" t="str">
            <v>PCS</v>
          </cell>
          <cell r="D5211" t="str">
            <v>PCS</v>
          </cell>
          <cell r="E5211" t="str">
            <v>PCSC</v>
          </cell>
          <cell r="F5211" t="str">
            <v>SPARES</v>
          </cell>
          <cell r="G5211">
            <v>924000010</v>
          </cell>
          <cell r="H5211" t="str">
            <v xml:space="preserve"> T1 Linkage Card for CRC (DFI) </v>
          </cell>
        </row>
        <row r="5212">
          <cell r="A5212" t="str">
            <v>107369415DDGF</v>
          </cell>
          <cell r="B5212" t="str">
            <v>SPARECDMA</v>
          </cell>
          <cell r="C5212" t="str">
            <v>DDGF</v>
          </cell>
          <cell r="D5212" t="str">
            <v>DDGF</v>
          </cell>
          <cell r="E5212" t="str">
            <v>DDGF</v>
          </cell>
          <cell r="F5212" t="str">
            <v>SPARES</v>
          </cell>
          <cell r="G5212">
            <v>916022011</v>
          </cell>
          <cell r="H5212" t="str">
            <v xml:space="preserve"> T1 Linkage Card for CRC (DFI) </v>
          </cell>
        </row>
        <row r="5213">
          <cell r="A5213" t="str">
            <v>107369415SeriesII</v>
          </cell>
          <cell r="B5213" t="str">
            <v>SPARECDMA</v>
          </cell>
          <cell r="C5213" t="str">
            <v>SeriesII</v>
          </cell>
          <cell r="D5213" t="str">
            <v>SeriesII</v>
          </cell>
          <cell r="E5213" t="str">
            <v>SeriesII</v>
          </cell>
          <cell r="F5213" t="str">
            <v>SPARES</v>
          </cell>
          <cell r="H5213" t="str">
            <v xml:space="preserve"> T1 Linkage Card for CRC (DFI) </v>
          </cell>
        </row>
        <row r="5214">
          <cell r="A5214" t="str">
            <v>107852162PCSC</v>
          </cell>
          <cell r="B5214" t="str">
            <v>SPARECDMA</v>
          </cell>
          <cell r="C5214" t="str">
            <v>PCS</v>
          </cell>
          <cell r="D5214" t="str">
            <v>PCS</v>
          </cell>
          <cell r="E5214" t="str">
            <v>PCSC</v>
          </cell>
          <cell r="F5214" t="str">
            <v>SPARES</v>
          </cell>
          <cell r="G5214">
            <v>924000047</v>
          </cell>
          <cell r="H5214" t="str">
            <v xml:space="preserve"> T1/E1 Surge Protectector (2 Per T1 Line) </v>
          </cell>
        </row>
        <row r="5215">
          <cell r="A5215" t="str">
            <v>300131547OMP-FX</v>
          </cell>
          <cell r="B5215" t="str">
            <v>SPARECDMA</v>
          </cell>
          <cell r="C5215" t="str">
            <v>Amgr</v>
          </cell>
          <cell r="D5215" t="str">
            <v>Amgr</v>
          </cell>
          <cell r="E5215" t="str">
            <v>OMP-FX</v>
          </cell>
          <cell r="F5215" t="str">
            <v>SPARES</v>
          </cell>
          <cell r="G5215">
            <v>933000321</v>
          </cell>
          <cell r="H5215" t="str">
            <v xml:space="preserve"> Tape Driver 4mm </v>
          </cell>
        </row>
        <row r="5216">
          <cell r="A5216" t="str">
            <v>300131562OMP-FX</v>
          </cell>
          <cell r="B5216" t="str">
            <v>SPARECDMA</v>
          </cell>
          <cell r="C5216" t="str">
            <v>Amgr</v>
          </cell>
          <cell r="D5216" t="str">
            <v>Amgr</v>
          </cell>
          <cell r="E5216" t="str">
            <v>OMP-FX</v>
          </cell>
          <cell r="F5216" t="str">
            <v>SPARES</v>
          </cell>
          <cell r="G5216">
            <v>933000315</v>
          </cell>
          <cell r="H5216" t="str">
            <v xml:space="preserve"> Telephone Terminal Card </v>
          </cell>
        </row>
        <row r="5217">
          <cell r="A5217" t="str">
            <v>300005865FlexMic_C</v>
          </cell>
          <cell r="B5217" t="str">
            <v>SPARECDMA</v>
          </cell>
          <cell r="C5217" t="str">
            <v>FlexMic_C</v>
          </cell>
          <cell r="D5217" t="str">
            <v>FlexMic_C</v>
          </cell>
          <cell r="E5217" t="str">
            <v>FlexMic_C</v>
          </cell>
          <cell r="F5217" t="str">
            <v>SPARES</v>
          </cell>
          <cell r="G5217">
            <v>944000021</v>
          </cell>
          <cell r="H5217" t="str">
            <v xml:space="preserve"> Tfu Common </v>
          </cell>
        </row>
        <row r="5218">
          <cell r="A5218" t="str">
            <v>300018140850CM</v>
          </cell>
          <cell r="B5218" t="str">
            <v>SPARECDMA</v>
          </cell>
          <cell r="C5218" t="str">
            <v>CDMA</v>
          </cell>
          <cell r="D5218" t="str">
            <v>CDMA</v>
          </cell>
          <cell r="E5218" t="str">
            <v>850CM</v>
          </cell>
          <cell r="F5218" t="str">
            <v>SPARES</v>
          </cell>
          <cell r="G5218">
            <v>921000014</v>
          </cell>
          <cell r="H5218" t="str">
            <v xml:space="preserve"> Timing Generator  Rftgu  Ref 0 </v>
          </cell>
        </row>
        <row r="5219">
          <cell r="A5219" t="str">
            <v>300018157850CM</v>
          </cell>
          <cell r="B5219" t="str">
            <v>SPARECDMA</v>
          </cell>
          <cell r="C5219" t="str">
            <v>CDMA</v>
          </cell>
          <cell r="D5219" t="str">
            <v>CDMA</v>
          </cell>
          <cell r="E5219" t="str">
            <v>850CM</v>
          </cell>
          <cell r="F5219" t="str">
            <v>SPARES</v>
          </cell>
          <cell r="G5219">
            <v>921000015</v>
          </cell>
          <cell r="H5219" t="str">
            <v xml:space="preserve"> Timing Generator  Rftgu  Ref 1 </v>
          </cell>
        </row>
        <row r="5220">
          <cell r="A5220" t="str">
            <v>300028206850CM</v>
          </cell>
          <cell r="B5220" t="str">
            <v>SPARECDMA</v>
          </cell>
          <cell r="C5220" t="str">
            <v>CDMA</v>
          </cell>
          <cell r="D5220" t="str">
            <v>CDMA</v>
          </cell>
          <cell r="E5220" t="str">
            <v>850CM</v>
          </cell>
          <cell r="F5220" t="str">
            <v>SPARES</v>
          </cell>
          <cell r="G5220">
            <v>921000017</v>
          </cell>
          <cell r="H5220" t="str">
            <v xml:space="preserve"> Upgrade Filter Kit E/W Hardware </v>
          </cell>
        </row>
        <row r="5221">
          <cell r="A5221" t="str">
            <v>407552488ECP</v>
          </cell>
          <cell r="B5221" t="str">
            <v>SPARECDMA</v>
          </cell>
          <cell r="C5221" t="str">
            <v>Amgr</v>
          </cell>
          <cell r="D5221" t="str">
            <v>Amgr</v>
          </cell>
          <cell r="E5221" t="str">
            <v>ECP</v>
          </cell>
          <cell r="F5221" t="str">
            <v>SPARES</v>
          </cell>
          <cell r="G5221">
            <v>933000005</v>
          </cell>
          <cell r="H5221" t="str">
            <v xml:space="preserve"> Work Station 60 Hertz </v>
          </cell>
        </row>
        <row r="5222">
          <cell r="A5222" t="str">
            <v>407552496ECP</v>
          </cell>
          <cell r="B5222" t="str">
            <v>SPARECDMA</v>
          </cell>
          <cell r="C5222" t="str">
            <v>Amgr</v>
          </cell>
          <cell r="D5222" t="str">
            <v>Amgr</v>
          </cell>
          <cell r="E5222" t="str">
            <v>ECP</v>
          </cell>
          <cell r="F5222" t="str">
            <v>SPARES</v>
          </cell>
          <cell r="G5222">
            <v>933000006</v>
          </cell>
          <cell r="H5222" t="str">
            <v xml:space="preserve"> Workstation 50 Hz </v>
          </cell>
        </row>
        <row r="5223">
          <cell r="A5223" t="str">
            <v>300291846IMS</v>
          </cell>
          <cell r="B5223" t="str">
            <v>SPARECDMA</v>
          </cell>
          <cell r="C5223" t="str">
            <v>Amgr</v>
          </cell>
          <cell r="D5223" t="str">
            <v>Amgr</v>
          </cell>
          <cell r="E5223" t="str">
            <v>IMS</v>
          </cell>
          <cell r="F5223" t="str">
            <v>SPARES</v>
          </cell>
          <cell r="G5223">
            <v>933000303</v>
          </cell>
          <cell r="H5223" t="str">
            <v xml:space="preserve"> X- Terminal Keyboard </v>
          </cell>
        </row>
        <row r="5224">
          <cell r="A5224" t="str">
            <v>300291846OMP-FX</v>
          </cell>
          <cell r="B5224" t="str">
            <v>SPARECDMA</v>
          </cell>
          <cell r="C5224" t="str">
            <v>Amgr</v>
          </cell>
          <cell r="D5224" t="str">
            <v>Amgr</v>
          </cell>
          <cell r="E5224" t="str">
            <v>OMP-FX</v>
          </cell>
          <cell r="F5224" t="str">
            <v>SPARES</v>
          </cell>
          <cell r="G5224">
            <v>933000303</v>
          </cell>
          <cell r="H5224" t="str">
            <v xml:space="preserve"> X- Terminal Keyboard </v>
          </cell>
        </row>
        <row r="5225">
          <cell r="A5225" t="str">
            <v>300124401OMP-FX</v>
          </cell>
          <cell r="B5225" t="str">
            <v>SPARECDMA</v>
          </cell>
          <cell r="C5225" t="str">
            <v>Amgr</v>
          </cell>
          <cell r="D5225" t="str">
            <v>Amgr</v>
          </cell>
          <cell r="E5225" t="str">
            <v>OMP-FX</v>
          </cell>
          <cell r="F5225" t="str">
            <v>SPARES</v>
          </cell>
          <cell r="G5225">
            <v>933000302</v>
          </cell>
          <cell r="H5225" t="str">
            <v xml:space="preserve"> X-Terminal Base </v>
          </cell>
        </row>
        <row r="5226">
          <cell r="A5226" t="str">
            <v>300124401IMS</v>
          </cell>
          <cell r="B5226" t="str">
            <v>SPARECDMA</v>
          </cell>
          <cell r="C5226" t="str">
            <v>Amgr</v>
          </cell>
          <cell r="D5226" t="str">
            <v>Amgr</v>
          </cell>
          <cell r="E5226" t="str">
            <v>IMS</v>
          </cell>
          <cell r="F5226" t="str">
            <v>SPARES</v>
          </cell>
          <cell r="G5226">
            <v>933000302</v>
          </cell>
          <cell r="H5226" t="str">
            <v xml:space="preserve"> X-Terminal Base </v>
          </cell>
        </row>
        <row r="5227">
          <cell r="A5227" t="str">
            <v>300291838OMP-FX</v>
          </cell>
          <cell r="B5227" t="str">
            <v>SPARECDMA</v>
          </cell>
          <cell r="C5227" t="str">
            <v>Amgr</v>
          </cell>
          <cell r="D5227" t="str">
            <v>Amgr</v>
          </cell>
          <cell r="E5227" t="str">
            <v>OMP-FX</v>
          </cell>
          <cell r="F5227" t="str">
            <v>SPARES</v>
          </cell>
          <cell r="G5227">
            <v>933000301</v>
          </cell>
          <cell r="H5227" t="str">
            <v xml:space="preserve"> X-Terminal Monitor </v>
          </cell>
        </row>
        <row r="5228">
          <cell r="A5228" t="str">
            <v>300291838IMS</v>
          </cell>
          <cell r="B5228" t="str">
            <v>SPARECDMA</v>
          </cell>
          <cell r="C5228" t="str">
            <v>Amgr</v>
          </cell>
          <cell r="D5228" t="str">
            <v>Amgr</v>
          </cell>
          <cell r="E5228" t="str">
            <v>IMS</v>
          </cell>
          <cell r="F5228" t="str">
            <v>SPARES</v>
          </cell>
          <cell r="G5228">
            <v>933000301</v>
          </cell>
          <cell r="H5228" t="str">
            <v xml:space="preserve"> X-Terminal Monitor </v>
          </cell>
        </row>
        <row r="5229">
          <cell r="A5229" t="str">
            <v>300291853OMP-FX</v>
          </cell>
          <cell r="B5229" t="str">
            <v>SPARECDMA</v>
          </cell>
          <cell r="C5229" t="str">
            <v>Amgr</v>
          </cell>
          <cell r="D5229" t="str">
            <v>Amgr</v>
          </cell>
          <cell r="E5229" t="str">
            <v>OMP-FX</v>
          </cell>
          <cell r="F5229" t="str">
            <v>SPARES</v>
          </cell>
          <cell r="G5229">
            <v>933000307</v>
          </cell>
          <cell r="H5229" t="str">
            <v xml:space="preserve"> Xyplex Mandatory Spares Kit </v>
          </cell>
        </row>
        <row r="5230">
          <cell r="A5230" t="str">
            <v>300293750OMP-FX</v>
          </cell>
          <cell r="B5230" t="str">
            <v>SPARECDMA</v>
          </cell>
          <cell r="C5230" t="str">
            <v>Amgr</v>
          </cell>
          <cell r="D5230" t="str">
            <v>Amgr</v>
          </cell>
          <cell r="E5230" t="str">
            <v>OMP-FX</v>
          </cell>
          <cell r="F5230" t="str">
            <v>SPARES</v>
          </cell>
          <cell r="G5230">
            <v>933000322</v>
          </cell>
          <cell r="H5230" t="str">
            <v xml:space="preserve"> Xyplex Nts 6 Slot Chasis </v>
          </cell>
        </row>
        <row r="5231">
          <cell r="A5231" t="str">
            <v>300005956FlexMic_C</v>
          </cell>
          <cell r="B5231" t="str">
            <v>SPARECDMA</v>
          </cell>
          <cell r="C5231" t="str">
            <v>FlexMic_C</v>
          </cell>
          <cell r="D5231" t="str">
            <v>FlexMic_C</v>
          </cell>
          <cell r="E5231" t="str">
            <v>FlexMic_C</v>
          </cell>
          <cell r="F5231" t="str">
            <v>SPARES</v>
          </cell>
          <cell r="G5231">
            <v>942000045</v>
          </cell>
          <cell r="H5231" t="str">
            <v>" Cellular 15Mhz Duplex Filter ""A"" Band With Div. "</v>
          </cell>
        </row>
        <row r="5232">
          <cell r="A5232" t="str">
            <v>300005964FlexMic_C</v>
          </cell>
          <cell r="B5232" t="str">
            <v>SPARECDMA</v>
          </cell>
          <cell r="C5232" t="str">
            <v>FlexMic_C</v>
          </cell>
          <cell r="D5232" t="str">
            <v>FlexMic_C</v>
          </cell>
          <cell r="E5232" t="str">
            <v>FlexMic_C</v>
          </cell>
          <cell r="F5232" t="str">
            <v>SPARES</v>
          </cell>
          <cell r="G5232">
            <v>942000046</v>
          </cell>
          <cell r="H5232" t="str">
            <v>" Cellular 15Mhz Duplex Filter ""B"" Band With Div. "</v>
          </cell>
        </row>
        <row r="5233">
          <cell r="A5233" t="str">
            <v>300005931FlexMic_C</v>
          </cell>
          <cell r="B5233" t="str">
            <v>SPARECDMA</v>
          </cell>
          <cell r="C5233" t="str">
            <v>FlexMic_C</v>
          </cell>
          <cell r="D5233" t="str">
            <v>FlexMic_C</v>
          </cell>
          <cell r="E5233" t="str">
            <v>FlexMic_C</v>
          </cell>
          <cell r="F5233" t="str">
            <v>SPARES</v>
          </cell>
          <cell r="G5233">
            <v>942000043</v>
          </cell>
          <cell r="H5233" t="str">
            <v>" Cellular 15Mhz Simplex Filter ""A"" Band With Div. "</v>
          </cell>
        </row>
        <row r="5234">
          <cell r="A5234" t="str">
            <v>300005949FlexMic_C</v>
          </cell>
          <cell r="B5234" t="str">
            <v>SPARECDMA</v>
          </cell>
          <cell r="C5234" t="str">
            <v>FlexMic_C</v>
          </cell>
          <cell r="D5234" t="str">
            <v>FlexMic_C</v>
          </cell>
          <cell r="E5234" t="str">
            <v>FlexMic_C</v>
          </cell>
          <cell r="F5234" t="str">
            <v>SPARES</v>
          </cell>
          <cell r="G5234">
            <v>942000044</v>
          </cell>
          <cell r="H5234" t="str">
            <v>" Cellular 15Mhz Simplex Filter ""B"" Band With Div. "</v>
          </cell>
        </row>
        <row r="5235">
          <cell r="A5235" t="str">
            <v>108391269PCSC</v>
          </cell>
          <cell r="B5235" t="str">
            <v>SPARECDMA</v>
          </cell>
          <cell r="C5235" t="str">
            <v>PCS</v>
          </cell>
          <cell r="D5235" t="str">
            <v>PCS</v>
          </cell>
          <cell r="E5235" t="str">
            <v>PCSC</v>
          </cell>
          <cell r="F5235" t="str">
            <v>SPARES</v>
          </cell>
          <cell r="G5235">
            <v>924000086</v>
          </cell>
          <cell r="H5235" t="str">
            <v>" Growth Duplex ""B"" Band 1 Filter "</v>
          </cell>
        </row>
        <row r="5236">
          <cell r="A5236" t="str">
            <v>300005576FlexMic_C</v>
          </cell>
          <cell r="B5236" t="str">
            <v>SPARECDMA</v>
          </cell>
          <cell r="C5236" t="str">
            <v>FlexMic_C</v>
          </cell>
          <cell r="D5236" t="str">
            <v>FlexMic_C</v>
          </cell>
          <cell r="E5236" t="str">
            <v>FlexMic_C</v>
          </cell>
          <cell r="F5236" t="str">
            <v>SPARES</v>
          </cell>
          <cell r="G5236">
            <v>942000004</v>
          </cell>
          <cell r="H5236" t="str">
            <v>" Pcs 15Mhz Duplex Filter ""A"" Band With Div. "</v>
          </cell>
        </row>
        <row r="5237">
          <cell r="A5237" t="str">
            <v>300005584FlexMic_C</v>
          </cell>
          <cell r="B5237" t="str">
            <v>SPARECDMA</v>
          </cell>
          <cell r="C5237" t="str">
            <v>FlexMic_C</v>
          </cell>
          <cell r="D5237" t="str">
            <v>FlexMic_C</v>
          </cell>
          <cell r="E5237" t="str">
            <v>FlexMic_C</v>
          </cell>
          <cell r="F5237" t="str">
            <v>SPARES</v>
          </cell>
          <cell r="G5237">
            <v>942000005</v>
          </cell>
          <cell r="H5237" t="str">
            <v>" Pcs 15Mhz Duplex Filter ""B"" Band With Div. "</v>
          </cell>
        </row>
        <row r="5238">
          <cell r="A5238" t="str">
            <v>300005592FlexMic_C</v>
          </cell>
          <cell r="B5238" t="str">
            <v>SPARECDMA</v>
          </cell>
          <cell r="C5238" t="str">
            <v>FlexMic_C</v>
          </cell>
          <cell r="D5238" t="str">
            <v>FlexMic_C</v>
          </cell>
          <cell r="E5238" t="str">
            <v>FlexMic_C</v>
          </cell>
          <cell r="F5238" t="str">
            <v>SPARES</v>
          </cell>
          <cell r="G5238">
            <v>942000006</v>
          </cell>
          <cell r="H5238" t="str">
            <v>" Pcs 15Mhz Duplex Filter ""C"" Band With Div. "</v>
          </cell>
        </row>
        <row r="5239">
          <cell r="A5239" t="str">
            <v>300165297FlexMic_C</v>
          </cell>
          <cell r="B5239" t="str">
            <v>SPARECDMA</v>
          </cell>
          <cell r="C5239" t="str">
            <v>FlexMic_C</v>
          </cell>
          <cell r="D5239" t="str">
            <v>FlexMic_C</v>
          </cell>
          <cell r="E5239" t="str">
            <v>FlexMic_C</v>
          </cell>
          <cell r="F5239" t="str">
            <v>SPARES</v>
          </cell>
          <cell r="H5239" t="str">
            <v>" Pcs 5Mhz Duplex Filter ""A"" Band With Div. "</v>
          </cell>
        </row>
        <row r="5240">
          <cell r="A5240" t="str">
            <v>300005600FlexMic_C</v>
          </cell>
          <cell r="B5240" t="str">
            <v>SPARECDMA</v>
          </cell>
          <cell r="C5240" t="str">
            <v>FlexMic_C</v>
          </cell>
          <cell r="D5240" t="str">
            <v>FlexMic_C</v>
          </cell>
          <cell r="E5240" t="str">
            <v>FlexMic_C</v>
          </cell>
          <cell r="F5240" t="str">
            <v>SPARES</v>
          </cell>
          <cell r="G5240">
            <v>942000008</v>
          </cell>
          <cell r="H5240" t="str">
            <v>" Pcs 5Mhz Duplex Filter ""D"" Band With Div. "</v>
          </cell>
        </row>
        <row r="5241">
          <cell r="A5241" t="str">
            <v>300005618FlexMic_C</v>
          </cell>
          <cell r="B5241" t="str">
            <v>SPARECDMA</v>
          </cell>
          <cell r="C5241" t="str">
            <v>FlexMic_C</v>
          </cell>
          <cell r="D5241" t="str">
            <v>FlexMic_C</v>
          </cell>
          <cell r="E5241" t="str">
            <v>FlexMic_C</v>
          </cell>
          <cell r="F5241" t="str">
            <v>SPARES</v>
          </cell>
          <cell r="G5241">
            <v>942000009</v>
          </cell>
          <cell r="H5241" t="str">
            <v>" Pcs 5Mhz Duplex Filter ""E"" Band With Div. "</v>
          </cell>
        </row>
        <row r="5242">
          <cell r="A5242" t="str">
            <v>300005626FlexMic_C</v>
          </cell>
          <cell r="B5242" t="str">
            <v>SPARECDMA</v>
          </cell>
          <cell r="C5242" t="str">
            <v>FlexMic_C</v>
          </cell>
          <cell r="D5242" t="str">
            <v>FlexMic_C</v>
          </cell>
          <cell r="E5242" t="str">
            <v>FlexMic_C</v>
          </cell>
          <cell r="F5242" t="str">
            <v>SPARES</v>
          </cell>
          <cell r="G5242">
            <v>942000010</v>
          </cell>
          <cell r="H5242" t="str">
            <v>" Pcs 5Mhz Duplex Filter ""F"" Band With Div. "</v>
          </cell>
        </row>
        <row r="5243">
          <cell r="A5243" t="str">
            <v>108408311PCSC</v>
          </cell>
          <cell r="B5243" t="str">
            <v>SPARECDMA</v>
          </cell>
          <cell r="C5243" t="str">
            <v>PCS</v>
          </cell>
          <cell r="D5243" t="str">
            <v>PCS</v>
          </cell>
          <cell r="E5243" t="str">
            <v>PCSC</v>
          </cell>
          <cell r="F5243" t="str">
            <v>SPARES</v>
          </cell>
          <cell r="G5243">
            <v>924000095</v>
          </cell>
          <cell r="H5243" t="str">
            <v>" Rack-Mounted Growth ""B"" Band 1 Duplex Filter "</v>
          </cell>
        </row>
        <row r="5244">
          <cell r="A5244" t="str">
            <v>407664416SeriesII</v>
          </cell>
          <cell r="B5244" t="str">
            <v>SPARECDMA</v>
          </cell>
          <cell r="C5244" t="str">
            <v>SeriesII</v>
          </cell>
          <cell r="D5244" t="str">
            <v>SeriesII</v>
          </cell>
          <cell r="E5244" t="str">
            <v>SeriesII</v>
          </cell>
          <cell r="F5244" t="str">
            <v>SPARES</v>
          </cell>
          <cell r="G5244">
            <v>916000035</v>
          </cell>
          <cell r="H5244" t="str">
            <v>15 Amp Circuit Breaker (J41660A-2 List N OR O or J41660B-2 List E)</v>
          </cell>
        </row>
        <row r="5245">
          <cell r="A5245" t="str">
            <v>T000002541xEVc-HW</v>
          </cell>
          <cell r="B5245" t="str">
            <v>SPARECDMA</v>
          </cell>
          <cell r="C5245" t="str">
            <v>1xEVc</v>
          </cell>
          <cell r="D5245" t="str">
            <v>1xEVc-HW</v>
          </cell>
          <cell r="E5245" t="str">
            <v>1xEVc-HW</v>
          </cell>
          <cell r="F5245" t="str">
            <v>SPARES</v>
          </cell>
          <cell r="H5245" t="str">
            <v>1xEV-DO Modem (EVM)</v>
          </cell>
        </row>
        <row r="5246">
          <cell r="A5246" t="str">
            <v>T00000254OneBTS</v>
          </cell>
          <cell r="B5246" t="str">
            <v>SPARECDMA</v>
          </cell>
          <cell r="C5246" t="str">
            <v>OneBTS</v>
          </cell>
          <cell r="D5246" t="str">
            <v>OneBTS</v>
          </cell>
          <cell r="E5246" t="str">
            <v>OneBTS</v>
          </cell>
          <cell r="F5246" t="str">
            <v>SPARES</v>
          </cell>
          <cell r="H5246" t="str">
            <v>1xEV-DO Modem (EVM)</v>
          </cell>
        </row>
        <row r="5247">
          <cell r="A5247" t="str">
            <v>T00000254FlexMod_3</v>
          </cell>
          <cell r="B5247" t="str">
            <v>SPARECDMA</v>
          </cell>
          <cell r="C5247" t="str">
            <v>FlexMod_3</v>
          </cell>
          <cell r="D5247" t="str">
            <v>FlexMod_3</v>
          </cell>
          <cell r="E5247" t="str">
            <v>FlexMod_3</v>
          </cell>
          <cell r="F5247" t="str">
            <v>SPARES</v>
          </cell>
          <cell r="H5247" t="str">
            <v>1xEV-DO Modem (EVM)</v>
          </cell>
        </row>
        <row r="5248">
          <cell r="A5248" t="str">
            <v>T00000254FlexMod_2</v>
          </cell>
          <cell r="B5248" t="str">
            <v>SPARECDMA</v>
          </cell>
          <cell r="C5248" t="str">
            <v>FlexMod_2</v>
          </cell>
          <cell r="D5248" t="str">
            <v>FlexMod_2</v>
          </cell>
          <cell r="E5248" t="str">
            <v>FlexMod_2</v>
          </cell>
          <cell r="F5248" t="str">
            <v>SPARES</v>
          </cell>
          <cell r="H5248" t="str">
            <v>1xEV-DO Modem (EVM)</v>
          </cell>
        </row>
        <row r="5249">
          <cell r="A5249" t="str">
            <v>407664424SeriesII</v>
          </cell>
          <cell r="B5249" t="str">
            <v>SPARECDMA</v>
          </cell>
          <cell r="C5249" t="str">
            <v>SeriesII</v>
          </cell>
          <cell r="D5249" t="str">
            <v>SeriesII</v>
          </cell>
          <cell r="E5249" t="str">
            <v>SeriesII</v>
          </cell>
          <cell r="F5249" t="str">
            <v>SPARES</v>
          </cell>
          <cell r="G5249">
            <v>916000036</v>
          </cell>
          <cell r="H5249" t="str">
            <v>25 Amp Circuit Breaker</v>
          </cell>
        </row>
        <row r="5250">
          <cell r="A5250" t="str">
            <v>407739507SeriesII</v>
          </cell>
          <cell r="B5250" t="str">
            <v>SPARECDMA</v>
          </cell>
          <cell r="C5250" t="str">
            <v>SeriesII</v>
          </cell>
          <cell r="D5250" t="str">
            <v>SeriesII</v>
          </cell>
          <cell r="E5250" t="str">
            <v>SeriesII</v>
          </cell>
          <cell r="F5250" t="str">
            <v>SPARES</v>
          </cell>
          <cell r="G5250">
            <v>916000092</v>
          </cell>
          <cell r="H5250" t="str">
            <v>5 Amp Circuit Breaker (for J41660A-2 List N or O or J41660b-2 List E.</v>
          </cell>
        </row>
        <row r="5251">
          <cell r="A5251" t="str">
            <v>407492420SeriesII</v>
          </cell>
          <cell r="B5251" t="str">
            <v>SPARECDMA</v>
          </cell>
          <cell r="C5251" t="str">
            <v>SeriesII</v>
          </cell>
          <cell r="D5251" t="str">
            <v>SeriesII</v>
          </cell>
          <cell r="E5251" t="str">
            <v>SeriesII</v>
          </cell>
          <cell r="F5251" t="str">
            <v>SPARES</v>
          </cell>
          <cell r="G5251">
            <v>916000005</v>
          </cell>
          <cell r="H5251" t="str">
            <v>9:1 Divider (for J41660A-2, List K or L)</v>
          </cell>
        </row>
        <row r="5252">
          <cell r="A5252" t="str">
            <v>ED2R850-31G-1SeriesII</v>
          </cell>
          <cell r="B5252" t="str">
            <v>SPARECDMA</v>
          </cell>
          <cell r="C5252" t="str">
            <v>SeriesII</v>
          </cell>
          <cell r="D5252" t="str">
            <v>SeriesII</v>
          </cell>
          <cell r="E5252" t="str">
            <v>SeriesII</v>
          </cell>
          <cell r="F5252" t="str">
            <v>SPARES</v>
          </cell>
          <cell r="H5252" t="str">
            <v>AIF Radio Test Unit Switch</v>
          </cell>
        </row>
        <row r="5253">
          <cell r="A5253" t="str">
            <v>ED2R845-30G-1SeriesII</v>
          </cell>
          <cell r="B5253" t="str">
            <v>SPARECDMA</v>
          </cell>
          <cell r="C5253" t="str">
            <v>SeriesII</v>
          </cell>
          <cell r="D5253" t="str">
            <v>SeriesII</v>
          </cell>
          <cell r="E5253" t="str">
            <v>SeriesII</v>
          </cell>
          <cell r="F5253" t="str">
            <v>SPARES</v>
          </cell>
          <cell r="H5253" t="str">
            <v>AIF Receiver Calibration Generator</v>
          </cell>
        </row>
        <row r="5254">
          <cell r="A5254" t="str">
            <v>406131888SeriesII</v>
          </cell>
          <cell r="B5254" t="str">
            <v>SPARECDMA</v>
          </cell>
          <cell r="C5254" t="str">
            <v>SeriesII</v>
          </cell>
          <cell r="D5254" t="str">
            <v>SeriesII</v>
          </cell>
          <cell r="E5254" t="str">
            <v>SeriesII</v>
          </cell>
          <cell r="F5254" t="str">
            <v>SPARES</v>
          </cell>
          <cell r="G5254">
            <v>916000054</v>
          </cell>
          <cell r="H5254" t="str">
            <v>AIF Rx 1:6 Splitter</v>
          </cell>
        </row>
        <row r="5255">
          <cell r="A5255" t="str">
            <v>T00000321FlexMod_3</v>
          </cell>
          <cell r="B5255" t="str">
            <v>SPARECDMA</v>
          </cell>
          <cell r="C5255" t="str">
            <v>FlexMod_3</v>
          </cell>
          <cell r="D5255" t="str">
            <v>FlexMod_3</v>
          </cell>
          <cell r="E5255" t="str">
            <v>FlexMod_3</v>
          </cell>
          <cell r="F5255" t="str">
            <v>SPARES</v>
          </cell>
          <cell r="H5255" t="str">
            <v>AMPLIFIER, +24VDC - Cellular (mLAM)</v>
          </cell>
        </row>
        <row r="5256">
          <cell r="A5256" t="str">
            <v>T00000321FlexMod_2</v>
          </cell>
          <cell r="B5256" t="str">
            <v>SPARECDMA</v>
          </cell>
          <cell r="C5256" t="str">
            <v>FlexMod_2</v>
          </cell>
          <cell r="D5256" t="str">
            <v>FlexMod_2</v>
          </cell>
          <cell r="E5256" t="str">
            <v>FlexMod_2</v>
          </cell>
          <cell r="F5256" t="str">
            <v>SPARES</v>
          </cell>
          <cell r="H5256" t="str">
            <v>AMPLIFIER, +24VDC - Cellular (mLAM)</v>
          </cell>
        </row>
        <row r="5257">
          <cell r="A5257" t="str">
            <v>T00001228FlexMod_2</v>
          </cell>
          <cell r="B5257" t="str">
            <v>SPARECDMA</v>
          </cell>
          <cell r="C5257" t="str">
            <v>FlexMod_2</v>
          </cell>
          <cell r="D5257" t="str">
            <v>FlexMod_2</v>
          </cell>
          <cell r="E5257" t="str">
            <v>FlexMod_2</v>
          </cell>
          <cell r="F5257" t="str">
            <v>SPARES</v>
          </cell>
          <cell r="H5257" t="str">
            <v>AMPLIFIER, +24VDC - PCS (kLAM)</v>
          </cell>
        </row>
        <row r="5258">
          <cell r="A5258" t="str">
            <v>T00001228FlexMod_3</v>
          </cell>
          <cell r="B5258" t="str">
            <v>SPARECDMA</v>
          </cell>
          <cell r="C5258" t="str">
            <v>FlexMod_3</v>
          </cell>
          <cell r="D5258" t="str">
            <v>FlexMod_3</v>
          </cell>
          <cell r="E5258" t="str">
            <v>FlexMod_3</v>
          </cell>
          <cell r="F5258" t="str">
            <v>SPARES</v>
          </cell>
          <cell r="H5258" t="str">
            <v>AMPLIFIER, +24VDC - PCS (kLAM)</v>
          </cell>
        </row>
        <row r="5259">
          <cell r="A5259" t="str">
            <v>107710717850CM</v>
          </cell>
          <cell r="B5259" t="str">
            <v>SPARECDMA</v>
          </cell>
          <cell r="C5259" t="str">
            <v>CDMA</v>
          </cell>
          <cell r="D5259" t="str">
            <v>CDMA</v>
          </cell>
          <cell r="E5259" t="str">
            <v>850CM</v>
          </cell>
          <cell r="F5259" t="str">
            <v>SPARES</v>
          </cell>
          <cell r="G5259">
            <v>921000013</v>
          </cell>
          <cell r="H5259" t="str">
            <v>Antenna Kit, GPS Antenna  Hdwe - High Gain</v>
          </cell>
        </row>
        <row r="5260">
          <cell r="A5260" t="str">
            <v>107710717FlexMic_C</v>
          </cell>
          <cell r="B5260" t="str">
            <v>SPARECDMA</v>
          </cell>
          <cell r="C5260" t="str">
            <v>FlexMic_C</v>
          </cell>
          <cell r="D5260" t="str">
            <v>FlexMic_C</v>
          </cell>
          <cell r="E5260" t="str">
            <v>FlexMic_C</v>
          </cell>
          <cell r="F5260" t="str">
            <v>SPARES</v>
          </cell>
          <cell r="H5260" t="str">
            <v>Antenna Kit, GPS Antenna  Hdwe - High Gain</v>
          </cell>
        </row>
        <row r="5261">
          <cell r="A5261" t="str">
            <v>107732356850CM</v>
          </cell>
          <cell r="B5261" t="str">
            <v>SPARECDMA</v>
          </cell>
          <cell r="C5261" t="str">
            <v>CDMA</v>
          </cell>
          <cell r="D5261" t="str">
            <v>CDMA</v>
          </cell>
          <cell r="E5261" t="str">
            <v>850CM</v>
          </cell>
          <cell r="F5261" t="str">
            <v>SPARES</v>
          </cell>
          <cell r="G5261">
            <v>921000012</v>
          </cell>
          <cell r="H5261" t="str">
            <v>Antenna Kit, GPS Antenna  Hdwe - Low Gain</v>
          </cell>
        </row>
        <row r="5262">
          <cell r="A5262" t="str">
            <v>107732356FlexMic_C</v>
          </cell>
          <cell r="B5262" t="str">
            <v>SPARECDMA</v>
          </cell>
          <cell r="C5262" t="str">
            <v>FlexMic_C</v>
          </cell>
          <cell r="D5262" t="str">
            <v>FlexMic_C</v>
          </cell>
          <cell r="E5262" t="str">
            <v>FlexMic_C</v>
          </cell>
          <cell r="F5262" t="str">
            <v>SPARES</v>
          </cell>
          <cell r="H5262" t="str">
            <v>Antenna Kit, GPS Antenna  Hdwe - Low Gain</v>
          </cell>
        </row>
        <row r="5263">
          <cell r="A5263" t="str">
            <v>ED2R880-30G-2SeriesII</v>
          </cell>
          <cell r="B5263" t="str">
            <v>SPARECDMA</v>
          </cell>
          <cell r="C5263" t="str">
            <v>SeriesII</v>
          </cell>
          <cell r="D5263" t="str">
            <v>SeriesII</v>
          </cell>
          <cell r="E5263" t="str">
            <v>SeriesII</v>
          </cell>
          <cell r="F5263" t="str">
            <v>SPARES</v>
          </cell>
          <cell r="H5263" t="str">
            <v>Blank LAM for Half Power MLAC for J41660CA3, L4</v>
          </cell>
        </row>
        <row r="5264">
          <cell r="A5264" t="str">
            <v>846492296SeriesII</v>
          </cell>
          <cell r="B5264" t="str">
            <v>SPARECDMA</v>
          </cell>
          <cell r="C5264" t="str">
            <v>SeriesII</v>
          </cell>
          <cell r="D5264" t="str">
            <v>SeriesII</v>
          </cell>
          <cell r="E5264" t="str">
            <v>SeriesII</v>
          </cell>
          <cell r="F5264" t="str">
            <v>SPARES</v>
          </cell>
          <cell r="G5264">
            <v>916000033</v>
          </cell>
          <cell r="H5264" t="str">
            <v>Cable Assembly</v>
          </cell>
        </row>
        <row r="5265">
          <cell r="A5265" t="str">
            <v>300439593FlexMod_3</v>
          </cell>
          <cell r="B5265" t="str">
            <v>SPARECDMA</v>
          </cell>
          <cell r="C5265" t="str">
            <v>FlexMod_3</v>
          </cell>
          <cell r="D5265" t="str">
            <v>FlexMod_3</v>
          </cell>
          <cell r="E5265" t="str">
            <v>FlexMod_3</v>
          </cell>
          <cell r="F5265" t="str">
            <v>SPARES</v>
          </cell>
          <cell r="H5265" t="str">
            <v>CDMA Channel Element Unit - 64 Ch (CCU-64  )</v>
          </cell>
        </row>
        <row r="5266">
          <cell r="A5266" t="str">
            <v>300439593FlexMod_2</v>
          </cell>
          <cell r="B5266" t="str">
            <v>SPARECDMA</v>
          </cell>
          <cell r="C5266" t="str">
            <v>FlexMod_2</v>
          </cell>
          <cell r="D5266" t="str">
            <v>FlexMod_2</v>
          </cell>
          <cell r="E5266" t="str">
            <v>FlexMod_2</v>
          </cell>
          <cell r="F5266" t="str">
            <v>SPARES</v>
          </cell>
          <cell r="H5266" t="str">
            <v>CDMA Channel Element Unit - 64 Ch (CCU-64  )</v>
          </cell>
        </row>
        <row r="5267">
          <cell r="A5267" t="str">
            <v>300309028FlexDBS</v>
          </cell>
          <cell r="B5267" t="str">
            <v>SPARECDMA</v>
          </cell>
          <cell r="C5267" t="str">
            <v>FlexDBS</v>
          </cell>
          <cell r="D5267" t="str">
            <v>FlexDBS</v>
          </cell>
          <cell r="E5267" t="str">
            <v>FlexDBS</v>
          </cell>
          <cell r="F5267" t="str">
            <v>SPARES</v>
          </cell>
          <cell r="H5267" t="str">
            <v>CDMA Channel Element Unit (CCU-20 ) W/ Heat Spreader</v>
          </cell>
        </row>
        <row r="5268">
          <cell r="A5268" t="str">
            <v>300312964FlexMod_2</v>
          </cell>
          <cell r="B5268" t="str">
            <v>SPARECDMA</v>
          </cell>
          <cell r="C5268" t="str">
            <v>FlexMod_2</v>
          </cell>
          <cell r="D5268" t="str">
            <v>FlexMod_2</v>
          </cell>
          <cell r="E5268" t="str">
            <v>FlexMod_2</v>
          </cell>
          <cell r="F5268" t="str">
            <v>SPARES</v>
          </cell>
          <cell r="G5268">
            <v>939000039</v>
          </cell>
          <cell r="H5268" t="str">
            <v>CDMA Channel Element Unit (CCU-32 A)</v>
          </cell>
        </row>
        <row r="5269">
          <cell r="A5269" t="str">
            <v>300312964FlexMod_3</v>
          </cell>
          <cell r="B5269" t="str">
            <v>SPARECDMA</v>
          </cell>
          <cell r="C5269" t="str">
            <v>FlexMod_3</v>
          </cell>
          <cell r="D5269" t="str">
            <v>FlexMod_3</v>
          </cell>
          <cell r="E5269" t="str">
            <v>FlexMod_3</v>
          </cell>
          <cell r="F5269" t="str">
            <v>SPARES</v>
          </cell>
          <cell r="H5269" t="str">
            <v>CDMA Channel Element Unit (CCU-32 A)</v>
          </cell>
        </row>
        <row r="5270">
          <cell r="A5270" t="str">
            <v>300338621FlexMic_C</v>
          </cell>
          <cell r="B5270" t="str">
            <v>SPARECDMA</v>
          </cell>
          <cell r="C5270" t="str">
            <v>FlexMic_C</v>
          </cell>
          <cell r="D5270" t="str">
            <v>FlexMic_C</v>
          </cell>
          <cell r="E5270" t="str">
            <v>FlexMic_C</v>
          </cell>
          <cell r="F5270" t="str">
            <v>SPARES</v>
          </cell>
          <cell r="H5270" t="str">
            <v>CDMA Channel Element Unit (CCU-32 A) w/ Heat Spreader</v>
          </cell>
        </row>
        <row r="5271">
          <cell r="A5271" t="str">
            <v>300338621FlexDBS</v>
          </cell>
          <cell r="B5271" t="str">
            <v>SPARECDMA</v>
          </cell>
          <cell r="C5271" t="str">
            <v>FlexDBS</v>
          </cell>
          <cell r="D5271" t="str">
            <v>FlexDBS</v>
          </cell>
          <cell r="E5271" t="str">
            <v>FlexDBS</v>
          </cell>
          <cell r="F5271" t="str">
            <v>SPARES</v>
          </cell>
          <cell r="H5271" t="str">
            <v>CDMA Channel Element Unit (CCU-32 A) w/ Heat Spreader</v>
          </cell>
        </row>
        <row r="5272">
          <cell r="A5272" t="str">
            <v>300300118DDGF</v>
          </cell>
          <cell r="B5272" t="str">
            <v>SPARECDMA</v>
          </cell>
          <cell r="C5272" t="str">
            <v>DDGF</v>
          </cell>
          <cell r="D5272" t="str">
            <v>DDGF</v>
          </cell>
          <cell r="E5272" t="str">
            <v>DDGF</v>
          </cell>
          <cell r="F5272" t="str">
            <v>SPARES</v>
          </cell>
          <cell r="G5272">
            <v>916022009</v>
          </cell>
          <cell r="H5272" t="str">
            <v xml:space="preserve">Channel Unit (ECU-32) </v>
          </cell>
        </row>
        <row r="5273">
          <cell r="A5273" t="str">
            <v>300300118850CM</v>
          </cell>
          <cell r="B5273" t="str">
            <v>SPARECDMA</v>
          </cell>
          <cell r="C5273" t="str">
            <v>CDMA</v>
          </cell>
          <cell r="D5273" t="str">
            <v>CDMA</v>
          </cell>
          <cell r="E5273" t="str">
            <v>850CM</v>
          </cell>
          <cell r="F5273" t="str">
            <v>SPARES</v>
          </cell>
          <cell r="G5273">
            <v>921000031</v>
          </cell>
          <cell r="H5273" t="str">
            <v xml:space="preserve">Channel Unit (ECU-32) </v>
          </cell>
        </row>
        <row r="5274">
          <cell r="A5274" t="str">
            <v>406026492SeriesII</v>
          </cell>
          <cell r="B5274" t="str">
            <v>SPARECDMA</v>
          </cell>
          <cell r="C5274" t="str">
            <v>SeriesII</v>
          </cell>
          <cell r="D5274" t="str">
            <v>SeriesII</v>
          </cell>
          <cell r="E5274" t="str">
            <v>SeriesII</v>
          </cell>
          <cell r="F5274" t="str">
            <v>SPARES</v>
          </cell>
          <cell r="H5274" t="str">
            <v>Circuit Breakers, 15A</v>
          </cell>
        </row>
        <row r="5275">
          <cell r="A5275" t="str">
            <v>407095793SeriesII</v>
          </cell>
          <cell r="B5275" t="str">
            <v>SPARECDMA</v>
          </cell>
          <cell r="C5275" t="str">
            <v>SeriesII</v>
          </cell>
          <cell r="D5275" t="str">
            <v>SeriesII</v>
          </cell>
          <cell r="E5275" t="str">
            <v>SeriesII</v>
          </cell>
          <cell r="F5275" t="str">
            <v>SPARES</v>
          </cell>
          <cell r="G5275">
            <v>916000030</v>
          </cell>
          <cell r="H5275" t="str">
            <v>Cooling Blower, 1/4 HP, 2500 rpm, 24V</v>
          </cell>
        </row>
        <row r="5276">
          <cell r="A5276" t="str">
            <v>406302646SeriesII</v>
          </cell>
          <cell r="B5276" t="str">
            <v>SPARECDMA</v>
          </cell>
          <cell r="C5276" t="str">
            <v>SeriesII</v>
          </cell>
          <cell r="D5276" t="str">
            <v>SeriesII</v>
          </cell>
          <cell r="E5276" t="str">
            <v>SeriesII</v>
          </cell>
          <cell r="F5276" t="str">
            <v>SPARES</v>
          </cell>
          <cell r="G5276">
            <v>916000048</v>
          </cell>
          <cell r="H5276" t="str">
            <v>Cooling Fan, 24 Vdc</v>
          </cell>
        </row>
        <row r="5277">
          <cell r="A5277" t="str">
            <v>106560378SeriesII</v>
          </cell>
          <cell r="B5277" t="str">
            <v>SPARECDMA</v>
          </cell>
          <cell r="C5277" t="str">
            <v>SeriesII</v>
          </cell>
          <cell r="D5277" t="str">
            <v>SeriesII</v>
          </cell>
          <cell r="E5277" t="str">
            <v>SeriesII</v>
          </cell>
          <cell r="F5277" t="str">
            <v>SPARES</v>
          </cell>
          <cell r="H5277" t="str">
            <v>Digital Service 1 (DS1)</v>
          </cell>
        </row>
        <row r="5278">
          <cell r="A5278" t="str">
            <v>300331378ECP</v>
          </cell>
          <cell r="B5278" t="str">
            <v>SPARECDMA</v>
          </cell>
          <cell r="C5278" t="str">
            <v>Amgr</v>
          </cell>
          <cell r="D5278" t="str">
            <v>Amgr</v>
          </cell>
          <cell r="E5278" t="str">
            <v>ECP</v>
          </cell>
          <cell r="F5278" t="str">
            <v>SPARES</v>
          </cell>
          <cell r="G5278">
            <v>933000039</v>
          </cell>
          <cell r="H5278" t="str">
            <v>Flexent Mobility Manager Critical Spares Kit</v>
          </cell>
        </row>
        <row r="5279">
          <cell r="A5279" t="str">
            <v>847589587SeriesII</v>
          </cell>
          <cell r="B5279" t="str">
            <v>SPARECDMA</v>
          </cell>
          <cell r="C5279" t="str">
            <v>SeriesII</v>
          </cell>
          <cell r="D5279" t="str">
            <v>SeriesII</v>
          </cell>
          <cell r="E5279" t="str">
            <v>SeriesII</v>
          </cell>
          <cell r="F5279" t="str">
            <v>SPARES</v>
          </cell>
          <cell r="G5279">
            <v>916000050</v>
          </cell>
          <cell r="H5279" t="str">
            <v>Fuse Kit</v>
          </cell>
        </row>
        <row r="5280">
          <cell r="A5280" t="str">
            <v>ZCPCS-GPSANTHFlexMod_2</v>
          </cell>
          <cell r="B5280" t="str">
            <v>SPARECDMA</v>
          </cell>
          <cell r="C5280" t="str">
            <v>FlexMod_2</v>
          </cell>
          <cell r="D5280" t="str">
            <v>FlexMod_2</v>
          </cell>
          <cell r="E5280" t="str">
            <v>FlexMod_2</v>
          </cell>
          <cell r="F5280" t="str">
            <v>SPARES</v>
          </cell>
          <cell r="H5280" t="str">
            <v xml:space="preserve">GPS Antenna Kit High Gain </v>
          </cell>
        </row>
        <row r="5281">
          <cell r="A5281" t="str">
            <v>ZCPCS-GPSANTHFlexMod_3</v>
          </cell>
          <cell r="B5281" t="str">
            <v>SPARECDMA</v>
          </cell>
          <cell r="C5281" t="str">
            <v>FlexMod_3</v>
          </cell>
          <cell r="D5281" t="str">
            <v>FlexMod_3</v>
          </cell>
          <cell r="E5281" t="str">
            <v>FlexMod_3</v>
          </cell>
          <cell r="F5281" t="str">
            <v>SPARES</v>
          </cell>
          <cell r="H5281" t="str">
            <v xml:space="preserve">GPS Antenna Kit High Gain </v>
          </cell>
        </row>
        <row r="5282">
          <cell r="A5282" t="str">
            <v>407025428SeriesII</v>
          </cell>
          <cell r="B5282" t="str">
            <v>SPARECDMA</v>
          </cell>
          <cell r="C5282" t="str">
            <v>SeriesII</v>
          </cell>
          <cell r="D5282" t="str">
            <v>SeriesII</v>
          </cell>
          <cell r="E5282" t="str">
            <v>SeriesII</v>
          </cell>
          <cell r="F5282" t="str">
            <v>SPARES</v>
          </cell>
          <cell r="G5282">
            <v>916000025</v>
          </cell>
          <cell r="H5282" t="str">
            <v>Kit, Fuse, AY63 Board Mount</v>
          </cell>
        </row>
        <row r="5283">
          <cell r="A5283" t="str">
            <v>407025410SeriesII</v>
          </cell>
          <cell r="B5283" t="str">
            <v>SPARECDMA</v>
          </cell>
          <cell r="C5283" t="str">
            <v>SeriesII</v>
          </cell>
          <cell r="D5283" t="str">
            <v>SeriesII</v>
          </cell>
          <cell r="E5283" t="str">
            <v>SeriesII</v>
          </cell>
          <cell r="F5283" t="str">
            <v>SPARES</v>
          </cell>
          <cell r="G5283">
            <v>916000024</v>
          </cell>
          <cell r="H5283" t="str">
            <v>Kit, Fuse, Linearizer Faceplate</v>
          </cell>
        </row>
        <row r="5284">
          <cell r="A5284" t="str">
            <v>847011681SeriesII</v>
          </cell>
          <cell r="B5284" t="str">
            <v>SPARECDMA</v>
          </cell>
          <cell r="C5284" t="str">
            <v>SeriesII</v>
          </cell>
          <cell r="D5284" t="str">
            <v>SeriesII</v>
          </cell>
          <cell r="E5284" t="str">
            <v>SeriesII</v>
          </cell>
          <cell r="F5284" t="str">
            <v>SPARES</v>
          </cell>
          <cell r="G5284">
            <v>916000049</v>
          </cell>
          <cell r="H5284" t="str">
            <v>Kit, Spare Parts, Linearizer &amp; Preamp Fans</v>
          </cell>
        </row>
        <row r="5285">
          <cell r="A5285" t="str">
            <v>406228767SeriesII</v>
          </cell>
          <cell r="B5285" t="str">
            <v>SPARECDMA</v>
          </cell>
          <cell r="C5285" t="str">
            <v>SeriesII</v>
          </cell>
          <cell r="D5285" t="str">
            <v>SeriesII</v>
          </cell>
          <cell r="E5285" t="str">
            <v>SeriesII</v>
          </cell>
          <cell r="F5285" t="str">
            <v>SPARES</v>
          </cell>
          <cell r="G5285">
            <v>916000032</v>
          </cell>
          <cell r="H5285" t="str">
            <v>LAF LAM Fuse 5 Amp</v>
          </cell>
        </row>
        <row r="5286">
          <cell r="A5286" t="str">
            <v>406162271SeriesII</v>
          </cell>
          <cell r="B5286" t="str">
            <v>SPARECDMA</v>
          </cell>
          <cell r="C5286" t="str">
            <v>SeriesII</v>
          </cell>
          <cell r="D5286" t="str">
            <v>SeriesII</v>
          </cell>
          <cell r="E5286" t="str">
            <v>SeriesII</v>
          </cell>
          <cell r="F5286" t="str">
            <v>SPARES</v>
          </cell>
          <cell r="G5286">
            <v>916000031</v>
          </cell>
          <cell r="H5286" t="str">
            <v>LAF Power Divider</v>
          </cell>
        </row>
        <row r="5287">
          <cell r="A5287" t="str">
            <v>601781602SeriesII</v>
          </cell>
          <cell r="B5287" t="str">
            <v>SPARECDMA</v>
          </cell>
          <cell r="C5287" t="str">
            <v>SeriesII</v>
          </cell>
          <cell r="D5287" t="str">
            <v>SeriesII</v>
          </cell>
          <cell r="E5287" t="str">
            <v>SeriesII</v>
          </cell>
          <cell r="F5287" t="str">
            <v>SPARES</v>
          </cell>
          <cell r="G5287">
            <v>916000037</v>
          </cell>
          <cell r="H5287" t="str">
            <v>Linear Amplifier Module MLAC J41660CA3, L3 or L4</v>
          </cell>
        </row>
        <row r="5288">
          <cell r="A5288" t="str">
            <v>107566044SeriesII</v>
          </cell>
          <cell r="B5288" t="str">
            <v>SPARECDMA</v>
          </cell>
          <cell r="C5288" t="str">
            <v>SeriesII</v>
          </cell>
          <cell r="D5288" t="str">
            <v>SeriesII</v>
          </cell>
          <cell r="E5288" t="str">
            <v>SeriesII</v>
          </cell>
          <cell r="F5288" t="str">
            <v>SPARES</v>
          </cell>
          <cell r="G5288">
            <v>916000023</v>
          </cell>
          <cell r="H5288" t="str">
            <v>Linear Preamplifier</v>
          </cell>
        </row>
        <row r="5289">
          <cell r="A5289" t="str">
            <v>407997881SeriesII</v>
          </cell>
          <cell r="B5289" t="str">
            <v>SPARECDMA</v>
          </cell>
          <cell r="C5289" t="str">
            <v>SeriesII</v>
          </cell>
          <cell r="D5289" t="str">
            <v>SeriesII</v>
          </cell>
          <cell r="E5289" t="str">
            <v>SeriesII</v>
          </cell>
          <cell r="F5289" t="str">
            <v>SPARES</v>
          </cell>
          <cell r="G5289">
            <v>916000095</v>
          </cell>
          <cell r="H5289" t="str">
            <v>LZR Fan</v>
          </cell>
        </row>
        <row r="5290">
          <cell r="A5290" t="str">
            <v>107272437SeriesII</v>
          </cell>
          <cell r="B5290" t="str">
            <v>SPARECDMA</v>
          </cell>
          <cell r="C5290" t="str">
            <v>SeriesII</v>
          </cell>
          <cell r="D5290" t="str">
            <v>SeriesII</v>
          </cell>
          <cell r="E5290" t="str">
            <v>SeriesII</v>
          </cell>
          <cell r="F5290" t="str">
            <v>SPARES</v>
          </cell>
          <cell r="G5290">
            <v>916000044</v>
          </cell>
          <cell r="H5290" t="str">
            <v>MLAC Circuit Board (CB)</v>
          </cell>
        </row>
        <row r="5291">
          <cell r="A5291" t="str">
            <v>107272478SeriesII</v>
          </cell>
          <cell r="B5291" t="str">
            <v>SPARECDMA</v>
          </cell>
          <cell r="C5291" t="str">
            <v>SeriesII</v>
          </cell>
          <cell r="D5291" t="str">
            <v>SeriesII</v>
          </cell>
          <cell r="E5291" t="str">
            <v>SeriesII</v>
          </cell>
          <cell r="F5291" t="str">
            <v>SPARES</v>
          </cell>
          <cell r="G5291">
            <v>916000047</v>
          </cell>
          <cell r="H5291" t="str">
            <v>MLAC Circuit Board (DCSB)</v>
          </cell>
        </row>
        <row r="5292">
          <cell r="A5292" t="str">
            <v>107893091SeriesII</v>
          </cell>
          <cell r="B5292" t="str">
            <v>SPARECDMA</v>
          </cell>
          <cell r="C5292" t="str">
            <v>SeriesII</v>
          </cell>
          <cell r="D5292" t="str">
            <v>SeriesII</v>
          </cell>
          <cell r="E5292" t="str">
            <v>SeriesII</v>
          </cell>
          <cell r="F5292" t="str">
            <v>SPARES</v>
          </cell>
          <cell r="G5292">
            <v>916000039</v>
          </cell>
          <cell r="H5292" t="str">
            <v>MLAC Circuit Board (DPLCP)</v>
          </cell>
        </row>
        <row r="5293">
          <cell r="A5293" t="str">
            <v>107301061SeriesII</v>
          </cell>
          <cell r="B5293" t="str">
            <v>SPARECDMA</v>
          </cell>
          <cell r="C5293" t="str">
            <v>SeriesII</v>
          </cell>
          <cell r="D5293" t="str">
            <v>SeriesII</v>
          </cell>
          <cell r="E5293" t="str">
            <v>SeriesII</v>
          </cell>
          <cell r="F5293" t="str">
            <v>SPARES</v>
          </cell>
          <cell r="G5293">
            <v>916000038</v>
          </cell>
          <cell r="H5293" t="str">
            <v>MLAC Circuit Board (LAUPD)</v>
          </cell>
        </row>
        <row r="5294">
          <cell r="A5294" t="str">
            <v>107310807SeriesII</v>
          </cell>
          <cell r="B5294" t="str">
            <v>SPARECDMA</v>
          </cell>
          <cell r="C5294" t="str">
            <v>SeriesII</v>
          </cell>
          <cell r="D5294" t="str">
            <v>SeriesII</v>
          </cell>
          <cell r="E5294" t="str">
            <v>SeriesII</v>
          </cell>
          <cell r="F5294" t="str">
            <v>SPARES</v>
          </cell>
          <cell r="G5294">
            <v>916000043</v>
          </cell>
          <cell r="H5294" t="str">
            <v>MLAC Circuit Board (LINLAM)</v>
          </cell>
        </row>
        <row r="5295">
          <cell r="A5295" t="str">
            <v>107893109SeriesII</v>
          </cell>
          <cell r="B5295" t="str">
            <v>SPARECDMA</v>
          </cell>
          <cell r="C5295" t="str">
            <v>SeriesII</v>
          </cell>
          <cell r="D5295" t="str">
            <v>SeriesII</v>
          </cell>
          <cell r="E5295" t="str">
            <v>SeriesII</v>
          </cell>
          <cell r="F5295" t="str">
            <v>SPARES</v>
          </cell>
          <cell r="G5295">
            <v>916000040</v>
          </cell>
          <cell r="H5295" t="str">
            <v>MLAC Circuit Board (MPLCP)</v>
          </cell>
        </row>
        <row r="5296">
          <cell r="A5296" t="str">
            <v>107272452SeriesII</v>
          </cell>
          <cell r="B5296" t="str">
            <v>SPARECDMA</v>
          </cell>
          <cell r="C5296" t="str">
            <v>SeriesII</v>
          </cell>
          <cell r="D5296" t="str">
            <v>SeriesII</v>
          </cell>
          <cell r="E5296" t="str">
            <v>SeriesII</v>
          </cell>
          <cell r="F5296" t="str">
            <v>SPARES</v>
          </cell>
          <cell r="G5296">
            <v>916000045</v>
          </cell>
          <cell r="H5296" t="str">
            <v>MLAC Circuit Board (PB1)</v>
          </cell>
        </row>
        <row r="5297">
          <cell r="A5297" t="str">
            <v>107272460SeriesII</v>
          </cell>
          <cell r="B5297" t="str">
            <v>SPARECDMA</v>
          </cell>
          <cell r="C5297" t="str">
            <v>SeriesII</v>
          </cell>
          <cell r="D5297" t="str">
            <v>SeriesII</v>
          </cell>
          <cell r="E5297" t="str">
            <v>SeriesII</v>
          </cell>
          <cell r="F5297" t="str">
            <v>SPARES</v>
          </cell>
          <cell r="G5297">
            <v>916000046</v>
          </cell>
          <cell r="H5297" t="str">
            <v>MLAC Circuit Board (PB2)</v>
          </cell>
        </row>
        <row r="5298">
          <cell r="A5298" t="str">
            <v>107287542SeriesII</v>
          </cell>
          <cell r="B5298" t="str">
            <v>SPARECDMA</v>
          </cell>
          <cell r="C5298" t="str">
            <v>SeriesII</v>
          </cell>
          <cell r="D5298" t="str">
            <v>SeriesII</v>
          </cell>
          <cell r="E5298" t="str">
            <v>SeriesII</v>
          </cell>
          <cell r="F5298" t="str">
            <v>SPARES</v>
          </cell>
          <cell r="G5298">
            <v>916000041</v>
          </cell>
          <cell r="H5298" t="str">
            <v>MLAC Circuit Board (RFPM)</v>
          </cell>
        </row>
        <row r="5299">
          <cell r="A5299" t="str">
            <v>107287559SeriesII</v>
          </cell>
          <cell r="B5299" t="str">
            <v>SPARECDMA</v>
          </cell>
          <cell r="C5299" t="str">
            <v>SeriesII</v>
          </cell>
          <cell r="D5299" t="str">
            <v>SeriesII</v>
          </cell>
          <cell r="E5299" t="str">
            <v>SeriesII</v>
          </cell>
          <cell r="F5299" t="str">
            <v>SPARES</v>
          </cell>
          <cell r="G5299">
            <v>916000042</v>
          </cell>
          <cell r="H5299" t="str">
            <v>MLAC Circuit Board (RFSB)</v>
          </cell>
        </row>
        <row r="5300">
          <cell r="A5300" t="str">
            <v>J41660CA-3L-1SeriesII</v>
          </cell>
          <cell r="B5300" t="str">
            <v>SPARECDMA</v>
          </cell>
          <cell r="C5300" t="str">
            <v>SeriesII</v>
          </cell>
          <cell r="D5300" t="str">
            <v>SeriesII</v>
          </cell>
          <cell r="E5300" t="str">
            <v>SeriesII</v>
          </cell>
          <cell r="F5300" t="str">
            <v>SPARES</v>
          </cell>
          <cell r="H5300" t="str">
            <v>Modular Linear Amplifier Circuit (MLAC)</v>
          </cell>
        </row>
        <row r="5301">
          <cell r="A5301" t="str">
            <v>T00000428OneBTS</v>
          </cell>
          <cell r="B5301" t="str">
            <v>SPARECDMA</v>
          </cell>
          <cell r="C5301" t="str">
            <v>OneBTS</v>
          </cell>
          <cell r="D5301" t="str">
            <v>OneBTS</v>
          </cell>
          <cell r="E5301" t="str">
            <v>OneBTS</v>
          </cell>
          <cell r="F5301" t="str">
            <v>SPARES</v>
          </cell>
          <cell r="H5301" t="str">
            <v>OneBTS CDMA Channel Unit - 64 Ch (CMU-64 )</v>
          </cell>
        </row>
        <row r="5302">
          <cell r="A5302" t="str">
            <v>T00000428FlexHD_4</v>
          </cell>
          <cell r="B5302" t="str">
            <v>SPARECDMA</v>
          </cell>
          <cell r="C5302" t="str">
            <v>FlexHD_4</v>
          </cell>
          <cell r="D5302" t="str">
            <v>FlexHD_4</v>
          </cell>
          <cell r="E5302" t="str">
            <v>FlexHD_4</v>
          </cell>
          <cell r="F5302" t="str">
            <v>SPARES</v>
          </cell>
          <cell r="H5302" t="str">
            <v>OneBTS CDMA Channel Unit - 64 Ch (CMU-64 )</v>
          </cell>
        </row>
        <row r="5303">
          <cell r="A5303" t="str">
            <v>T00000429OneBTS</v>
          </cell>
          <cell r="B5303" t="str">
            <v>SPARECDMA</v>
          </cell>
          <cell r="C5303" t="str">
            <v>OneBTS</v>
          </cell>
          <cell r="D5303" t="str">
            <v>OneBTS</v>
          </cell>
          <cell r="E5303" t="str">
            <v>OneBTS</v>
          </cell>
          <cell r="F5303" t="str">
            <v>SPARES</v>
          </cell>
          <cell r="H5303" t="str">
            <v>OneBTS CDMA Channel Unit 128 Ch (CMU-128)</v>
          </cell>
        </row>
        <row r="5304">
          <cell r="A5304" t="str">
            <v>T00000429FlexHD_4</v>
          </cell>
          <cell r="B5304" t="str">
            <v>SPARECDMA</v>
          </cell>
          <cell r="C5304" t="str">
            <v>FlexHD_4</v>
          </cell>
          <cell r="D5304" t="str">
            <v>FlexHD_4</v>
          </cell>
          <cell r="E5304" t="str">
            <v>FlexHD_4</v>
          </cell>
          <cell r="F5304" t="str">
            <v>SPARES</v>
          </cell>
          <cell r="H5304" t="str">
            <v>OneBTS CDMA Channel Unit 128 Ch (CMU-128)</v>
          </cell>
        </row>
        <row r="5305">
          <cell r="A5305" t="str">
            <v>406026385SeriesII</v>
          </cell>
          <cell r="B5305" t="str">
            <v>SPARECDMA</v>
          </cell>
          <cell r="C5305" t="str">
            <v>SeriesII</v>
          </cell>
          <cell r="D5305" t="str">
            <v>SeriesII</v>
          </cell>
          <cell r="E5305" t="str">
            <v>SeriesII</v>
          </cell>
          <cell r="F5305" t="str">
            <v>SPARES</v>
          </cell>
          <cell r="G5305">
            <v>916000021</v>
          </cell>
          <cell r="H5305" t="str">
            <v>RCF +5V Circuit Breakers</v>
          </cell>
        </row>
        <row r="5306">
          <cell r="A5306" t="str">
            <v>107917098SeriesII</v>
          </cell>
          <cell r="B5306" t="str">
            <v>SPARECDMA</v>
          </cell>
          <cell r="C5306" t="str">
            <v>SeriesII</v>
          </cell>
          <cell r="D5306" t="str">
            <v>SeriesII</v>
          </cell>
          <cell r="E5306" t="str">
            <v>SeriesII</v>
          </cell>
          <cell r="F5306" t="str">
            <v>SPARES</v>
          </cell>
          <cell r="G5306">
            <v>916000000</v>
          </cell>
          <cell r="H5306" t="str">
            <v xml:space="preserve">RCF 12VDC Power Supply </v>
          </cell>
        </row>
        <row r="5307">
          <cell r="A5307" t="str">
            <v>106572159SeriesII</v>
          </cell>
          <cell r="B5307" t="str">
            <v>SPARECDMA</v>
          </cell>
          <cell r="C5307" t="str">
            <v>SeriesII</v>
          </cell>
          <cell r="D5307" t="str">
            <v>SeriesII</v>
          </cell>
          <cell r="E5307" t="str">
            <v>SeriesII</v>
          </cell>
          <cell r="F5307" t="str">
            <v>SPARES</v>
          </cell>
          <cell r="G5307">
            <v>916000001</v>
          </cell>
          <cell r="H5307" t="str">
            <v xml:space="preserve">RCF 5VDC Power Supply </v>
          </cell>
        </row>
        <row r="5308">
          <cell r="A5308" t="str">
            <v>406161125SeriesII</v>
          </cell>
          <cell r="B5308" t="str">
            <v>SPARECDMA</v>
          </cell>
          <cell r="C5308" t="str">
            <v>SeriesII</v>
          </cell>
          <cell r="D5308" t="str">
            <v>SeriesII</v>
          </cell>
          <cell r="E5308" t="str">
            <v>SeriesII</v>
          </cell>
          <cell r="F5308" t="str">
            <v>SPARES</v>
          </cell>
          <cell r="G5308">
            <v>916000009</v>
          </cell>
          <cell r="H5308" t="str">
            <v>RCF 9:1 Power Divider</v>
          </cell>
        </row>
        <row r="5309">
          <cell r="A5309" t="str">
            <v>ED2R836-30G-5SeriesII</v>
          </cell>
          <cell r="B5309" t="str">
            <v>SPARECDMA</v>
          </cell>
          <cell r="C5309" t="str">
            <v>SeriesII</v>
          </cell>
          <cell r="D5309" t="str">
            <v>SeriesII</v>
          </cell>
          <cell r="E5309" t="str">
            <v>SeriesII</v>
          </cell>
          <cell r="F5309" t="str">
            <v>SPARES</v>
          </cell>
          <cell r="H5309" t="str">
            <v xml:space="preserve">RCF Analog RCU  </v>
          </cell>
        </row>
        <row r="5310">
          <cell r="A5310" t="str">
            <v>105122550SeriesII</v>
          </cell>
          <cell r="B5310" t="str">
            <v>SPARECDMA</v>
          </cell>
          <cell r="C5310" t="str">
            <v>SeriesII</v>
          </cell>
          <cell r="D5310" t="str">
            <v>SeriesII</v>
          </cell>
          <cell r="E5310" t="str">
            <v>SeriesII</v>
          </cell>
          <cell r="F5310" t="str">
            <v>SPARES</v>
          </cell>
          <cell r="G5310">
            <v>916000013</v>
          </cell>
          <cell r="H5310" t="str">
            <v xml:space="preserve">RCF Clock and Tone </v>
          </cell>
        </row>
        <row r="5311">
          <cell r="A5311" t="str">
            <v>107115305SeriesII</v>
          </cell>
          <cell r="B5311" t="str">
            <v>SPARECDMA</v>
          </cell>
          <cell r="C5311" t="str">
            <v>SeriesII</v>
          </cell>
          <cell r="D5311" t="str">
            <v>SeriesII</v>
          </cell>
          <cell r="E5311" t="str">
            <v>SeriesII</v>
          </cell>
          <cell r="F5311" t="str">
            <v>SPARES</v>
          </cell>
          <cell r="G5311">
            <v>916000006</v>
          </cell>
          <cell r="H5311" t="str">
            <v>RCF Combiner</v>
          </cell>
        </row>
        <row r="5312">
          <cell r="A5312" t="str">
            <v>406026401SeriesII</v>
          </cell>
          <cell r="B5312" t="str">
            <v>SPARECDMA</v>
          </cell>
          <cell r="C5312" t="str">
            <v>SeriesII</v>
          </cell>
          <cell r="D5312" t="str">
            <v>SeriesII</v>
          </cell>
          <cell r="E5312" t="str">
            <v>SeriesII</v>
          </cell>
          <cell r="F5312" t="str">
            <v>SPARES</v>
          </cell>
          <cell r="G5312">
            <v>916000022</v>
          </cell>
          <cell r="H5312" t="str">
            <v>RCF Fan Circuit Breakers 3A</v>
          </cell>
        </row>
        <row r="5313">
          <cell r="A5313" t="str">
            <v>107307837SeriesII</v>
          </cell>
          <cell r="B5313" t="str">
            <v>SPARECDMA</v>
          </cell>
          <cell r="C5313" t="str">
            <v>SeriesII</v>
          </cell>
          <cell r="D5313" t="str">
            <v>SeriesII</v>
          </cell>
          <cell r="E5313" t="str">
            <v>SeriesII</v>
          </cell>
          <cell r="F5313" t="str">
            <v>SPARES</v>
          </cell>
          <cell r="G5313">
            <v>916000014</v>
          </cell>
          <cell r="H5313" t="str">
            <v>RCF MEM - (8M Memory)</v>
          </cell>
        </row>
        <row r="5314">
          <cell r="A5314" t="str">
            <v>107730756SeriesII</v>
          </cell>
          <cell r="B5314" t="str">
            <v>SPARECDMA</v>
          </cell>
          <cell r="C5314" t="str">
            <v>SeriesII</v>
          </cell>
          <cell r="D5314" t="str">
            <v>SeriesII</v>
          </cell>
          <cell r="E5314" t="str">
            <v>SeriesII</v>
          </cell>
          <cell r="F5314" t="str">
            <v>SPARES</v>
          </cell>
          <cell r="G5314">
            <v>916000012</v>
          </cell>
          <cell r="H5314" t="str">
            <v xml:space="preserve">RCF NCI </v>
          </cell>
        </row>
        <row r="5315">
          <cell r="A5315" t="str">
            <v>846237873SeriesII</v>
          </cell>
          <cell r="B5315" t="str">
            <v>SPARECDMA</v>
          </cell>
          <cell r="C5315" t="str">
            <v>SeriesII</v>
          </cell>
          <cell r="D5315" t="str">
            <v>SeriesII</v>
          </cell>
          <cell r="E5315" t="str">
            <v>SeriesII</v>
          </cell>
          <cell r="F5315" t="str">
            <v>SPARES</v>
          </cell>
          <cell r="G5315">
            <v>916000029</v>
          </cell>
          <cell r="H5315" t="str">
            <v>RCF OIF Fan Filter</v>
          </cell>
        </row>
        <row r="5316">
          <cell r="A5316" t="str">
            <v>ED2R837-30G-2SeriesII</v>
          </cell>
          <cell r="B5316" t="str">
            <v>SPARECDMA</v>
          </cell>
          <cell r="C5316" t="str">
            <v>SeriesII</v>
          </cell>
          <cell r="D5316" t="str">
            <v>SeriesII</v>
          </cell>
          <cell r="E5316" t="str">
            <v>SeriesII</v>
          </cell>
          <cell r="F5316" t="str">
            <v>SPARES</v>
          </cell>
          <cell r="H5316" t="str">
            <v xml:space="preserve">RCF Radio Teat Unit (RTU) </v>
          </cell>
        </row>
        <row r="5317">
          <cell r="A5317" t="str">
            <v>406087064SeriesII</v>
          </cell>
          <cell r="B5317" t="str">
            <v>SPARECDMA</v>
          </cell>
          <cell r="C5317" t="str">
            <v>SeriesII</v>
          </cell>
          <cell r="D5317" t="str">
            <v>SeriesII</v>
          </cell>
          <cell r="E5317" t="str">
            <v>SeriesII</v>
          </cell>
          <cell r="F5317" t="str">
            <v>SPARES</v>
          </cell>
          <cell r="G5317">
            <v>916000020</v>
          </cell>
          <cell r="H5317" t="str">
            <v xml:space="preserve">RCF REF 12:1 Divider </v>
          </cell>
        </row>
        <row r="5318">
          <cell r="A5318" t="str">
            <v>406087056SeriesII</v>
          </cell>
          <cell r="B5318" t="str">
            <v>SPARECDMA</v>
          </cell>
          <cell r="C5318" t="str">
            <v>SeriesII</v>
          </cell>
          <cell r="D5318" t="str">
            <v>SeriesII</v>
          </cell>
          <cell r="E5318" t="str">
            <v>SeriesII</v>
          </cell>
          <cell r="F5318" t="str">
            <v>SPARES</v>
          </cell>
          <cell r="G5318">
            <v>916000019</v>
          </cell>
          <cell r="H5318" t="str">
            <v xml:space="preserve">RCF REF 6:1 Divider </v>
          </cell>
        </row>
        <row r="5319">
          <cell r="A5319" t="str">
            <v>105757900SeriesII</v>
          </cell>
          <cell r="B5319" t="str">
            <v>SPARECDMA</v>
          </cell>
          <cell r="C5319" t="str">
            <v>SeriesII</v>
          </cell>
          <cell r="D5319" t="str">
            <v>SeriesII</v>
          </cell>
          <cell r="E5319" t="str">
            <v>SeriesII</v>
          </cell>
          <cell r="F5319" t="str">
            <v>SPARES</v>
          </cell>
          <cell r="G5319">
            <v>916000003</v>
          </cell>
          <cell r="H5319" t="str">
            <v xml:space="preserve">RCF Time Division Multiplex Adapter </v>
          </cell>
        </row>
        <row r="5320">
          <cell r="A5320" t="str">
            <v>106203391SeriesII</v>
          </cell>
          <cell r="B5320" t="str">
            <v>SPARECDMA</v>
          </cell>
          <cell r="C5320" t="str">
            <v>SeriesII</v>
          </cell>
          <cell r="D5320" t="str">
            <v>SeriesII</v>
          </cell>
          <cell r="E5320" t="str">
            <v>SeriesII</v>
          </cell>
          <cell r="F5320" t="str">
            <v>SPARES</v>
          </cell>
          <cell r="G5320">
            <v>916000004</v>
          </cell>
          <cell r="H5320" t="str">
            <v xml:space="preserve">RCF Time Division Multiplex Adapter </v>
          </cell>
        </row>
        <row r="5321">
          <cell r="A5321" t="str">
            <v>105757892SeriesII</v>
          </cell>
          <cell r="B5321" t="str">
            <v>SPARECDMA</v>
          </cell>
          <cell r="C5321" t="str">
            <v>SeriesII</v>
          </cell>
          <cell r="D5321" t="str">
            <v>SeriesII</v>
          </cell>
          <cell r="E5321" t="str">
            <v>SeriesII</v>
          </cell>
          <cell r="F5321" t="str">
            <v>SPARES</v>
          </cell>
          <cell r="G5321">
            <v>916000002</v>
          </cell>
          <cell r="H5321" t="str">
            <v xml:space="preserve">RCF Time Division Multiplex Terminator </v>
          </cell>
        </row>
        <row r="5322">
          <cell r="A5322" t="str">
            <v>ED-2R849-31G-3SeriesII</v>
          </cell>
          <cell r="B5322" t="str">
            <v>SPARECDMA</v>
          </cell>
          <cell r="C5322" t="str">
            <v>SeriesII</v>
          </cell>
          <cell r="D5322" t="str">
            <v>SeriesII</v>
          </cell>
          <cell r="E5322" t="str">
            <v>SeriesII</v>
          </cell>
          <cell r="F5322" t="str">
            <v>SPARES</v>
          </cell>
          <cell r="H5322" t="str">
            <v>Reference Frequency Generator (RFG)</v>
          </cell>
        </row>
        <row r="5323">
          <cell r="A5323" t="str">
            <v>ED-2R849-31G-5SeriesII</v>
          </cell>
          <cell r="B5323" t="str">
            <v>SPARECDMA</v>
          </cell>
          <cell r="C5323" t="str">
            <v>SeriesII</v>
          </cell>
          <cell r="D5323" t="str">
            <v>SeriesII</v>
          </cell>
          <cell r="E5323" t="str">
            <v>SeriesII</v>
          </cell>
          <cell r="F5323" t="str">
            <v>SPARES</v>
          </cell>
          <cell r="H5323" t="str">
            <v>RFG Crystal Oscillator</v>
          </cell>
        </row>
        <row r="5324">
          <cell r="A5324" t="str">
            <v>ED-2R849-31G-4SeriesII</v>
          </cell>
          <cell r="B5324" t="str">
            <v>SPARECDMA</v>
          </cell>
          <cell r="C5324" t="str">
            <v>SeriesII</v>
          </cell>
          <cell r="D5324" t="str">
            <v>SeriesII</v>
          </cell>
          <cell r="E5324" t="str">
            <v>SeriesII</v>
          </cell>
          <cell r="F5324" t="str">
            <v>SPARES</v>
          </cell>
          <cell r="H5324" t="str">
            <v>RFG Rubidium Oscillator</v>
          </cell>
        </row>
        <row r="5325">
          <cell r="A5325" t="str">
            <v>407549732SeriesII</v>
          </cell>
          <cell r="B5325" t="str">
            <v>SPARECDMA</v>
          </cell>
          <cell r="C5325" t="str">
            <v>SeriesII</v>
          </cell>
          <cell r="D5325" t="str">
            <v>SeriesII</v>
          </cell>
          <cell r="E5325" t="str">
            <v>SeriesII</v>
          </cell>
          <cell r="F5325" t="str">
            <v>SPARES</v>
          </cell>
          <cell r="G5325">
            <v>916000016</v>
          </cell>
          <cell r="H5325" t="str">
            <v>RFGM Crystal Oscillator (for J41660A-2 List E,F,G,H, or J).</v>
          </cell>
        </row>
        <row r="5326">
          <cell r="A5326" t="str">
            <v>407549724SeriesII</v>
          </cell>
          <cell r="B5326" t="str">
            <v>SPARECDMA</v>
          </cell>
          <cell r="C5326" t="str">
            <v>SeriesII</v>
          </cell>
          <cell r="D5326" t="str">
            <v>SeriesII</v>
          </cell>
          <cell r="E5326" t="str">
            <v>SeriesII</v>
          </cell>
          <cell r="F5326" t="str">
            <v>SPARES</v>
          </cell>
          <cell r="G5326">
            <v>916000010</v>
          </cell>
          <cell r="H5326" t="str">
            <v>RFGM Rubidium Oscillator</v>
          </cell>
        </row>
        <row r="5327">
          <cell r="A5327" t="str">
            <v>T00001269OneBTS</v>
          </cell>
          <cell r="B5327" t="str">
            <v>SPARECDMA</v>
          </cell>
          <cell r="C5327" t="str">
            <v>OneBTS</v>
          </cell>
          <cell r="D5327" t="str">
            <v>OneBTS</v>
          </cell>
          <cell r="E5327" t="str">
            <v>OneBTS</v>
          </cell>
          <cell r="F5327" t="str">
            <v>SPARES</v>
          </cell>
          <cell r="H5327" t="str">
            <v>Set of Spares for Cellular OneBTS</v>
          </cell>
        </row>
        <row r="5328">
          <cell r="A5328" t="str">
            <v>T00001270OneBTS</v>
          </cell>
          <cell r="B5328" t="str">
            <v>SPARECDMA</v>
          </cell>
          <cell r="C5328" t="str">
            <v>OneBTS</v>
          </cell>
          <cell r="D5328" t="str">
            <v>OneBTS</v>
          </cell>
          <cell r="E5328" t="str">
            <v>OneBTS</v>
          </cell>
          <cell r="F5328" t="str">
            <v>SPARES</v>
          </cell>
          <cell r="H5328" t="str">
            <v>Set of Spares Spares for PCS OneBTS</v>
          </cell>
        </row>
        <row r="5329">
          <cell r="A5329" t="str">
            <v>300331287PDSNHA</v>
          </cell>
          <cell r="B5329" t="str">
            <v>SPARECDMA</v>
          </cell>
          <cell r="C5329" t="str">
            <v>PacData</v>
          </cell>
          <cell r="D5329" t="str">
            <v>PacData - BM3</v>
          </cell>
          <cell r="E5329" t="str">
            <v>PDSNHA</v>
          </cell>
          <cell r="F5329" t="str">
            <v>SPARES</v>
          </cell>
          <cell r="G5329">
            <v>913000008</v>
          </cell>
          <cell r="H5329" t="str">
            <v>Spare 7000 Wireless Fan tray</v>
          </cell>
        </row>
        <row r="5330">
          <cell r="A5330" t="str">
            <v>408289387PDSNHA</v>
          </cell>
          <cell r="B5330" t="str">
            <v>SPARECDMA</v>
          </cell>
          <cell r="C5330" t="str">
            <v>PacData</v>
          </cell>
          <cell r="D5330" t="str">
            <v>PacData - BM3</v>
          </cell>
          <cell r="E5330" t="str">
            <v>PDSNHA</v>
          </cell>
          <cell r="F5330" t="str">
            <v>SPARES</v>
          </cell>
          <cell r="G5330">
            <v>913000010</v>
          </cell>
          <cell r="H5330" t="str">
            <v>Spare AP-1000 Chassis (Shell only), No Motherboard, No Mem No Pwr Supp.</v>
          </cell>
        </row>
        <row r="5331">
          <cell r="A5331" t="str">
            <v>408289387PDSNHA</v>
          </cell>
          <cell r="B5331" t="str">
            <v>SPARECDMA</v>
          </cell>
          <cell r="C5331" t="str">
            <v>PacData</v>
          </cell>
          <cell r="D5331" t="str">
            <v>PacData - BM3</v>
          </cell>
          <cell r="E5331" t="str">
            <v>PDSNHA</v>
          </cell>
          <cell r="F5331" t="str">
            <v>SPARES</v>
          </cell>
          <cell r="G5331">
            <v>913000011</v>
          </cell>
          <cell r="H5331" t="str">
            <v>Spare AP-1000 Chassis (Shell only), No Motherboard, No Mem No Pwr Supp.</v>
          </cell>
        </row>
        <row r="5332">
          <cell r="A5332" t="str">
            <v>408290013PDSNHA</v>
          </cell>
          <cell r="B5332" t="str">
            <v>SPARECDMA</v>
          </cell>
          <cell r="C5332" t="str">
            <v>PacData</v>
          </cell>
          <cell r="D5332" t="str">
            <v>PacData - BM3</v>
          </cell>
          <cell r="E5332" t="str">
            <v>PDSNHA</v>
          </cell>
          <cell r="F5332" t="str">
            <v>SPARES</v>
          </cell>
          <cell r="H5332" t="str">
            <v>Spare AP-1000 Motherboard with 256 MB Memory</v>
          </cell>
        </row>
        <row r="5333">
          <cell r="A5333" t="str">
            <v>408290047PDSNHA</v>
          </cell>
          <cell r="B5333" t="str">
            <v>SPARECDMA</v>
          </cell>
          <cell r="C5333" t="str">
            <v>PacData</v>
          </cell>
          <cell r="D5333" t="str">
            <v>PacData - BM3</v>
          </cell>
          <cell r="E5333" t="str">
            <v>PDSNHA</v>
          </cell>
          <cell r="F5333" t="str">
            <v>SPARES</v>
          </cell>
          <cell r="G5333">
            <v>913000015</v>
          </cell>
          <cell r="H5333" t="str">
            <v>Spare AP-1000/AP-600 DC Power Supply</v>
          </cell>
        </row>
        <row r="5334">
          <cell r="A5334" t="str">
            <v>300299856PDSNHA</v>
          </cell>
          <cell r="B5334" t="str">
            <v>SPARECDMA</v>
          </cell>
          <cell r="C5334" t="str">
            <v>PacData</v>
          </cell>
          <cell r="D5334" t="str">
            <v>PacData - BM3</v>
          </cell>
          <cell r="E5334" t="str">
            <v>PDSNHA</v>
          </cell>
          <cell r="F5334" t="str">
            <v>SPARES</v>
          </cell>
          <cell r="G5334">
            <v>913000014</v>
          </cell>
          <cell r="H5334" t="str">
            <v>Spare AP-1000/AP-600 PMC Encryption Accelerator</v>
          </cell>
        </row>
        <row r="5335">
          <cell r="A5335" t="str">
            <v>300408697PDSNHA</v>
          </cell>
          <cell r="B5335" t="str">
            <v>SPARECDMA</v>
          </cell>
          <cell r="C5335" t="str">
            <v>PacData</v>
          </cell>
          <cell r="D5335" t="str">
            <v>PacData - BM3</v>
          </cell>
          <cell r="E5335" t="str">
            <v>PDSNHA</v>
          </cell>
          <cell r="F5335" t="str">
            <v>SPARES</v>
          </cell>
          <cell r="G5335">
            <v>913000012</v>
          </cell>
          <cell r="H5335" t="str">
            <v>Spare AP-600 Chassis (Shell only), No Motherboard, No Mem, No Pwr Supp.</v>
          </cell>
        </row>
        <row r="5336">
          <cell r="A5336" t="str">
            <v>300408705PDSNHA</v>
          </cell>
          <cell r="B5336" t="str">
            <v>SPARECDMA</v>
          </cell>
          <cell r="C5336" t="str">
            <v>PacData</v>
          </cell>
          <cell r="D5336" t="str">
            <v>PacData - BM3</v>
          </cell>
          <cell r="E5336" t="str">
            <v>PDSNHA</v>
          </cell>
          <cell r="F5336" t="str">
            <v>SPARES</v>
          </cell>
          <cell r="G5336">
            <v>913000013</v>
          </cell>
          <cell r="H5336" t="str">
            <v>Spare AP-600 Motherboard with 128 MB Memory</v>
          </cell>
        </row>
        <row r="5337">
          <cell r="A5337" t="str">
            <v>300266020PDSNHA</v>
          </cell>
          <cell r="B5337" t="str">
            <v>SPARECDMA</v>
          </cell>
          <cell r="C5337" t="str">
            <v>PacData</v>
          </cell>
          <cell r="D5337" t="str">
            <v>PacData - BM3</v>
          </cell>
          <cell r="E5337" t="str">
            <v>PDSNHA</v>
          </cell>
          <cell r="F5337" t="str">
            <v>SPARES</v>
          </cell>
          <cell r="G5337">
            <v>913000005</v>
          </cell>
          <cell r="H5337" t="str">
            <v>Spare Central Processing Module</v>
          </cell>
        </row>
        <row r="5338">
          <cell r="A5338" t="str">
            <v>300284486PDSNHA</v>
          </cell>
          <cell r="B5338" t="str">
            <v>SPARECDMA</v>
          </cell>
          <cell r="C5338" t="str">
            <v>PacData</v>
          </cell>
          <cell r="D5338" t="str">
            <v>PacData - BM3</v>
          </cell>
          <cell r="E5338" t="str">
            <v>PDSNHA</v>
          </cell>
          <cell r="F5338" t="str">
            <v>SPARES</v>
          </cell>
          <cell r="G5338">
            <v>913000006</v>
          </cell>
          <cell r="H5338" t="str">
            <v>Spare Connector Card</v>
          </cell>
        </row>
        <row r="5339">
          <cell r="A5339" t="str">
            <v>300266038PDSNHA</v>
          </cell>
          <cell r="B5339" t="str">
            <v>SPARECDMA</v>
          </cell>
          <cell r="C5339" t="str">
            <v>PacData</v>
          </cell>
          <cell r="D5339" t="str">
            <v>PacData - BM3</v>
          </cell>
          <cell r="E5339" t="str">
            <v>PDSNHA</v>
          </cell>
          <cell r="F5339" t="str">
            <v>SPARES</v>
          </cell>
          <cell r="G5339">
            <v>913000004</v>
          </cell>
          <cell r="H5339" t="str">
            <v>Spare Resource Module</v>
          </cell>
        </row>
        <row r="5340">
          <cell r="A5340" t="str">
            <v>300313673PDSNHA</v>
          </cell>
          <cell r="B5340" t="str">
            <v>SPARECDMA</v>
          </cell>
          <cell r="C5340" t="str">
            <v>PacData</v>
          </cell>
          <cell r="D5340" t="str">
            <v>PacData - BM3</v>
          </cell>
          <cell r="E5340" t="str">
            <v>PDSNHA</v>
          </cell>
          <cell r="F5340" t="str">
            <v>SPARES</v>
          </cell>
          <cell r="G5340">
            <v>913000007</v>
          </cell>
          <cell r="H5340" t="str">
            <v>Spare SpringTide - Ethernet 100 BASE T Module</v>
          </cell>
        </row>
        <row r="5341">
          <cell r="A5341" t="str">
            <v>T00001271PDSNHA</v>
          </cell>
          <cell r="B5341" t="str">
            <v>SPARECDMA</v>
          </cell>
          <cell r="C5341" t="str">
            <v>PacData</v>
          </cell>
          <cell r="D5341" t="str">
            <v>PacData - BM3</v>
          </cell>
          <cell r="E5341" t="str">
            <v>PDSNHA</v>
          </cell>
          <cell r="F5341" t="str">
            <v>SPARES</v>
          </cell>
          <cell r="H5341" t="str">
            <v>Spare SpringTide 7000 - Tunnel Switch Mod - Turbo  (TSM-T)</v>
          </cell>
        </row>
        <row r="5342">
          <cell r="A5342" t="str">
            <v>T00001273PDSNHA</v>
          </cell>
          <cell r="B5342" t="str">
            <v>SPARECDMA</v>
          </cell>
          <cell r="C5342" t="str">
            <v>PacData</v>
          </cell>
          <cell r="D5342" t="str">
            <v>PacData - BM3</v>
          </cell>
          <cell r="E5342" t="str">
            <v>PDSNHA</v>
          </cell>
          <cell r="F5342" t="str">
            <v>SPARES</v>
          </cell>
          <cell r="H5342" t="str">
            <v>Spare SpringTide 7000 Air Filter</v>
          </cell>
        </row>
        <row r="5343">
          <cell r="A5343" t="str">
            <v>T00001272PDSNHA</v>
          </cell>
          <cell r="B5343" t="str">
            <v>SPARECDMA</v>
          </cell>
          <cell r="C5343" t="str">
            <v>PacData</v>
          </cell>
          <cell r="D5343" t="str">
            <v>PacData - BM3</v>
          </cell>
          <cell r="E5343" t="str">
            <v>PDSNHA</v>
          </cell>
          <cell r="F5343" t="str">
            <v>SPARES</v>
          </cell>
          <cell r="H5343" t="str">
            <v>Spare SpringTide 7000 Wless - Tunnel Sw Mod w/ Turbo Encr. (TSM-TE)</v>
          </cell>
        </row>
        <row r="5344">
          <cell r="A5344" t="str">
            <v>300323177PDSNHA</v>
          </cell>
          <cell r="B5344" t="str">
            <v>SPARECDMA</v>
          </cell>
          <cell r="C5344" t="str">
            <v>PacData</v>
          </cell>
          <cell r="D5344" t="str">
            <v>PacData - BM3</v>
          </cell>
          <cell r="E5344" t="str">
            <v>PDSNHA</v>
          </cell>
          <cell r="F5344" t="str">
            <v>SPARES</v>
          </cell>
          <cell r="G5344">
            <v>913000001</v>
          </cell>
          <cell r="H5344" t="str">
            <v>Spare SpringTide 7000W- Tunnel Sw Mod V2  w/ Exp Capabilities  (TSM2-EC)</v>
          </cell>
        </row>
        <row r="5345">
          <cell r="A5345" t="str">
            <v>300323185PDSNHA</v>
          </cell>
          <cell r="B5345" t="str">
            <v>SPARECDMA</v>
          </cell>
          <cell r="C5345" t="str">
            <v>PacData</v>
          </cell>
          <cell r="D5345" t="str">
            <v>PacData - BM3</v>
          </cell>
          <cell r="E5345" t="str">
            <v>PDSNHA</v>
          </cell>
          <cell r="F5345" t="str">
            <v>SPARES</v>
          </cell>
          <cell r="G5345">
            <v>913000003</v>
          </cell>
          <cell r="H5345" t="str">
            <v>SpringTide 7000,Spare high speed packet/cell switch fabric</v>
          </cell>
        </row>
        <row r="5346">
          <cell r="A5346" t="str">
            <v>105732523SeriesII</v>
          </cell>
          <cell r="B5346" t="str">
            <v>SPARECDMA</v>
          </cell>
          <cell r="C5346" t="str">
            <v>SeriesII</v>
          </cell>
          <cell r="D5346" t="str">
            <v>SeriesII</v>
          </cell>
          <cell r="E5346" t="str">
            <v>SeriesII</v>
          </cell>
          <cell r="F5346" t="str">
            <v>SPARES</v>
          </cell>
          <cell r="G5346">
            <v>916000097</v>
          </cell>
          <cell r="H5346" t="str">
            <v>Switch</v>
          </cell>
        </row>
        <row r="5347">
          <cell r="A5347" t="str">
            <v>300293198OMP-FX</v>
          </cell>
          <cell r="B5347" t="str">
            <v>SPARECDMA</v>
          </cell>
          <cell r="C5347" t="str">
            <v>Amgr</v>
          </cell>
          <cell r="D5347" t="str">
            <v>Amgr</v>
          </cell>
          <cell r="E5347" t="str">
            <v>OMP-FX</v>
          </cell>
          <cell r="F5347" t="str">
            <v>SPARES</v>
          </cell>
          <cell r="G5347">
            <v>933000307</v>
          </cell>
          <cell r="H5347" t="str">
            <v>Xyplex Cabling &amp; Adapters</v>
          </cell>
        </row>
        <row r="5348">
          <cell r="A5348" t="str">
            <v>R00000430</v>
          </cell>
          <cell r="B5348" t="str">
            <v>U_3G_MSC</v>
          </cell>
          <cell r="C5348" t="str">
            <v>CN</v>
          </cell>
          <cell r="D5348" t="str">
            <v>CN</v>
          </cell>
          <cell r="E5348" t="str">
            <v>MSC</v>
          </cell>
          <cell r="H5348" t="str">
            <v>Call Server Expansion Cabinet (Growth)</v>
          </cell>
        </row>
        <row r="5349">
          <cell r="A5349" t="str">
            <v>R00000401</v>
          </cell>
          <cell r="B5349" t="str">
            <v>U_3G_MSC</v>
          </cell>
          <cell r="C5349" t="str">
            <v>CN</v>
          </cell>
          <cell r="D5349" t="str">
            <v>CN</v>
          </cell>
          <cell r="E5349" t="str">
            <v>MSC</v>
          </cell>
          <cell r="H5349" t="str">
            <v>Call Server Pair</v>
          </cell>
        </row>
        <row r="5350">
          <cell r="A5350" t="str">
            <v>R00000419</v>
          </cell>
          <cell r="B5350" t="str">
            <v>U_3G_MSC</v>
          </cell>
          <cell r="C5350" t="str">
            <v>CN</v>
          </cell>
          <cell r="D5350" t="str">
            <v>CN</v>
          </cell>
          <cell r="E5350" t="str">
            <v>MSC</v>
          </cell>
          <cell r="H5350" t="str">
            <v>Call Server Pair SW</v>
          </cell>
        </row>
        <row r="5351">
          <cell r="A5351" t="str">
            <v>R00000403</v>
          </cell>
          <cell r="B5351" t="str">
            <v>U_3G_MSC</v>
          </cell>
          <cell r="C5351" t="str">
            <v>CN</v>
          </cell>
          <cell r="D5351" t="str">
            <v>CN</v>
          </cell>
          <cell r="E5351" t="str">
            <v>MSC</v>
          </cell>
          <cell r="H5351" t="str">
            <v>Call Server Shelf &amp; Common Cards</v>
          </cell>
        </row>
        <row r="5352">
          <cell r="A5352" t="str">
            <v>R00000421</v>
          </cell>
          <cell r="B5352" t="str">
            <v>U_3G_MSC</v>
          </cell>
          <cell r="C5352" t="str">
            <v>CN</v>
          </cell>
          <cell r="D5352" t="str">
            <v>CN</v>
          </cell>
          <cell r="E5352" t="str">
            <v>MSC</v>
          </cell>
          <cell r="H5352" t="str">
            <v>Call Server Shelf &amp; Common Cards SW</v>
          </cell>
        </row>
        <row r="5353">
          <cell r="A5353" t="str">
            <v>R00000402</v>
          </cell>
          <cell r="B5353" t="str">
            <v>U_3G_MSC</v>
          </cell>
          <cell r="C5353" t="str">
            <v>CN</v>
          </cell>
          <cell r="D5353" t="str">
            <v>CN</v>
          </cell>
          <cell r="E5353" t="str">
            <v>MSC</v>
          </cell>
          <cell r="H5353" t="str">
            <v>Device Server Pair</v>
          </cell>
        </row>
        <row r="5354">
          <cell r="A5354" t="str">
            <v>R00000420</v>
          </cell>
          <cell r="B5354" t="str">
            <v>U_3G_MSC</v>
          </cell>
          <cell r="C5354" t="str">
            <v>CN</v>
          </cell>
          <cell r="D5354" t="str">
            <v>CN</v>
          </cell>
          <cell r="E5354" t="str">
            <v>MSC</v>
          </cell>
          <cell r="H5354" t="str">
            <v>Device Server SW</v>
          </cell>
        </row>
        <row r="5355">
          <cell r="A5355" t="str">
            <v>R00000415</v>
          </cell>
          <cell r="B5355" t="str">
            <v>U_3G_MSC</v>
          </cell>
          <cell r="C5355" t="str">
            <v>CN</v>
          </cell>
          <cell r="D5355" t="str">
            <v>CN</v>
          </cell>
          <cell r="E5355" t="str">
            <v>MSC</v>
          </cell>
          <cell r="H5355" t="str">
            <v>DSP Cards</v>
          </cell>
        </row>
        <row r="5356">
          <cell r="A5356" t="str">
            <v>R00000429</v>
          </cell>
          <cell r="B5356" t="str">
            <v>U_3G_MSC</v>
          </cell>
          <cell r="C5356" t="str">
            <v>CN</v>
          </cell>
          <cell r="D5356" t="str">
            <v>CN</v>
          </cell>
          <cell r="E5356" t="str">
            <v>MSC</v>
          </cell>
          <cell r="H5356" t="str">
            <v>DSP SW</v>
          </cell>
        </row>
        <row r="5357">
          <cell r="A5357" t="str">
            <v>R00000412</v>
          </cell>
          <cell r="B5357" t="str">
            <v>U_3G_MSC</v>
          </cell>
          <cell r="C5357" t="str">
            <v>CN</v>
          </cell>
          <cell r="D5357" t="str">
            <v>CN</v>
          </cell>
          <cell r="E5357" t="str">
            <v>MSC</v>
          </cell>
          <cell r="H5357" t="str">
            <v>E1 Card</v>
          </cell>
        </row>
        <row r="5358">
          <cell r="A5358" t="str">
            <v>R00000400</v>
          </cell>
          <cell r="B5358" t="str">
            <v>U_3G_MSC</v>
          </cell>
          <cell r="C5358" t="str">
            <v>CN</v>
          </cell>
          <cell r="D5358" t="str">
            <v>CN</v>
          </cell>
          <cell r="E5358" t="str">
            <v>MSC</v>
          </cell>
          <cell r="H5358" t="str">
            <v>Feature Server &amp; Common Platform</v>
          </cell>
        </row>
        <row r="5359">
          <cell r="A5359" t="str">
            <v>R00000418</v>
          </cell>
          <cell r="B5359" t="str">
            <v>U_3G_MSC</v>
          </cell>
          <cell r="C5359" t="str">
            <v>CN</v>
          </cell>
          <cell r="D5359" t="str">
            <v>CN</v>
          </cell>
          <cell r="E5359" t="str">
            <v>MSC</v>
          </cell>
          <cell r="H5359" t="str">
            <v>Feature Server &amp; Common Platform SW</v>
          </cell>
        </row>
        <row r="5360">
          <cell r="A5360" t="str">
            <v>R00000416</v>
          </cell>
          <cell r="B5360" t="str">
            <v>U_3G_MSC</v>
          </cell>
          <cell r="C5360" t="str">
            <v>CN</v>
          </cell>
          <cell r="D5360" t="str">
            <v>CN</v>
          </cell>
          <cell r="E5360" t="str">
            <v>MSC</v>
          </cell>
          <cell r="H5360" t="str">
            <v>IP Inter-connect Cabinet</v>
          </cell>
        </row>
        <row r="5361">
          <cell r="A5361" t="str">
            <v>R00000417</v>
          </cell>
          <cell r="B5361" t="str">
            <v>U_3G_MSC</v>
          </cell>
          <cell r="C5361" t="str">
            <v>CN</v>
          </cell>
          <cell r="D5361" t="str">
            <v>CN</v>
          </cell>
          <cell r="E5361" t="str">
            <v>MSC</v>
          </cell>
          <cell r="H5361" t="str">
            <v>IP Inter-connect Switch</v>
          </cell>
        </row>
        <row r="5362">
          <cell r="A5362" t="str">
            <v>R00000413</v>
          </cell>
          <cell r="B5362" t="str">
            <v>U_3G_MSC</v>
          </cell>
          <cell r="C5362" t="str">
            <v>CN</v>
          </cell>
          <cell r="D5362" t="str">
            <v>CN</v>
          </cell>
          <cell r="E5362" t="str">
            <v>MSC</v>
          </cell>
          <cell r="H5362" t="str">
            <v>Lucent Multimedia Server &amp; Common Platforms</v>
          </cell>
        </row>
        <row r="5363">
          <cell r="A5363" t="str">
            <v>R00000427</v>
          </cell>
          <cell r="B5363" t="str">
            <v>U_3G_MSC</v>
          </cell>
          <cell r="C5363" t="str">
            <v>CN</v>
          </cell>
          <cell r="D5363" t="str">
            <v>CN</v>
          </cell>
          <cell r="E5363" t="str">
            <v>MSC</v>
          </cell>
          <cell r="H5363" t="str">
            <v>Lucent Multimedia Server &amp; Common Platforms SW</v>
          </cell>
        </row>
        <row r="5364">
          <cell r="A5364" t="str">
            <v>R00000404</v>
          </cell>
          <cell r="B5364" t="str">
            <v>U_3G_MSC</v>
          </cell>
          <cell r="C5364" t="str">
            <v>CN</v>
          </cell>
          <cell r="D5364" t="str">
            <v>CN</v>
          </cell>
          <cell r="E5364" t="str">
            <v>MSC</v>
          </cell>
          <cell r="H5364" t="str">
            <v>Signalling Server Pair</v>
          </cell>
        </row>
        <row r="5365">
          <cell r="A5365" t="str">
            <v>R00000422</v>
          </cell>
          <cell r="B5365" t="str">
            <v>U_3G_MSC</v>
          </cell>
          <cell r="C5365" t="str">
            <v>CN</v>
          </cell>
          <cell r="D5365" t="str">
            <v>CN</v>
          </cell>
          <cell r="E5365" t="str">
            <v>MSC</v>
          </cell>
          <cell r="H5365" t="str">
            <v>Signalling Server Pair SW</v>
          </cell>
        </row>
        <row r="5366">
          <cell r="A5366" t="str">
            <v>R00000409</v>
          </cell>
          <cell r="B5366" t="str">
            <v>U_3G_MSC</v>
          </cell>
          <cell r="C5366" t="str">
            <v>CN</v>
          </cell>
          <cell r="D5366" t="str">
            <v>CN</v>
          </cell>
          <cell r="E5366" t="str">
            <v>MSC</v>
          </cell>
          <cell r="H5366" t="str">
            <v xml:space="preserve">Trunk Access Gateway Cabinet </v>
          </cell>
        </row>
        <row r="5367">
          <cell r="A5367" t="str">
            <v>R00000410</v>
          </cell>
          <cell r="B5367" t="str">
            <v>U_3G_MSC</v>
          </cell>
          <cell r="C5367" t="str">
            <v>CN</v>
          </cell>
          <cell r="D5367" t="str">
            <v>CN</v>
          </cell>
          <cell r="E5367" t="str">
            <v>MSC</v>
          </cell>
          <cell r="H5367" t="str">
            <v>Trunk Acess Gateway Shelf &amp; Common Cards</v>
          </cell>
        </row>
        <row r="5368">
          <cell r="A5368" t="str">
            <v>R00000426</v>
          </cell>
          <cell r="B5368" t="str">
            <v>U_3G_MSC</v>
          </cell>
          <cell r="C5368" t="str">
            <v>CN</v>
          </cell>
          <cell r="D5368" t="str">
            <v>CN</v>
          </cell>
          <cell r="E5368" t="str">
            <v>MSC</v>
          </cell>
          <cell r="H5368" t="str">
            <v>Trunk Acess Gateway Shelf &amp; Common Cards SW</v>
          </cell>
        </row>
        <row r="5369">
          <cell r="A5369" t="str">
            <v>R00000414</v>
          </cell>
          <cell r="B5369" t="str">
            <v>U_3G_MSC</v>
          </cell>
          <cell r="C5369" t="str">
            <v>CN</v>
          </cell>
          <cell r="D5369" t="str">
            <v>CN</v>
          </cell>
          <cell r="E5369" t="str">
            <v>MSC</v>
          </cell>
          <cell r="H5369" t="str">
            <v>VDAC II Cards</v>
          </cell>
        </row>
        <row r="5370">
          <cell r="A5370" t="str">
            <v>R00000428</v>
          </cell>
          <cell r="B5370" t="str">
            <v>U_3G_MSC</v>
          </cell>
          <cell r="C5370" t="str">
            <v>CN</v>
          </cell>
          <cell r="D5370" t="str">
            <v>CN</v>
          </cell>
          <cell r="E5370" t="str">
            <v>MSC</v>
          </cell>
          <cell r="H5370" t="str">
            <v>VDAC-II SW</v>
          </cell>
        </row>
        <row r="5371">
          <cell r="A5371" t="str">
            <v>R00000411</v>
          </cell>
          <cell r="B5371" t="str">
            <v>U_3G_MSC</v>
          </cell>
          <cell r="C5371" t="str">
            <v>CN</v>
          </cell>
          <cell r="D5371" t="str">
            <v>CN</v>
          </cell>
          <cell r="E5371" t="str">
            <v>MSC</v>
          </cell>
          <cell r="H5371" t="str">
            <v>VoIP Card</v>
          </cell>
        </row>
        <row r="5372">
          <cell r="A5372" t="str">
            <v>R00000406</v>
          </cell>
          <cell r="B5372" t="str">
            <v>U_3G_MSC</v>
          </cell>
          <cell r="C5372" t="str">
            <v>CN</v>
          </cell>
          <cell r="D5372" t="str">
            <v>CN</v>
          </cell>
          <cell r="E5372" t="str">
            <v>MSC</v>
          </cell>
          <cell r="H5372" t="str">
            <v xml:space="preserve">WAG Expansion Cabinet </v>
          </cell>
        </row>
        <row r="5373">
          <cell r="A5373" t="str">
            <v>R00000424</v>
          </cell>
          <cell r="B5373" t="str">
            <v>U_3G_MSC</v>
          </cell>
          <cell r="C5373" t="str">
            <v>CN</v>
          </cell>
          <cell r="D5373" t="str">
            <v>CN</v>
          </cell>
          <cell r="E5373" t="str">
            <v>MSC</v>
          </cell>
          <cell r="H5373" t="str">
            <v>WAG Shelf and Common Cards SW</v>
          </cell>
        </row>
        <row r="5374">
          <cell r="A5374" t="str">
            <v>R00000408</v>
          </cell>
          <cell r="B5374" t="str">
            <v>U_3G_MSC</v>
          </cell>
          <cell r="C5374" t="str">
            <v>CN</v>
          </cell>
          <cell r="D5374" t="str">
            <v>CN</v>
          </cell>
          <cell r="E5374" t="str">
            <v>MSC</v>
          </cell>
          <cell r="H5374" t="str">
            <v>WAG Traffic Card</v>
          </cell>
        </row>
        <row r="5375">
          <cell r="A5375" t="str">
            <v>R00000425</v>
          </cell>
          <cell r="B5375" t="str">
            <v>U_3G_MSC</v>
          </cell>
          <cell r="C5375" t="str">
            <v>CN</v>
          </cell>
          <cell r="D5375" t="str">
            <v>CN</v>
          </cell>
          <cell r="E5375" t="str">
            <v>MSC</v>
          </cell>
          <cell r="H5375" t="str">
            <v>WAG Traffic Card SW</v>
          </cell>
        </row>
        <row r="5376">
          <cell r="A5376" t="str">
            <v>R00000405</v>
          </cell>
          <cell r="B5376" t="str">
            <v>U_3G_MSC</v>
          </cell>
          <cell r="C5376" t="str">
            <v>CN</v>
          </cell>
          <cell r="D5376" t="str">
            <v>CN</v>
          </cell>
          <cell r="E5376" t="str">
            <v>MSC</v>
          </cell>
          <cell r="H5376" t="str">
            <v>Wireless Access Gateway Server &amp; Common Platform</v>
          </cell>
        </row>
        <row r="5377">
          <cell r="A5377" t="str">
            <v>R00000423</v>
          </cell>
          <cell r="B5377" t="str">
            <v>U_3G_MSC</v>
          </cell>
          <cell r="C5377" t="str">
            <v>CN</v>
          </cell>
          <cell r="D5377" t="str">
            <v>CN</v>
          </cell>
          <cell r="E5377" t="str">
            <v>MSC</v>
          </cell>
          <cell r="H5377" t="str">
            <v>Wireless Access Gateway Server &amp; Common Platform SW</v>
          </cell>
        </row>
        <row r="5378">
          <cell r="A5378" t="str">
            <v>R00000407</v>
          </cell>
          <cell r="B5378" t="str">
            <v>U_3G_MSC</v>
          </cell>
          <cell r="C5378" t="str">
            <v>CN</v>
          </cell>
          <cell r="D5378" t="str">
            <v>CN</v>
          </cell>
          <cell r="E5378" t="str">
            <v>MSC</v>
          </cell>
          <cell r="H5378" t="str">
            <v>Wireless Access Gateway Shelf &amp; Common Cards</v>
          </cell>
        </row>
        <row r="5379">
          <cell r="A5379" t="str">
            <v>T00001308</v>
          </cell>
          <cell r="B5379" t="str">
            <v>U_ATM_CORE</v>
          </cell>
          <cell r="C5379" t="str">
            <v>MSS</v>
          </cell>
          <cell r="D5379" t="str">
            <v>MSS</v>
          </cell>
          <cell r="E5379" t="str">
            <v>CBX</v>
          </cell>
          <cell r="H5379" t="str">
            <v>1 Port OC-12c/STM-4 ATM Module</v>
          </cell>
        </row>
        <row r="5380">
          <cell r="A5380" t="str">
            <v>T00001322</v>
          </cell>
          <cell r="B5380" t="str">
            <v>U_ATM_CORE</v>
          </cell>
          <cell r="C5380" t="str">
            <v>MSS</v>
          </cell>
          <cell r="D5380" t="str">
            <v>MSS</v>
          </cell>
          <cell r="E5380" t="str">
            <v>GX</v>
          </cell>
          <cell r="H5380" t="str">
            <v>1 Port OC-12c/STM-4 SMF LR Phy</v>
          </cell>
        </row>
        <row r="5381">
          <cell r="A5381" t="str">
            <v>T00001347</v>
          </cell>
          <cell r="B5381" t="str">
            <v>U_ATM_CORE</v>
          </cell>
          <cell r="C5381" t="str">
            <v>EAXS</v>
          </cell>
          <cell r="D5381" t="str">
            <v>EAXS</v>
          </cell>
          <cell r="E5381" t="str">
            <v>PSAX</v>
          </cell>
          <cell r="H5381" t="str">
            <v>1 Port OC-12c/STM-4c 1+1 APS/MSP Multimode Module</v>
          </cell>
        </row>
        <row r="5382">
          <cell r="A5382" t="str">
            <v>T00001323</v>
          </cell>
          <cell r="B5382" t="str">
            <v>U_ATM_CORE</v>
          </cell>
          <cell r="C5382" t="str">
            <v>MSS</v>
          </cell>
          <cell r="D5382" t="str">
            <v>MSS</v>
          </cell>
          <cell r="E5382" t="str">
            <v>GX</v>
          </cell>
          <cell r="H5382" t="str">
            <v>1 Port OC-48c/STM-16 SMF LR NM Phy 1550</v>
          </cell>
        </row>
        <row r="5383">
          <cell r="A5383" t="str">
            <v>T00001345</v>
          </cell>
          <cell r="B5383" t="str">
            <v>U_ATM_CORE</v>
          </cell>
          <cell r="C5383" t="str">
            <v>EAXS</v>
          </cell>
          <cell r="D5383" t="str">
            <v>EAXS</v>
          </cell>
          <cell r="E5383" t="str">
            <v>PSAX</v>
          </cell>
          <cell r="H5383" t="str">
            <v>1 port STM-1 1+1 MSP Multimode Module</v>
          </cell>
        </row>
        <row r="5384">
          <cell r="A5384" t="str">
            <v>T00001341</v>
          </cell>
          <cell r="B5384" t="str">
            <v>U_ATM_CORE</v>
          </cell>
          <cell r="C5384" t="str">
            <v>EAXS</v>
          </cell>
          <cell r="D5384" t="str">
            <v>EAXS</v>
          </cell>
          <cell r="E5384" t="str">
            <v>PSAX</v>
          </cell>
          <cell r="H5384" t="str">
            <v>1 port STM-1 Multimode Module with Aqueman</v>
          </cell>
        </row>
        <row r="5385">
          <cell r="A5385" t="str">
            <v>T00001343</v>
          </cell>
          <cell r="B5385" t="str">
            <v>U_ATM_CORE</v>
          </cell>
          <cell r="C5385" t="str">
            <v>EAXS</v>
          </cell>
          <cell r="D5385" t="str">
            <v>EAXS</v>
          </cell>
          <cell r="E5385" t="str">
            <v>PSAX</v>
          </cell>
          <cell r="H5385" t="str">
            <v>1 port STM-1 Multimode Module with Traffic Shaping</v>
          </cell>
        </row>
        <row r="5386">
          <cell r="A5386" t="str">
            <v>T00001342</v>
          </cell>
          <cell r="B5386" t="str">
            <v>U_ATM_CORE</v>
          </cell>
          <cell r="C5386" t="str">
            <v>EAXS</v>
          </cell>
          <cell r="D5386" t="str">
            <v>EAXS</v>
          </cell>
          <cell r="E5386" t="str">
            <v>PSAX</v>
          </cell>
          <cell r="H5386" t="str">
            <v>1 port STM-1 Singlemode Module with Aqueman</v>
          </cell>
        </row>
        <row r="5387">
          <cell r="A5387" t="str">
            <v>T00001344</v>
          </cell>
          <cell r="B5387" t="str">
            <v>U_ATM_CORE</v>
          </cell>
          <cell r="C5387" t="str">
            <v>EAXS</v>
          </cell>
          <cell r="D5387" t="str">
            <v>EAXS</v>
          </cell>
          <cell r="E5387" t="str">
            <v>PSAX</v>
          </cell>
          <cell r="H5387" t="str">
            <v>1 port STM-1 Singlemode Module with Traffic Shaping</v>
          </cell>
        </row>
        <row r="5388">
          <cell r="A5388" t="str">
            <v>T00001348</v>
          </cell>
          <cell r="B5388" t="str">
            <v>U_ATM_CORE</v>
          </cell>
          <cell r="C5388" t="str">
            <v>EAXS</v>
          </cell>
          <cell r="D5388" t="str">
            <v>EAXS</v>
          </cell>
          <cell r="E5388" t="str">
            <v>PSAX</v>
          </cell>
          <cell r="H5388" t="str">
            <v>2 Port OC-12c/STM-4c 1+1 APS/MSP Singlemode Module</v>
          </cell>
        </row>
        <row r="5389">
          <cell r="A5389" t="str">
            <v>T00001346</v>
          </cell>
          <cell r="B5389" t="str">
            <v>U_ATM_CORE</v>
          </cell>
          <cell r="C5389" t="str">
            <v>EAXS</v>
          </cell>
          <cell r="D5389" t="str">
            <v>EAXS</v>
          </cell>
          <cell r="E5389" t="str">
            <v>PSAX</v>
          </cell>
          <cell r="H5389" t="str">
            <v>2 port STM-1 1+1 MSP Singlemode Module</v>
          </cell>
        </row>
        <row r="5390">
          <cell r="A5390" t="str">
            <v>T00001306</v>
          </cell>
          <cell r="B5390" t="str">
            <v>U_ATM_CORE</v>
          </cell>
          <cell r="C5390" t="str">
            <v>MSS</v>
          </cell>
          <cell r="D5390" t="str">
            <v>MSS</v>
          </cell>
          <cell r="E5390" t="str">
            <v>CBX</v>
          </cell>
          <cell r="H5390" t="str">
            <v>3 Port E3 ATM Module</v>
          </cell>
        </row>
        <row r="5391">
          <cell r="A5391" t="str">
            <v>T00001309</v>
          </cell>
          <cell r="B5391" t="str">
            <v>U_ATM_CORE</v>
          </cell>
          <cell r="C5391" t="str">
            <v>MSS</v>
          </cell>
          <cell r="D5391" t="str">
            <v>MSS</v>
          </cell>
          <cell r="E5391" t="str">
            <v>CBX</v>
          </cell>
          <cell r="H5391" t="str">
            <v>4 Port Ethernet Module</v>
          </cell>
        </row>
        <row r="5392">
          <cell r="A5392" t="str">
            <v>T00001307</v>
          </cell>
          <cell r="B5392" t="str">
            <v>U_ATM_CORE</v>
          </cell>
          <cell r="C5392" t="str">
            <v>MSS</v>
          </cell>
          <cell r="D5392" t="str">
            <v>MSS</v>
          </cell>
          <cell r="E5392" t="str">
            <v>CBX</v>
          </cell>
          <cell r="H5392" t="str">
            <v>4 Port OC-3c/STM-1 ATM Module</v>
          </cell>
        </row>
        <row r="5393">
          <cell r="A5393" t="str">
            <v>T00001321</v>
          </cell>
          <cell r="B5393" t="str">
            <v>U_ATM_CORE</v>
          </cell>
          <cell r="C5393" t="str">
            <v>MSS</v>
          </cell>
          <cell r="D5393" t="str">
            <v>MSS</v>
          </cell>
          <cell r="E5393" t="str">
            <v>GX</v>
          </cell>
          <cell r="H5393" t="str">
            <v>4 Port OC-3c/STM-1 SMF LR Phy</v>
          </cell>
        </row>
        <row r="5394">
          <cell r="A5394" t="str">
            <v>T00001335</v>
          </cell>
          <cell r="B5394" t="str">
            <v>U_ATM_CORE</v>
          </cell>
          <cell r="C5394" t="str">
            <v>EAXS</v>
          </cell>
          <cell r="D5394" t="str">
            <v>EAXS</v>
          </cell>
          <cell r="E5394" t="str">
            <v>PSAX</v>
          </cell>
          <cell r="H5394" t="str">
            <v>-48V DC Power Supply Module for PSAX 4500</v>
          </cell>
        </row>
        <row r="5395">
          <cell r="A5395" t="str">
            <v>T00001339</v>
          </cell>
          <cell r="B5395" t="str">
            <v>U_ATM_CORE</v>
          </cell>
          <cell r="C5395" t="str">
            <v>EAXS</v>
          </cell>
          <cell r="D5395" t="str">
            <v>EAXS</v>
          </cell>
          <cell r="E5395" t="str">
            <v>PSAX</v>
          </cell>
          <cell r="H5395" t="str">
            <v>-48V DC Power Supply Module for PSAX 4500</v>
          </cell>
        </row>
        <row r="5396">
          <cell r="A5396" t="str">
            <v>T00001305</v>
          </cell>
          <cell r="B5396" t="str">
            <v>U_ATM_CORE</v>
          </cell>
          <cell r="C5396" t="str">
            <v>MSS</v>
          </cell>
          <cell r="D5396" t="str">
            <v>MSS</v>
          </cell>
          <cell r="E5396" t="str">
            <v>CBX</v>
          </cell>
          <cell r="H5396" t="str">
            <v>8 Port E1 ATM Module</v>
          </cell>
        </row>
        <row r="5397">
          <cell r="A5397" t="str">
            <v>T00001336</v>
          </cell>
          <cell r="B5397" t="str">
            <v>U_ATM_CORE</v>
          </cell>
          <cell r="C5397" t="str">
            <v>EAXS</v>
          </cell>
          <cell r="D5397" t="str">
            <v>EAXS</v>
          </cell>
          <cell r="E5397" t="str">
            <v>PSAX</v>
          </cell>
          <cell r="H5397" t="str">
            <v>Alarm Module for PSAX 4500</v>
          </cell>
        </row>
        <row r="5398">
          <cell r="A5398" t="str">
            <v>T00001310</v>
          </cell>
          <cell r="B5398" t="str">
            <v>U_ATM_CORE</v>
          </cell>
          <cell r="C5398" t="str">
            <v>MSS</v>
          </cell>
          <cell r="D5398" t="str">
            <v>MSS</v>
          </cell>
          <cell r="E5398" t="str">
            <v>CBX</v>
          </cell>
          <cell r="H5398" t="str">
            <v>Blank Filler Panels</v>
          </cell>
        </row>
        <row r="5399">
          <cell r="A5399" t="str">
            <v>T00001324</v>
          </cell>
          <cell r="B5399" t="str">
            <v>U_ATM_CORE</v>
          </cell>
          <cell r="C5399" t="str">
            <v>MSS</v>
          </cell>
          <cell r="D5399" t="str">
            <v>MSS</v>
          </cell>
          <cell r="E5399" t="str">
            <v>GX</v>
          </cell>
          <cell r="H5399" t="str">
            <v>Blank Filler panels - NP,TM, SF.</v>
          </cell>
        </row>
        <row r="5400">
          <cell r="A5400" t="str">
            <v>T00001340</v>
          </cell>
          <cell r="B5400" t="str">
            <v>U_ATM_CORE</v>
          </cell>
          <cell r="C5400" t="str">
            <v>EAXS</v>
          </cell>
          <cell r="D5400" t="str">
            <v>EAXS</v>
          </cell>
          <cell r="E5400" t="str">
            <v>PSAX</v>
          </cell>
          <cell r="H5400" t="str">
            <v>Blanking Faceplates</v>
          </cell>
        </row>
        <row r="5401">
          <cell r="A5401" t="str">
            <v>T00001332</v>
          </cell>
          <cell r="B5401" t="str">
            <v>U_ATM_CORE</v>
          </cell>
          <cell r="C5401" t="str">
            <v>EAXS</v>
          </cell>
          <cell r="D5401" t="str">
            <v>EAXS</v>
          </cell>
          <cell r="E5401" t="str">
            <v>PSAX</v>
          </cell>
          <cell r="H5401" t="str">
            <v>CPU2 Module for PSAX 4500</v>
          </cell>
        </row>
        <row r="5402">
          <cell r="A5402" t="str">
            <v>T00001337</v>
          </cell>
          <cell r="B5402" t="str">
            <v>U_ATM_CORE</v>
          </cell>
          <cell r="C5402" t="str">
            <v>EAXS</v>
          </cell>
          <cell r="D5402" t="str">
            <v>EAXS</v>
          </cell>
          <cell r="E5402" t="str">
            <v>PSAX</v>
          </cell>
          <cell r="H5402" t="str">
            <v>CPU2 Module for PSAX 4500</v>
          </cell>
        </row>
        <row r="5403">
          <cell r="A5403" t="str">
            <v>T00001304</v>
          </cell>
          <cell r="B5403" t="str">
            <v>U_ATM_CORE</v>
          </cell>
          <cell r="C5403" t="str">
            <v>MSS</v>
          </cell>
          <cell r="D5403" t="str">
            <v>MSS</v>
          </cell>
          <cell r="E5403" t="str">
            <v>CBX</v>
          </cell>
          <cell r="H5403" t="str">
            <v>DC Power Supply</v>
          </cell>
        </row>
        <row r="5404">
          <cell r="A5404" t="str">
            <v>T00001314</v>
          </cell>
          <cell r="B5404" t="str">
            <v>U_ATM_CORE</v>
          </cell>
          <cell r="C5404" t="str">
            <v>MSS</v>
          </cell>
          <cell r="D5404" t="str">
            <v>MSS</v>
          </cell>
          <cell r="E5404" t="str">
            <v>CBX</v>
          </cell>
          <cell r="H5404" t="str">
            <v>DC Power Supply</v>
          </cell>
        </row>
        <row r="5405">
          <cell r="A5405" t="str">
            <v>T00001301</v>
          </cell>
          <cell r="B5405" t="str">
            <v>U_ATM_CORE</v>
          </cell>
          <cell r="C5405" t="str">
            <v>MSS</v>
          </cell>
          <cell r="D5405" t="str">
            <v>MSS</v>
          </cell>
          <cell r="E5405" t="str">
            <v>CBX</v>
          </cell>
          <cell r="H5405" t="str">
            <v>DC Pre-wired Chassis</v>
          </cell>
        </row>
        <row r="5406">
          <cell r="A5406" t="str">
            <v>T00001311</v>
          </cell>
          <cell r="B5406" t="str">
            <v>U_ATM_CORE</v>
          </cell>
          <cell r="C5406" t="str">
            <v>MSS</v>
          </cell>
          <cell r="D5406" t="str">
            <v>MSS</v>
          </cell>
          <cell r="E5406" t="str">
            <v>CBX</v>
          </cell>
          <cell r="H5406" t="str">
            <v>DC Pre-wired Chassis</v>
          </cell>
        </row>
        <row r="5407">
          <cell r="A5407" t="str">
            <v>T00001317</v>
          </cell>
          <cell r="B5407" t="str">
            <v>U_ATM_CORE</v>
          </cell>
          <cell r="C5407" t="str">
            <v>MSS</v>
          </cell>
          <cell r="D5407" t="str">
            <v>MSS</v>
          </cell>
          <cell r="E5407" t="str">
            <v>GX</v>
          </cell>
          <cell r="H5407" t="str">
            <v>GX 550 Entry Unit Bundle</v>
          </cell>
        </row>
        <row r="5408">
          <cell r="A5408" t="str">
            <v>T00001319</v>
          </cell>
          <cell r="B5408" t="str">
            <v>U_ATM_CORE</v>
          </cell>
          <cell r="C5408" t="str">
            <v>MSS</v>
          </cell>
          <cell r="D5408" t="str">
            <v>MSS</v>
          </cell>
          <cell r="E5408" t="str">
            <v>GX</v>
          </cell>
          <cell r="H5408" t="str">
            <v xml:space="preserve">GX BIO1 Interface Module - 128MB Cell Buffer </v>
          </cell>
        </row>
        <row r="5409">
          <cell r="A5409" t="str">
            <v>T00001318</v>
          </cell>
          <cell r="B5409" t="str">
            <v>U_ATM_CORE</v>
          </cell>
          <cell r="C5409" t="str">
            <v>MSS</v>
          </cell>
          <cell r="D5409" t="str">
            <v>MSS</v>
          </cell>
          <cell r="E5409" t="str">
            <v>GX</v>
          </cell>
          <cell r="H5409" t="str">
            <v>GX BIO1 Interface Module -64MB Cell Buffer</v>
          </cell>
        </row>
        <row r="5410">
          <cell r="A5410" t="str">
            <v>T00001320</v>
          </cell>
          <cell r="B5410" t="str">
            <v>U_ATM_CORE</v>
          </cell>
          <cell r="C5410" t="str">
            <v>MSS</v>
          </cell>
          <cell r="D5410" t="str">
            <v>MSS</v>
          </cell>
          <cell r="E5410" t="str">
            <v>GX</v>
          </cell>
          <cell r="H5410" t="str">
            <v>GX BIO2 Interface Module</v>
          </cell>
        </row>
        <row r="5411">
          <cell r="A5411" t="str">
            <v>T00001316</v>
          </cell>
          <cell r="B5411" t="str">
            <v>U_ATM_CORE</v>
          </cell>
          <cell r="C5411" t="str">
            <v>MSS</v>
          </cell>
          <cell r="D5411" t="str">
            <v>MSS</v>
          </cell>
          <cell r="E5411" t="str">
            <v>GX</v>
          </cell>
          <cell r="H5411" t="str">
            <v xml:space="preserve">GX Redundant GX550 BaseSystem </v>
          </cell>
        </row>
        <row r="5412">
          <cell r="A5412" t="str">
            <v>T00001303</v>
          </cell>
          <cell r="B5412" t="str">
            <v>U_ATM_CORE</v>
          </cell>
          <cell r="C5412" t="str">
            <v>MSS</v>
          </cell>
          <cell r="D5412" t="str">
            <v>MSS</v>
          </cell>
          <cell r="E5412" t="str">
            <v>CBX</v>
          </cell>
          <cell r="H5412" t="str">
            <v>IP Enhanced Model SP40B 11411B</v>
          </cell>
        </row>
        <row r="5413">
          <cell r="A5413" t="str">
            <v>T00001313</v>
          </cell>
          <cell r="B5413" t="str">
            <v>U_ATM_CORE</v>
          </cell>
          <cell r="C5413" t="str">
            <v>MSS</v>
          </cell>
          <cell r="D5413" t="str">
            <v>MSS</v>
          </cell>
          <cell r="E5413" t="str">
            <v>CBX</v>
          </cell>
          <cell r="H5413" t="str">
            <v>IP Enhanced Model SP40B 11411B</v>
          </cell>
        </row>
        <row r="5414">
          <cell r="A5414" t="str">
            <v>T00001315</v>
          </cell>
          <cell r="B5414" t="str">
            <v>U_ATM_CORE</v>
          </cell>
          <cell r="C5414" t="str">
            <v>MSS</v>
          </cell>
          <cell r="D5414" t="str">
            <v>MSS</v>
          </cell>
          <cell r="E5414" t="str">
            <v>CBX</v>
          </cell>
          <cell r="H5414" t="str">
            <v>IP Navigator Sofware license</v>
          </cell>
        </row>
        <row r="5415">
          <cell r="A5415" t="str">
            <v>T00001330</v>
          </cell>
          <cell r="B5415" t="str">
            <v>U_ATM_CORE</v>
          </cell>
          <cell r="C5415" t="str">
            <v>MSS</v>
          </cell>
          <cell r="D5415" t="str">
            <v>MSS</v>
          </cell>
          <cell r="E5415" t="str">
            <v>GX</v>
          </cell>
          <cell r="H5415" t="str">
            <v>IP Navigator Sofware license</v>
          </cell>
        </row>
        <row r="5416">
          <cell r="A5416" t="str">
            <v>T00001326</v>
          </cell>
          <cell r="B5416" t="str">
            <v>U_ATM_CORE</v>
          </cell>
          <cell r="C5416" t="str">
            <v>MSS</v>
          </cell>
          <cell r="D5416" t="str">
            <v>MSS</v>
          </cell>
          <cell r="E5416" t="str">
            <v>GX</v>
          </cell>
          <cell r="H5416" t="str">
            <v>Node Processor</v>
          </cell>
        </row>
        <row r="5417">
          <cell r="A5417" t="str">
            <v>T00001327</v>
          </cell>
          <cell r="B5417" t="str">
            <v>U_ATM_CORE</v>
          </cell>
          <cell r="C5417" t="str">
            <v>MSS</v>
          </cell>
          <cell r="D5417" t="str">
            <v>MSS</v>
          </cell>
          <cell r="E5417" t="str">
            <v>GX</v>
          </cell>
          <cell r="H5417" t="str">
            <v>Node Processor Adaptor</v>
          </cell>
        </row>
        <row r="5418">
          <cell r="A5418" t="str">
            <v>R00000431</v>
          </cell>
          <cell r="B5418" t="str">
            <v>U_ATM_CORE</v>
          </cell>
          <cell r="C5418" t="str">
            <v>MSS</v>
          </cell>
          <cell r="D5418" t="str">
            <v>MSS</v>
          </cell>
          <cell r="E5418" t="str">
            <v>CBX</v>
          </cell>
          <cell r="H5418" t="str">
            <v xml:space="preserve">Non-Redundant CBX500 Base System </v>
          </cell>
        </row>
        <row r="5419">
          <cell r="A5419" t="str">
            <v>R00000433</v>
          </cell>
          <cell r="B5419" t="str">
            <v>U_ATM_CORE</v>
          </cell>
          <cell r="C5419" t="str">
            <v>EAXS</v>
          </cell>
          <cell r="D5419" t="str">
            <v>EAXS</v>
          </cell>
          <cell r="E5419" t="str">
            <v>PSAX</v>
          </cell>
          <cell r="H5419" t="str">
            <v>Non-Redundant PSAX 4500 Base system</v>
          </cell>
        </row>
        <row r="5420">
          <cell r="A5420" t="str">
            <v>T00001329</v>
          </cell>
          <cell r="B5420" t="str">
            <v>U_ATM_CORE</v>
          </cell>
          <cell r="C5420" t="str">
            <v>MSS</v>
          </cell>
          <cell r="D5420" t="str">
            <v>MSS</v>
          </cell>
          <cell r="E5420" t="str">
            <v>GX</v>
          </cell>
          <cell r="H5420" t="str">
            <v>Power Protection Unit</v>
          </cell>
        </row>
        <row r="5421">
          <cell r="A5421" t="str">
            <v>30031915</v>
          </cell>
          <cell r="B5421" t="str">
            <v>U_ATM_CORE</v>
          </cell>
          <cell r="C5421" t="str">
            <v>EAXS</v>
          </cell>
          <cell r="D5421" t="str">
            <v>EAXS</v>
          </cell>
          <cell r="E5421" t="str">
            <v>PSAX</v>
          </cell>
          <cell r="H5421" t="str">
            <v>PSAX 4500 19</v>
          </cell>
        </row>
        <row r="5422">
          <cell r="A5422" t="str">
            <v>T00001333</v>
          </cell>
          <cell r="B5422" t="str">
            <v>U_ATM_CORE</v>
          </cell>
          <cell r="C5422" t="str">
            <v>EAXS</v>
          </cell>
          <cell r="D5422" t="str">
            <v>EAXS</v>
          </cell>
          <cell r="E5422" t="str">
            <v>PSAX</v>
          </cell>
          <cell r="H5422" t="str">
            <v xml:space="preserve">PSAX 4500 19" Rackmount Chassis </v>
          </cell>
        </row>
        <row r="5423">
          <cell r="A5423" t="str">
            <v>T00001300</v>
          </cell>
          <cell r="B5423" t="str">
            <v>U_ATM_CORE</v>
          </cell>
          <cell r="C5423" t="str">
            <v>MSS</v>
          </cell>
          <cell r="D5423" t="str">
            <v>MSS</v>
          </cell>
          <cell r="E5423" t="str">
            <v>CBX</v>
          </cell>
          <cell r="H5423" t="str">
            <v xml:space="preserve">Redundant CBX500 BaseSystem </v>
          </cell>
        </row>
        <row r="5424">
          <cell r="A5424" t="str">
            <v>R00000432</v>
          </cell>
          <cell r="B5424" t="str">
            <v>U_ATM_CORE</v>
          </cell>
          <cell r="C5424" t="str">
            <v>EAXS</v>
          </cell>
          <cell r="D5424" t="str">
            <v>EAXS</v>
          </cell>
          <cell r="E5424" t="str">
            <v>PSAX</v>
          </cell>
          <cell r="H5424" t="str">
            <v>Redundant PSAX 4500 Base system</v>
          </cell>
        </row>
        <row r="5425">
          <cell r="A5425" t="str">
            <v>T00001334</v>
          </cell>
          <cell r="B5425" t="str">
            <v>U_ATM_CORE</v>
          </cell>
          <cell r="C5425" t="str">
            <v>EAXS</v>
          </cell>
          <cell r="D5425" t="str">
            <v>EAXS</v>
          </cell>
          <cell r="E5425" t="str">
            <v>PSAX</v>
          </cell>
          <cell r="H5425" t="str">
            <v xml:space="preserve">Stratum 3-4 Modules for PSAX 4500 </v>
          </cell>
        </row>
        <row r="5426">
          <cell r="A5426" t="str">
            <v>T00001338</v>
          </cell>
          <cell r="B5426" t="str">
            <v>U_ATM_CORE</v>
          </cell>
          <cell r="C5426" t="str">
            <v>EAXS</v>
          </cell>
          <cell r="D5426" t="str">
            <v>EAXS</v>
          </cell>
          <cell r="E5426" t="str">
            <v>PSAX</v>
          </cell>
          <cell r="H5426" t="str">
            <v xml:space="preserve">Stratum 3-4 Modules for PSAX 4500 </v>
          </cell>
        </row>
        <row r="5427">
          <cell r="A5427" t="str">
            <v>T00001325</v>
          </cell>
          <cell r="B5427" t="str">
            <v>U_ATM_CORE</v>
          </cell>
          <cell r="C5427" t="str">
            <v>MSS</v>
          </cell>
          <cell r="D5427" t="str">
            <v>MSS</v>
          </cell>
          <cell r="E5427" t="str">
            <v>GX</v>
          </cell>
          <cell r="H5427" t="str">
            <v>Switch  Fabric Processor</v>
          </cell>
        </row>
        <row r="5428">
          <cell r="A5428" t="str">
            <v>T00001302</v>
          </cell>
          <cell r="B5428" t="str">
            <v>U_ATM_CORE</v>
          </cell>
          <cell r="C5428" t="str">
            <v>MSS</v>
          </cell>
          <cell r="D5428" t="str">
            <v>MSS</v>
          </cell>
          <cell r="E5428" t="str">
            <v>CBX</v>
          </cell>
          <cell r="H5428" t="str">
            <v>Switch Processor Adapter</v>
          </cell>
        </row>
        <row r="5429">
          <cell r="A5429" t="str">
            <v>T00001312</v>
          </cell>
          <cell r="B5429" t="str">
            <v>U_ATM_CORE</v>
          </cell>
          <cell r="C5429" t="str">
            <v>MSS</v>
          </cell>
          <cell r="D5429" t="str">
            <v>MSS</v>
          </cell>
          <cell r="E5429" t="str">
            <v>CBX</v>
          </cell>
          <cell r="H5429" t="str">
            <v>Switch Processor Adapter</v>
          </cell>
        </row>
        <row r="5430">
          <cell r="A5430" t="str">
            <v>T00001328</v>
          </cell>
          <cell r="B5430" t="str">
            <v>U_ATM_CORE</v>
          </cell>
          <cell r="C5430" t="str">
            <v>MSS</v>
          </cell>
          <cell r="D5430" t="str">
            <v>MSS</v>
          </cell>
          <cell r="E5430" t="str">
            <v>GX</v>
          </cell>
          <cell r="H5430" t="str">
            <v>Timing Module</v>
          </cell>
        </row>
        <row r="5431">
          <cell r="A5431" t="str">
            <v>T00001362</v>
          </cell>
          <cell r="B5431" t="str">
            <v>U_ATM_UTRAN</v>
          </cell>
          <cell r="C5431" t="str">
            <v>EAXS</v>
          </cell>
          <cell r="D5431" t="str">
            <v>EAXS</v>
          </cell>
          <cell r="E5431" t="str">
            <v>PSAX</v>
          </cell>
          <cell r="H5431" t="str">
            <v>1 Port STM-1 1+1 MSP Multi-Mode Module</v>
          </cell>
        </row>
        <row r="5432">
          <cell r="A5432" t="str">
            <v>T00001380</v>
          </cell>
          <cell r="B5432" t="str">
            <v>U_ATM_UTRAN</v>
          </cell>
          <cell r="C5432" t="str">
            <v>EAXS</v>
          </cell>
          <cell r="D5432" t="str">
            <v>EAXS</v>
          </cell>
          <cell r="E5432" t="str">
            <v>PSAX</v>
          </cell>
          <cell r="H5432" t="str">
            <v>1 Port STM-1 1+1 MSP Multi-Mode Module</v>
          </cell>
        </row>
        <row r="5433">
          <cell r="A5433" t="str">
            <v>T00001397</v>
          </cell>
          <cell r="B5433" t="str">
            <v>U_ATM_UTRAN</v>
          </cell>
          <cell r="C5433" t="str">
            <v>EAXS</v>
          </cell>
          <cell r="D5433" t="str">
            <v>EAXS</v>
          </cell>
          <cell r="E5433" t="str">
            <v>PSAX</v>
          </cell>
          <cell r="H5433" t="str">
            <v>1 Port STM-1 1+1 MSP Multi-Mode Module</v>
          </cell>
        </row>
        <row r="5434">
          <cell r="A5434" t="str">
            <v>T00001360</v>
          </cell>
          <cell r="B5434" t="str">
            <v>U_ATM_UTRAN</v>
          </cell>
          <cell r="C5434" t="str">
            <v>EAXS</v>
          </cell>
          <cell r="D5434" t="str">
            <v>EAXS</v>
          </cell>
          <cell r="E5434" t="str">
            <v>PSAX</v>
          </cell>
          <cell r="H5434" t="str">
            <v>21 Port High Density E1 Multiservice Module</v>
          </cell>
        </row>
        <row r="5435">
          <cell r="A5435" t="str">
            <v>T00001378</v>
          </cell>
          <cell r="B5435" t="str">
            <v>U_ATM_UTRAN</v>
          </cell>
          <cell r="C5435" t="str">
            <v>EAXS</v>
          </cell>
          <cell r="D5435" t="str">
            <v>EAXS</v>
          </cell>
          <cell r="E5435" t="str">
            <v>PSAX</v>
          </cell>
          <cell r="H5435" t="str">
            <v>21 Port High Density E1 Multiservice Module</v>
          </cell>
        </row>
        <row r="5436">
          <cell r="A5436" t="str">
            <v>T00001395</v>
          </cell>
          <cell r="B5436" t="str">
            <v>U_ATM_UTRAN</v>
          </cell>
          <cell r="C5436" t="str">
            <v>EAXS</v>
          </cell>
          <cell r="D5436" t="str">
            <v>EAXS</v>
          </cell>
          <cell r="E5436" t="str">
            <v>PSAX</v>
          </cell>
          <cell r="H5436" t="str">
            <v>21 Port High Density E1 Multiservice Module</v>
          </cell>
        </row>
        <row r="5437">
          <cell r="A5437" t="str">
            <v>R00000436</v>
          </cell>
          <cell r="B5437" t="str">
            <v>U_ATM_UTRAN</v>
          </cell>
          <cell r="C5437" t="str">
            <v>EAXS</v>
          </cell>
          <cell r="D5437" t="str">
            <v>EAXS</v>
          </cell>
          <cell r="E5437" t="str">
            <v>PSAX</v>
          </cell>
          <cell r="H5437" t="str">
            <v>21 Port High Density E1 Multiservice Module - PSAX1000</v>
          </cell>
        </row>
        <row r="5438">
          <cell r="A5438" t="str">
            <v>R00000439</v>
          </cell>
          <cell r="B5438" t="str">
            <v>U_ATM_UTRAN</v>
          </cell>
          <cell r="C5438" t="str">
            <v>EAXS</v>
          </cell>
          <cell r="D5438" t="str">
            <v>EAXS</v>
          </cell>
          <cell r="E5438" t="str">
            <v>PSAX</v>
          </cell>
          <cell r="H5438" t="str">
            <v>21 Port High Density E1 Multiservice Module - PSAX1250</v>
          </cell>
        </row>
        <row r="5439">
          <cell r="A5439" t="str">
            <v>R00000442</v>
          </cell>
          <cell r="B5439" t="str">
            <v>U_ATM_UTRAN</v>
          </cell>
          <cell r="C5439" t="str">
            <v>EAXS</v>
          </cell>
          <cell r="D5439" t="str">
            <v>EAXS</v>
          </cell>
          <cell r="E5439" t="str">
            <v>PSAX</v>
          </cell>
          <cell r="H5439" t="str">
            <v>21 Port High Density E1 Multiservice Module - PSAX2300</v>
          </cell>
        </row>
        <row r="5440">
          <cell r="A5440" t="str">
            <v>T00001361</v>
          </cell>
          <cell r="B5440" t="str">
            <v>U_ATM_UTRAN</v>
          </cell>
          <cell r="C5440" t="str">
            <v>EAXS</v>
          </cell>
          <cell r="D5440" t="str">
            <v>EAXS</v>
          </cell>
          <cell r="E5440" t="str">
            <v>PSAX</v>
          </cell>
          <cell r="H5440" t="str">
            <v>4 Port STM-1 1+1 MSP Multi-Mode Module</v>
          </cell>
        </row>
        <row r="5441">
          <cell r="A5441" t="str">
            <v>T00001379</v>
          </cell>
          <cell r="B5441" t="str">
            <v>U_ATM_UTRAN</v>
          </cell>
          <cell r="C5441" t="str">
            <v>EAXS</v>
          </cell>
          <cell r="D5441" t="str">
            <v>EAXS</v>
          </cell>
          <cell r="E5441" t="str">
            <v>PSAX</v>
          </cell>
          <cell r="H5441" t="str">
            <v>4 Port STM-1 1+1 MSP Multi-Mode Module</v>
          </cell>
        </row>
        <row r="5442">
          <cell r="A5442" t="str">
            <v>T00001396</v>
          </cell>
          <cell r="B5442" t="str">
            <v>U_ATM_UTRAN</v>
          </cell>
          <cell r="C5442" t="str">
            <v>EAXS</v>
          </cell>
          <cell r="D5442" t="str">
            <v>EAXS</v>
          </cell>
          <cell r="E5442" t="str">
            <v>PSAX</v>
          </cell>
          <cell r="H5442" t="str">
            <v>4 Port STM-1 1+1 MSP Multi-Mode Module</v>
          </cell>
        </row>
        <row r="5443">
          <cell r="A5443" t="str">
            <v>T00001370</v>
          </cell>
          <cell r="B5443" t="str">
            <v>U_ATM_UTRAN</v>
          </cell>
          <cell r="C5443" t="str">
            <v>EAXS</v>
          </cell>
          <cell r="D5443" t="str">
            <v>EAXS</v>
          </cell>
          <cell r="E5443" t="str">
            <v>PSAX</v>
          </cell>
          <cell r="H5443" t="str">
            <v>-48VDC Power supply module</v>
          </cell>
        </row>
        <row r="5444">
          <cell r="A5444" t="str">
            <v>T00001388</v>
          </cell>
          <cell r="B5444" t="str">
            <v>U_ATM_UTRAN</v>
          </cell>
          <cell r="C5444" t="str">
            <v>EAXS</v>
          </cell>
          <cell r="D5444" t="str">
            <v>EAXS</v>
          </cell>
          <cell r="E5444" t="str">
            <v>PSAX</v>
          </cell>
          <cell r="H5444" t="str">
            <v>-48VDC Power supply module</v>
          </cell>
        </row>
        <row r="5445">
          <cell r="A5445" t="str">
            <v>T00001357</v>
          </cell>
          <cell r="B5445" t="str">
            <v>U_ATM_UTRAN</v>
          </cell>
          <cell r="C5445" t="str">
            <v>EAXS</v>
          </cell>
          <cell r="D5445" t="str">
            <v>EAXS</v>
          </cell>
          <cell r="E5445" t="str">
            <v>PSAX</v>
          </cell>
          <cell r="H5445" t="str">
            <v>6 Port Enhanced E1 Multiservice Module</v>
          </cell>
        </row>
        <row r="5446">
          <cell r="A5446" t="str">
            <v>T00001375</v>
          </cell>
          <cell r="B5446" t="str">
            <v>U_ATM_UTRAN</v>
          </cell>
          <cell r="C5446" t="str">
            <v>EAXS</v>
          </cell>
          <cell r="D5446" t="str">
            <v>EAXS</v>
          </cell>
          <cell r="E5446" t="str">
            <v>PSAX</v>
          </cell>
          <cell r="H5446" t="str">
            <v>6 Port Enhanced E1 Multiservice Module</v>
          </cell>
        </row>
        <row r="5447">
          <cell r="A5447" t="str">
            <v>T00001392</v>
          </cell>
          <cell r="B5447" t="str">
            <v>U_ATM_UTRAN</v>
          </cell>
          <cell r="C5447" t="str">
            <v>EAXS</v>
          </cell>
          <cell r="D5447" t="str">
            <v>EAXS</v>
          </cell>
          <cell r="E5447" t="str">
            <v>PSAX</v>
          </cell>
          <cell r="H5447" t="str">
            <v>6 Port Enhanced E1 Multiservice Module</v>
          </cell>
        </row>
        <row r="5448">
          <cell r="A5448" t="str">
            <v>T00001363</v>
          </cell>
          <cell r="B5448" t="str">
            <v>U_ATM_UTRAN</v>
          </cell>
          <cell r="C5448" t="str">
            <v>EAXS</v>
          </cell>
          <cell r="D5448" t="str">
            <v>EAXS</v>
          </cell>
          <cell r="E5448" t="str">
            <v>PSAX</v>
          </cell>
          <cell r="H5448" t="str">
            <v>Blanking faceplates</v>
          </cell>
        </row>
        <row r="5449">
          <cell r="A5449" t="str">
            <v>T00001381</v>
          </cell>
          <cell r="B5449" t="str">
            <v>U_ATM_UTRAN</v>
          </cell>
          <cell r="C5449" t="str">
            <v>EAXS</v>
          </cell>
          <cell r="D5449" t="str">
            <v>EAXS</v>
          </cell>
          <cell r="E5449" t="str">
            <v>PSAX</v>
          </cell>
          <cell r="H5449" t="str">
            <v>Blanking faceplates</v>
          </cell>
        </row>
        <row r="5450">
          <cell r="A5450" t="str">
            <v>T00001398</v>
          </cell>
          <cell r="B5450" t="str">
            <v>U_ATM_UTRAN</v>
          </cell>
          <cell r="C5450" t="str">
            <v>EAXS</v>
          </cell>
          <cell r="D5450" t="str">
            <v>EAXS</v>
          </cell>
          <cell r="E5450" t="str">
            <v>PSAX</v>
          </cell>
          <cell r="H5450" t="str">
            <v>Blanking faceplates</v>
          </cell>
        </row>
        <row r="5451">
          <cell r="A5451" t="str">
            <v>T00001359</v>
          </cell>
          <cell r="B5451" t="str">
            <v>U_ATM_UTRAN</v>
          </cell>
          <cell r="C5451" t="str">
            <v>EAXS</v>
          </cell>
          <cell r="D5451" t="str">
            <v>EAXS</v>
          </cell>
          <cell r="E5451" t="str">
            <v>PSAX</v>
          </cell>
          <cell r="H5451" t="str">
            <v>Cable .05 Champ to RJ45H TP 50 POS 10Ft.</v>
          </cell>
        </row>
        <row r="5452">
          <cell r="A5452" t="str">
            <v>T00001377</v>
          </cell>
          <cell r="B5452" t="str">
            <v>U_ATM_UTRAN</v>
          </cell>
          <cell r="C5452" t="str">
            <v>EAXS</v>
          </cell>
          <cell r="D5452" t="str">
            <v>EAXS</v>
          </cell>
          <cell r="E5452" t="str">
            <v>PSAX</v>
          </cell>
          <cell r="H5452" t="str">
            <v>Cable .05 Champ to RJ45H TP 50 POS 10Ft.</v>
          </cell>
        </row>
        <row r="5453">
          <cell r="A5453" t="str">
            <v>T00001394</v>
          </cell>
          <cell r="B5453" t="str">
            <v>U_ATM_UTRAN</v>
          </cell>
          <cell r="C5453" t="str">
            <v>EAXS</v>
          </cell>
          <cell r="D5453" t="str">
            <v>EAXS</v>
          </cell>
          <cell r="E5453" t="str">
            <v>PSAX</v>
          </cell>
          <cell r="H5453" t="str">
            <v>Cable .05 Champ to RJ45H TP 50 POS 10Ft.</v>
          </cell>
        </row>
        <row r="5454">
          <cell r="A5454" t="str">
            <v>T00001373</v>
          </cell>
          <cell r="B5454" t="str">
            <v>U_ATM_UTRAN</v>
          </cell>
          <cell r="C5454" t="str">
            <v>EAXS</v>
          </cell>
          <cell r="D5454" t="str">
            <v>EAXS</v>
          </cell>
          <cell r="E5454" t="str">
            <v>PSAX</v>
          </cell>
          <cell r="H5454" t="str">
            <v xml:space="preserve">Console Cable </v>
          </cell>
        </row>
        <row r="5455">
          <cell r="A5455" t="str">
            <v>T00001390</v>
          </cell>
          <cell r="B5455" t="str">
            <v>U_ATM_UTRAN</v>
          </cell>
          <cell r="C5455" t="str">
            <v>EAXS</v>
          </cell>
          <cell r="D5455" t="str">
            <v>EAXS</v>
          </cell>
          <cell r="E5455" t="str">
            <v>PSAX</v>
          </cell>
          <cell r="H5455" t="str">
            <v xml:space="preserve">Console Cable </v>
          </cell>
        </row>
        <row r="5456">
          <cell r="A5456" t="str">
            <v>T00001368</v>
          </cell>
          <cell r="B5456" t="str">
            <v>U_ATM_UTRAN</v>
          </cell>
          <cell r="C5456" t="str">
            <v>EAXS</v>
          </cell>
          <cell r="D5456" t="str">
            <v>EAXS</v>
          </cell>
          <cell r="E5456" t="str">
            <v>PSAX</v>
          </cell>
          <cell r="H5456" t="str">
            <v xml:space="preserve">CPU2 Module </v>
          </cell>
        </row>
        <row r="5457">
          <cell r="A5457" t="str">
            <v>T00001374</v>
          </cell>
          <cell r="B5457" t="str">
            <v>U_ATM_UTRAN</v>
          </cell>
          <cell r="C5457" t="str">
            <v>EAXS</v>
          </cell>
          <cell r="D5457" t="str">
            <v>EAXS</v>
          </cell>
          <cell r="E5457" t="str">
            <v>PSAX</v>
          </cell>
          <cell r="H5457" t="str">
            <v xml:space="preserve">CPU2 Module </v>
          </cell>
        </row>
        <row r="5458">
          <cell r="A5458" t="str">
            <v>T00001386</v>
          </cell>
          <cell r="B5458" t="str">
            <v>U_ATM_UTRAN</v>
          </cell>
          <cell r="C5458" t="str">
            <v>EAXS</v>
          </cell>
          <cell r="D5458" t="str">
            <v>EAXS</v>
          </cell>
          <cell r="E5458" t="str">
            <v>PSAX</v>
          </cell>
          <cell r="H5458" t="str">
            <v xml:space="preserve">CPU2 Module </v>
          </cell>
        </row>
        <row r="5459">
          <cell r="A5459" t="str">
            <v>T00001391</v>
          </cell>
          <cell r="B5459" t="str">
            <v>U_ATM_UTRAN</v>
          </cell>
          <cell r="C5459" t="str">
            <v>EAXS</v>
          </cell>
          <cell r="D5459" t="str">
            <v>EAXS</v>
          </cell>
          <cell r="E5459" t="str">
            <v>PSAX</v>
          </cell>
          <cell r="H5459" t="str">
            <v xml:space="preserve">CPU2 Module </v>
          </cell>
        </row>
        <row r="5460">
          <cell r="A5460" t="str">
            <v>T00001382</v>
          </cell>
          <cell r="B5460" t="str">
            <v>U_ATM_UTRAN</v>
          </cell>
          <cell r="C5460" t="str">
            <v>EAXS</v>
          </cell>
          <cell r="D5460" t="str">
            <v>EAXS</v>
          </cell>
          <cell r="E5460" t="str">
            <v>PSAX</v>
          </cell>
          <cell r="H5460" t="str">
            <v>CPU2-Module, Release 7.1.0 (PSAX1250, PSAX2300)</v>
          </cell>
        </row>
        <row r="5461">
          <cell r="A5461" t="str">
            <v>T00001399</v>
          </cell>
          <cell r="B5461" t="str">
            <v>U_ATM_UTRAN</v>
          </cell>
          <cell r="C5461" t="str">
            <v>EAXS</v>
          </cell>
          <cell r="D5461" t="str">
            <v>EAXS</v>
          </cell>
          <cell r="E5461" t="str">
            <v>PSAX</v>
          </cell>
          <cell r="H5461" t="str">
            <v>CPU2-Module, Release 7.1.0 (PSAX1250, PSAX2300)</v>
          </cell>
        </row>
        <row r="5462">
          <cell r="A5462" t="str">
            <v>T00001364</v>
          </cell>
          <cell r="B5462" t="str">
            <v>U_ATM_UTRAN</v>
          </cell>
          <cell r="C5462" t="str">
            <v>EAXS</v>
          </cell>
          <cell r="D5462" t="str">
            <v>EAXS</v>
          </cell>
          <cell r="E5462" t="str">
            <v>PSAX</v>
          </cell>
          <cell r="H5462" t="str">
            <v>CPU3L-Module, Release 7.1.0 (PSAX1000)</v>
          </cell>
        </row>
        <row r="5463">
          <cell r="A5463" t="str">
            <v>T00001350</v>
          </cell>
          <cell r="B5463" t="str">
            <v>U_ATM_UTRAN</v>
          </cell>
          <cell r="C5463" t="str">
            <v>EAXS</v>
          </cell>
          <cell r="D5463" t="str">
            <v>EAXS</v>
          </cell>
          <cell r="E5463" t="str">
            <v>PSAX</v>
          </cell>
          <cell r="H5463" t="str">
            <v>Navis AQueView (Element Management Software for PSAX) - Client/Server application for HP OpenView/Solaris.</v>
          </cell>
        </row>
        <row r="5464">
          <cell r="A5464" t="str">
            <v>T00001351</v>
          </cell>
          <cell r="B5464" t="str">
            <v>U_ATM_UTRAN</v>
          </cell>
          <cell r="C5464" t="str">
            <v>EAXS</v>
          </cell>
          <cell r="D5464" t="str">
            <v>EAXS</v>
          </cell>
          <cell r="E5464" t="str">
            <v>PSAX</v>
          </cell>
          <cell r="H5464" t="str">
            <v>Navis AQueView (Element Management Software for PSAX) - Standalone Application</v>
          </cell>
        </row>
        <row r="5465">
          <cell r="A5465" t="str">
            <v>T00001352</v>
          </cell>
          <cell r="B5465" t="str">
            <v>U_ATM_UTRAN</v>
          </cell>
          <cell r="C5465" t="str">
            <v>EAXS</v>
          </cell>
          <cell r="D5465" t="str">
            <v>EAXS</v>
          </cell>
          <cell r="E5465" t="str">
            <v>PSAX</v>
          </cell>
          <cell r="H5465" t="str">
            <v>Navis AQueView Element Management Software Option for managing One PSAX4500</v>
          </cell>
        </row>
        <row r="5466">
          <cell r="A5466" t="str">
            <v>T00001355</v>
          </cell>
          <cell r="B5466" t="str">
            <v>U_ATM_UTRAN</v>
          </cell>
          <cell r="C5466" t="str">
            <v>EAXS</v>
          </cell>
          <cell r="D5466" t="str">
            <v>EAXS</v>
          </cell>
          <cell r="E5466" t="str">
            <v>PSAX</v>
          </cell>
          <cell r="H5466" t="str">
            <v>Non-Redundant PSAX 1000 19" Base System wih -48 DC power</v>
          </cell>
        </row>
        <row r="5467">
          <cell r="A5467" t="str">
            <v>R00000435</v>
          </cell>
          <cell r="B5467" t="str">
            <v>U_ATM_UTRAN</v>
          </cell>
          <cell r="C5467" t="str">
            <v>EAXS</v>
          </cell>
          <cell r="D5467" t="str">
            <v>EAXS</v>
          </cell>
          <cell r="E5467" t="str">
            <v>PSAX</v>
          </cell>
          <cell r="H5467" t="str">
            <v xml:space="preserve">Non-Redundant PSAX1000 Base System </v>
          </cell>
        </row>
        <row r="5468">
          <cell r="A5468" t="str">
            <v>R00000438</v>
          </cell>
          <cell r="B5468" t="str">
            <v>U_ATM_UTRAN</v>
          </cell>
          <cell r="C5468" t="str">
            <v>EAXS</v>
          </cell>
          <cell r="D5468" t="str">
            <v>EAXS</v>
          </cell>
          <cell r="E5468" t="str">
            <v>PSAX</v>
          </cell>
          <cell r="H5468" t="str">
            <v xml:space="preserve">Non-Redundant PSAX1250 Base System </v>
          </cell>
        </row>
        <row r="5469">
          <cell r="A5469" t="str">
            <v>R00000441</v>
          </cell>
          <cell r="B5469" t="str">
            <v>U_ATM_UTRAN</v>
          </cell>
          <cell r="C5469" t="str">
            <v>EAXS</v>
          </cell>
          <cell r="D5469" t="str">
            <v>EAXS</v>
          </cell>
          <cell r="E5469" t="str">
            <v>PSAX</v>
          </cell>
          <cell r="H5469" t="str">
            <v xml:space="preserve">Non-Redundant PSAX2300 Base System </v>
          </cell>
        </row>
        <row r="5470">
          <cell r="A5470" t="str">
            <v>T00001358</v>
          </cell>
          <cell r="B5470" t="str">
            <v>U_ATM_UTRAN</v>
          </cell>
          <cell r="C5470" t="str">
            <v>EAXS</v>
          </cell>
          <cell r="D5470" t="str">
            <v>EAXS</v>
          </cell>
          <cell r="E5470" t="str">
            <v>PSAX</v>
          </cell>
          <cell r="H5470" t="str">
            <v>Patch panel, 12 Port,  24BNC to 50 POS</v>
          </cell>
        </row>
        <row r="5471">
          <cell r="A5471" t="str">
            <v>T00001376</v>
          </cell>
          <cell r="B5471" t="str">
            <v>U_ATM_UTRAN</v>
          </cell>
          <cell r="C5471" t="str">
            <v>EAXS</v>
          </cell>
          <cell r="D5471" t="str">
            <v>EAXS</v>
          </cell>
          <cell r="E5471" t="str">
            <v>PSAX</v>
          </cell>
          <cell r="H5471" t="str">
            <v>Patch panel, 12 Port,  24BNC to 50 POS</v>
          </cell>
        </row>
        <row r="5472">
          <cell r="A5472" t="str">
            <v>T00001393</v>
          </cell>
          <cell r="B5472" t="str">
            <v>U_ATM_UTRAN</v>
          </cell>
          <cell r="C5472" t="str">
            <v>EAXS</v>
          </cell>
          <cell r="D5472" t="str">
            <v>EAXS</v>
          </cell>
          <cell r="E5472" t="str">
            <v>PSAX</v>
          </cell>
          <cell r="H5472" t="str">
            <v>Patch panel, 12 Port,  24BNC to 50 POS</v>
          </cell>
        </row>
        <row r="5473">
          <cell r="A5473" t="str">
            <v>40785069</v>
          </cell>
          <cell r="B5473" t="str">
            <v>U_ATM_UTRAN</v>
          </cell>
          <cell r="C5473" t="str">
            <v>EAXS</v>
          </cell>
          <cell r="D5473" t="str">
            <v>EAXS</v>
          </cell>
          <cell r="E5473" t="str">
            <v>PSAX</v>
          </cell>
          <cell r="H5473" t="str">
            <v>PSAX 1250 19</v>
          </cell>
        </row>
        <row r="5474">
          <cell r="A5474" t="str">
            <v>407850569</v>
          </cell>
          <cell r="B5474" t="str">
            <v>U_ATM_UTRAN</v>
          </cell>
          <cell r="C5474" t="str">
            <v>ATM</v>
          </cell>
          <cell r="D5474" t="str">
            <v>EAXS</v>
          </cell>
          <cell r="E5474" t="str">
            <v>PSAX</v>
          </cell>
          <cell r="H5474" t="str">
            <v>PSAX 1250 19 Chasis</v>
          </cell>
        </row>
        <row r="5475">
          <cell r="A5475" t="str">
            <v>T00001387</v>
          </cell>
          <cell r="B5475" t="str">
            <v>U_ATM_UTRAN</v>
          </cell>
          <cell r="C5475" t="str">
            <v>EAXS</v>
          </cell>
          <cell r="D5475" t="str">
            <v>EAXS</v>
          </cell>
          <cell r="E5475" t="str">
            <v>PSAX</v>
          </cell>
          <cell r="H5475" t="str">
            <v>PSAX 2300 19" Chassis</v>
          </cell>
        </row>
        <row r="5476">
          <cell r="A5476" t="str">
            <v>T00001349</v>
          </cell>
          <cell r="B5476" t="str">
            <v>U_ATM_UTRAN</v>
          </cell>
          <cell r="C5476" t="str">
            <v>EAXS</v>
          </cell>
          <cell r="D5476" t="str">
            <v>EAXS</v>
          </cell>
          <cell r="E5476" t="str">
            <v>PSAX</v>
          </cell>
          <cell r="H5476" t="str">
            <v>PSAX 4500 System Software</v>
          </cell>
        </row>
        <row r="5477">
          <cell r="A5477" t="str">
            <v>T00001354</v>
          </cell>
          <cell r="B5477" t="str">
            <v>U_ATM_UTRAN</v>
          </cell>
          <cell r="C5477" t="str">
            <v>EAXS</v>
          </cell>
          <cell r="D5477" t="str">
            <v>EAXS</v>
          </cell>
          <cell r="E5477" t="str">
            <v>PSAX</v>
          </cell>
          <cell r="H5477" t="str">
            <v xml:space="preserve">PSAX1000 CPU3L Module </v>
          </cell>
        </row>
        <row r="5478">
          <cell r="A5478" t="str">
            <v>T00001356</v>
          </cell>
          <cell r="B5478" t="str">
            <v>U_ATM_UTRAN</v>
          </cell>
          <cell r="C5478" t="str">
            <v>EAXS</v>
          </cell>
          <cell r="D5478" t="str">
            <v>EAXS</v>
          </cell>
          <cell r="E5478" t="str">
            <v>PSAX</v>
          </cell>
          <cell r="H5478" t="str">
            <v xml:space="preserve">PSAX1000 CPU3L Module </v>
          </cell>
        </row>
        <row r="5479">
          <cell r="A5479" t="str">
            <v>T00001366</v>
          </cell>
          <cell r="B5479" t="str">
            <v>U_ATM_UTRAN</v>
          </cell>
          <cell r="C5479" t="str">
            <v>EAXS</v>
          </cell>
          <cell r="D5479" t="str">
            <v>EAXS</v>
          </cell>
          <cell r="E5479" t="str">
            <v>PSAX</v>
          </cell>
          <cell r="H5479" t="str">
            <v>PSAX1000 Power Supply, -48VDC.</v>
          </cell>
        </row>
        <row r="5480">
          <cell r="A5480" t="str">
            <v>T00001372</v>
          </cell>
          <cell r="B5480" t="str">
            <v>U_ATM_UTRAN</v>
          </cell>
          <cell r="C5480" t="str">
            <v>EAXS</v>
          </cell>
          <cell r="D5480" t="str">
            <v>EAXS</v>
          </cell>
          <cell r="E5480" t="str">
            <v>PSAX</v>
          </cell>
          <cell r="H5480" t="str">
            <v>PSAX1250 19" Fan Tray</v>
          </cell>
        </row>
        <row r="5481">
          <cell r="A5481" t="str">
            <v>T00001384</v>
          </cell>
          <cell r="B5481" t="str">
            <v>U_ATM_UTRAN</v>
          </cell>
          <cell r="C5481" t="str">
            <v>EAXS</v>
          </cell>
          <cell r="D5481" t="str">
            <v>EAXS</v>
          </cell>
          <cell r="E5481" t="str">
            <v>PSAX</v>
          </cell>
          <cell r="H5481" t="str">
            <v>PSAX1250 Power Supply, -48VDC.</v>
          </cell>
        </row>
        <row r="5482">
          <cell r="A5482" t="str">
            <v>T00001401</v>
          </cell>
          <cell r="B5482" t="str">
            <v>U_ATM_UTRAN</v>
          </cell>
          <cell r="C5482" t="str">
            <v>EAXS</v>
          </cell>
          <cell r="D5482" t="str">
            <v>EAXS</v>
          </cell>
          <cell r="E5482" t="str">
            <v>PSAX</v>
          </cell>
          <cell r="H5482" t="str">
            <v>PSAX2300 Power Supply, -48VDC.</v>
          </cell>
        </row>
        <row r="5483">
          <cell r="A5483" t="str">
            <v>T00001353</v>
          </cell>
          <cell r="B5483" t="str">
            <v>U_ATM_UTRAN</v>
          </cell>
          <cell r="C5483" t="str">
            <v>EAXS</v>
          </cell>
          <cell r="D5483" t="str">
            <v>EAXS</v>
          </cell>
          <cell r="E5483" t="str">
            <v>PSAX</v>
          </cell>
          <cell r="H5483" t="str">
            <v>Redundant PSAX 1000 19" Base System wih -48 DC power</v>
          </cell>
        </row>
        <row r="5484">
          <cell r="A5484" t="str">
            <v>300420254</v>
          </cell>
          <cell r="B5484" t="str">
            <v>U_ATM_UTRAN</v>
          </cell>
          <cell r="C5484" t="str">
            <v>EAXS</v>
          </cell>
          <cell r="D5484" t="str">
            <v>EAXS</v>
          </cell>
          <cell r="E5484" t="str">
            <v>PSAX</v>
          </cell>
          <cell r="H5484" t="str">
            <v>Redundant PSAX 1250 19</v>
          </cell>
        </row>
        <row r="5485">
          <cell r="A5485" t="str">
            <v>300419504</v>
          </cell>
          <cell r="B5485" t="str">
            <v>U_ATM_UTRAN</v>
          </cell>
          <cell r="C5485" t="str">
            <v>EAXS</v>
          </cell>
          <cell r="D5485" t="str">
            <v>EAXS</v>
          </cell>
          <cell r="E5485" t="str">
            <v>PSAX</v>
          </cell>
          <cell r="H5485" t="str">
            <v>Redundant PSAX 2300 19</v>
          </cell>
        </row>
        <row r="5486">
          <cell r="A5486" t="str">
            <v>300331915</v>
          </cell>
          <cell r="B5486" t="str">
            <v>U_ATM_UTRAN</v>
          </cell>
          <cell r="C5486" t="str">
            <v>EAXS</v>
          </cell>
          <cell r="D5486" t="str">
            <v>EAXS</v>
          </cell>
          <cell r="E5486" t="str">
            <v>PSAX</v>
          </cell>
          <cell r="H5486" t="str">
            <v>Redundant PSAX 4500 19</v>
          </cell>
        </row>
        <row r="5487">
          <cell r="A5487" t="str">
            <v>R00000434</v>
          </cell>
          <cell r="B5487" t="str">
            <v>U_ATM_UTRAN</v>
          </cell>
          <cell r="C5487" t="str">
            <v>EAXS</v>
          </cell>
          <cell r="D5487" t="str">
            <v>EAXS</v>
          </cell>
          <cell r="E5487" t="str">
            <v>PSAX</v>
          </cell>
          <cell r="H5487" t="str">
            <v xml:space="preserve">Redundant PSAX1000 Base System </v>
          </cell>
        </row>
        <row r="5488">
          <cell r="A5488" t="str">
            <v>300420262</v>
          </cell>
          <cell r="B5488" t="str">
            <v>U_ATM_UTRAN</v>
          </cell>
          <cell r="C5488" t="str">
            <v>EAXS</v>
          </cell>
          <cell r="D5488" t="str">
            <v>EAXS</v>
          </cell>
          <cell r="E5488" t="str">
            <v>PSAX</v>
          </cell>
          <cell r="H5488" t="str">
            <v xml:space="preserve">Redundant PSAX1250 Base System </v>
          </cell>
        </row>
        <row r="5489">
          <cell r="A5489" t="str">
            <v>R00000440</v>
          </cell>
          <cell r="B5489" t="str">
            <v>U_ATM_UTRAN</v>
          </cell>
          <cell r="C5489" t="str">
            <v>EAXS</v>
          </cell>
          <cell r="D5489" t="str">
            <v>EAXS</v>
          </cell>
          <cell r="E5489" t="str">
            <v>PSAX</v>
          </cell>
          <cell r="H5489" t="str">
            <v xml:space="preserve">Redundant PSAX2300 Base System </v>
          </cell>
        </row>
        <row r="5490">
          <cell r="A5490" t="str">
            <v>T00001365</v>
          </cell>
          <cell r="B5490" t="str">
            <v>U_ATM_UTRAN</v>
          </cell>
          <cell r="C5490" t="str">
            <v>EAXS</v>
          </cell>
          <cell r="D5490" t="str">
            <v>EAXS</v>
          </cell>
          <cell r="E5490" t="str">
            <v>PSAX</v>
          </cell>
          <cell r="H5490" t="str">
            <v>Stratum 3-4 Modul PSAX1000 only</v>
          </cell>
        </row>
        <row r="5491">
          <cell r="A5491" t="str">
            <v>T00001383</v>
          </cell>
          <cell r="B5491" t="str">
            <v>U_ATM_UTRAN</v>
          </cell>
          <cell r="C5491" t="str">
            <v>EAXS</v>
          </cell>
          <cell r="D5491" t="str">
            <v>EAXS</v>
          </cell>
          <cell r="E5491" t="str">
            <v>PSAX</v>
          </cell>
          <cell r="H5491" t="str">
            <v>Stratum 3-4 Modul PSAX1250 only</v>
          </cell>
        </row>
        <row r="5492">
          <cell r="A5492" t="str">
            <v>T00001400</v>
          </cell>
          <cell r="B5492" t="str">
            <v>U_ATM_UTRAN</v>
          </cell>
          <cell r="C5492" t="str">
            <v>EAXS</v>
          </cell>
          <cell r="D5492" t="str">
            <v>EAXS</v>
          </cell>
          <cell r="E5492" t="str">
            <v>PSAX</v>
          </cell>
          <cell r="H5492" t="str">
            <v>Stratum 3-4 Modul PSAX2300 only</v>
          </cell>
        </row>
        <row r="5493">
          <cell r="A5493" t="str">
            <v>T00001371</v>
          </cell>
          <cell r="B5493" t="str">
            <v>U_ATM_UTRAN</v>
          </cell>
          <cell r="C5493" t="str">
            <v>EAXS</v>
          </cell>
          <cell r="D5493" t="str">
            <v>EAXS</v>
          </cell>
          <cell r="E5493" t="str">
            <v>PSAX</v>
          </cell>
          <cell r="H5493" t="str">
            <v>Stratum 3-4 Module</v>
          </cell>
        </row>
        <row r="5494">
          <cell r="A5494" t="str">
            <v>T00001389</v>
          </cell>
          <cell r="B5494" t="str">
            <v>U_ATM_UTRAN</v>
          </cell>
          <cell r="C5494" t="str">
            <v>EAXS</v>
          </cell>
          <cell r="D5494" t="str">
            <v>EAXS</v>
          </cell>
          <cell r="E5494" t="str">
            <v>PSAX</v>
          </cell>
          <cell r="H5494" t="str">
            <v>Stratum 3-4 Module</v>
          </cell>
        </row>
        <row r="5495">
          <cell r="A5495" t="str">
            <v>T00001447</v>
          </cell>
          <cell r="B5495" t="str">
            <v>U_CGF</v>
          </cell>
          <cell r="C5495" t="str">
            <v>CN</v>
          </cell>
          <cell r="D5495" t="str">
            <v>CN</v>
          </cell>
          <cell r="E5495" t="str">
            <v>CGF</v>
          </cell>
          <cell r="H5495" t="str">
            <v>Cajun P333T-48V 48VDC-24 x 10/100BaseT + expansion slot</v>
          </cell>
        </row>
        <row r="5496">
          <cell r="A5496" t="str">
            <v>R00000449</v>
          </cell>
          <cell r="B5496" t="str">
            <v>U_CGF</v>
          </cell>
          <cell r="C5496" t="str">
            <v>CN</v>
          </cell>
          <cell r="D5496" t="str">
            <v>CN</v>
          </cell>
          <cell r="E5496" t="str">
            <v>CGF</v>
          </cell>
          <cell r="H5496" t="str">
            <v>CGF Server and Common Platforms</v>
          </cell>
        </row>
        <row r="5497">
          <cell r="A5497" t="str">
            <v>T00001450</v>
          </cell>
          <cell r="B5497" t="str">
            <v>U_CGF</v>
          </cell>
          <cell r="C5497" t="str">
            <v>CN</v>
          </cell>
          <cell r="D5497" t="str">
            <v>CN</v>
          </cell>
          <cell r="E5497" t="str">
            <v>CGF</v>
          </cell>
          <cell r="H5497" t="str">
            <v xml:space="preserve">CGF Software </v>
          </cell>
        </row>
        <row r="5498">
          <cell r="A5498" t="str">
            <v>T00001445</v>
          </cell>
          <cell r="B5498" t="str">
            <v>U_CGF</v>
          </cell>
          <cell r="C5498" t="str">
            <v>CN</v>
          </cell>
          <cell r="D5498" t="str">
            <v>CN</v>
          </cell>
          <cell r="E5498" t="str">
            <v>CGF</v>
          </cell>
          <cell r="H5498" t="str">
            <v>FMS 2200 Frame</v>
          </cell>
        </row>
        <row r="5499">
          <cell r="A5499" t="str">
            <v>T00001449</v>
          </cell>
          <cell r="B5499" t="str">
            <v>U_CGF</v>
          </cell>
          <cell r="C5499" t="str">
            <v>CN</v>
          </cell>
          <cell r="D5499" t="str">
            <v>CN</v>
          </cell>
          <cell r="E5499" t="str">
            <v>CGF</v>
          </cell>
          <cell r="H5499" t="str">
            <v>FMS 400S</v>
          </cell>
        </row>
        <row r="5500">
          <cell r="A5500" t="str">
            <v>T00001446</v>
          </cell>
          <cell r="B5500" t="str">
            <v>U_CGF</v>
          </cell>
          <cell r="C5500" t="str">
            <v>CN</v>
          </cell>
          <cell r="D5500" t="str">
            <v>CN</v>
          </cell>
          <cell r="E5500" t="str">
            <v>CGF</v>
          </cell>
          <cell r="H5500" t="str">
            <v>Server Shelf - front access</v>
          </cell>
        </row>
        <row r="5501">
          <cell r="A5501" t="str">
            <v>T00001448</v>
          </cell>
          <cell r="B5501" t="str">
            <v>U_CGF</v>
          </cell>
          <cell r="C5501" t="str">
            <v>CN</v>
          </cell>
          <cell r="D5501" t="str">
            <v>CN</v>
          </cell>
          <cell r="E5501" t="str">
            <v>CGF</v>
          </cell>
          <cell r="H5501" t="str">
            <v>X333-GT2 Expansion Card</v>
          </cell>
        </row>
        <row r="5502">
          <cell r="A5502" t="str">
            <v>T00001439</v>
          </cell>
          <cell r="B5502" t="str">
            <v>U_DNS_LMF_LIG</v>
          </cell>
          <cell r="C5502" t="str">
            <v>ThirdParty_P</v>
          </cell>
          <cell r="D5502" t="str">
            <v>ThirdParty_P</v>
          </cell>
          <cell r="E5502" t="str">
            <v>LIG</v>
          </cell>
          <cell r="H5502" t="str">
            <v>Access Device - Sniffer</v>
          </cell>
        </row>
        <row r="5503">
          <cell r="A5503" t="str">
            <v>T00001428</v>
          </cell>
          <cell r="B5503" t="str">
            <v>U_DNS_LMF_LIG</v>
          </cell>
          <cell r="C5503" t="str">
            <v>ThirdParty_P</v>
          </cell>
          <cell r="D5503" t="str">
            <v>ThirdParty_P</v>
          </cell>
          <cell r="E5503" t="str">
            <v>LIG</v>
          </cell>
          <cell r="H5503" t="str">
            <v>Access Device - Sniffer (SW)</v>
          </cell>
        </row>
        <row r="5504">
          <cell r="A5504" t="str">
            <v>T00001433</v>
          </cell>
          <cell r="B5504" t="str">
            <v>U_DNS_LMF_LIG</v>
          </cell>
          <cell r="C5504" t="str">
            <v>ThirdParty_P</v>
          </cell>
          <cell r="D5504" t="str">
            <v>ThirdParty_P</v>
          </cell>
          <cell r="E5504" t="str">
            <v>LIG</v>
          </cell>
          <cell r="H5504" t="str">
            <v>Additional SAS Maintenance and Fault Management Server</v>
          </cell>
        </row>
        <row r="5505">
          <cell r="A5505" t="str">
            <v>T00001431</v>
          </cell>
          <cell r="B5505" t="str">
            <v>U_DNS_LMF_LIG</v>
          </cell>
          <cell r="C5505" t="str">
            <v>ThirdParty_P</v>
          </cell>
          <cell r="D5505" t="str">
            <v>ThirdParty_P</v>
          </cell>
          <cell r="E5505" t="str">
            <v>LIG</v>
          </cell>
          <cell r="H5505" t="str">
            <v>Additional System - Implementation</v>
          </cell>
        </row>
        <row r="5506">
          <cell r="A5506" t="str">
            <v>T00001430</v>
          </cell>
          <cell r="B5506" t="str">
            <v>U_DNS_LMF_LIG</v>
          </cell>
          <cell r="C5506" t="str">
            <v>ThirdParty_P</v>
          </cell>
          <cell r="D5506" t="str">
            <v>ThirdParty_P</v>
          </cell>
          <cell r="E5506" t="str">
            <v>LIG</v>
          </cell>
          <cell r="H5506" t="str">
            <v>Additional System - Installation</v>
          </cell>
        </row>
        <row r="5507">
          <cell r="A5507" t="str">
            <v>T00001422</v>
          </cell>
          <cell r="B5507" t="str">
            <v>U_DNS_LMF_LIG</v>
          </cell>
          <cell r="C5507" t="str">
            <v>ThirdParty_P</v>
          </cell>
          <cell r="D5507" t="str">
            <v>ThirdParty_P</v>
          </cell>
          <cell r="E5507" t="str">
            <v>LIG</v>
          </cell>
          <cell r="H5507" t="str">
            <v>Base System - Implementation</v>
          </cell>
        </row>
        <row r="5508">
          <cell r="A5508" t="str">
            <v>T00001420</v>
          </cell>
          <cell r="B5508" t="str">
            <v>U_DNS_LMF_LIG</v>
          </cell>
          <cell r="C5508" t="str">
            <v>ThirdParty_P</v>
          </cell>
          <cell r="D5508" t="str">
            <v>ThirdParty_P</v>
          </cell>
          <cell r="E5508" t="str">
            <v>LIG</v>
          </cell>
          <cell r="H5508" t="str">
            <v>Base System - Installation</v>
          </cell>
        </row>
        <row r="5509">
          <cell r="A5509" t="str">
            <v>T00001421</v>
          </cell>
          <cell r="B5509" t="str">
            <v>U_DNS_LMF_LIG</v>
          </cell>
          <cell r="C5509" t="str">
            <v>ThirdParty_P</v>
          </cell>
          <cell r="D5509" t="str">
            <v>ThirdParty_P</v>
          </cell>
          <cell r="E5509" t="str">
            <v>LIG</v>
          </cell>
          <cell r="H5509" t="str">
            <v>Base System - Training</v>
          </cell>
        </row>
        <row r="5510">
          <cell r="A5510" t="str">
            <v>R00000443</v>
          </cell>
          <cell r="B5510" t="str">
            <v>U_DNS_LMF_LIG</v>
          </cell>
          <cell r="C5510" t="str">
            <v>ThirdParty_P</v>
          </cell>
          <cell r="D5510" t="str">
            <v>ThirdParty_P</v>
          </cell>
          <cell r="E5510" t="str">
            <v>LIG</v>
          </cell>
          <cell r="H5510" t="str">
            <v>Circuit Switch Mediation Device (MD)</v>
          </cell>
        </row>
        <row r="5511">
          <cell r="A5511" t="str">
            <v>T00001419</v>
          </cell>
          <cell r="B5511" t="str">
            <v>U_DNS_LMF_LIG</v>
          </cell>
          <cell r="C5511" t="str">
            <v>ThirdParty_P</v>
          </cell>
          <cell r="D5511" t="str">
            <v>ThirdParty_P</v>
          </cell>
          <cell r="E5511" t="str">
            <v>LIG</v>
          </cell>
          <cell r="H5511" t="str">
            <v>Circuit Switch Mediation Device (MD)</v>
          </cell>
        </row>
        <row r="5512">
          <cell r="A5512" t="str">
            <v>R00000446</v>
          </cell>
          <cell r="B5512" t="str">
            <v>U_DNS_LMF_LIG</v>
          </cell>
          <cell r="C5512" t="str">
            <v>ThirdParty_P</v>
          </cell>
          <cell r="D5512" t="str">
            <v>ThirdParty_P</v>
          </cell>
          <cell r="E5512" t="str">
            <v>LIG</v>
          </cell>
          <cell r="H5512" t="str">
            <v>Circuit Switch Mediation Device (MD) (Growth)</v>
          </cell>
        </row>
        <row r="5513">
          <cell r="A5513" t="str">
            <v>T00001434</v>
          </cell>
          <cell r="B5513" t="str">
            <v>U_DNS_LMF_LIG</v>
          </cell>
          <cell r="C5513" t="str">
            <v>ThirdParty_P</v>
          </cell>
          <cell r="D5513" t="str">
            <v>ThirdParty_P</v>
          </cell>
          <cell r="E5513" t="str">
            <v>LIG</v>
          </cell>
          <cell r="H5513" t="str">
            <v>Circuit Switch Mediation Device (MD) (Growth) SW</v>
          </cell>
        </row>
        <row r="5514">
          <cell r="A5514" t="str">
            <v>T00001429</v>
          </cell>
          <cell r="B5514" t="str">
            <v>U_DNS_LMF_LIG</v>
          </cell>
          <cell r="C5514" t="str">
            <v>ThirdParty_P</v>
          </cell>
          <cell r="D5514" t="str">
            <v>ThirdParty_P</v>
          </cell>
          <cell r="E5514" t="str">
            <v>LIG</v>
          </cell>
          <cell r="H5514" t="str">
            <v>Circuit Switch Mediation Device (MD) Growth</v>
          </cell>
        </row>
        <row r="5515">
          <cell r="A5515" t="str">
            <v>T00001425</v>
          </cell>
          <cell r="B5515" t="str">
            <v>U_DNS_LMF_LIG</v>
          </cell>
          <cell r="C5515" t="str">
            <v>ThirdParty_P</v>
          </cell>
          <cell r="D5515" t="str">
            <v>ThirdParty_P</v>
          </cell>
          <cell r="E5515" t="str">
            <v>LIG</v>
          </cell>
          <cell r="H5515" t="str">
            <v>CS Med Device Software</v>
          </cell>
        </row>
        <row r="5516">
          <cell r="A5516" t="str">
            <v>T00001402</v>
          </cell>
          <cell r="B5516" t="str">
            <v>U_DNS_LMF_LIG</v>
          </cell>
          <cell r="C5516" t="str">
            <v>NOS</v>
          </cell>
          <cell r="D5516" t="str">
            <v>NOS</v>
          </cell>
          <cell r="E5516" t="str">
            <v>DNS/DHCP</v>
          </cell>
          <cell r="H5516" t="str">
            <v>DNS/DHCP HW</v>
          </cell>
        </row>
        <row r="5517">
          <cell r="A5517" t="str">
            <v>T00001403</v>
          </cell>
          <cell r="B5517" t="str">
            <v>U_DNS_LMF_LIG</v>
          </cell>
          <cell r="C5517" t="str">
            <v>NOS</v>
          </cell>
          <cell r="D5517" t="str">
            <v>NOS</v>
          </cell>
          <cell r="E5517" t="str">
            <v>DNS/DHCP</v>
          </cell>
          <cell r="H5517" t="str">
            <v>DNS/DHCP SW</v>
          </cell>
        </row>
        <row r="5518">
          <cell r="A5518" t="str">
            <v>T00001410</v>
          </cell>
          <cell r="B5518" t="str">
            <v>U_DNS_LMF_LIG</v>
          </cell>
          <cell r="C5518" t="str">
            <v>MSS</v>
          </cell>
          <cell r="D5518" t="str">
            <v>MSS</v>
          </cell>
          <cell r="E5518" t="str">
            <v>LMF</v>
          </cell>
          <cell r="H5518" t="str">
            <v>Encryption  Accelerator card ( for Brick 201 )</v>
          </cell>
        </row>
        <row r="5519">
          <cell r="A5519" t="str">
            <v>T00001405</v>
          </cell>
          <cell r="B5519" t="str">
            <v>U_DNS_LMF_LIG</v>
          </cell>
          <cell r="C5519" t="str">
            <v>MSS</v>
          </cell>
          <cell r="D5519" t="str">
            <v>MSS</v>
          </cell>
          <cell r="E5519" t="str">
            <v>LMF</v>
          </cell>
          <cell r="H5519" t="str">
            <v>Encryption Accelerator Card (for Brick 201 only)</v>
          </cell>
        </row>
        <row r="5520">
          <cell r="A5520" t="str">
            <v>T00001411</v>
          </cell>
          <cell r="B5520" t="str">
            <v>U_DNS_LMF_LIG</v>
          </cell>
          <cell r="C5520" t="str">
            <v>MSS</v>
          </cell>
          <cell r="D5520" t="str">
            <v>MSS</v>
          </cell>
          <cell r="E5520" t="str">
            <v>LMF</v>
          </cell>
          <cell r="H5520" t="str">
            <v>External 3.25" floppy drive ( for Brick 80 )</v>
          </cell>
        </row>
        <row r="5521">
          <cell r="A5521" t="str">
            <v>R00000445</v>
          </cell>
          <cell r="B5521" t="str">
            <v>U_DNS_LMF_LIG</v>
          </cell>
          <cell r="C5521" t="str">
            <v>ThirdParty_P</v>
          </cell>
          <cell r="D5521" t="str">
            <v>ThirdParty_P</v>
          </cell>
          <cell r="E5521" t="str">
            <v>LIG</v>
          </cell>
          <cell r="H5521" t="str">
            <v>Global System Administrator (GSA)</v>
          </cell>
        </row>
        <row r="5522">
          <cell r="A5522" t="str">
            <v>T00001436</v>
          </cell>
          <cell r="B5522" t="str">
            <v>U_DNS_LMF_LIG</v>
          </cell>
          <cell r="C5522" t="str">
            <v>ThirdParty_P</v>
          </cell>
          <cell r="D5522" t="str">
            <v>ThirdParty_P</v>
          </cell>
          <cell r="E5522" t="str">
            <v>LIG</v>
          </cell>
          <cell r="H5522" t="str">
            <v>Global System Administrator (GSA) (Growth) SW</v>
          </cell>
        </row>
        <row r="5523">
          <cell r="A5523" t="str">
            <v>T00001427</v>
          </cell>
          <cell r="B5523" t="str">
            <v>U_DNS_LMF_LIG</v>
          </cell>
          <cell r="C5523" t="str">
            <v>ThirdParty_P</v>
          </cell>
          <cell r="D5523" t="str">
            <v>ThirdParty_P</v>
          </cell>
          <cell r="E5523" t="str">
            <v>LIG</v>
          </cell>
          <cell r="H5523" t="str">
            <v>GSA Software</v>
          </cell>
        </row>
        <row r="5524">
          <cell r="A5524" t="str">
            <v>T00001440</v>
          </cell>
          <cell r="B5524" t="str">
            <v>U_DNS_LMF_LIG</v>
          </cell>
          <cell r="C5524" t="str">
            <v>ThirdParty_P</v>
          </cell>
          <cell r="D5524" t="str">
            <v>ThirdParty_P</v>
          </cell>
          <cell r="E5524" t="str">
            <v>LIG</v>
          </cell>
          <cell r="H5524" t="str">
            <v xml:space="preserve">High Availibility Database </v>
          </cell>
        </row>
        <row r="5525">
          <cell r="A5525" t="str">
            <v>T00001414</v>
          </cell>
          <cell r="B5525" t="str">
            <v>U_DNS_LMF_LIG</v>
          </cell>
          <cell r="C5525" t="str">
            <v>MSS</v>
          </cell>
          <cell r="D5525" t="str">
            <v>MSS</v>
          </cell>
          <cell r="E5525" t="str">
            <v>LMF</v>
          </cell>
          <cell r="H5525" t="str">
            <v>LSMS Software v5.0 168 Bit Enterprise Edition</v>
          </cell>
        </row>
        <row r="5526">
          <cell r="A5526" t="str">
            <v>T00001415</v>
          </cell>
          <cell r="B5526" t="str">
            <v>U_DNS_LMF_LIG</v>
          </cell>
          <cell r="C5526" t="str">
            <v>MSS</v>
          </cell>
          <cell r="D5526" t="str">
            <v>MSS</v>
          </cell>
          <cell r="E5526" t="str">
            <v>LMF</v>
          </cell>
          <cell r="H5526" t="str">
            <v>LSMS Software v5.0 168 Bit Large Enterprise Edition</v>
          </cell>
        </row>
        <row r="5527">
          <cell r="A5527" t="str">
            <v>T00001416</v>
          </cell>
          <cell r="B5527" t="str">
            <v>U_DNS_LMF_LIG</v>
          </cell>
          <cell r="C5527" t="str">
            <v>MSS</v>
          </cell>
          <cell r="D5527" t="str">
            <v>MSS</v>
          </cell>
          <cell r="E5527" t="str">
            <v>LMF</v>
          </cell>
          <cell r="H5527" t="str">
            <v>LSMS Software v5.0 168 Bit Service Provider Edition</v>
          </cell>
        </row>
        <row r="5528">
          <cell r="A5528" t="str">
            <v>T00001413</v>
          </cell>
          <cell r="B5528" t="str">
            <v>U_DNS_LMF_LIG</v>
          </cell>
          <cell r="C5528" t="str">
            <v>MSS</v>
          </cell>
          <cell r="D5528" t="str">
            <v>MSS</v>
          </cell>
          <cell r="E5528" t="str">
            <v>LMF</v>
          </cell>
          <cell r="H5528" t="str">
            <v>LSMS Software v5.0 168 Bit Small Enterprise Edition</v>
          </cell>
        </row>
        <row r="5529">
          <cell r="A5529" t="str">
            <v>T00001417</v>
          </cell>
          <cell r="B5529" t="str">
            <v>U_DNS_LMF_LIG</v>
          </cell>
          <cell r="C5529" t="str">
            <v>MSS</v>
          </cell>
          <cell r="D5529" t="str">
            <v>MSS</v>
          </cell>
          <cell r="E5529" t="str">
            <v>LMF</v>
          </cell>
          <cell r="H5529" t="str">
            <v>Lucent Security Management Server Software v5.0 (168 Bit) Service Provider Edition( Unlimited devices and tunnels) bundled with Veritas FirstWatch software for high availability</v>
          </cell>
        </row>
        <row r="5530">
          <cell r="A5530" t="str">
            <v>T00001407</v>
          </cell>
          <cell r="B5530" t="str">
            <v>U_DNS_LMF_LIG</v>
          </cell>
          <cell r="C5530" t="str">
            <v>MSS</v>
          </cell>
          <cell r="D5530" t="str">
            <v>MSS</v>
          </cell>
          <cell r="E5530" t="str">
            <v>LMF</v>
          </cell>
          <cell r="H5530" t="str">
            <v>NEBS Compliant Brick 201 w/-48DC</v>
          </cell>
        </row>
        <row r="5531">
          <cell r="A5531" t="str">
            <v>T00001408</v>
          </cell>
          <cell r="B5531" t="str">
            <v>U_DNS_LMF_LIG</v>
          </cell>
          <cell r="C5531" t="str">
            <v>MSS</v>
          </cell>
          <cell r="D5531" t="str">
            <v>MSS</v>
          </cell>
          <cell r="E5531" t="str">
            <v>LMF</v>
          </cell>
          <cell r="H5531" t="str">
            <v>NEBS Compliant Brick 201 with Encryption accelerator card with -48DC</v>
          </cell>
        </row>
        <row r="5532">
          <cell r="A5532" t="str">
            <v>R00000444</v>
          </cell>
          <cell r="B5532" t="str">
            <v>U_DNS_LMF_LIG</v>
          </cell>
          <cell r="C5532" t="str">
            <v>ThirdParty_P</v>
          </cell>
          <cell r="D5532" t="str">
            <v>ThirdParty_P</v>
          </cell>
          <cell r="E5532" t="str">
            <v>LIG</v>
          </cell>
          <cell r="H5532" t="str">
            <v>Packet Switch Mediation Device (MD)</v>
          </cell>
        </row>
        <row r="5533">
          <cell r="A5533" t="str">
            <v>T00001423</v>
          </cell>
          <cell r="B5533" t="str">
            <v>U_DNS_LMF_LIG</v>
          </cell>
          <cell r="C5533" t="str">
            <v>ThirdParty_P</v>
          </cell>
          <cell r="D5533" t="str">
            <v>ThirdParty_P</v>
          </cell>
          <cell r="E5533" t="str">
            <v>LIG</v>
          </cell>
          <cell r="H5533" t="str">
            <v>Packet Switch Mediation Device (MD)</v>
          </cell>
        </row>
        <row r="5534">
          <cell r="A5534" t="str">
            <v>T00001424</v>
          </cell>
          <cell r="B5534" t="str">
            <v>U_DNS_LMF_LIG</v>
          </cell>
          <cell r="C5534" t="str">
            <v>ThirdParty_P</v>
          </cell>
          <cell r="D5534" t="str">
            <v>ThirdParty_P</v>
          </cell>
          <cell r="E5534" t="str">
            <v>LIG</v>
          </cell>
          <cell r="H5534" t="str">
            <v>Packet Switch Mediation Device (MD)</v>
          </cell>
        </row>
        <row r="5535">
          <cell r="A5535" t="str">
            <v>T00001432</v>
          </cell>
          <cell r="B5535" t="str">
            <v>U_DNS_LMF_LIG</v>
          </cell>
          <cell r="C5535" t="str">
            <v>ThirdParty_P</v>
          </cell>
          <cell r="D5535" t="str">
            <v>ThirdParty_P</v>
          </cell>
          <cell r="E5535" t="str">
            <v>LIG</v>
          </cell>
          <cell r="H5535" t="str">
            <v>Packet Switch Mediation Device (MD)</v>
          </cell>
        </row>
        <row r="5536">
          <cell r="A5536" t="str">
            <v>R00000447</v>
          </cell>
          <cell r="B5536" t="str">
            <v>U_DNS_LMF_LIG</v>
          </cell>
          <cell r="C5536" t="str">
            <v>ThirdParty_P</v>
          </cell>
          <cell r="D5536" t="str">
            <v>ThirdParty_P</v>
          </cell>
          <cell r="E5536" t="str">
            <v>LIG</v>
          </cell>
          <cell r="H5536" t="str">
            <v>Packet Switch Mediation Device (MD) (Growth)</v>
          </cell>
        </row>
        <row r="5537">
          <cell r="A5537" t="str">
            <v>T00001435</v>
          </cell>
          <cell r="B5537" t="str">
            <v>U_DNS_LMF_LIG</v>
          </cell>
          <cell r="C5537" t="str">
            <v>ThirdParty_P</v>
          </cell>
          <cell r="D5537" t="str">
            <v>ThirdParty_P</v>
          </cell>
          <cell r="E5537" t="str">
            <v>LIG</v>
          </cell>
          <cell r="H5537" t="str">
            <v>Packet Switch Mediation Device (MD) (Growth) SW</v>
          </cell>
        </row>
        <row r="5538">
          <cell r="A5538" t="str">
            <v>T00001426</v>
          </cell>
          <cell r="B5538" t="str">
            <v>U_DNS_LMF_LIG</v>
          </cell>
          <cell r="C5538" t="str">
            <v>ThirdParty_P</v>
          </cell>
          <cell r="D5538" t="str">
            <v>ThirdParty_P</v>
          </cell>
          <cell r="E5538" t="str">
            <v>LIG</v>
          </cell>
          <cell r="H5538" t="str">
            <v>PS  Med Device Software</v>
          </cell>
        </row>
        <row r="5539">
          <cell r="A5539" t="str">
            <v>R00000448</v>
          </cell>
          <cell r="B5539" t="str">
            <v>U_DNS_LMF_LIG</v>
          </cell>
          <cell r="C5539" t="str">
            <v>ThirdParty_P</v>
          </cell>
          <cell r="D5539" t="str">
            <v>ThirdParty_P</v>
          </cell>
          <cell r="E5539" t="str">
            <v>LIG</v>
          </cell>
          <cell r="H5539" t="str">
            <v>SAS Maintenance and Fault Management Server</v>
          </cell>
        </row>
        <row r="5540">
          <cell r="A5540" t="str">
            <v>T00001438</v>
          </cell>
          <cell r="B5540" t="str">
            <v>U_DNS_LMF_LIG</v>
          </cell>
          <cell r="C5540" t="str">
            <v>ThirdParty_P</v>
          </cell>
          <cell r="D5540" t="str">
            <v>ThirdParty_P</v>
          </cell>
          <cell r="E5540" t="str">
            <v>LIG</v>
          </cell>
          <cell r="H5540" t="str">
            <v>SAS Maintenance and Fault Management Server - Optional</v>
          </cell>
        </row>
        <row r="5541">
          <cell r="A5541" t="str">
            <v>T00001437</v>
          </cell>
          <cell r="B5541" t="str">
            <v>U_DNS_LMF_LIG</v>
          </cell>
          <cell r="C5541" t="str">
            <v>ThirdParty_P</v>
          </cell>
          <cell r="D5541" t="str">
            <v>ThirdParty_P</v>
          </cell>
          <cell r="E5541" t="str">
            <v>LIG</v>
          </cell>
          <cell r="H5541" t="str">
            <v>SAS Maintenance and Fault Management Server (Growth) SW</v>
          </cell>
        </row>
        <row r="5542">
          <cell r="A5542" t="str">
            <v>T00001418</v>
          </cell>
          <cell r="B5542" t="str">
            <v>U_DNS_LMF_LIG</v>
          </cell>
          <cell r="C5542" t="str">
            <v>MSS</v>
          </cell>
          <cell r="D5542" t="str">
            <v>MSS</v>
          </cell>
          <cell r="E5542" t="str">
            <v>LMF</v>
          </cell>
          <cell r="H5542" t="str">
            <v>Software Growth  Licence</v>
          </cell>
        </row>
        <row r="5543">
          <cell r="A5543" t="str">
            <v>T00001441</v>
          </cell>
          <cell r="B5543" t="str">
            <v>U_DNS_LMF_LIG</v>
          </cell>
          <cell r="C5543" t="str">
            <v>ThirdParty_P</v>
          </cell>
          <cell r="D5543" t="str">
            <v>ThirdParty_P</v>
          </cell>
          <cell r="E5543" t="str">
            <v>LIG</v>
          </cell>
          <cell r="H5543" t="str">
            <v>spares</v>
          </cell>
        </row>
        <row r="5544">
          <cell r="A5544" t="str">
            <v>T00001412</v>
          </cell>
          <cell r="B5544" t="str">
            <v>U_DNS_LMF_LIG</v>
          </cell>
          <cell r="C5544" t="str">
            <v>MSS</v>
          </cell>
          <cell r="D5544" t="str">
            <v>MSS</v>
          </cell>
          <cell r="E5544" t="str">
            <v>LMF</v>
          </cell>
          <cell r="H5544" t="str">
            <v>Sun Netra Server</v>
          </cell>
        </row>
        <row r="5545">
          <cell r="A5545" t="str">
            <v>T00001406</v>
          </cell>
          <cell r="B5545" t="str">
            <v>U_DNS_LMF_LIG</v>
          </cell>
          <cell r="C5545" t="str">
            <v>MSS</v>
          </cell>
          <cell r="D5545" t="str">
            <v>MSS</v>
          </cell>
          <cell r="E5545" t="str">
            <v>LMF</v>
          </cell>
          <cell r="H5545" t="str">
            <v>VPN  Firewall Brick 201 with encryption accelerator card</v>
          </cell>
        </row>
        <row r="5546">
          <cell r="A5546" t="str">
            <v>T00001409</v>
          </cell>
          <cell r="B5546" t="str">
            <v>U_DNS_LMF_LIG</v>
          </cell>
          <cell r="C5546" t="str">
            <v>MSS</v>
          </cell>
          <cell r="D5546" t="str">
            <v>MSS</v>
          </cell>
          <cell r="E5546" t="str">
            <v>LMF</v>
          </cell>
          <cell r="H5546" t="str">
            <v>VPN  Firewall Brick 80</v>
          </cell>
        </row>
        <row r="5547">
          <cell r="A5547" t="str">
            <v>T00001404</v>
          </cell>
          <cell r="B5547" t="str">
            <v>U_DNS_LMF_LIG</v>
          </cell>
          <cell r="C5547" t="str">
            <v>MSS</v>
          </cell>
          <cell r="D5547" t="str">
            <v>MSS</v>
          </cell>
          <cell r="E5547" t="str">
            <v>LMF</v>
          </cell>
          <cell r="H5547" t="str">
            <v>VPN Firewall Brick 201</v>
          </cell>
        </row>
        <row r="5548">
          <cell r="A5548" t="str">
            <v>R00000450</v>
          </cell>
          <cell r="B5548" t="str">
            <v>U_GGSN</v>
          </cell>
          <cell r="C5548" t="str">
            <v>MSS</v>
          </cell>
          <cell r="D5548" t="str">
            <v>MSS</v>
          </cell>
          <cell r="E5548" t="str">
            <v>GGSN</v>
          </cell>
          <cell r="H5548" t="str">
            <v xml:space="preserve">GGSN Server and Common Platforms.  </v>
          </cell>
        </row>
        <row r="5549">
          <cell r="A5549" t="str">
            <v>T00001465</v>
          </cell>
          <cell r="B5549" t="str">
            <v>U_GGSN</v>
          </cell>
          <cell r="C5549" t="str">
            <v>MSS</v>
          </cell>
          <cell r="D5549" t="str">
            <v>MSS</v>
          </cell>
          <cell r="E5549" t="str">
            <v>GGSN</v>
          </cell>
          <cell r="H5549" t="str">
            <v xml:space="preserve">SpringTide 7000 Wireless IP Services Embedded Software (IP QOS, Firewall) </v>
          </cell>
        </row>
        <row r="5550">
          <cell r="A5550" t="str">
            <v>T00001466</v>
          </cell>
          <cell r="B5550" t="str">
            <v>U_GGSN</v>
          </cell>
          <cell r="C5550" t="str">
            <v>MSS</v>
          </cell>
          <cell r="D5550" t="str">
            <v>MSS</v>
          </cell>
          <cell r="E5550" t="str">
            <v>GGSN</v>
          </cell>
          <cell r="H5550" t="str">
            <v xml:space="preserve">SpringTide 7000 Wireless Routing Embedded Software (BGP4, MPLSl) </v>
          </cell>
        </row>
        <row r="5551">
          <cell r="A5551" t="str">
            <v>T00001460</v>
          </cell>
          <cell r="B5551" t="str">
            <v>U_GGSN</v>
          </cell>
          <cell r="C5551" t="str">
            <v>MSS</v>
          </cell>
          <cell r="D5551" t="str">
            <v>MSS</v>
          </cell>
          <cell r="E5551" t="str">
            <v>GGSN</v>
          </cell>
          <cell r="H5551" t="str">
            <v>ST, 4 Port ATM-OC3/STM1 Interface Module</v>
          </cell>
        </row>
        <row r="5552">
          <cell r="A5552" t="str">
            <v>T00001454</v>
          </cell>
          <cell r="B5552" t="str">
            <v>U_GGSN</v>
          </cell>
          <cell r="C5552" t="str">
            <v>MSS</v>
          </cell>
          <cell r="D5552" t="str">
            <v>MSS</v>
          </cell>
          <cell r="E5552" t="str">
            <v>GGSN</v>
          </cell>
          <cell r="H5552" t="str">
            <v>ST, Configuration File Editor, CD-ROM</v>
          </cell>
        </row>
        <row r="5553">
          <cell r="A5553" t="str">
            <v>T00001459</v>
          </cell>
          <cell r="B5553" t="str">
            <v>U_GGSN</v>
          </cell>
          <cell r="C5553" t="str">
            <v>MSS</v>
          </cell>
          <cell r="D5553" t="str">
            <v>MSS</v>
          </cell>
          <cell r="E5553" t="str">
            <v>GGSN</v>
          </cell>
          <cell r="H5553" t="str">
            <v>ST, Spare Central Processor Module - CPM</v>
          </cell>
        </row>
        <row r="5554">
          <cell r="A5554" t="str">
            <v>T00001458</v>
          </cell>
          <cell r="B5554" t="str">
            <v>U_GGSN</v>
          </cell>
          <cell r="C5554" t="str">
            <v>MSS</v>
          </cell>
          <cell r="D5554" t="str">
            <v>MSS</v>
          </cell>
          <cell r="E5554" t="str">
            <v>GGSN</v>
          </cell>
          <cell r="H5554" t="str">
            <v>ST, Spare Resource Module - RM</v>
          </cell>
        </row>
        <row r="5555">
          <cell r="A5555" t="str">
            <v>T00001462</v>
          </cell>
          <cell r="B5555" t="str">
            <v>U_GGSN</v>
          </cell>
          <cell r="C5555" t="str">
            <v>MSS</v>
          </cell>
          <cell r="D5555" t="str">
            <v>MSS</v>
          </cell>
          <cell r="E5555" t="str">
            <v>GGSN</v>
          </cell>
          <cell r="H5555" t="str">
            <v>ST,1 Port OC 12 ATM MMF</v>
          </cell>
        </row>
        <row r="5556">
          <cell r="A5556" t="str">
            <v>T00001461</v>
          </cell>
          <cell r="B5556" t="str">
            <v>U_GGSN</v>
          </cell>
          <cell r="C5556" t="str">
            <v>MSS</v>
          </cell>
          <cell r="D5556" t="str">
            <v>MSS</v>
          </cell>
          <cell r="E5556" t="str">
            <v>GGSN</v>
          </cell>
          <cell r="H5556" t="str">
            <v>ST,4 Port 100 BASE T Interface Module</v>
          </cell>
        </row>
        <row r="5557">
          <cell r="A5557" t="str">
            <v>T00001457</v>
          </cell>
          <cell r="B5557" t="str">
            <v>U_GGSN</v>
          </cell>
          <cell r="C5557" t="str">
            <v>MSS</v>
          </cell>
          <cell r="D5557" t="str">
            <v>MSS</v>
          </cell>
          <cell r="E5557" t="str">
            <v>GGSN</v>
          </cell>
          <cell r="H5557" t="str">
            <v xml:space="preserve">ST,7000, Spare High Speed Packet/cell switch fabric - SFH-SM </v>
          </cell>
        </row>
        <row r="5558">
          <cell r="A5558" t="str">
            <v>T00001451</v>
          </cell>
          <cell r="B5558" t="str">
            <v>U_GGSN</v>
          </cell>
          <cell r="C5558" t="str">
            <v>MSS</v>
          </cell>
          <cell r="D5558" t="str">
            <v>MSS</v>
          </cell>
          <cell r="E5558" t="str">
            <v>GGSN</v>
          </cell>
          <cell r="H5558" t="str">
            <v>ST,7000,30 Gig packet/cell Simplex Model</v>
          </cell>
        </row>
        <row r="5559">
          <cell r="A5559" t="str">
            <v>T00001452</v>
          </cell>
          <cell r="B5559" t="str">
            <v>U_GGSN</v>
          </cell>
          <cell r="C5559" t="str">
            <v>MSS</v>
          </cell>
          <cell r="D5559" t="str">
            <v>MSS</v>
          </cell>
          <cell r="E5559" t="str">
            <v>GGSN</v>
          </cell>
          <cell r="H5559" t="str">
            <v>ST,Documentation Set, CD-ROM</v>
          </cell>
        </row>
        <row r="5560">
          <cell r="A5560" t="str">
            <v>T00001453</v>
          </cell>
          <cell r="B5560" t="str">
            <v>U_GGSN</v>
          </cell>
          <cell r="C5560" t="str">
            <v>MSS</v>
          </cell>
          <cell r="D5560" t="str">
            <v>MSS</v>
          </cell>
          <cell r="E5560" t="str">
            <v>GGSN</v>
          </cell>
          <cell r="H5560" t="str">
            <v>ST,Documentation Set, Hard Copy</v>
          </cell>
        </row>
        <row r="5561">
          <cell r="A5561" t="str">
            <v>T00001456</v>
          </cell>
          <cell r="B5561" t="str">
            <v>U_GGSN</v>
          </cell>
          <cell r="C5561" t="str">
            <v>MSS</v>
          </cell>
          <cell r="D5561" t="str">
            <v>MSS</v>
          </cell>
          <cell r="E5561" t="str">
            <v>GGSN</v>
          </cell>
          <cell r="H5561" t="str">
            <v>Tunnel Switching Module - Encryption Option</v>
          </cell>
        </row>
        <row r="5562">
          <cell r="A5562" t="str">
            <v>T00001464</v>
          </cell>
          <cell r="B5562" t="str">
            <v>U_GGSN</v>
          </cell>
          <cell r="C5562" t="str">
            <v>MSS</v>
          </cell>
          <cell r="D5562" t="str">
            <v>MSS</v>
          </cell>
          <cell r="E5562" t="str">
            <v>GGSN</v>
          </cell>
          <cell r="H5562" t="str">
            <v>Tunnel Switching Module - Encryption Option SW</v>
          </cell>
        </row>
        <row r="5563">
          <cell r="A5563" t="str">
            <v>T00001455</v>
          </cell>
          <cell r="B5563" t="str">
            <v>U_GGSN</v>
          </cell>
          <cell r="C5563" t="str">
            <v>MSS</v>
          </cell>
          <cell r="D5563" t="str">
            <v>MSS</v>
          </cell>
          <cell r="E5563" t="str">
            <v>GGSN</v>
          </cell>
          <cell r="H5563" t="str">
            <v>Tunnel Switching Module - TSM2 Expanded Capability</v>
          </cell>
        </row>
        <row r="5564">
          <cell r="A5564" t="str">
            <v>T00001463</v>
          </cell>
          <cell r="B5564" t="str">
            <v>U_GGSN</v>
          </cell>
          <cell r="C5564" t="str">
            <v>MSS</v>
          </cell>
          <cell r="D5564" t="str">
            <v>MSS</v>
          </cell>
          <cell r="E5564" t="str">
            <v>GGSN</v>
          </cell>
          <cell r="H5564" t="str">
            <v>Tunnel Switching Module - TSM2 Expanded Capability SW</v>
          </cell>
        </row>
        <row r="5565">
          <cell r="A5565" t="str">
            <v>T00001473</v>
          </cell>
          <cell r="B5565" t="str">
            <v>U_GGSN_SP</v>
          </cell>
          <cell r="C5565" t="str">
            <v>GGSN-SPARES</v>
          </cell>
          <cell r="D5565" t="str">
            <v>INS</v>
          </cell>
          <cell r="E5565" t="str">
            <v>P_Switch</v>
          </cell>
          <cell r="H5565" t="str">
            <v>1 Gig Ethernet</v>
          </cell>
        </row>
        <row r="5566">
          <cell r="A5566" t="str">
            <v>T00001472</v>
          </cell>
          <cell r="B5566" t="str">
            <v>U_GGSN_SP</v>
          </cell>
          <cell r="C5566" t="str">
            <v>GGSN-SPARES</v>
          </cell>
          <cell r="D5566" t="str">
            <v>INS</v>
          </cell>
          <cell r="E5566" t="str">
            <v>P_Switch</v>
          </cell>
          <cell r="H5566" t="str">
            <v>Alarm Card</v>
          </cell>
        </row>
        <row r="5567">
          <cell r="A5567" t="str">
            <v>T00001467</v>
          </cell>
          <cell r="B5567" t="str">
            <v>U_GGSN_SP</v>
          </cell>
          <cell r="C5567" t="str">
            <v>GGSN-SPARES</v>
          </cell>
          <cell r="D5567" t="str">
            <v>INS</v>
          </cell>
          <cell r="E5567" t="str">
            <v>P_Switch</v>
          </cell>
          <cell r="H5567" t="str">
            <v>Circuit Breaker Unit</v>
          </cell>
        </row>
        <row r="5568">
          <cell r="A5568" t="str">
            <v>T00001470</v>
          </cell>
          <cell r="B5568" t="str">
            <v>U_GGSN_SP</v>
          </cell>
          <cell r="C5568" t="str">
            <v>GGSN-SPARES</v>
          </cell>
          <cell r="D5568" t="str">
            <v>INS</v>
          </cell>
          <cell r="E5568" t="str">
            <v>P_Switch</v>
          </cell>
          <cell r="H5568" t="str">
            <v>Colling Fans</v>
          </cell>
        </row>
        <row r="5569">
          <cell r="A5569" t="str">
            <v>T00001471</v>
          </cell>
          <cell r="B5569" t="str">
            <v>U_GGSN_SP</v>
          </cell>
          <cell r="C5569" t="str">
            <v>GGSN-SPARES</v>
          </cell>
          <cell r="D5569" t="str">
            <v>INS</v>
          </cell>
          <cell r="E5569" t="str">
            <v>P_Switch</v>
          </cell>
          <cell r="H5569" t="str">
            <v>Connector Card Module</v>
          </cell>
        </row>
        <row r="5570">
          <cell r="A5570" t="str">
            <v>T00001469</v>
          </cell>
          <cell r="B5570" t="str">
            <v>U_GGSN_SP</v>
          </cell>
          <cell r="C5570" t="str">
            <v>GGSN-SPARES</v>
          </cell>
          <cell r="D5570" t="str">
            <v>INS</v>
          </cell>
          <cell r="E5570" t="str">
            <v>P_Switch</v>
          </cell>
          <cell r="H5570" t="str">
            <v>DC Input</v>
          </cell>
        </row>
        <row r="5571">
          <cell r="A5571" t="str">
            <v>T00001468</v>
          </cell>
          <cell r="B5571" t="str">
            <v>U_GGSN_SP</v>
          </cell>
          <cell r="C5571" t="str">
            <v>GGSN-SPARES</v>
          </cell>
          <cell r="D5571" t="str">
            <v>INS</v>
          </cell>
          <cell r="E5571" t="str">
            <v>P_Switch</v>
          </cell>
          <cell r="H5571" t="str">
            <v>Fan Tray</v>
          </cell>
        </row>
        <row r="5572">
          <cell r="A5572" t="str">
            <v>T00001474</v>
          </cell>
          <cell r="B5572" t="str">
            <v>U_GGSN_SP</v>
          </cell>
          <cell r="C5572" t="str">
            <v>GGSN-SPARES</v>
          </cell>
          <cell r="D5572" t="str">
            <v>INS</v>
          </cell>
          <cell r="E5572" t="str">
            <v>P_Switch</v>
          </cell>
          <cell r="H5572" t="str">
            <v>Midplane</v>
          </cell>
        </row>
        <row r="5573">
          <cell r="A5573" t="str">
            <v>T00001460</v>
          </cell>
          <cell r="B5573" t="str">
            <v>U_GGSN_SP</v>
          </cell>
          <cell r="C5573" t="str">
            <v>GGSN-SPARES</v>
          </cell>
          <cell r="D5573" t="str">
            <v>INS</v>
          </cell>
          <cell r="E5573" t="str">
            <v>P_Switch</v>
          </cell>
          <cell r="H5573" t="str">
            <v>ST, 4 Port ATM-OC3/STM1 Interface Module</v>
          </cell>
        </row>
        <row r="5574">
          <cell r="A5574" t="str">
            <v>T00001459</v>
          </cell>
          <cell r="B5574" t="str">
            <v>U_GGSN_SP</v>
          </cell>
          <cell r="C5574" t="str">
            <v>GGSN-SPARES</v>
          </cell>
          <cell r="D5574" t="str">
            <v>INS</v>
          </cell>
          <cell r="E5574" t="str">
            <v>P_Switch</v>
          </cell>
          <cell r="H5574" t="str">
            <v>ST, Spare Central Processor Module - CPM</v>
          </cell>
        </row>
        <row r="5575">
          <cell r="A5575" t="str">
            <v>T00001458</v>
          </cell>
          <cell r="B5575" t="str">
            <v>U_GGSN_SP</v>
          </cell>
          <cell r="C5575" t="str">
            <v>GGSN-SPARES</v>
          </cell>
          <cell r="D5575" t="str">
            <v>INS</v>
          </cell>
          <cell r="E5575" t="str">
            <v>P_Switch</v>
          </cell>
          <cell r="H5575" t="str">
            <v>ST, Spare Resource Module - RM</v>
          </cell>
        </row>
        <row r="5576">
          <cell r="A5576" t="str">
            <v>T00001462</v>
          </cell>
          <cell r="B5576" t="str">
            <v>U_GGSN_SP</v>
          </cell>
          <cell r="C5576" t="str">
            <v>GGSN-SPARES</v>
          </cell>
          <cell r="D5576" t="str">
            <v>INS</v>
          </cell>
          <cell r="E5576" t="str">
            <v>P_Switch</v>
          </cell>
          <cell r="H5576" t="str">
            <v>ST,1 Port OC 12 ATM MMF</v>
          </cell>
        </row>
        <row r="5577">
          <cell r="A5577" t="str">
            <v>T00001461</v>
          </cell>
          <cell r="B5577" t="str">
            <v>U_GGSN_SP</v>
          </cell>
          <cell r="C5577" t="str">
            <v>GGSN-SPARES</v>
          </cell>
          <cell r="D5577" t="str">
            <v>INS</v>
          </cell>
          <cell r="E5577" t="str">
            <v>P_Switch</v>
          </cell>
          <cell r="H5577" t="str">
            <v>ST,4 Port 100 BASE T Interface Module</v>
          </cell>
        </row>
        <row r="5578">
          <cell r="A5578" t="str">
            <v>T00001457</v>
          </cell>
          <cell r="B5578" t="str">
            <v>U_GGSN_SP</v>
          </cell>
          <cell r="C5578" t="str">
            <v>GGSN-SPARES</v>
          </cell>
          <cell r="D5578" t="str">
            <v>INS</v>
          </cell>
          <cell r="E5578" t="str">
            <v>P_Switch</v>
          </cell>
          <cell r="H5578" t="str">
            <v xml:space="preserve">ST,7000, Spare High Speed Packet/cell switch fabric - SFH-SM </v>
          </cell>
        </row>
        <row r="5579">
          <cell r="A5579" t="str">
            <v>T00001451</v>
          </cell>
          <cell r="B5579" t="str">
            <v>U_GGSN_SP</v>
          </cell>
          <cell r="C5579" t="str">
            <v>GGSN-SPARES</v>
          </cell>
          <cell r="D5579" t="str">
            <v>INS</v>
          </cell>
          <cell r="E5579" t="str">
            <v>P_Switch</v>
          </cell>
          <cell r="H5579" t="str">
            <v>ST,7000,30 Gig packet/cell Simplex Model</v>
          </cell>
        </row>
        <row r="5580">
          <cell r="A5580" t="str">
            <v>T00001456</v>
          </cell>
          <cell r="B5580" t="str">
            <v>U_GGSN_SP</v>
          </cell>
          <cell r="C5580" t="str">
            <v>GGSN-SPARES</v>
          </cell>
          <cell r="D5580" t="str">
            <v>INS</v>
          </cell>
          <cell r="E5580" t="str">
            <v>P_Switch</v>
          </cell>
          <cell r="H5580" t="str">
            <v>Tunnel Switching Module - Encryption Option</v>
          </cell>
        </row>
        <row r="5581">
          <cell r="A5581" t="str">
            <v>T00001455</v>
          </cell>
          <cell r="B5581" t="str">
            <v>U_GGSN_SP</v>
          </cell>
          <cell r="C5581" t="str">
            <v>GGSN-SPARES</v>
          </cell>
          <cell r="D5581" t="str">
            <v>INS</v>
          </cell>
          <cell r="E5581" t="str">
            <v>P_Switch</v>
          </cell>
          <cell r="H5581" t="str">
            <v>Tunnel Switching Module - TSM2 Expanded Capability</v>
          </cell>
        </row>
        <row r="5582">
          <cell r="A5582" t="str">
            <v>T00001538</v>
          </cell>
          <cell r="B5582" t="str">
            <v>U_Node_B</v>
          </cell>
          <cell r="C5582" t="str">
            <v>UTRAN</v>
          </cell>
          <cell r="D5582" t="str">
            <v>UTRAN</v>
          </cell>
          <cell r="E5582" t="str">
            <v>Node B</v>
          </cell>
          <cell r="H5582" t="str">
            <v>AMPLIFIER SHELF (ID)</v>
          </cell>
        </row>
        <row r="5583">
          <cell r="A5583" t="str">
            <v>T00001544</v>
          </cell>
          <cell r="B5583" t="str">
            <v>U_Node_B</v>
          </cell>
          <cell r="C5583" t="str">
            <v>UTRAN</v>
          </cell>
          <cell r="D5583" t="str">
            <v>UTRAN</v>
          </cell>
          <cell r="E5583" t="str">
            <v>Node B</v>
          </cell>
          <cell r="H5583" t="str">
            <v>AMPLIFIER SHELF (OD)</v>
          </cell>
        </row>
        <row r="5584">
          <cell r="A5584" t="str">
            <v>T00001541</v>
          </cell>
          <cell r="B5584" t="str">
            <v>U_Node_B</v>
          </cell>
          <cell r="C5584" t="str">
            <v>UTRAN</v>
          </cell>
          <cell r="D5584" t="str">
            <v>UTRAN</v>
          </cell>
          <cell r="E5584" t="str">
            <v>Node B</v>
          </cell>
          <cell r="H5584" t="str">
            <v>BASEBAND SHELF CARDS AND FILTER SHELF MODULE (ID)</v>
          </cell>
        </row>
        <row r="5585">
          <cell r="A5585" t="str">
            <v>T00001547</v>
          </cell>
          <cell r="B5585" t="str">
            <v>U_Node_B</v>
          </cell>
          <cell r="C5585" t="str">
            <v>UTRAN</v>
          </cell>
          <cell r="D5585" t="str">
            <v>UTRAN</v>
          </cell>
          <cell r="E5585" t="str">
            <v>Node B</v>
          </cell>
          <cell r="H5585" t="str">
            <v>BASEBAND SHELF CARDS AND FILTER SHELF MODULE (OD)</v>
          </cell>
        </row>
        <row r="5586">
          <cell r="A5586" t="str">
            <v>T00001540</v>
          </cell>
          <cell r="B5586" t="str">
            <v>U_Node_B</v>
          </cell>
          <cell r="C5586" t="str">
            <v>UTRAN</v>
          </cell>
          <cell r="D5586" t="str">
            <v>UTRAN</v>
          </cell>
          <cell r="E5586" t="str">
            <v>Node B</v>
          </cell>
          <cell r="H5586" t="str">
            <v>CABLES (basic set) (ID)</v>
          </cell>
        </row>
        <row r="5587">
          <cell r="A5587" t="str">
            <v>T00001546</v>
          </cell>
          <cell r="B5587" t="str">
            <v>U_Node_B</v>
          </cell>
          <cell r="C5587" t="str">
            <v>UTRAN</v>
          </cell>
          <cell r="D5587" t="str">
            <v>UTRAN</v>
          </cell>
          <cell r="E5587" t="str">
            <v>Node B</v>
          </cell>
          <cell r="H5587" t="str">
            <v>CABLES (basic set) (OD)</v>
          </cell>
        </row>
        <row r="5588">
          <cell r="A5588" t="str">
            <v>R00000457</v>
          </cell>
          <cell r="B5588" t="str">
            <v>U_Node_B</v>
          </cell>
          <cell r="C5588" t="str">
            <v>UTRAN</v>
          </cell>
          <cell r="D5588" t="str">
            <v>UTRAN</v>
          </cell>
          <cell r="E5588" t="str">
            <v>Node B</v>
          </cell>
          <cell r="H5588" t="str">
            <v>Common Power Unit (CPC)</v>
          </cell>
        </row>
        <row r="5589">
          <cell r="A5589" t="str">
            <v>T00001537</v>
          </cell>
          <cell r="B5589" t="str">
            <v>U_Node_B</v>
          </cell>
          <cell r="C5589" t="str">
            <v>UTRAN</v>
          </cell>
          <cell r="D5589" t="str">
            <v>UTRAN</v>
          </cell>
          <cell r="E5589" t="str">
            <v>Node B</v>
          </cell>
          <cell r="H5589" t="str">
            <v>DIGITAL SHELF (ID)</v>
          </cell>
        </row>
        <row r="5590">
          <cell r="A5590" t="str">
            <v>T00001543</v>
          </cell>
          <cell r="B5590" t="str">
            <v>U_Node_B</v>
          </cell>
          <cell r="C5590" t="str">
            <v>UTRAN</v>
          </cell>
          <cell r="D5590" t="str">
            <v>UTRAN</v>
          </cell>
          <cell r="E5590" t="str">
            <v>Node B</v>
          </cell>
          <cell r="H5590" t="str">
            <v>DIGITAL SHELF (OD)</v>
          </cell>
        </row>
        <row r="5591">
          <cell r="A5591" t="str">
            <v>T00001553</v>
          </cell>
          <cell r="B5591" t="str">
            <v>U_Node_B</v>
          </cell>
          <cell r="C5591" t="str">
            <v>UTRAN</v>
          </cell>
          <cell r="D5591" t="str">
            <v>UTRAN</v>
          </cell>
          <cell r="E5591" t="str">
            <v>Node B</v>
          </cell>
          <cell r="H5591" t="str">
            <v>Duplexer</v>
          </cell>
        </row>
        <row r="5592">
          <cell r="A5592" t="str">
            <v>R00000458</v>
          </cell>
          <cell r="B5592" t="str">
            <v>U_Node_B</v>
          </cell>
          <cell r="C5592" t="str">
            <v>UTRAN</v>
          </cell>
          <cell r="D5592" t="str">
            <v>UTRAN</v>
          </cell>
          <cell r="E5592" t="str">
            <v>Node B</v>
          </cell>
          <cell r="H5592" t="str">
            <v>Extension Cabinet Indoor (Growth)</v>
          </cell>
        </row>
        <row r="5593">
          <cell r="A5593" t="str">
            <v>R00000459</v>
          </cell>
          <cell r="B5593" t="str">
            <v>U_Node_B</v>
          </cell>
          <cell r="C5593" t="str">
            <v>UTRAN</v>
          </cell>
          <cell r="D5593" t="str">
            <v>UTRAN</v>
          </cell>
          <cell r="E5593" t="str">
            <v>Node B</v>
          </cell>
          <cell r="H5593" t="str">
            <v>Extension Cabinet Outdoor (Growth)</v>
          </cell>
        </row>
        <row r="5594">
          <cell r="A5594" t="str">
            <v>T00001539</v>
          </cell>
          <cell r="B5594" t="str">
            <v>U_Node_B</v>
          </cell>
          <cell r="C5594" t="str">
            <v>UTRAN</v>
          </cell>
          <cell r="D5594" t="str">
            <v>UTRAN</v>
          </cell>
          <cell r="E5594" t="str">
            <v>Node B</v>
          </cell>
          <cell r="H5594" t="str">
            <v>FILTER SHELF (ID)</v>
          </cell>
        </row>
        <row r="5595">
          <cell r="A5595" t="str">
            <v>T00001545</v>
          </cell>
          <cell r="B5595" t="str">
            <v>U_Node_B</v>
          </cell>
          <cell r="C5595" t="str">
            <v>UTRAN</v>
          </cell>
          <cell r="D5595" t="str">
            <v>UTRAN</v>
          </cell>
          <cell r="E5595" t="str">
            <v>Node B</v>
          </cell>
          <cell r="H5595" t="str">
            <v>FILTER SHELF (OD)</v>
          </cell>
        </row>
        <row r="5596">
          <cell r="A5596" t="str">
            <v>T00001565</v>
          </cell>
          <cell r="B5596" t="str">
            <v>U_Node_B</v>
          </cell>
          <cell r="C5596" t="str">
            <v>UTRAN</v>
          </cell>
          <cell r="D5596" t="str">
            <v>UTRAN</v>
          </cell>
          <cell r="E5596" t="str">
            <v>Node B</v>
          </cell>
          <cell r="H5596" t="str">
            <v>Frame Outdoor with Heat Exchanger</v>
          </cell>
        </row>
        <row r="5597">
          <cell r="A5597" t="str">
            <v>T00001564</v>
          </cell>
          <cell r="B5597" t="str">
            <v>U_Node_B</v>
          </cell>
          <cell r="C5597" t="str">
            <v>UTRAN</v>
          </cell>
          <cell r="D5597" t="str">
            <v>UTRAN</v>
          </cell>
          <cell r="E5597" t="str">
            <v>Node B</v>
          </cell>
          <cell r="H5597" t="str">
            <v>GIM - Growth Interface Module (ID_GR)</v>
          </cell>
        </row>
        <row r="5598">
          <cell r="A5598" t="str">
            <v>T00001566</v>
          </cell>
          <cell r="B5598" t="str">
            <v>U_Node_B</v>
          </cell>
          <cell r="C5598" t="str">
            <v>UTRAN</v>
          </cell>
          <cell r="D5598" t="str">
            <v>UTRAN</v>
          </cell>
          <cell r="E5598" t="str">
            <v>Node B</v>
          </cell>
          <cell r="H5598" t="str">
            <v>GIM - Growth Interface Module (OD_GR)</v>
          </cell>
        </row>
        <row r="5599">
          <cell r="A5599" t="str">
            <v>T00001561</v>
          </cell>
          <cell r="B5599" t="str">
            <v>U_Node_B</v>
          </cell>
          <cell r="C5599" t="str">
            <v>UTRAN</v>
          </cell>
          <cell r="D5599" t="str">
            <v>UTRAN</v>
          </cell>
          <cell r="E5599" t="str">
            <v>Node B</v>
          </cell>
          <cell r="H5599" t="str">
            <v>IA Software Update</v>
          </cell>
        </row>
        <row r="5600">
          <cell r="A5600" t="str">
            <v>R00000455</v>
          </cell>
          <cell r="B5600" t="str">
            <v>U_Node_B</v>
          </cell>
          <cell r="C5600" t="str">
            <v>UTRAN</v>
          </cell>
          <cell r="D5600" t="str">
            <v>UTRAN</v>
          </cell>
          <cell r="E5600" t="str">
            <v>Node B</v>
          </cell>
          <cell r="H5600" t="str">
            <v>Indoor Base Unit</v>
          </cell>
        </row>
        <row r="5601">
          <cell r="A5601" t="str">
            <v>T00001556</v>
          </cell>
          <cell r="B5601" t="str">
            <v>U_Node_B</v>
          </cell>
          <cell r="C5601" t="str">
            <v>UTRAN</v>
          </cell>
          <cell r="D5601" t="str">
            <v>UTRAN</v>
          </cell>
          <cell r="E5601" t="str">
            <v>Node B</v>
          </cell>
          <cell r="H5601" t="str">
            <v>Lightening Protection Magazine</v>
          </cell>
        </row>
        <row r="5602">
          <cell r="A5602" t="str">
            <v>T00001550</v>
          </cell>
          <cell r="B5602" t="str">
            <v>U_Node_B</v>
          </cell>
          <cell r="C5602" t="str">
            <v>UTRAN</v>
          </cell>
          <cell r="D5602" t="str">
            <v>UTRAN</v>
          </cell>
          <cell r="E5602" t="str">
            <v>Node B</v>
          </cell>
          <cell r="H5602" t="str">
            <v>Linear Amplifier Module</v>
          </cell>
        </row>
        <row r="5603">
          <cell r="A5603" t="str">
            <v>T00001536</v>
          </cell>
          <cell r="B5603" t="str">
            <v>U_Node_B</v>
          </cell>
          <cell r="C5603" t="str">
            <v>UTRAN</v>
          </cell>
          <cell r="D5603" t="str">
            <v>UTRAN</v>
          </cell>
          <cell r="E5603" t="str">
            <v>Node B</v>
          </cell>
          <cell r="H5603" t="str">
            <v>MECHANICS (ID)</v>
          </cell>
        </row>
        <row r="5604">
          <cell r="A5604" t="str">
            <v>T00001542</v>
          </cell>
          <cell r="B5604" t="str">
            <v>U_Node_B</v>
          </cell>
          <cell r="C5604" t="str">
            <v>UTRAN</v>
          </cell>
          <cell r="D5604" t="str">
            <v>UTRAN</v>
          </cell>
          <cell r="E5604" t="str">
            <v>Node B</v>
          </cell>
          <cell r="H5604" t="str">
            <v>MECHANICS (OD)</v>
          </cell>
        </row>
        <row r="5605">
          <cell r="A5605" t="str">
            <v>T00001558</v>
          </cell>
          <cell r="B5605" t="str">
            <v>U_Node_B</v>
          </cell>
          <cell r="C5605" t="str">
            <v>UTRAN</v>
          </cell>
          <cell r="D5605" t="str">
            <v>UTRAN</v>
          </cell>
          <cell r="E5605" t="str">
            <v>Node B</v>
          </cell>
          <cell r="H5605" t="str">
            <v>OEM Common Rubidium Oscillator Module - CRbOM</v>
          </cell>
        </row>
        <row r="5606">
          <cell r="A5606" t="str">
            <v>T00001557</v>
          </cell>
          <cell r="B5606" t="str">
            <v>U_Node_B</v>
          </cell>
          <cell r="C5606" t="str">
            <v>UTRAN</v>
          </cell>
          <cell r="D5606" t="str">
            <v>UTRAN</v>
          </cell>
          <cell r="E5606" t="str">
            <v>Node B</v>
          </cell>
          <cell r="H5606" t="str">
            <v>OEM Common Xtal Oscillator Module - CXOM</v>
          </cell>
        </row>
        <row r="5607">
          <cell r="A5607" t="str">
            <v>R00000456</v>
          </cell>
          <cell r="B5607" t="str">
            <v>U_Node_B</v>
          </cell>
          <cell r="C5607" t="str">
            <v>UTRAN</v>
          </cell>
          <cell r="D5607" t="str">
            <v>UTRAN</v>
          </cell>
          <cell r="E5607" t="str">
            <v>Node B</v>
          </cell>
          <cell r="H5607" t="str">
            <v>Outdoor Base Unit</v>
          </cell>
        </row>
        <row r="5608">
          <cell r="A5608" t="str">
            <v>T00001548</v>
          </cell>
          <cell r="B5608" t="str">
            <v>U_Node_B</v>
          </cell>
          <cell r="C5608" t="str">
            <v>UTRAN</v>
          </cell>
          <cell r="D5608" t="str">
            <v>UTRAN</v>
          </cell>
          <cell r="E5608" t="str">
            <v>Node B</v>
          </cell>
          <cell r="H5608" t="str">
            <v>Radio Shelf Power Unit - CPC-A</v>
          </cell>
        </row>
        <row r="5609">
          <cell r="A5609" t="str">
            <v>T00001549</v>
          </cell>
          <cell r="B5609" t="str">
            <v>U_Node_B</v>
          </cell>
          <cell r="C5609" t="str">
            <v>UTRAN</v>
          </cell>
          <cell r="D5609" t="str">
            <v>UTRAN</v>
          </cell>
          <cell r="E5609" t="str">
            <v>Node B</v>
          </cell>
          <cell r="H5609" t="str">
            <v>Radio Shelf Power Unit - CPC-B</v>
          </cell>
        </row>
        <row r="5610">
          <cell r="A5610" t="str">
            <v>T00001560</v>
          </cell>
          <cell r="B5610" t="str">
            <v>U_Node_B</v>
          </cell>
          <cell r="C5610" t="str">
            <v>ThirdParty_P</v>
          </cell>
          <cell r="D5610" t="str">
            <v>ThirdParty_P</v>
          </cell>
          <cell r="E5610" t="str">
            <v>Node B</v>
          </cell>
          <cell r="H5610" t="str">
            <v>Tower Top Low Noise Amplifier</v>
          </cell>
        </row>
        <row r="5611">
          <cell r="A5611" t="str">
            <v>T00001555</v>
          </cell>
          <cell r="B5611" t="str">
            <v>U_Node_B</v>
          </cell>
          <cell r="C5611" t="str">
            <v>UTRAN</v>
          </cell>
          <cell r="D5611" t="str">
            <v>UTRAN</v>
          </cell>
          <cell r="E5611" t="str">
            <v>Node B</v>
          </cell>
          <cell r="H5611" t="str">
            <v>UMTS Channel Unit - UCU256</v>
          </cell>
        </row>
        <row r="5612">
          <cell r="A5612" t="str">
            <v>T00001554</v>
          </cell>
          <cell r="B5612" t="str">
            <v>U_Node_B</v>
          </cell>
          <cell r="C5612" t="str">
            <v>UTRAN</v>
          </cell>
          <cell r="D5612" t="str">
            <v>UTRAN</v>
          </cell>
          <cell r="E5612" t="str">
            <v>Node B</v>
          </cell>
          <cell r="H5612" t="str">
            <v>UMTS Channel Unit - UCU64</v>
          </cell>
        </row>
        <row r="5613">
          <cell r="A5613" t="str">
            <v>T00001568</v>
          </cell>
          <cell r="B5613" t="str">
            <v>U_Node_B</v>
          </cell>
          <cell r="C5613" t="str">
            <v>UTRAN</v>
          </cell>
          <cell r="D5613" t="str">
            <v>UTRAN</v>
          </cell>
          <cell r="E5613" t="str">
            <v>Node B</v>
          </cell>
          <cell r="H5613" t="str">
            <v>UMTS Channel Unit (SW) - UCU256</v>
          </cell>
        </row>
        <row r="5614">
          <cell r="A5614" t="str">
            <v>T00001567</v>
          </cell>
          <cell r="B5614" t="str">
            <v>U_Node_B</v>
          </cell>
          <cell r="C5614" t="str">
            <v>UTRAN</v>
          </cell>
          <cell r="D5614" t="str">
            <v>UTRAN</v>
          </cell>
          <cell r="E5614" t="str">
            <v>Node B</v>
          </cell>
          <cell r="H5614" t="str">
            <v>UMTS Channel Unit (SW) - UCU64</v>
          </cell>
        </row>
        <row r="5615">
          <cell r="A5615" t="str">
            <v>T00001563</v>
          </cell>
          <cell r="B5615" t="str">
            <v>U_Node_B</v>
          </cell>
          <cell r="C5615" t="str">
            <v>UTRAN</v>
          </cell>
          <cell r="D5615" t="str">
            <v>UTRAN</v>
          </cell>
          <cell r="E5615" t="str">
            <v>Node B</v>
          </cell>
          <cell r="H5615" t="str">
            <v>UMTS Channel Unit 256 (SW)</v>
          </cell>
        </row>
        <row r="5616">
          <cell r="A5616" t="str">
            <v>T00001562</v>
          </cell>
          <cell r="B5616" t="str">
            <v>U_Node_B</v>
          </cell>
          <cell r="C5616" t="str">
            <v>UTRAN</v>
          </cell>
          <cell r="D5616" t="str">
            <v>UTRAN</v>
          </cell>
          <cell r="E5616" t="str">
            <v>Node B</v>
          </cell>
          <cell r="H5616" t="str">
            <v>UMTS Channel Unit 64 (SW)</v>
          </cell>
        </row>
        <row r="5617">
          <cell r="A5617" t="str">
            <v>T00001551</v>
          </cell>
          <cell r="B5617" t="str">
            <v>U_Node_B</v>
          </cell>
          <cell r="C5617" t="str">
            <v>UTRAN</v>
          </cell>
          <cell r="D5617" t="str">
            <v>UTRAN</v>
          </cell>
          <cell r="E5617" t="str">
            <v>Node B</v>
          </cell>
          <cell r="H5617" t="str">
            <v>UMTS radio</v>
          </cell>
        </row>
        <row r="5618">
          <cell r="A5618" t="str">
            <v>T00001552</v>
          </cell>
          <cell r="B5618" t="str">
            <v>U_Node_B</v>
          </cell>
          <cell r="C5618" t="str">
            <v>UTRAN</v>
          </cell>
          <cell r="D5618" t="str">
            <v>UTRAN</v>
          </cell>
          <cell r="E5618" t="str">
            <v>Node B</v>
          </cell>
          <cell r="H5618" t="str">
            <v xml:space="preserve">Universal Radio Controller </v>
          </cell>
        </row>
        <row r="5619">
          <cell r="A5619" t="str">
            <v>T00001559</v>
          </cell>
          <cell r="B5619" t="str">
            <v>U_Node_B</v>
          </cell>
          <cell r="C5619" t="str">
            <v>ThirdParty_P</v>
          </cell>
          <cell r="D5619" t="str">
            <v>ThirdParty_P</v>
          </cell>
          <cell r="E5619" t="str">
            <v>Node B</v>
          </cell>
        </row>
        <row r="5620">
          <cell r="A5620" t="str">
            <v>408646016</v>
          </cell>
          <cell r="B5620" t="str">
            <v>U_Node_B_SP</v>
          </cell>
          <cell r="C5620" t="str">
            <v>NodeB-SPARES</v>
          </cell>
          <cell r="D5620" t="str">
            <v>UTRAN</v>
          </cell>
          <cell r="E5620" t="str">
            <v>RAN</v>
          </cell>
          <cell r="H5620" t="str">
            <v>Common Power Converter (CPC A) - 1.5V,8V,15V</v>
          </cell>
        </row>
        <row r="5621">
          <cell r="A5621" t="str">
            <v>408646008</v>
          </cell>
          <cell r="B5621" t="str">
            <v>U_Node_B_SP</v>
          </cell>
          <cell r="C5621" t="str">
            <v>NodeB-SPARES</v>
          </cell>
          <cell r="D5621" t="str">
            <v>UTRAN</v>
          </cell>
          <cell r="E5621" t="str">
            <v>RAN</v>
          </cell>
          <cell r="H5621" t="str">
            <v>Common Power Converter (CPC B) - 3.3V,5V</v>
          </cell>
        </row>
        <row r="5622">
          <cell r="A5622" t="str">
            <v>108875022</v>
          </cell>
          <cell r="B5622" t="str">
            <v>U_Node_B_SP</v>
          </cell>
          <cell r="C5622" t="str">
            <v>NodeB-SPARES</v>
          </cell>
          <cell r="D5622" t="str">
            <v>UTRAN</v>
          </cell>
          <cell r="E5622" t="str">
            <v>RAN</v>
          </cell>
          <cell r="H5622" t="str">
            <v>Common Timing Unit (CTU- W/O)</v>
          </cell>
        </row>
        <row r="5623">
          <cell r="A5623" t="str">
            <v>408672814</v>
          </cell>
          <cell r="B5623" t="str">
            <v>U_Node_B_SP</v>
          </cell>
          <cell r="C5623" t="str">
            <v>NodeB-SPARES</v>
          </cell>
          <cell r="D5623" t="str">
            <v>UTRAN</v>
          </cell>
          <cell r="E5623" t="str">
            <v>RAN</v>
          </cell>
          <cell r="H5623" t="str">
            <v>FIL- US (Duplexer 60 Mhz, 2110-2170Mhz)</v>
          </cell>
        </row>
        <row r="5624">
          <cell r="A5624" t="str">
            <v>408672822</v>
          </cell>
          <cell r="B5624" t="str">
            <v>U_Node_B_SP</v>
          </cell>
          <cell r="C5624" t="str">
            <v>NodeB-SPARES</v>
          </cell>
          <cell r="D5624" t="str">
            <v>UTRAN</v>
          </cell>
          <cell r="E5624" t="str">
            <v>RAN</v>
          </cell>
          <cell r="H5624" t="str">
            <v>FIL10- 2110 (Tx 10Mhz, 2110-2120Mhz)</v>
          </cell>
        </row>
        <row r="5625">
          <cell r="A5625" t="str">
            <v>408672830</v>
          </cell>
          <cell r="B5625" t="str">
            <v>U_Node_B_SP</v>
          </cell>
          <cell r="C5625" t="str">
            <v>NodeB-SPARES</v>
          </cell>
          <cell r="D5625" t="str">
            <v>UTRAN</v>
          </cell>
          <cell r="E5625" t="str">
            <v>RAN</v>
          </cell>
          <cell r="H5625" t="str">
            <v>FIL10- 2120 (Tx 10Mhz, 2120-2130Mhz)</v>
          </cell>
        </row>
        <row r="5626">
          <cell r="A5626" t="str">
            <v>408672848</v>
          </cell>
          <cell r="B5626" t="str">
            <v>U_Node_B_SP</v>
          </cell>
          <cell r="C5626" t="str">
            <v>NodeB-SPARES</v>
          </cell>
          <cell r="D5626" t="str">
            <v>UTRAN</v>
          </cell>
          <cell r="E5626" t="str">
            <v>RAN</v>
          </cell>
          <cell r="H5626" t="str">
            <v>FIL10- 2130 (Tx 10Mhz, 2130-2140Mhz)</v>
          </cell>
        </row>
        <row r="5627">
          <cell r="A5627" t="str">
            <v>408672855</v>
          </cell>
          <cell r="B5627" t="str">
            <v>U_Node_B_SP</v>
          </cell>
          <cell r="C5627" t="str">
            <v>NodeB-SPARES</v>
          </cell>
          <cell r="D5627" t="str">
            <v>UTRAN</v>
          </cell>
          <cell r="E5627" t="str">
            <v>RAN</v>
          </cell>
          <cell r="H5627" t="str">
            <v>FIL10- 2140 (Tx 10Mhz, 2140-2150Mhz)</v>
          </cell>
        </row>
        <row r="5628">
          <cell r="A5628" t="str">
            <v>408672863</v>
          </cell>
          <cell r="B5628" t="str">
            <v>U_Node_B_SP</v>
          </cell>
          <cell r="C5628" t="str">
            <v>NodeB-SPARES</v>
          </cell>
          <cell r="D5628" t="str">
            <v>UTRAN</v>
          </cell>
          <cell r="E5628" t="str">
            <v>RAN</v>
          </cell>
          <cell r="H5628" t="str">
            <v>FIL10- 2150 (Tx 10Mhz, 2150-2160Mhz)</v>
          </cell>
        </row>
        <row r="5629">
          <cell r="A5629" t="str">
            <v>408672871</v>
          </cell>
          <cell r="B5629" t="str">
            <v>U_Node_B_SP</v>
          </cell>
          <cell r="C5629" t="str">
            <v>NodeB-SPARES</v>
          </cell>
          <cell r="D5629" t="str">
            <v>UTRAN</v>
          </cell>
          <cell r="E5629" t="str">
            <v>RAN</v>
          </cell>
          <cell r="H5629" t="str">
            <v>FIL10- 2160 (Tx 10Mhz, 2160-2170Mhz)</v>
          </cell>
        </row>
        <row r="5630">
          <cell r="A5630" t="str">
            <v>848811634</v>
          </cell>
          <cell r="B5630" t="str">
            <v>U_Node_B_SP</v>
          </cell>
          <cell r="C5630" t="str">
            <v>NodeB-SPARES</v>
          </cell>
          <cell r="D5630" t="str">
            <v>UTRAN</v>
          </cell>
          <cell r="E5630" t="str">
            <v>RAN</v>
          </cell>
          <cell r="H5630" t="str">
            <v>Indoor Fan tray</v>
          </cell>
        </row>
        <row r="5631">
          <cell r="A5631" t="str">
            <v>109200253</v>
          </cell>
          <cell r="B5631" t="str">
            <v>U_Node_B_SP</v>
          </cell>
          <cell r="C5631" t="str">
            <v>NodeB-SPARES</v>
          </cell>
          <cell r="D5631" t="str">
            <v>UTRAN</v>
          </cell>
          <cell r="E5631" t="str">
            <v>RAN</v>
          </cell>
          <cell r="H5631" t="str">
            <v>Input Output Module (IOM)</v>
          </cell>
        </row>
        <row r="5632">
          <cell r="A5632" t="str">
            <v>408645968</v>
          </cell>
          <cell r="B5632" t="str">
            <v>U_Node_B_SP</v>
          </cell>
          <cell r="C5632" t="str">
            <v>NodeB-SPARES</v>
          </cell>
          <cell r="D5632" t="str">
            <v>UTRAN</v>
          </cell>
          <cell r="E5632" t="str">
            <v>RAN</v>
          </cell>
          <cell r="H5632" t="str">
            <v>Oscillator Module Quartz (OMQ)</v>
          </cell>
        </row>
        <row r="5633">
          <cell r="A5633" t="str">
            <v>408645984</v>
          </cell>
          <cell r="B5633" t="str">
            <v>U_Node_B_SP</v>
          </cell>
          <cell r="C5633" t="str">
            <v>NodeB-SPARES</v>
          </cell>
          <cell r="D5633" t="str">
            <v>UTRAN</v>
          </cell>
          <cell r="E5633" t="str">
            <v>RAN</v>
          </cell>
          <cell r="H5633" t="str">
            <v>Oscillator Module Rubidium (OMR)</v>
          </cell>
        </row>
        <row r="5634">
          <cell r="A5634" t="str">
            <v>848811626</v>
          </cell>
          <cell r="B5634" t="str">
            <v>U_Node_B_SP</v>
          </cell>
          <cell r="C5634" t="str">
            <v>NodeB-SPARES</v>
          </cell>
          <cell r="D5634" t="str">
            <v>UTRAN</v>
          </cell>
          <cell r="E5634" t="str">
            <v>RAN</v>
          </cell>
          <cell r="H5634" t="str">
            <v>Outdoor Fan Front</v>
          </cell>
        </row>
        <row r="5635">
          <cell r="A5635" t="str">
            <v>848811618</v>
          </cell>
          <cell r="B5635" t="str">
            <v>U_Node_B_SP</v>
          </cell>
          <cell r="C5635" t="str">
            <v>NodeB-SPARES</v>
          </cell>
          <cell r="D5635" t="str">
            <v>UTRAN</v>
          </cell>
          <cell r="E5635" t="str">
            <v>RAN</v>
          </cell>
          <cell r="H5635" t="str">
            <v>Outdoor Fan Rear</v>
          </cell>
        </row>
        <row r="5636">
          <cell r="A5636" t="str">
            <v>408664563</v>
          </cell>
          <cell r="B5636" t="str">
            <v>U_Node_B_SP</v>
          </cell>
          <cell r="C5636" t="str">
            <v>NodeB-SPARES</v>
          </cell>
          <cell r="D5636" t="str">
            <v>UTRAN</v>
          </cell>
          <cell r="E5636" t="str">
            <v>RAN</v>
          </cell>
          <cell r="H5636" t="str">
            <v>Power Amplifier (ILAM)2100 (POWA)</v>
          </cell>
        </row>
        <row r="5637">
          <cell r="A5637" t="str">
            <v>109202218</v>
          </cell>
          <cell r="B5637" t="str">
            <v>U_Node_B_SP</v>
          </cell>
          <cell r="C5637" t="str">
            <v>NodeB-SPARES</v>
          </cell>
          <cell r="D5637" t="str">
            <v>UTRAN</v>
          </cell>
          <cell r="E5637" t="str">
            <v>RAN</v>
          </cell>
          <cell r="H5637" t="str">
            <v>Test and Diagnostic Unit (TDU)</v>
          </cell>
        </row>
        <row r="5638">
          <cell r="A5638" t="str">
            <v>408536183</v>
          </cell>
          <cell r="B5638" t="str">
            <v>U_Node_B_SP</v>
          </cell>
          <cell r="C5638" t="str">
            <v>NodeB-SPARES</v>
          </cell>
          <cell r="D5638" t="str">
            <v>UTRAN</v>
          </cell>
          <cell r="E5638" t="str">
            <v>RAN</v>
          </cell>
          <cell r="H5638" t="str">
            <v>TTLNA</v>
          </cell>
        </row>
        <row r="5639">
          <cell r="A5639" t="str">
            <v>108830639</v>
          </cell>
          <cell r="B5639" t="str">
            <v>U_Node_B_SP</v>
          </cell>
          <cell r="C5639" t="str">
            <v>NodeB-SPARES</v>
          </cell>
          <cell r="D5639" t="str">
            <v>UTRAN</v>
          </cell>
          <cell r="E5639" t="str">
            <v>RAN</v>
          </cell>
          <cell r="H5639" t="str">
            <v>UMTS2100 Radio (UCR2100UMTS)</v>
          </cell>
        </row>
        <row r="5640">
          <cell r="A5640" t="str">
            <v>108830613</v>
          </cell>
          <cell r="B5640" t="str">
            <v>U_Node_B_SP</v>
          </cell>
          <cell r="C5640" t="str">
            <v>NodeB-SPARES</v>
          </cell>
          <cell r="D5640" t="str">
            <v>UTRAN</v>
          </cell>
          <cell r="E5640" t="str">
            <v>RAN</v>
          </cell>
          <cell r="H5640" t="str">
            <v>Universal Channel Unit 16 (UCU 16)</v>
          </cell>
        </row>
        <row r="5641">
          <cell r="A5641" t="str">
            <v>109200626</v>
          </cell>
          <cell r="B5641" t="str">
            <v>U_Node_B_SP</v>
          </cell>
          <cell r="C5641" t="str">
            <v>NodeB-SPARES</v>
          </cell>
          <cell r="D5641" t="str">
            <v>UTRAN</v>
          </cell>
          <cell r="E5641" t="str">
            <v>RAN</v>
          </cell>
          <cell r="H5641" t="str">
            <v>Universal Radio Controller (URC)</v>
          </cell>
        </row>
        <row r="5642">
          <cell r="A5642" t="str">
            <v>T00001519</v>
          </cell>
          <cell r="B5642" t="str">
            <v>U_RNC</v>
          </cell>
          <cell r="C5642" t="str">
            <v>UTRAN</v>
          </cell>
          <cell r="D5642" t="str">
            <v>UTRAN</v>
          </cell>
          <cell r="E5642" t="str">
            <v>RNC</v>
          </cell>
          <cell r="H5642" t="str">
            <v>Cajun P333T-48V 48VDC-24 x 10/100BaseT + expansion slot</v>
          </cell>
        </row>
        <row r="5643">
          <cell r="A5643" t="str">
            <v>T00001523</v>
          </cell>
          <cell r="B5643" t="str">
            <v>U_RNC</v>
          </cell>
          <cell r="C5643" t="str">
            <v>UTRAN</v>
          </cell>
          <cell r="D5643" t="str">
            <v>UTRAN</v>
          </cell>
          <cell r="E5643" t="str">
            <v>RNC</v>
          </cell>
          <cell r="H5643" t="str">
            <v>Circuit pack, Power converter BMR5</v>
          </cell>
        </row>
        <row r="5644">
          <cell r="A5644" t="str">
            <v>T00001521</v>
          </cell>
          <cell r="B5644" t="str">
            <v>U_RNC</v>
          </cell>
          <cell r="C5644" t="str">
            <v>UTRAN</v>
          </cell>
          <cell r="D5644" t="str">
            <v>UTRAN</v>
          </cell>
          <cell r="E5644" t="str">
            <v>RNC</v>
          </cell>
          <cell r="H5644" t="str">
            <v>Circuit pack, Powerdog BMR4</v>
          </cell>
        </row>
        <row r="5645">
          <cell r="A5645" t="str">
            <v>T00001522</v>
          </cell>
          <cell r="B5645" t="str">
            <v>U_RNC</v>
          </cell>
          <cell r="C5645" t="str">
            <v>UTRAN</v>
          </cell>
          <cell r="D5645" t="str">
            <v>UTRAN</v>
          </cell>
          <cell r="E5645" t="str">
            <v>RNC</v>
          </cell>
          <cell r="H5645" t="str">
            <v>Circuit pack, Watchdog BMR6</v>
          </cell>
        </row>
        <row r="5646">
          <cell r="A5646" t="str">
            <v>R00000454</v>
          </cell>
          <cell r="B5646" t="str">
            <v>U_RNC</v>
          </cell>
          <cell r="C5646" t="str">
            <v>UTRAN</v>
          </cell>
          <cell r="D5646" t="str">
            <v>UTRAN</v>
          </cell>
          <cell r="E5646" t="str">
            <v>RNC</v>
          </cell>
          <cell r="H5646" t="str">
            <v>Common Card Pack</v>
          </cell>
        </row>
        <row r="5647">
          <cell r="A5647" t="str">
            <v>T00001517</v>
          </cell>
          <cell r="B5647" t="str">
            <v>U_RNC</v>
          </cell>
          <cell r="C5647" t="str">
            <v>UTRAN</v>
          </cell>
          <cell r="D5647" t="str">
            <v>UTRAN</v>
          </cell>
          <cell r="E5647" t="str">
            <v>RNC</v>
          </cell>
          <cell r="H5647" t="str">
            <v>FMS 2400 Frame</v>
          </cell>
        </row>
        <row r="5648">
          <cell r="A5648" t="str">
            <v>T00001524</v>
          </cell>
          <cell r="B5648" t="str">
            <v>U_RNC</v>
          </cell>
          <cell r="C5648" t="str">
            <v>UTRAN</v>
          </cell>
          <cell r="D5648" t="str">
            <v>UTRAN</v>
          </cell>
          <cell r="E5648" t="str">
            <v>RNC</v>
          </cell>
          <cell r="H5648" t="str">
            <v>FMS 400S</v>
          </cell>
        </row>
        <row r="5649">
          <cell r="A5649" t="str">
            <v>T00001518</v>
          </cell>
          <cell r="B5649" t="str">
            <v>U_RNC</v>
          </cell>
          <cell r="C5649" t="str">
            <v>UTRAN</v>
          </cell>
          <cell r="D5649" t="str">
            <v>UTRAN</v>
          </cell>
          <cell r="E5649" t="str">
            <v>RNC</v>
          </cell>
          <cell r="H5649" t="str">
            <v>Front access combo card</v>
          </cell>
        </row>
        <row r="5650">
          <cell r="A5650" t="str">
            <v>T00001526</v>
          </cell>
          <cell r="B5650" t="str">
            <v>U_RNC</v>
          </cell>
          <cell r="C5650" t="str">
            <v>UTRAN</v>
          </cell>
          <cell r="D5650" t="str">
            <v>UTRAN</v>
          </cell>
          <cell r="E5650" t="str">
            <v>RNC</v>
          </cell>
          <cell r="H5650" t="str">
            <v>GICC</v>
          </cell>
        </row>
        <row r="5651">
          <cell r="A5651" t="str">
            <v>T00001520</v>
          </cell>
          <cell r="B5651" t="str">
            <v>U_RNC</v>
          </cell>
          <cell r="C5651" t="str">
            <v>UTRAN</v>
          </cell>
          <cell r="D5651" t="str">
            <v>UTRAN</v>
          </cell>
          <cell r="E5651" t="str">
            <v>RNC</v>
          </cell>
          <cell r="H5651" t="str">
            <v>Hub Expansion 16 Port 10/100 Base T</v>
          </cell>
        </row>
        <row r="5652">
          <cell r="A5652" t="str">
            <v>R00000453</v>
          </cell>
          <cell r="B5652" t="str">
            <v>U_RNC</v>
          </cell>
          <cell r="C5652" t="str">
            <v>UTRAN</v>
          </cell>
          <cell r="D5652" t="str">
            <v>UTRAN</v>
          </cell>
          <cell r="E5652" t="str">
            <v>RNC</v>
          </cell>
          <cell r="H5652" t="str">
            <v>RNC Server and Common Hardware</v>
          </cell>
        </row>
        <row r="5653">
          <cell r="A5653" t="str">
            <v>T00001529</v>
          </cell>
          <cell r="B5653" t="str">
            <v>U_RNC</v>
          </cell>
          <cell r="C5653" t="str">
            <v>UTRAN</v>
          </cell>
          <cell r="D5653" t="str">
            <v>UTRAN</v>
          </cell>
          <cell r="E5653" t="str">
            <v>RNC</v>
          </cell>
          <cell r="H5653" t="str">
            <v>RNC Server and Common Software</v>
          </cell>
        </row>
        <row r="5654">
          <cell r="A5654" t="str">
            <v>T00001527</v>
          </cell>
          <cell r="B5654" t="str">
            <v>U_RNC</v>
          </cell>
          <cell r="C5654" t="str">
            <v>UTRAN</v>
          </cell>
          <cell r="D5654" t="str">
            <v>UTRAN</v>
          </cell>
          <cell r="E5654" t="str">
            <v>RNC</v>
          </cell>
          <cell r="H5654" t="str">
            <v>SICC</v>
          </cell>
        </row>
        <row r="5655">
          <cell r="A5655" t="str">
            <v>T00001528</v>
          </cell>
          <cell r="B5655" t="str">
            <v>U_RNC</v>
          </cell>
          <cell r="C5655" t="str">
            <v>UTRAN</v>
          </cell>
          <cell r="D5655" t="str">
            <v>UTRAN</v>
          </cell>
          <cell r="E5655" t="str">
            <v>RNC</v>
          </cell>
          <cell r="H5655" t="str">
            <v>TICC</v>
          </cell>
        </row>
        <row r="5656">
          <cell r="A5656" t="str">
            <v>T00001530</v>
          </cell>
          <cell r="B5656" t="str">
            <v>U_RNC</v>
          </cell>
          <cell r="C5656" t="str">
            <v>UTRAN</v>
          </cell>
          <cell r="D5656" t="str">
            <v>UTRAN</v>
          </cell>
          <cell r="E5656" t="str">
            <v>RNC</v>
          </cell>
          <cell r="H5656" t="str">
            <v>TICC SW</v>
          </cell>
        </row>
        <row r="5657">
          <cell r="A5657" t="str">
            <v>T00001525</v>
          </cell>
          <cell r="B5657" t="str">
            <v>U_RNC</v>
          </cell>
          <cell r="C5657" t="str">
            <v>UTRAN</v>
          </cell>
          <cell r="D5657" t="str">
            <v>UTRAN</v>
          </cell>
          <cell r="E5657" t="str">
            <v>RNC</v>
          </cell>
          <cell r="H5657" t="str">
            <v>Utility card</v>
          </cell>
        </row>
        <row r="5658">
          <cell r="A5658" t="str">
            <v>300312055</v>
          </cell>
          <cell r="B5658" t="str">
            <v>U_RNC_SP</v>
          </cell>
          <cell r="C5658" t="str">
            <v>RNC-SPARES</v>
          </cell>
          <cell r="D5658" t="str">
            <v>UTRAN</v>
          </cell>
          <cell r="E5658" t="str">
            <v>RAN</v>
          </cell>
          <cell r="H5658" t="str">
            <v>36 GByte disk</v>
          </cell>
        </row>
        <row r="5659">
          <cell r="A5659" t="str">
            <v>300312162</v>
          </cell>
          <cell r="B5659" t="str">
            <v>U_RNC_SP</v>
          </cell>
          <cell r="C5659" t="str">
            <v>RNC-SPARES</v>
          </cell>
          <cell r="D5659" t="str">
            <v>UTRAN</v>
          </cell>
          <cell r="E5659" t="str">
            <v>RAN</v>
          </cell>
          <cell r="H5659" t="str">
            <v>3U Alarm card</v>
          </cell>
        </row>
        <row r="5660">
          <cell r="A5660" t="str">
            <v>T00001532</v>
          </cell>
          <cell r="B5660" t="str">
            <v>U_RNC_SP</v>
          </cell>
          <cell r="C5660" t="str">
            <v>RNC-SPARES</v>
          </cell>
          <cell r="D5660" t="str">
            <v>UTRAN</v>
          </cell>
          <cell r="E5660" t="str">
            <v>RAN</v>
          </cell>
          <cell r="H5660" t="str">
            <v>AP and related cards</v>
          </cell>
        </row>
        <row r="5661">
          <cell r="A5661" t="str">
            <v>300311933</v>
          </cell>
          <cell r="B5661" t="str">
            <v>U_RNC_SP</v>
          </cell>
          <cell r="C5661" t="str">
            <v>RNC-SPARES</v>
          </cell>
          <cell r="D5661" t="str">
            <v>UTRAN</v>
          </cell>
          <cell r="E5661" t="str">
            <v>RAN</v>
          </cell>
          <cell r="H5661" t="str">
            <v>APC drawer Tonga, Front access, pre-configured</v>
          </cell>
        </row>
        <row r="5662">
          <cell r="A5662" t="str">
            <v>300343035</v>
          </cell>
          <cell r="B5662" t="str">
            <v>U_RNC_SP</v>
          </cell>
          <cell r="C5662" t="str">
            <v>RNC-SPARES</v>
          </cell>
          <cell r="D5662" t="str">
            <v>UTRAN</v>
          </cell>
          <cell r="E5662" t="str">
            <v>RAN</v>
          </cell>
          <cell r="H5662" t="str">
            <v>Circuit Breaker Unit</v>
          </cell>
        </row>
        <row r="5663">
          <cell r="A5663" t="str">
            <v>T00001531</v>
          </cell>
          <cell r="B5663" t="str">
            <v>U_RNC_SP</v>
          </cell>
          <cell r="C5663" t="str">
            <v>RNC-SPARES</v>
          </cell>
          <cell r="D5663" t="str">
            <v>UTRAN</v>
          </cell>
          <cell r="E5663" t="str">
            <v>RAN</v>
          </cell>
          <cell r="H5663" t="str">
            <v>Common AP shelf elements</v>
          </cell>
        </row>
        <row r="5664">
          <cell r="A5664" t="str">
            <v>300312147</v>
          </cell>
          <cell r="B5664" t="str">
            <v>U_RNC_SP</v>
          </cell>
          <cell r="C5664" t="str">
            <v>RNC-SPARES</v>
          </cell>
          <cell r="D5664" t="str">
            <v>UTRAN</v>
          </cell>
          <cell r="E5664" t="str">
            <v>RAN</v>
          </cell>
          <cell r="H5664" t="str">
            <v>CPU Rev 1 Front Transition Module (FTM)</v>
          </cell>
        </row>
        <row r="5665">
          <cell r="A5665" t="str">
            <v>300312121</v>
          </cell>
          <cell r="B5665" t="str">
            <v>U_RNC_SP</v>
          </cell>
          <cell r="C5665" t="str">
            <v>RNC-SPARES</v>
          </cell>
          <cell r="D5665" t="str">
            <v>UTRAN</v>
          </cell>
          <cell r="E5665" t="str">
            <v>RAN</v>
          </cell>
          <cell r="H5665" t="str">
            <v>CPU Rev 1 with 1 GByte RAM</v>
          </cell>
        </row>
        <row r="5666">
          <cell r="A5666" t="str">
            <v>300312220</v>
          </cell>
          <cell r="B5666" t="str">
            <v>U_RNC_SP</v>
          </cell>
          <cell r="C5666" t="str">
            <v>RNC-SPARES</v>
          </cell>
          <cell r="D5666" t="str">
            <v>UTRAN</v>
          </cell>
          <cell r="E5666" t="str">
            <v>RAN</v>
          </cell>
          <cell r="H5666" t="str">
            <v>Display Panel, 400S</v>
          </cell>
        </row>
        <row r="5667">
          <cell r="A5667" t="str">
            <v>300312071</v>
          </cell>
          <cell r="B5667" t="str">
            <v>U_RNC_SP</v>
          </cell>
          <cell r="C5667" t="str">
            <v>RNC-SPARES</v>
          </cell>
          <cell r="D5667" t="str">
            <v>UTRAN</v>
          </cell>
          <cell r="E5667" t="str">
            <v>RAN</v>
          </cell>
          <cell r="H5667" t="str">
            <v>Ethernet Switched Hub Cajun P333T (-48V 24x10/100 Base T)</v>
          </cell>
        </row>
        <row r="5668">
          <cell r="A5668" t="str">
            <v>300343027</v>
          </cell>
          <cell r="B5668" t="str">
            <v>U_RNC_SP</v>
          </cell>
          <cell r="C5668" t="str">
            <v>RNC-SPARES</v>
          </cell>
          <cell r="D5668" t="str">
            <v>UTRAN</v>
          </cell>
          <cell r="E5668" t="str">
            <v>RAN</v>
          </cell>
          <cell r="H5668" t="str">
            <v>Fan Controller Board (with metalwork housing) - TPU</v>
          </cell>
        </row>
        <row r="5669">
          <cell r="A5669" t="str">
            <v>300312253</v>
          </cell>
          <cell r="B5669" t="str">
            <v>U_RNC_SP</v>
          </cell>
          <cell r="C5669" t="str">
            <v>RNC-SPARES</v>
          </cell>
          <cell r="D5669" t="str">
            <v>UTRAN</v>
          </cell>
          <cell r="E5669" t="str">
            <v>RAN</v>
          </cell>
          <cell r="H5669" t="str">
            <v>Fan Filter 400S  Qty 5</v>
          </cell>
        </row>
        <row r="5670">
          <cell r="A5670" t="str">
            <v>300312287</v>
          </cell>
          <cell r="B5670" t="str">
            <v>U_RNC_SP</v>
          </cell>
          <cell r="C5670" t="str">
            <v>RNC-SPARES</v>
          </cell>
          <cell r="D5670" t="str">
            <v>UTRAN</v>
          </cell>
          <cell r="E5670" t="str">
            <v>RAN</v>
          </cell>
          <cell r="H5670" t="str">
            <v>Fan Tray (two fans - 400S or 800S)</v>
          </cell>
        </row>
        <row r="5671">
          <cell r="A5671" t="str">
            <v>T00001533</v>
          </cell>
          <cell r="B5671" t="str">
            <v>U_RNC_SP</v>
          </cell>
          <cell r="C5671" t="str">
            <v>RNC-SPARES</v>
          </cell>
          <cell r="D5671" t="str">
            <v>UTRAN</v>
          </cell>
          <cell r="E5671" t="str">
            <v>RAN</v>
          </cell>
          <cell r="H5671" t="str">
            <v>Fans</v>
          </cell>
        </row>
        <row r="5672">
          <cell r="A5672" t="str">
            <v>300343019</v>
          </cell>
          <cell r="B5672" t="str">
            <v>U_RNC_SP</v>
          </cell>
          <cell r="C5672" t="str">
            <v>RNC-SPARES</v>
          </cell>
          <cell r="D5672" t="str">
            <v>UTRAN</v>
          </cell>
          <cell r="E5672" t="str">
            <v>RAN</v>
          </cell>
          <cell r="H5672" t="str">
            <v>Filter, TPU Fan (Qty 1)</v>
          </cell>
        </row>
        <row r="5673">
          <cell r="A5673" t="str">
            <v>300312063</v>
          </cell>
          <cell r="B5673" t="str">
            <v>U_RNC_SP</v>
          </cell>
          <cell r="C5673" t="str">
            <v>RNC-SPARES</v>
          </cell>
          <cell r="D5673" t="str">
            <v>UTRAN</v>
          </cell>
          <cell r="E5673" t="str">
            <v>RAN</v>
          </cell>
          <cell r="H5673" t="str">
            <v>Front Access Combo Card</v>
          </cell>
        </row>
        <row r="5674">
          <cell r="A5674" t="str">
            <v>300312097</v>
          </cell>
          <cell r="B5674" t="str">
            <v>U_RNC_SP</v>
          </cell>
          <cell r="C5674" t="str">
            <v>RNC-SPARES</v>
          </cell>
          <cell r="D5674" t="str">
            <v>UTRAN</v>
          </cell>
          <cell r="E5674" t="str">
            <v>RAN</v>
          </cell>
          <cell r="H5674" t="str">
            <v>Hub Expansion 16 Port 10/100 BaseT</v>
          </cell>
        </row>
        <row r="5675">
          <cell r="A5675" t="str">
            <v>300327046</v>
          </cell>
          <cell r="B5675" t="str">
            <v>U_RNC_SP</v>
          </cell>
          <cell r="C5675" t="str">
            <v>RNC-SPARES</v>
          </cell>
          <cell r="D5675" t="str">
            <v>UTRAN</v>
          </cell>
          <cell r="E5675" t="str">
            <v>RAN</v>
          </cell>
          <cell r="H5675" t="str">
            <v>ICC (Signalling, Gateway ICC, w/o PMC)</v>
          </cell>
        </row>
        <row r="5676">
          <cell r="A5676" t="str">
            <v>300321056</v>
          </cell>
          <cell r="B5676" t="str">
            <v>U_RNC_SP</v>
          </cell>
          <cell r="C5676" t="str">
            <v>RNC-SPARES</v>
          </cell>
          <cell r="D5676" t="str">
            <v>UTRAN</v>
          </cell>
          <cell r="E5676" t="str">
            <v>RAN</v>
          </cell>
          <cell r="H5676" t="str">
            <v>ICC (Traffic ICC, w/o. PPC/PQII PMC)</v>
          </cell>
        </row>
        <row r="5677">
          <cell r="A5677" t="str">
            <v>300312204</v>
          </cell>
          <cell r="B5677" t="str">
            <v>U_RNC_SP</v>
          </cell>
          <cell r="C5677" t="str">
            <v>RNC-SPARES</v>
          </cell>
          <cell r="D5677" t="str">
            <v>UTRAN</v>
          </cell>
          <cell r="E5677" t="str">
            <v>RAN</v>
          </cell>
          <cell r="H5677" t="str">
            <v>Power Supply</v>
          </cell>
        </row>
        <row r="5678">
          <cell r="A5678" t="str">
            <v>300312279</v>
          </cell>
          <cell r="B5678" t="str">
            <v>U_RNC_SP</v>
          </cell>
          <cell r="C5678" t="str">
            <v>RNC-SPARES</v>
          </cell>
          <cell r="D5678" t="str">
            <v>UTRAN</v>
          </cell>
          <cell r="E5678" t="str">
            <v>RAN</v>
          </cell>
          <cell r="H5678" t="str">
            <v>Power Supply Fan Filter Qty 20</v>
          </cell>
        </row>
        <row r="5679">
          <cell r="A5679" t="str">
            <v>300312311</v>
          </cell>
          <cell r="B5679" t="str">
            <v>U_RNC_SP</v>
          </cell>
          <cell r="C5679" t="str">
            <v>RNC-SPARES</v>
          </cell>
          <cell r="D5679" t="str">
            <v>UTRAN</v>
          </cell>
          <cell r="E5679" t="str">
            <v>RAN</v>
          </cell>
          <cell r="H5679" t="str">
            <v>RCC Power Converter</v>
          </cell>
        </row>
        <row r="5680">
          <cell r="A5680" t="str">
            <v>300312394</v>
          </cell>
          <cell r="B5680" t="str">
            <v>U_RNC_SP</v>
          </cell>
          <cell r="C5680" t="str">
            <v>RNC-SPARES</v>
          </cell>
          <cell r="D5680" t="str">
            <v>UTRAN</v>
          </cell>
          <cell r="E5680" t="str">
            <v>RAN</v>
          </cell>
          <cell r="H5680" t="str">
            <v>RCC Power Dog</v>
          </cell>
        </row>
        <row r="5681">
          <cell r="A5681" t="str">
            <v>T00001535</v>
          </cell>
          <cell r="B5681" t="str">
            <v>U_RNC_SP</v>
          </cell>
          <cell r="C5681" t="str">
            <v>RNC-SPARES</v>
          </cell>
          <cell r="D5681" t="str">
            <v>UTRAN</v>
          </cell>
          <cell r="E5681" t="str">
            <v>RAN</v>
          </cell>
          <cell r="H5681" t="str">
            <v>RCC Shelf / Backplane</v>
          </cell>
        </row>
        <row r="5682">
          <cell r="A5682" t="str">
            <v>300312246</v>
          </cell>
          <cell r="B5682" t="str">
            <v>U_RNC_SP</v>
          </cell>
          <cell r="C5682" t="str">
            <v>RNC-SPARES</v>
          </cell>
          <cell r="D5682" t="str">
            <v>UTRAN</v>
          </cell>
          <cell r="E5682" t="str">
            <v>RAN</v>
          </cell>
          <cell r="H5682" t="str">
            <v>System Controller Card</v>
          </cell>
        </row>
        <row r="5683">
          <cell r="A5683" t="str">
            <v>T00001534</v>
          </cell>
          <cell r="B5683" t="str">
            <v>U_RNC_SP</v>
          </cell>
          <cell r="C5683" t="str">
            <v>RNC-SPARES</v>
          </cell>
          <cell r="D5683" t="str">
            <v>UTRAN</v>
          </cell>
          <cell r="E5683" t="str">
            <v>RAN</v>
          </cell>
          <cell r="H5683" t="str">
            <v>TPU Chassis w/Backplane</v>
          </cell>
        </row>
        <row r="5684">
          <cell r="A5684" t="str">
            <v>300321148</v>
          </cell>
          <cell r="B5684" t="str">
            <v>U_RNC_SP</v>
          </cell>
          <cell r="C5684" t="str">
            <v>RNC-SPARES</v>
          </cell>
          <cell r="D5684" t="str">
            <v>UTRAN</v>
          </cell>
          <cell r="E5684" t="str">
            <v>RAN</v>
          </cell>
          <cell r="H5684" t="str">
            <v>TPU Fan Tray, Pull</v>
          </cell>
        </row>
        <row r="5685">
          <cell r="A5685" t="str">
            <v>300321080</v>
          </cell>
          <cell r="B5685" t="str">
            <v>U_RNC_SP</v>
          </cell>
          <cell r="C5685" t="str">
            <v>RNC-SPARES</v>
          </cell>
          <cell r="D5685" t="str">
            <v>UTRAN</v>
          </cell>
          <cell r="E5685" t="str">
            <v>RAN</v>
          </cell>
          <cell r="H5685" t="str">
            <v>Utility Card</v>
          </cell>
        </row>
        <row r="5686">
          <cell r="A5686" t="str">
            <v>300312402</v>
          </cell>
          <cell r="B5686" t="str">
            <v>U_RNC_SP</v>
          </cell>
          <cell r="C5686" t="str">
            <v>RNC-SPARES</v>
          </cell>
          <cell r="D5686" t="str">
            <v>UTRAN</v>
          </cell>
          <cell r="E5686" t="str">
            <v>RAN</v>
          </cell>
          <cell r="H5686" t="str">
            <v>Watchdog  BMR6B</v>
          </cell>
        </row>
        <row r="5687">
          <cell r="A5687" t="str">
            <v>T00001480</v>
          </cell>
          <cell r="B5687" t="str">
            <v>U_SGSN</v>
          </cell>
          <cell r="C5687" t="str">
            <v>CN</v>
          </cell>
          <cell r="D5687" t="str">
            <v>CN</v>
          </cell>
          <cell r="E5687" t="str">
            <v>SGSN</v>
          </cell>
          <cell r="H5687" t="str">
            <v>ATM Card</v>
          </cell>
        </row>
        <row r="5688">
          <cell r="A5688" t="str">
            <v>T00001478</v>
          </cell>
          <cell r="B5688" t="str">
            <v>U_SGSN</v>
          </cell>
          <cell r="C5688" t="str">
            <v>CN</v>
          </cell>
          <cell r="D5688" t="str">
            <v>CN</v>
          </cell>
          <cell r="E5688" t="str">
            <v>SGSN</v>
          </cell>
          <cell r="H5688" t="str">
            <v>Cajun P333T-48V 48VDC-24 x 10/100BaseT + expansion slot</v>
          </cell>
        </row>
        <row r="5689">
          <cell r="A5689" t="str">
            <v>T00001481</v>
          </cell>
          <cell r="B5689" t="str">
            <v>U_SGSN</v>
          </cell>
          <cell r="C5689" t="str">
            <v>CN</v>
          </cell>
          <cell r="D5689" t="str">
            <v>CN</v>
          </cell>
          <cell r="E5689" t="str">
            <v>SGSN</v>
          </cell>
          <cell r="H5689" t="str">
            <v>E1/T1</v>
          </cell>
        </row>
        <row r="5690">
          <cell r="A5690" t="str">
            <v>T00001475</v>
          </cell>
          <cell r="B5690" t="str">
            <v>U_SGSN</v>
          </cell>
          <cell r="C5690" t="str">
            <v>CN</v>
          </cell>
          <cell r="D5690" t="str">
            <v>CN</v>
          </cell>
          <cell r="E5690" t="str">
            <v>SGSN</v>
          </cell>
          <cell r="H5690" t="str">
            <v>FMS 2200 Frame</v>
          </cell>
        </row>
        <row r="5691">
          <cell r="A5691" t="str">
            <v>T00001482</v>
          </cell>
          <cell r="B5691" t="str">
            <v>U_SGSN</v>
          </cell>
          <cell r="C5691" t="str">
            <v>CN</v>
          </cell>
          <cell r="D5691" t="str">
            <v>CN</v>
          </cell>
          <cell r="E5691" t="str">
            <v>SGSN</v>
          </cell>
          <cell r="H5691" t="str">
            <v>FMS 400S</v>
          </cell>
        </row>
        <row r="5692">
          <cell r="A5692" t="str">
            <v>T00001484</v>
          </cell>
          <cell r="B5692" t="str">
            <v>U_SGSN</v>
          </cell>
          <cell r="C5692" t="str">
            <v>CN</v>
          </cell>
          <cell r="D5692" t="str">
            <v>CN</v>
          </cell>
          <cell r="E5692" t="str">
            <v>SGSN</v>
          </cell>
          <cell r="H5692" t="str">
            <v>Gigabit Ethernet Cards</v>
          </cell>
        </row>
        <row r="5693">
          <cell r="A5693" t="str">
            <v>T00001476</v>
          </cell>
          <cell r="B5693" t="str">
            <v>U_SGSN</v>
          </cell>
          <cell r="C5693" t="str">
            <v>CN</v>
          </cell>
          <cell r="D5693" t="str">
            <v>CN</v>
          </cell>
          <cell r="E5693" t="str">
            <v>SGSN</v>
          </cell>
          <cell r="H5693" t="str">
            <v>Server Shelf - front access</v>
          </cell>
        </row>
        <row r="5694">
          <cell r="A5694" t="str">
            <v>T00001477</v>
          </cell>
          <cell r="B5694" t="str">
            <v>U_SGSN</v>
          </cell>
          <cell r="C5694" t="str">
            <v>CN</v>
          </cell>
          <cell r="D5694" t="str">
            <v>CN</v>
          </cell>
          <cell r="E5694" t="str">
            <v>SGSN</v>
          </cell>
          <cell r="H5694" t="str">
            <v>SGSN IP Router</v>
          </cell>
        </row>
        <row r="5695">
          <cell r="A5695" t="str">
            <v>R00000451</v>
          </cell>
          <cell r="B5695" t="str">
            <v>U_SGSN</v>
          </cell>
          <cell r="C5695" t="str">
            <v>CN</v>
          </cell>
          <cell r="D5695" t="str">
            <v>CN</v>
          </cell>
          <cell r="E5695" t="str">
            <v>SGSN</v>
          </cell>
          <cell r="H5695" t="str">
            <v>SGSN Server and Common Platforms</v>
          </cell>
        </row>
        <row r="5696">
          <cell r="A5696" t="str">
            <v>T00001485</v>
          </cell>
          <cell r="B5696" t="str">
            <v>U_SGSN</v>
          </cell>
          <cell r="C5696" t="str">
            <v>CN</v>
          </cell>
          <cell r="D5696" t="str">
            <v>CN</v>
          </cell>
          <cell r="E5696" t="str">
            <v>SGSN</v>
          </cell>
          <cell r="H5696" t="str">
            <v xml:space="preserve">SGSN Software </v>
          </cell>
        </row>
        <row r="5697">
          <cell r="A5697" t="str">
            <v>T00001486</v>
          </cell>
          <cell r="B5697" t="str">
            <v>U_SGSN</v>
          </cell>
          <cell r="C5697" t="str">
            <v>CN</v>
          </cell>
          <cell r="D5697" t="str">
            <v>CN</v>
          </cell>
          <cell r="E5697" t="str">
            <v>SGSN</v>
          </cell>
          <cell r="H5697" t="str">
            <v>TP Software</v>
          </cell>
        </row>
        <row r="5698">
          <cell r="A5698" t="str">
            <v>R00000452</v>
          </cell>
          <cell r="B5698" t="str">
            <v>U_SGSN</v>
          </cell>
          <cell r="C5698" t="str">
            <v>CN</v>
          </cell>
          <cell r="D5698" t="str">
            <v>CN</v>
          </cell>
          <cell r="E5698" t="str">
            <v>SGSN</v>
          </cell>
          <cell r="H5698" t="str">
            <v>Traffic Processor Cards</v>
          </cell>
        </row>
        <row r="5699">
          <cell r="A5699" t="str">
            <v>T00001483</v>
          </cell>
          <cell r="B5699" t="str">
            <v>U_SGSN</v>
          </cell>
          <cell r="C5699" t="str">
            <v>CN</v>
          </cell>
          <cell r="D5699" t="str">
            <v>CN</v>
          </cell>
          <cell r="E5699" t="str">
            <v>SGSN</v>
          </cell>
          <cell r="H5699" t="str">
            <v>Traffic Processor Cards</v>
          </cell>
        </row>
        <row r="5700">
          <cell r="A5700" t="str">
            <v>T00001479</v>
          </cell>
          <cell r="B5700" t="str">
            <v>U_SGSN</v>
          </cell>
          <cell r="C5700" t="str">
            <v>CN</v>
          </cell>
          <cell r="D5700" t="str">
            <v>CN</v>
          </cell>
          <cell r="E5700" t="str">
            <v>SGSN</v>
          </cell>
          <cell r="H5700" t="str">
            <v>X333-GT2 Expansion Card</v>
          </cell>
        </row>
        <row r="5701">
          <cell r="A5701" t="str">
            <v>T00001503</v>
          </cell>
          <cell r="B5701" t="str">
            <v>U_SGSN_SP</v>
          </cell>
          <cell r="C5701" t="str">
            <v>SGSN-SPARES</v>
          </cell>
          <cell r="D5701" t="str">
            <v>CN</v>
          </cell>
          <cell r="E5701" t="str">
            <v>P_Switch</v>
          </cell>
          <cell r="H5701" t="str">
            <v>400S Mid-Plane</v>
          </cell>
        </row>
        <row r="5702">
          <cell r="A5702" t="str">
            <v>T00001487</v>
          </cell>
          <cell r="B5702" t="str">
            <v>U_SGSN_SP</v>
          </cell>
          <cell r="C5702" t="str">
            <v>SGSN-SPARES</v>
          </cell>
          <cell r="D5702" t="str">
            <v>CN</v>
          </cell>
          <cell r="E5702" t="str">
            <v>P_Switch</v>
          </cell>
          <cell r="H5702" t="str">
            <v>Call Processor Cards (CP)</v>
          </cell>
        </row>
        <row r="5703">
          <cell r="A5703" t="str">
            <v>T00001489</v>
          </cell>
          <cell r="B5703" t="str">
            <v>U_SGSN_SP</v>
          </cell>
          <cell r="C5703" t="str">
            <v>SGSN-SPARES</v>
          </cell>
          <cell r="D5703" t="str">
            <v>CN</v>
          </cell>
          <cell r="E5703" t="str">
            <v>P_Switch</v>
          </cell>
          <cell r="H5703" t="str">
            <v>Circuit Breaker Unit for C1 (CBU)</v>
          </cell>
        </row>
        <row r="5704">
          <cell r="A5704" t="str">
            <v>T00001490</v>
          </cell>
          <cell r="B5704" t="str">
            <v>U_SGSN_SP</v>
          </cell>
          <cell r="C5704" t="str">
            <v>SGSN-SPARES</v>
          </cell>
          <cell r="D5704" t="str">
            <v>CN</v>
          </cell>
          <cell r="E5704" t="str">
            <v>P_Switch</v>
          </cell>
          <cell r="H5704" t="str">
            <v>Circuit Breaker Unit for C2 (CBU)</v>
          </cell>
        </row>
        <row r="5705">
          <cell r="A5705" t="str">
            <v>T00001493</v>
          </cell>
          <cell r="B5705" t="str">
            <v>U_SGSN_SP</v>
          </cell>
          <cell r="C5705" t="str">
            <v>SGSN-SPARES</v>
          </cell>
          <cell r="D5705" t="str">
            <v>CN</v>
          </cell>
          <cell r="E5705" t="str">
            <v>P_Switch</v>
          </cell>
          <cell r="H5705" t="str">
            <v>Circuit pack, Power converter BMR5</v>
          </cell>
        </row>
        <row r="5706">
          <cell r="A5706" t="str">
            <v>T00001492</v>
          </cell>
          <cell r="B5706" t="str">
            <v>U_SGSN_SP</v>
          </cell>
          <cell r="C5706" t="str">
            <v>SGSN-SPARES</v>
          </cell>
          <cell r="D5706" t="str">
            <v>CN</v>
          </cell>
          <cell r="E5706" t="str">
            <v>P_Switch</v>
          </cell>
          <cell r="H5706" t="str">
            <v xml:space="preserve">Circuit pack, PowerDog BMR4 </v>
          </cell>
        </row>
        <row r="5707">
          <cell r="A5707" t="str">
            <v>T00001491</v>
          </cell>
          <cell r="B5707" t="str">
            <v>U_SGSN_SP</v>
          </cell>
          <cell r="C5707" t="str">
            <v>SGSN-SPARES</v>
          </cell>
          <cell r="D5707" t="str">
            <v>CN</v>
          </cell>
          <cell r="E5707" t="str">
            <v>P_Switch</v>
          </cell>
          <cell r="H5707" t="str">
            <v>Circuit pack, Watchdog  BMR6B</v>
          </cell>
        </row>
        <row r="5708">
          <cell r="A5708" t="str">
            <v>T00001502</v>
          </cell>
          <cell r="B5708" t="str">
            <v>U_SGSN_SP</v>
          </cell>
          <cell r="C5708" t="str">
            <v>SGSN-SPARES</v>
          </cell>
          <cell r="D5708" t="str">
            <v>CN</v>
          </cell>
          <cell r="E5708" t="str">
            <v>P_Switch</v>
          </cell>
          <cell r="H5708" t="str">
            <v>CPU Rev 1 Front Transition Module (FMS CPU FTM)</v>
          </cell>
        </row>
        <row r="5709">
          <cell r="A5709" t="str">
            <v>T00001497</v>
          </cell>
          <cell r="B5709" t="str">
            <v>U_SGSN_SP</v>
          </cell>
          <cell r="C5709" t="str">
            <v>SGSN-SPARES</v>
          </cell>
          <cell r="D5709" t="str">
            <v>CN</v>
          </cell>
          <cell r="E5709" t="str">
            <v>P_Switch</v>
          </cell>
          <cell r="H5709" t="str">
            <v>Digital Module, WP94008L18, Plug In (FMS Alarm Card, 3U)</v>
          </cell>
        </row>
        <row r="5710">
          <cell r="A5710" t="str">
            <v>T00001496</v>
          </cell>
          <cell r="B5710" t="str">
            <v>U_SGSN_SP</v>
          </cell>
          <cell r="C5710" t="str">
            <v>SGSN-SPARES</v>
          </cell>
          <cell r="D5710" t="str">
            <v>CN</v>
          </cell>
          <cell r="E5710" t="str">
            <v>P_Switch</v>
          </cell>
          <cell r="H5710" t="str">
            <v>Digital Module, WP94008L22, Plug In (FMS CPU Card) Assume 1Gb RAM</v>
          </cell>
        </row>
        <row r="5711">
          <cell r="A5711" t="str">
            <v>T00001499</v>
          </cell>
          <cell r="B5711" t="str">
            <v>U_SGSN_SP</v>
          </cell>
          <cell r="C5711" t="str">
            <v>SGSN-SPARES</v>
          </cell>
          <cell r="D5711" t="str">
            <v>CN</v>
          </cell>
          <cell r="E5711" t="str">
            <v>P_Switch</v>
          </cell>
          <cell r="H5711" t="str">
            <v>Digital Module, WP94008L30, Plug In (Power Supply Unit)</v>
          </cell>
        </row>
        <row r="5712">
          <cell r="A5712" t="str">
            <v>T00001500</v>
          </cell>
          <cell r="B5712" t="str">
            <v>U_SGSN_SP</v>
          </cell>
          <cell r="C5712" t="str">
            <v>SGSN-SPARES</v>
          </cell>
          <cell r="D5712" t="str">
            <v>CN</v>
          </cell>
          <cell r="E5712" t="str">
            <v>P_Switch</v>
          </cell>
          <cell r="H5712" t="str">
            <v>Digital Module, WP94008L31, Plug In (FMS PDU - Power Filter)</v>
          </cell>
        </row>
        <row r="5713">
          <cell r="A5713" t="str">
            <v>T00001498</v>
          </cell>
          <cell r="B5713" t="str">
            <v>U_SGSN_SP</v>
          </cell>
          <cell r="C5713" t="str">
            <v>SGSN-SPARES</v>
          </cell>
          <cell r="D5713" t="str">
            <v>CN</v>
          </cell>
          <cell r="E5713" t="str">
            <v>P_Switch</v>
          </cell>
          <cell r="H5713" t="str">
            <v xml:space="preserve">Digital Module, WP94008L40, Plug In (FMS Internal Disk) Assume 36Gb </v>
          </cell>
        </row>
        <row r="5714">
          <cell r="A5714" t="str">
            <v>T00001501</v>
          </cell>
          <cell r="B5714" t="str">
            <v>U_SGSN_SP</v>
          </cell>
          <cell r="C5714" t="str">
            <v>SGSN-SPARES</v>
          </cell>
          <cell r="D5714" t="str">
            <v>CN</v>
          </cell>
          <cell r="E5714" t="str">
            <v>P_Switch</v>
          </cell>
          <cell r="H5714" t="str">
            <v>Digital Module, WP94008L71, Plug In (FMS Fan Tray)</v>
          </cell>
        </row>
        <row r="5715">
          <cell r="A5715" t="str">
            <v>T00001494</v>
          </cell>
          <cell r="B5715" t="str">
            <v>U_SGSN_SP</v>
          </cell>
          <cell r="C5715" t="str">
            <v>SGSN-SPARES</v>
          </cell>
          <cell r="D5715" t="str">
            <v>CN</v>
          </cell>
          <cell r="E5715" t="str">
            <v>P_Switch</v>
          </cell>
          <cell r="H5715" t="str">
            <v>Draw Assy, WP940081208, FMS (FMS 400S)</v>
          </cell>
        </row>
        <row r="5716">
          <cell r="A5716" t="str">
            <v>T00001514</v>
          </cell>
          <cell r="B5716" t="str">
            <v>U_SGSN_SP</v>
          </cell>
          <cell r="C5716" t="str">
            <v>SGSN-SPARES</v>
          </cell>
          <cell r="D5716" t="str">
            <v>CN</v>
          </cell>
          <cell r="E5716" t="str">
            <v>P_Switch</v>
          </cell>
          <cell r="H5716" t="str">
            <v>Ethernet PMC</v>
          </cell>
        </row>
        <row r="5717">
          <cell r="A5717" t="str">
            <v>T00001504</v>
          </cell>
          <cell r="B5717" t="str">
            <v>U_SGSN_SP</v>
          </cell>
          <cell r="C5717" t="str">
            <v>SGSN-SPARES</v>
          </cell>
          <cell r="D5717" t="str">
            <v>CN</v>
          </cell>
          <cell r="E5717" t="str">
            <v>P_Switch</v>
          </cell>
          <cell r="H5717" t="str">
            <v>Ethernet Switch, Cajun P333T (-48V 24x10/100 Base T)</v>
          </cell>
        </row>
        <row r="5718">
          <cell r="A5718" t="str">
            <v>T00001495</v>
          </cell>
          <cell r="B5718" t="str">
            <v>U_SGSN_SP</v>
          </cell>
          <cell r="C5718" t="str">
            <v>SGSN-SPARES</v>
          </cell>
          <cell r="D5718" t="str">
            <v>CN</v>
          </cell>
          <cell r="E5718" t="str">
            <v>P_Switch</v>
          </cell>
          <cell r="H5718" t="str">
            <v xml:space="preserve">FMS - Front Cabled Shelf -48V </v>
          </cell>
        </row>
        <row r="5719">
          <cell r="A5719" t="str">
            <v>T00001505</v>
          </cell>
          <cell r="B5719" t="str">
            <v>U_SGSN_SP</v>
          </cell>
          <cell r="C5719" t="str">
            <v>SGSN-SPARES</v>
          </cell>
          <cell r="D5719" t="str">
            <v>CN</v>
          </cell>
          <cell r="E5719" t="str">
            <v>P_Switch</v>
          </cell>
          <cell r="H5719" t="str">
            <v xml:space="preserve">Hub Expansion 16 Port 10/100 Base T - </v>
          </cell>
        </row>
        <row r="5720">
          <cell r="A5720" t="str">
            <v>T00001511</v>
          </cell>
          <cell r="B5720" t="str">
            <v>U_SGSN_SP</v>
          </cell>
          <cell r="C5720" t="str">
            <v>SGSN-SPARES</v>
          </cell>
          <cell r="D5720" t="str">
            <v>CN</v>
          </cell>
          <cell r="E5720" t="str">
            <v>P_Switch</v>
          </cell>
          <cell r="H5720" t="str">
            <v>ICC</v>
          </cell>
        </row>
        <row r="5721">
          <cell r="A5721" t="str">
            <v>T00001516</v>
          </cell>
          <cell r="B5721" t="str">
            <v>U_SGSN_SP</v>
          </cell>
          <cell r="C5721" t="str">
            <v>SGSN-SPARES</v>
          </cell>
          <cell r="D5721" t="str">
            <v>CN</v>
          </cell>
          <cell r="E5721" t="str">
            <v>P_Switch</v>
          </cell>
          <cell r="H5721" t="str">
            <v>Management Module</v>
          </cell>
        </row>
        <row r="5722">
          <cell r="A5722" t="str">
            <v>T00001506</v>
          </cell>
          <cell r="B5722" t="str">
            <v>U_SGSN_SP</v>
          </cell>
          <cell r="C5722" t="str">
            <v>SGSN-SPARES</v>
          </cell>
          <cell r="D5722" t="str">
            <v>CN</v>
          </cell>
          <cell r="E5722" t="str">
            <v>P_Switch</v>
          </cell>
          <cell r="H5722" t="str">
            <v>Network ICC (NICC) ICC with (1) Enet &amp; (1) DS1/E1</v>
          </cell>
        </row>
        <row r="5723">
          <cell r="A5723" t="str">
            <v>T00001515</v>
          </cell>
          <cell r="B5723" t="str">
            <v>U_SGSN_SP</v>
          </cell>
          <cell r="C5723" t="str">
            <v>SGSN-SPARES</v>
          </cell>
          <cell r="D5723" t="str">
            <v>CN</v>
          </cell>
          <cell r="E5723" t="str">
            <v>P_Switch</v>
          </cell>
          <cell r="H5723" t="str">
            <v>Power Module</v>
          </cell>
        </row>
        <row r="5724">
          <cell r="A5724" t="str">
            <v>T00001512</v>
          </cell>
          <cell r="B5724" t="str">
            <v>U_SGSN_SP</v>
          </cell>
          <cell r="C5724" t="str">
            <v>SGSN-SPARES</v>
          </cell>
          <cell r="D5724" t="str">
            <v>CN</v>
          </cell>
          <cell r="E5724" t="str">
            <v>P_Switch</v>
          </cell>
          <cell r="H5724" t="str">
            <v>PPC/PQII PMC</v>
          </cell>
        </row>
        <row r="5725">
          <cell r="A5725" t="str">
            <v>T00001507</v>
          </cell>
          <cell r="B5725" t="str">
            <v>U_SGSN_SP</v>
          </cell>
          <cell r="C5725" t="str">
            <v>SGSN-SPARES</v>
          </cell>
          <cell r="D5725" t="str">
            <v>CN</v>
          </cell>
          <cell r="E5725" t="str">
            <v>P_Switch</v>
          </cell>
          <cell r="H5725" t="str">
            <v xml:space="preserve">RAN ICC (RICC) ICC with (1) OC3c/STM1-2KM + (1)Enet </v>
          </cell>
        </row>
        <row r="5726">
          <cell r="A5726" t="str">
            <v>T00001488</v>
          </cell>
          <cell r="B5726" t="str">
            <v>U_SGSN_SP</v>
          </cell>
          <cell r="C5726" t="str">
            <v>SGSN-SPARES</v>
          </cell>
          <cell r="D5726" t="str">
            <v>CN</v>
          </cell>
          <cell r="E5726" t="str">
            <v>P_Switch</v>
          </cell>
          <cell r="H5726" t="str">
            <v>Signaling Processor Cards (SP)</v>
          </cell>
        </row>
        <row r="5727">
          <cell r="A5727" t="str">
            <v>T00001513</v>
          </cell>
          <cell r="B5727" t="str">
            <v>U_SGSN_SP</v>
          </cell>
          <cell r="C5727" t="str">
            <v>SGSN-SPARES</v>
          </cell>
          <cell r="D5727" t="str">
            <v>CN</v>
          </cell>
          <cell r="E5727" t="str">
            <v>P_Switch</v>
          </cell>
          <cell r="H5727" t="str">
            <v>STM-1 PMC</v>
          </cell>
        </row>
        <row r="5728">
          <cell r="A5728" t="str">
            <v>T00001508</v>
          </cell>
          <cell r="B5728" t="str">
            <v>U_SGSN_SP</v>
          </cell>
          <cell r="C5728" t="str">
            <v>SGSN-SPARES</v>
          </cell>
          <cell r="D5728" t="str">
            <v>CN</v>
          </cell>
          <cell r="E5728" t="str">
            <v>P_Switch</v>
          </cell>
          <cell r="H5728" t="str">
            <v>TPU Card, Utility (9UD7) (UC)</v>
          </cell>
        </row>
        <row r="5729">
          <cell r="A5729" t="str">
            <v>T00001509</v>
          </cell>
          <cell r="B5729" t="str">
            <v>U_SGSN_SP</v>
          </cell>
          <cell r="C5729" t="str">
            <v>SGSN-SPARES</v>
          </cell>
          <cell r="D5729" t="str">
            <v>CN</v>
          </cell>
          <cell r="E5729" t="str">
            <v>P_Switch</v>
          </cell>
          <cell r="H5729" t="str">
            <v>TPU Chassis -48V inc. Backplane</v>
          </cell>
        </row>
        <row r="5730">
          <cell r="A5730" t="str">
            <v>T00001510</v>
          </cell>
          <cell r="B5730" t="str">
            <v>U_SGSN_SP</v>
          </cell>
          <cell r="C5730" t="str">
            <v>SGSN-SPARES</v>
          </cell>
          <cell r="D5730" t="str">
            <v>CN</v>
          </cell>
          <cell r="E5730" t="str">
            <v>P_Switch</v>
          </cell>
          <cell r="H5730" t="str">
            <v>TPU Fan Tray</v>
          </cell>
        </row>
        <row r="5731">
          <cell r="A5731" t="str">
            <v>T00001483</v>
          </cell>
          <cell r="B5731" t="str">
            <v>U_SGSN_SP</v>
          </cell>
          <cell r="C5731" t="str">
            <v>SGSN-SPARES</v>
          </cell>
          <cell r="D5731" t="str">
            <v>CN</v>
          </cell>
          <cell r="E5731" t="str">
            <v>P_Switch</v>
          </cell>
          <cell r="H5731" t="str">
            <v>Traffic Processor Cards</v>
          </cell>
        </row>
        <row r="5732">
          <cell r="A5732" t="str">
            <v>SAS12FC</v>
          </cell>
          <cell r="B5732" t="str">
            <v>VCDX</v>
          </cell>
          <cell r="C5732" t="str">
            <v>5ESS</v>
          </cell>
          <cell r="D5732" t="str">
            <v>5ESS</v>
          </cell>
          <cell r="E5732" t="str">
            <v>5E_Optional</v>
          </cell>
          <cell r="F5732" t="str">
            <v>5E_OPTIONAL</v>
          </cell>
          <cell r="G5732">
            <v>300000070</v>
          </cell>
          <cell r="H5732" t="str">
            <v xml:space="preserve"> 10 MB Blank Pcmcia Card </v>
          </cell>
        </row>
        <row r="5733">
          <cell r="A5733" t="str">
            <v>FIFIDDD</v>
          </cell>
          <cell r="B5733" t="str">
            <v>VCDX</v>
          </cell>
          <cell r="C5733" t="str">
            <v>5ESS</v>
          </cell>
          <cell r="D5733" t="str">
            <v>5ESS</v>
          </cell>
          <cell r="E5733" t="str">
            <v>5ESS</v>
          </cell>
          <cell r="F5733" t="str">
            <v>5E_SW</v>
          </cell>
          <cell r="G5733">
            <v>307000002</v>
          </cell>
          <cell r="H5733" t="str">
            <v xml:space="preserve"> 15 Digit Iddd RTU </v>
          </cell>
        </row>
        <row r="5734">
          <cell r="A5734" t="str">
            <v>A16A60</v>
          </cell>
          <cell r="B5734" t="str">
            <v>VCDX</v>
          </cell>
          <cell r="C5734" t="str">
            <v>5ESS</v>
          </cell>
          <cell r="D5734" t="str">
            <v>5ESS</v>
          </cell>
          <cell r="E5734" t="str">
            <v>5E_Misc</v>
          </cell>
          <cell r="F5734" t="str">
            <v>5E_MISC</v>
          </cell>
          <cell r="G5734">
            <v>300000085</v>
          </cell>
          <cell r="H5734" t="str">
            <v xml:space="preserve"> 16A Ann 60 Sec - Bld3 Ckt Pack </v>
          </cell>
        </row>
        <row r="5735">
          <cell r="A5735" t="str">
            <v>16A60SP</v>
          </cell>
          <cell r="B5735" t="str">
            <v>VCDX</v>
          </cell>
          <cell r="C5735" t="str">
            <v>5ESS</v>
          </cell>
          <cell r="D5735" t="str">
            <v>5ESS</v>
          </cell>
          <cell r="E5735" t="str">
            <v>5ESS</v>
          </cell>
          <cell r="F5735" t="str">
            <v>5E_SPARES</v>
          </cell>
          <cell r="G5735">
            <v>300000154</v>
          </cell>
          <cell r="H5735" t="str">
            <v xml:space="preserve"> 16A Announcement Circuit Pack Spare </v>
          </cell>
        </row>
        <row r="5736">
          <cell r="A5736" t="str">
            <v>AS16A</v>
          </cell>
          <cell r="B5736" t="str">
            <v>VCDX</v>
          </cell>
          <cell r="C5736" t="str">
            <v>5ESS</v>
          </cell>
          <cell r="D5736" t="str">
            <v>5ESS</v>
          </cell>
          <cell r="E5736" t="str">
            <v>5E_Misc</v>
          </cell>
          <cell r="F5736" t="str">
            <v>5E_MISC</v>
          </cell>
          <cell r="G5736">
            <v>300000084</v>
          </cell>
          <cell r="H5736" t="str">
            <v xml:space="preserve"> 16A Announcement Unit </v>
          </cell>
        </row>
        <row r="5737">
          <cell r="A5737" t="str">
            <v>SAS25FC</v>
          </cell>
          <cell r="B5737" t="str">
            <v>VCDX</v>
          </cell>
          <cell r="C5737" t="str">
            <v>5ESS</v>
          </cell>
          <cell r="D5737" t="str">
            <v>5ESS</v>
          </cell>
          <cell r="E5737" t="str">
            <v>5E_Optional</v>
          </cell>
          <cell r="F5737" t="str">
            <v>5E_OPTIONAL</v>
          </cell>
          <cell r="G5737">
            <v>300000071</v>
          </cell>
          <cell r="H5737" t="str">
            <v xml:space="preserve"> 20 MB Blank Pcmcia Card </v>
          </cell>
        </row>
        <row r="5738">
          <cell r="A5738" t="str">
            <v>3810MOD</v>
          </cell>
          <cell r="B5738" t="str">
            <v>VCDX</v>
          </cell>
          <cell r="C5738" t="str">
            <v>5ESS</v>
          </cell>
          <cell r="D5738" t="str">
            <v>5ESS</v>
          </cell>
          <cell r="E5738" t="str">
            <v>5E_Misc</v>
          </cell>
          <cell r="F5738" t="str">
            <v>5E_MISC</v>
          </cell>
          <cell r="G5738">
            <v>300000083</v>
          </cell>
          <cell r="H5738" t="str">
            <v xml:space="preserve"> 3810 Data Sets </v>
          </cell>
        </row>
        <row r="5739">
          <cell r="A5739" t="str">
            <v>BAS14RT</v>
          </cell>
          <cell r="B5739" t="str">
            <v>VCDX</v>
          </cell>
          <cell r="C5739" t="str">
            <v>5ESS</v>
          </cell>
          <cell r="D5739" t="str">
            <v>5ESS</v>
          </cell>
          <cell r="E5739" t="str">
            <v>5ESS</v>
          </cell>
          <cell r="F5739" t="str">
            <v>5E_SW</v>
          </cell>
          <cell r="G5739">
            <v>305000001</v>
          </cell>
          <cell r="H5739" t="str">
            <v xml:space="preserve"> 5E14 Base Applications RTU </v>
          </cell>
        </row>
        <row r="5740">
          <cell r="A5740" t="str">
            <v>BAS14CR</v>
          </cell>
          <cell r="B5740" t="str">
            <v>VCDX</v>
          </cell>
          <cell r="C5740" t="str">
            <v>5ESS</v>
          </cell>
          <cell r="D5740" t="str">
            <v>5ESS</v>
          </cell>
          <cell r="E5740" t="str">
            <v>5ESS</v>
          </cell>
          <cell r="F5740" t="str">
            <v>5E_SW</v>
          </cell>
          <cell r="G5740">
            <v>305000000</v>
          </cell>
          <cell r="H5740" t="str">
            <v xml:space="preserve"> 5E14 Operating System RTU </v>
          </cell>
        </row>
        <row r="5741">
          <cell r="A5741" t="str">
            <v>CDXROM</v>
          </cell>
          <cell r="B5741" t="str">
            <v>VCDX</v>
          </cell>
          <cell r="C5741" t="str">
            <v>5ESS</v>
          </cell>
          <cell r="D5741" t="str">
            <v>5ESS</v>
          </cell>
          <cell r="E5741" t="str">
            <v>5E_Misc</v>
          </cell>
          <cell r="F5741" t="str">
            <v>5E_MISC</v>
          </cell>
          <cell r="G5741">
            <v>300000101</v>
          </cell>
          <cell r="H5741" t="str">
            <v xml:space="preserve"> 5E-Core Documentation On Cd-Rom &amp; Paper </v>
          </cell>
        </row>
        <row r="5742">
          <cell r="A5742" t="str">
            <v>VCDXACM</v>
          </cell>
          <cell r="B5742" t="str">
            <v>VCDX</v>
          </cell>
          <cell r="C5742" t="str">
            <v>5ESS</v>
          </cell>
          <cell r="D5742" t="str">
            <v>5ESS</v>
          </cell>
          <cell r="E5742" t="str">
            <v>5ESS</v>
          </cell>
          <cell r="F5742" t="str">
            <v>5E_SW</v>
          </cell>
          <cell r="G5742">
            <v>305000013</v>
          </cell>
          <cell r="H5742" t="str">
            <v xml:space="preserve"> Access Manager RTU (VCDX) </v>
          </cell>
        </row>
        <row r="5743">
          <cell r="A5743" t="str">
            <v>SMPU5CI</v>
          </cell>
          <cell r="B5743" t="str">
            <v>VCDX</v>
          </cell>
          <cell r="C5743" t="str">
            <v>5ESS</v>
          </cell>
          <cell r="D5743" t="str">
            <v>5ESS</v>
          </cell>
          <cell r="E5743" t="str">
            <v>5E_SM2000</v>
          </cell>
          <cell r="F5743" t="str">
            <v>5E_SM2000</v>
          </cell>
          <cell r="G5743">
            <v>300000040</v>
          </cell>
          <cell r="H5743" t="str">
            <v xml:space="preserve"> Add'L Control Interface Pairs </v>
          </cell>
        </row>
        <row r="5744">
          <cell r="A5744" t="str">
            <v>TSI2XDX</v>
          </cell>
          <cell r="B5744" t="str">
            <v>VCDX</v>
          </cell>
          <cell r="C5744" t="str">
            <v>5ESS</v>
          </cell>
          <cell r="D5744" t="str">
            <v>5ESS</v>
          </cell>
          <cell r="E5744" t="str">
            <v>5E_SM2000</v>
          </cell>
          <cell r="F5744" t="str">
            <v>5E_SM2000</v>
          </cell>
          <cell r="G5744">
            <v>300000042</v>
          </cell>
          <cell r="H5744" t="str">
            <v xml:space="preserve"> Add'L Data Expansion Pack Pairs </v>
          </cell>
        </row>
        <row r="5745">
          <cell r="A5745" t="str">
            <v>SM2KDSC</v>
          </cell>
          <cell r="B5745" t="str">
            <v>VCDX</v>
          </cell>
          <cell r="C5745" t="str">
            <v>5ESS</v>
          </cell>
          <cell r="D5745" t="str">
            <v>5ESS</v>
          </cell>
          <cell r="E5745" t="str">
            <v>5E_SM2000</v>
          </cell>
          <cell r="F5745" t="str">
            <v>5E_SM2000</v>
          </cell>
          <cell r="G5745">
            <v>300000043</v>
          </cell>
          <cell r="H5745" t="str">
            <v xml:space="preserve"> Add'L Digital Service Ckt 3 Pk </v>
          </cell>
        </row>
        <row r="5746">
          <cell r="A5746" t="str">
            <v>TSI2NLI</v>
          </cell>
          <cell r="B5746" t="str">
            <v>VCDX</v>
          </cell>
          <cell r="C5746" t="str">
            <v>5ESS</v>
          </cell>
          <cell r="D5746" t="str">
            <v>5ESS</v>
          </cell>
          <cell r="E5746" t="str">
            <v>5E_SM2000</v>
          </cell>
          <cell r="F5746" t="str">
            <v>5E_SM2000</v>
          </cell>
          <cell r="G5746">
            <v>300000045</v>
          </cell>
          <cell r="H5746" t="str">
            <v xml:space="preserve"> Add'L Duplicated Nli Pairs (4) </v>
          </cell>
        </row>
        <row r="5747">
          <cell r="A5747" t="str">
            <v>SMPU5MH</v>
          </cell>
          <cell r="B5747" t="str">
            <v>VCDX</v>
          </cell>
          <cell r="C5747" t="str">
            <v>5ESS</v>
          </cell>
          <cell r="D5747" t="str">
            <v>5ESS</v>
          </cell>
          <cell r="E5747" t="str">
            <v>5E_SM2000</v>
          </cell>
          <cell r="F5747" t="str">
            <v>5E_SM2000</v>
          </cell>
          <cell r="H5747" t="str">
            <v xml:space="preserve"> Add'L Message Handlers </v>
          </cell>
        </row>
        <row r="5748">
          <cell r="A5748" t="str">
            <v>SYMPHSF</v>
          </cell>
          <cell r="B5748" t="str">
            <v>VCDX</v>
          </cell>
          <cell r="C5748" t="str">
            <v>5ESS</v>
          </cell>
          <cell r="D5748" t="str">
            <v>5ESS</v>
          </cell>
          <cell r="E5748" t="str">
            <v>5E_Echo</v>
          </cell>
          <cell r="F5748" t="str">
            <v>5E_ECHO</v>
          </cell>
          <cell r="H5748" t="str">
            <v xml:space="preserve"> Add'L Symphony Echo Canceller Shelves </v>
          </cell>
        </row>
        <row r="5749">
          <cell r="A5749" t="str">
            <v>TSI2SLC</v>
          </cell>
          <cell r="B5749" t="str">
            <v>VCDX</v>
          </cell>
          <cell r="C5749" t="str">
            <v>5ESS</v>
          </cell>
          <cell r="D5749" t="str">
            <v>5ESS</v>
          </cell>
          <cell r="E5749" t="str">
            <v>5E_SM2000</v>
          </cell>
          <cell r="F5749" t="str">
            <v>5E_SM2000</v>
          </cell>
          <cell r="G5749">
            <v>300000044</v>
          </cell>
          <cell r="H5749" t="str">
            <v xml:space="preserve"> Add'L Tsi Slice Pairs </v>
          </cell>
        </row>
        <row r="5750">
          <cell r="A5750" t="str">
            <v>EXMASU</v>
          </cell>
          <cell r="B5750" t="str">
            <v>VCDX</v>
          </cell>
          <cell r="C5750" t="str">
            <v>5ESS</v>
          </cell>
          <cell r="D5750" t="str">
            <v>5ESS</v>
          </cell>
          <cell r="E5750" t="str">
            <v>5E_VCDX</v>
          </cell>
          <cell r="F5750" t="str">
            <v>5E_VCDX</v>
          </cell>
          <cell r="H5750" t="str">
            <v xml:space="preserve"> Alarm Status Unit - Mod 2 </v>
          </cell>
        </row>
        <row r="5751">
          <cell r="A5751" t="str">
            <v>BNAILRT</v>
          </cell>
          <cell r="B5751" t="str">
            <v>VCDX</v>
          </cell>
          <cell r="C5751" t="str">
            <v>5ESS</v>
          </cell>
          <cell r="D5751" t="str">
            <v>5ESS</v>
          </cell>
          <cell r="E5751" t="str">
            <v>5ESS</v>
          </cell>
          <cell r="F5751" t="str">
            <v>5E_SW</v>
          </cell>
          <cell r="G5751">
            <v>305000007</v>
          </cell>
          <cell r="H5751" t="str">
            <v xml:space="preserve"> Basic Nail-Up RTU </v>
          </cell>
        </row>
        <row r="5752">
          <cell r="A5752" t="str">
            <v>C7INWKG</v>
          </cell>
          <cell r="B5752" t="str">
            <v>VCDX</v>
          </cell>
          <cell r="C5752" t="str">
            <v>5ESS</v>
          </cell>
          <cell r="D5752" t="str">
            <v>5ESS</v>
          </cell>
          <cell r="E5752" t="str">
            <v>5ESS</v>
          </cell>
          <cell r="F5752" t="str">
            <v>5E_SW</v>
          </cell>
          <cell r="H5752" t="str">
            <v xml:space="preserve"> Ccs7 Internetwork Local Pkg. RTU </v>
          </cell>
        </row>
        <row r="5753">
          <cell r="A5753" t="str">
            <v>CDCSPRI</v>
          </cell>
          <cell r="B5753" t="str">
            <v>VCDX</v>
          </cell>
          <cell r="C5753" t="str">
            <v>5ESS</v>
          </cell>
          <cell r="D5753" t="str">
            <v>5ESS</v>
          </cell>
          <cell r="E5753" t="str">
            <v>5ESS</v>
          </cell>
          <cell r="F5753" t="str">
            <v>5E_SW</v>
          </cell>
          <cell r="H5753" t="str">
            <v xml:space="preserve"> CDMA Data Service-Basic Pri RTU </v>
          </cell>
        </row>
        <row r="5754">
          <cell r="A5754" t="str">
            <v>CDCSIFR</v>
          </cell>
          <cell r="B5754" t="str">
            <v>VCDX</v>
          </cell>
          <cell r="C5754" t="str">
            <v>5ESS</v>
          </cell>
          <cell r="D5754" t="str">
            <v>5ESS</v>
          </cell>
          <cell r="E5754" t="str">
            <v>5ESS</v>
          </cell>
          <cell r="F5754" t="str">
            <v>5E_SW</v>
          </cell>
          <cell r="H5754" t="str">
            <v xml:space="preserve"> CDMA Data Service-Isdn Frame Relay RTU </v>
          </cell>
        </row>
        <row r="5755">
          <cell r="A5755" t="str">
            <v>DTMFRTU</v>
          </cell>
          <cell r="B5755" t="str">
            <v>VCDX</v>
          </cell>
          <cell r="C5755" t="str">
            <v>5ESS</v>
          </cell>
          <cell r="D5755" t="str">
            <v>5ESS</v>
          </cell>
          <cell r="E5755" t="str">
            <v>5ESS</v>
          </cell>
          <cell r="F5755" t="str">
            <v>5E_SW</v>
          </cell>
          <cell r="G5755">
            <v>307000016</v>
          </cell>
          <cell r="H5755" t="str">
            <v xml:space="preserve"> CDMA Dtmf Tone Gen. Prog. </v>
          </cell>
        </row>
        <row r="5756">
          <cell r="A5756" t="str">
            <v>PREF1</v>
          </cell>
          <cell r="B5756" t="str">
            <v>VCDX</v>
          </cell>
          <cell r="C5756" t="str">
            <v>5ESS</v>
          </cell>
          <cell r="D5756" t="str">
            <v>5ESS</v>
          </cell>
          <cell r="E5756" t="str">
            <v>5ESS</v>
          </cell>
          <cell r="F5756" t="str">
            <v>5E_SW</v>
          </cell>
          <cell r="G5756">
            <v>307000021</v>
          </cell>
          <cell r="H5756" t="str">
            <v xml:space="preserve"> CDMA Prefered Language - Phase 1 </v>
          </cell>
        </row>
        <row r="5757">
          <cell r="A5757" t="str">
            <v>CDMA2RT</v>
          </cell>
          <cell r="B5757" t="str">
            <v>VCDX</v>
          </cell>
          <cell r="C5757" t="str">
            <v>5ESS</v>
          </cell>
          <cell r="D5757" t="str">
            <v>5ESS</v>
          </cell>
          <cell r="E5757" t="str">
            <v>5ESS</v>
          </cell>
          <cell r="F5757" t="str">
            <v>5E_SW</v>
          </cell>
          <cell r="G5757">
            <v>305000010</v>
          </cell>
          <cell r="H5757" t="str">
            <v xml:space="preserve"> CDMA RTU Per Effective CDMA Voice Channel </v>
          </cell>
        </row>
        <row r="5758">
          <cell r="A5758" t="str">
            <v>CDMA3RT</v>
          </cell>
          <cell r="B5758" t="str">
            <v>VCDX</v>
          </cell>
          <cell r="C5758" t="str">
            <v>5ESS</v>
          </cell>
          <cell r="D5758" t="str">
            <v>5ESS</v>
          </cell>
          <cell r="E5758" t="str">
            <v>5ESS</v>
          </cell>
          <cell r="F5758" t="str">
            <v>5E_SW</v>
          </cell>
          <cell r="G5758">
            <v>305000011</v>
          </cell>
          <cell r="H5758" t="str">
            <v xml:space="preserve"> CDMA RTU Per Vocoder Channel </v>
          </cell>
        </row>
        <row r="5759">
          <cell r="A5759" t="str">
            <v>CMDRSTR</v>
          </cell>
          <cell r="B5759" t="str">
            <v>VCDX</v>
          </cell>
          <cell r="C5759" t="str">
            <v>5ESS</v>
          </cell>
          <cell r="D5759" t="str">
            <v>5ESS</v>
          </cell>
          <cell r="E5759" t="str">
            <v>5ESS</v>
          </cell>
          <cell r="F5759" t="str">
            <v>5E_SW</v>
          </cell>
          <cell r="H5759" t="str">
            <v xml:space="preserve"> Command Restriction RTU </v>
          </cell>
        </row>
        <row r="5760">
          <cell r="A5760" t="str">
            <v>SMP65SP</v>
          </cell>
          <cell r="B5760" t="str">
            <v>VCDX</v>
          </cell>
          <cell r="C5760" t="str">
            <v>5ESS</v>
          </cell>
          <cell r="D5760" t="str">
            <v>5ESS</v>
          </cell>
          <cell r="E5760" t="str">
            <v>5ESS</v>
          </cell>
          <cell r="F5760" t="str">
            <v>5E_SPARES</v>
          </cell>
          <cell r="G5760">
            <v>300000150</v>
          </cell>
          <cell r="H5760" t="str">
            <v xml:space="preserve"> Common Smpu5/TSIU4-2 Sp </v>
          </cell>
        </row>
        <row r="5761">
          <cell r="A5761" t="str">
            <v>C60MMSP</v>
          </cell>
          <cell r="B5761" t="str">
            <v>VCDX</v>
          </cell>
          <cell r="C5761" t="str">
            <v>5ESS</v>
          </cell>
          <cell r="D5761" t="str">
            <v>5ESS</v>
          </cell>
          <cell r="E5761" t="str">
            <v>5ESS</v>
          </cell>
          <cell r="F5761" t="str">
            <v>5E_SPARES</v>
          </cell>
          <cell r="G5761">
            <v>300000126</v>
          </cell>
          <cell r="H5761" t="str">
            <v xml:space="preserve"> Core 60 Sp </v>
          </cell>
        </row>
        <row r="5762">
          <cell r="A5762" t="str">
            <v>DATBTAP</v>
          </cell>
          <cell r="B5762" t="str">
            <v>VCDX</v>
          </cell>
          <cell r="C5762" t="str">
            <v>5ESS</v>
          </cell>
          <cell r="D5762" t="str">
            <v>5ESS</v>
          </cell>
          <cell r="E5762" t="str">
            <v>5E_VCDX</v>
          </cell>
          <cell r="F5762" t="str">
            <v>5E_VCDX</v>
          </cell>
          <cell r="G5762">
            <v>300000021</v>
          </cell>
          <cell r="H5762" t="str">
            <v xml:space="preserve"> Dat Blank Tapes </v>
          </cell>
        </row>
        <row r="5763">
          <cell r="A5763" t="str">
            <v>DF2OPT</v>
          </cell>
          <cell r="B5763" t="str">
            <v>VCDX</v>
          </cell>
          <cell r="C5763" t="str">
            <v>5ESS</v>
          </cell>
          <cell r="D5763" t="str">
            <v>5ESS</v>
          </cell>
          <cell r="E5763" t="str">
            <v>5E_Packet</v>
          </cell>
          <cell r="F5763" t="str">
            <v>5E_PACKET</v>
          </cell>
          <cell r="G5763">
            <v>300000047</v>
          </cell>
          <cell r="H5763" t="str">
            <v xml:space="preserve"> Data Fanout 2 - Optical </v>
          </cell>
        </row>
        <row r="5764">
          <cell r="A5764" t="str">
            <v>DF2OPSP</v>
          </cell>
          <cell r="B5764" t="str">
            <v>VCDX</v>
          </cell>
          <cell r="C5764" t="str">
            <v>5ESS</v>
          </cell>
          <cell r="D5764" t="str">
            <v>5ESS</v>
          </cell>
          <cell r="E5764" t="str">
            <v>5ESS</v>
          </cell>
          <cell r="F5764" t="str">
            <v>5E_SPARES</v>
          </cell>
          <cell r="G5764">
            <v>300000130</v>
          </cell>
          <cell r="H5764" t="str">
            <v xml:space="preserve"> Df2 Opt Spare </v>
          </cell>
        </row>
        <row r="5765">
          <cell r="A5765" t="str">
            <v>T1DFI2</v>
          </cell>
          <cell r="B5765" t="str">
            <v>VCDX</v>
          </cell>
          <cell r="C5765" t="str">
            <v>5ESS</v>
          </cell>
          <cell r="D5765" t="str">
            <v>5ESS</v>
          </cell>
          <cell r="E5765" t="str">
            <v>5E_SM2000</v>
          </cell>
          <cell r="F5765" t="str">
            <v>5E_SM2000</v>
          </cell>
          <cell r="G5765">
            <v>300000031</v>
          </cell>
          <cell r="H5765" t="str">
            <v xml:space="preserve"> DFI2 Packs Required For T1 </v>
          </cell>
        </row>
        <row r="5766">
          <cell r="A5766" t="str">
            <v>T1DF2SP</v>
          </cell>
          <cell r="B5766" t="str">
            <v>VCDX</v>
          </cell>
          <cell r="C5766" t="str">
            <v>5ESS</v>
          </cell>
          <cell r="D5766" t="str">
            <v>5ESS</v>
          </cell>
          <cell r="E5766" t="str">
            <v>5ESS</v>
          </cell>
          <cell r="F5766" t="str">
            <v>5E_SPARES</v>
          </cell>
          <cell r="G5766">
            <v>300000152</v>
          </cell>
          <cell r="H5766" t="str">
            <v xml:space="preserve"> Digital Facility Interface (Ver. 2) Circuit Pk Spare </v>
          </cell>
        </row>
        <row r="5767">
          <cell r="A5767" t="str">
            <v>DSU2SHF</v>
          </cell>
          <cell r="B5767" t="str">
            <v>VCDX</v>
          </cell>
          <cell r="C5767" t="str">
            <v>5ESS</v>
          </cell>
          <cell r="D5767" t="str">
            <v>5ESS</v>
          </cell>
          <cell r="E5767" t="str">
            <v>5E_Optional</v>
          </cell>
          <cell r="F5767" t="str">
            <v>5E_OPTIONAL</v>
          </cell>
          <cell r="G5767">
            <v>300000067</v>
          </cell>
          <cell r="H5767" t="str">
            <v xml:space="preserve"> Digital Service Unit 2 Shelf </v>
          </cell>
        </row>
        <row r="5768">
          <cell r="A5768" t="str">
            <v>DLTUSP</v>
          </cell>
          <cell r="B5768" t="str">
            <v>VCDX</v>
          </cell>
          <cell r="C5768" t="str">
            <v>5ESS</v>
          </cell>
          <cell r="D5768" t="str">
            <v>5ESS</v>
          </cell>
          <cell r="E5768" t="str">
            <v>5ESS</v>
          </cell>
          <cell r="F5768" t="str">
            <v>5E_SPARES</v>
          </cell>
          <cell r="G5768">
            <v>300000151</v>
          </cell>
          <cell r="H5768" t="str">
            <v xml:space="preserve"> DLTU/DLTU2/DClu Spare </v>
          </cell>
        </row>
        <row r="5769">
          <cell r="A5769" t="str">
            <v>SM2KDN1</v>
          </cell>
          <cell r="B5769" t="str">
            <v>VCDX</v>
          </cell>
          <cell r="C5769" t="str">
            <v>5ESS</v>
          </cell>
          <cell r="D5769" t="str">
            <v>5ESS</v>
          </cell>
          <cell r="E5769" t="str">
            <v>5E_SM2000</v>
          </cell>
          <cell r="F5769" t="str">
            <v>5E_SM2000</v>
          </cell>
          <cell r="H5769" t="str">
            <v xml:space="preserve"> DNU-S Data Group 0 </v>
          </cell>
        </row>
        <row r="5770">
          <cell r="A5770" t="str">
            <v>SM2KDN2</v>
          </cell>
          <cell r="B5770" t="str">
            <v>VCDX</v>
          </cell>
          <cell r="C5770" t="str">
            <v>5ESS</v>
          </cell>
          <cell r="D5770" t="str">
            <v>5ESS</v>
          </cell>
          <cell r="E5770" t="str">
            <v>5E_SM2000</v>
          </cell>
          <cell r="F5770" t="str">
            <v>5E_SM2000</v>
          </cell>
          <cell r="H5770" t="str">
            <v xml:space="preserve"> DNU-S Data Group 1 </v>
          </cell>
        </row>
        <row r="5771">
          <cell r="A5771" t="str">
            <v>DNUSSP</v>
          </cell>
          <cell r="B5771" t="str">
            <v>VCDX</v>
          </cell>
          <cell r="C5771" t="str">
            <v>5ESS</v>
          </cell>
          <cell r="D5771" t="str">
            <v>5ESS</v>
          </cell>
          <cell r="E5771" t="str">
            <v>5ESS</v>
          </cell>
          <cell r="F5771" t="str">
            <v>5E_SPARES</v>
          </cell>
          <cell r="H5771" t="str">
            <v xml:space="preserve"> DNU-S Spares Package </v>
          </cell>
        </row>
        <row r="5772">
          <cell r="A5772" t="str">
            <v>ETECTSW</v>
          </cell>
          <cell r="B5772" t="str">
            <v>VCDX</v>
          </cell>
          <cell r="C5772" t="str">
            <v>5ESS</v>
          </cell>
          <cell r="D5772" t="str">
            <v>5ESS</v>
          </cell>
          <cell r="E5772" t="str">
            <v>5ESS</v>
          </cell>
          <cell r="F5772" t="str">
            <v>5E_SW</v>
          </cell>
          <cell r="G5772">
            <v>307000011</v>
          </cell>
          <cell r="H5772" t="str">
            <v xml:space="preserve"> End-To-End Call Trace/Nsw </v>
          </cell>
        </row>
        <row r="5773">
          <cell r="A5773" t="str">
            <v>SM2KDN3</v>
          </cell>
          <cell r="B5773" t="str">
            <v>VCDX</v>
          </cell>
          <cell r="C5773" t="str">
            <v>5ESS</v>
          </cell>
          <cell r="D5773" t="str">
            <v>5ESS</v>
          </cell>
          <cell r="E5773" t="str">
            <v>5E_SM2000</v>
          </cell>
          <cell r="F5773" t="str">
            <v>5E_SM2000</v>
          </cell>
          <cell r="H5773" t="str">
            <v xml:space="preserve"> Eqp. For Additional Stsx-1S </v>
          </cell>
        </row>
        <row r="5774">
          <cell r="A5774" t="str">
            <v>FDMA2RTU</v>
          </cell>
          <cell r="B5774" t="str">
            <v>VCDX</v>
          </cell>
          <cell r="C5774" t="str">
            <v>5ESS</v>
          </cell>
          <cell r="D5774" t="str">
            <v>5ESS</v>
          </cell>
          <cell r="E5774" t="str">
            <v>5ESS</v>
          </cell>
          <cell r="F5774" t="str">
            <v>5E_SW</v>
          </cell>
          <cell r="G5774">
            <v>305000008</v>
          </cell>
          <cell r="H5774" t="str">
            <v xml:space="preserve"> Fdma (Analog) RTU </v>
          </cell>
        </row>
        <row r="5775">
          <cell r="A5775" t="str">
            <v>BASFGD</v>
          </cell>
          <cell r="B5775" t="str">
            <v>VCDX</v>
          </cell>
          <cell r="C5775" t="str">
            <v>5ESS</v>
          </cell>
          <cell r="D5775" t="str">
            <v>5ESS</v>
          </cell>
          <cell r="E5775" t="str">
            <v>5ESS</v>
          </cell>
          <cell r="F5775" t="str">
            <v>5E_SW</v>
          </cell>
          <cell r="G5775">
            <v>307000015</v>
          </cell>
          <cell r="H5775" t="str">
            <v xml:space="preserve"> Feat Grp D Cic Expansion RTU </v>
          </cell>
        </row>
        <row r="5776">
          <cell r="A5776" t="str">
            <v>ALERT</v>
          </cell>
          <cell r="B5776" t="str">
            <v>VCDX</v>
          </cell>
          <cell r="C5776" t="str">
            <v>5ESS</v>
          </cell>
          <cell r="D5776" t="str">
            <v>5ESS</v>
          </cell>
          <cell r="E5776" t="str">
            <v>5ESS</v>
          </cell>
          <cell r="F5776" t="str">
            <v>5E_SW</v>
          </cell>
          <cell r="G5776">
            <v>307000017</v>
          </cell>
          <cell r="H5776" t="str">
            <v xml:space="preserve"> Flexible Alerting RTU </v>
          </cell>
        </row>
        <row r="5777">
          <cell r="A5777" t="str">
            <v>FPCRRTU</v>
          </cell>
          <cell r="B5777" t="str">
            <v>VCDX</v>
          </cell>
          <cell r="C5777" t="str">
            <v>5ESS</v>
          </cell>
          <cell r="D5777" t="str">
            <v>5ESS</v>
          </cell>
          <cell r="E5777" t="str">
            <v>5ESS</v>
          </cell>
          <cell r="F5777" t="str">
            <v>5E_SW</v>
          </cell>
          <cell r="G5777">
            <v>307000000</v>
          </cell>
          <cell r="H5777" t="str">
            <v xml:space="preserve"> Full Point Code Routing RTU </v>
          </cell>
        </row>
        <row r="5778">
          <cell r="A5778" t="str">
            <v>GPDFPNL</v>
          </cell>
          <cell r="B5778" t="str">
            <v>VCDX</v>
          </cell>
          <cell r="C5778" t="str">
            <v>5ESS</v>
          </cell>
          <cell r="D5778" t="str">
            <v>5ESS</v>
          </cell>
          <cell r="E5778" t="str">
            <v>5E_Power</v>
          </cell>
          <cell r="F5778" t="str">
            <v>5E_POWER</v>
          </cell>
          <cell r="H5778" t="str">
            <v xml:space="preserve"> GPDF 48 Fuse Panel </v>
          </cell>
        </row>
        <row r="5779">
          <cell r="A5779" t="str">
            <v>GPDFEST</v>
          </cell>
          <cell r="B5779" t="str">
            <v>VCDX</v>
          </cell>
          <cell r="C5779" t="str">
            <v>5ESS</v>
          </cell>
          <cell r="D5779" t="str">
            <v>5ESS</v>
          </cell>
          <cell r="E5779" t="str">
            <v>5E_Power</v>
          </cell>
          <cell r="F5779" t="str">
            <v>5E_POWER</v>
          </cell>
          <cell r="H5779" t="str">
            <v xml:space="preserve"> GPDF SM200 Style Frame Cabinet </v>
          </cell>
        </row>
        <row r="5780">
          <cell r="A5780" t="str">
            <v>VHSI</v>
          </cell>
          <cell r="B5780" t="str">
            <v>VCDX</v>
          </cell>
          <cell r="C5780" t="str">
            <v>5ESS</v>
          </cell>
          <cell r="D5780" t="str">
            <v>5ESS</v>
          </cell>
          <cell r="E5780" t="str">
            <v>5E_VCDX</v>
          </cell>
          <cell r="F5780" t="str">
            <v>5E_VCDX</v>
          </cell>
          <cell r="H5780" t="str">
            <v xml:space="preserve"> High Speed Interface Card &amp; Connector </v>
          </cell>
        </row>
        <row r="5781">
          <cell r="A5781" t="str">
            <v>VOMPCBL</v>
          </cell>
          <cell r="B5781" t="str">
            <v>VCDX</v>
          </cell>
          <cell r="C5781" t="str">
            <v>5ESS</v>
          </cell>
          <cell r="D5781" t="str">
            <v>5ESS</v>
          </cell>
          <cell r="E5781" t="str">
            <v>5E_VCDX</v>
          </cell>
          <cell r="F5781" t="str">
            <v>5E_VCDX</v>
          </cell>
          <cell r="G5781">
            <v>300000027</v>
          </cell>
          <cell r="H5781" t="str">
            <v xml:space="preserve"> Interface To Omp/Ha-Omp For VCDX </v>
          </cell>
        </row>
        <row r="5782">
          <cell r="A5782" t="str">
            <v>LCORTU</v>
          </cell>
          <cell r="B5782" t="str">
            <v>VCDX</v>
          </cell>
          <cell r="C5782" t="str">
            <v>5ESS</v>
          </cell>
          <cell r="D5782" t="str">
            <v>5ESS</v>
          </cell>
          <cell r="E5782" t="str">
            <v>5ESS</v>
          </cell>
          <cell r="F5782" t="str">
            <v>5E_SW</v>
          </cell>
          <cell r="H5782" t="str">
            <v xml:space="preserve"> Landline Cellular Option RTU (Lco) </v>
          </cell>
        </row>
        <row r="5783">
          <cell r="A5783" t="str">
            <v>VMCCT</v>
          </cell>
          <cell r="B5783" t="str">
            <v>VCDX</v>
          </cell>
          <cell r="C5783" t="str">
            <v>5ESS</v>
          </cell>
          <cell r="D5783" t="str">
            <v>5ESS</v>
          </cell>
          <cell r="E5783" t="str">
            <v>5E_VCDX</v>
          </cell>
          <cell r="F5783" t="str">
            <v>5E_VCDX</v>
          </cell>
          <cell r="H5783" t="str">
            <v xml:space="preserve"> Mcc Color Terminal </v>
          </cell>
        </row>
        <row r="5784">
          <cell r="A5784" t="str">
            <v>VMPRT</v>
          </cell>
          <cell r="B5784" t="str">
            <v>VCDX</v>
          </cell>
          <cell r="C5784" t="str">
            <v>5ESS</v>
          </cell>
          <cell r="D5784" t="str">
            <v>5ESS</v>
          </cell>
          <cell r="E5784" t="str">
            <v>5E_VCDX</v>
          </cell>
          <cell r="F5784" t="str">
            <v>5E_VCDX</v>
          </cell>
          <cell r="H5784" t="str">
            <v xml:space="preserve"> Medium Duty Dot Matrix Printer And Cable </v>
          </cell>
        </row>
        <row r="5785">
          <cell r="A5785" t="str">
            <v>M</v>
          </cell>
          <cell r="B5785" t="str">
            <v>VCDX</v>
          </cell>
          <cell r="C5785" t="str">
            <v>5ESS</v>
          </cell>
          <cell r="D5785" t="str">
            <v>5ESS</v>
          </cell>
          <cell r="E5785" t="str">
            <v>5E_Misc</v>
          </cell>
          <cell r="F5785" t="str">
            <v>5E_MISC</v>
          </cell>
          <cell r="G5785">
            <v>300000092</v>
          </cell>
          <cell r="H5785" t="str">
            <v xml:space="preserve"> Miscellaneous Cabinet </v>
          </cell>
        </row>
        <row r="5786">
          <cell r="A5786" t="str">
            <v>MMSUSP</v>
          </cell>
          <cell r="B5786" t="str">
            <v>VCDX</v>
          </cell>
          <cell r="C5786" t="str">
            <v>5ESS</v>
          </cell>
          <cell r="D5786" t="str">
            <v>5ESS</v>
          </cell>
          <cell r="E5786" t="str">
            <v>5ESS</v>
          </cell>
          <cell r="F5786" t="str">
            <v>5E_SPARES</v>
          </cell>
          <cell r="G5786">
            <v>300000121</v>
          </cell>
          <cell r="H5786" t="str">
            <v xml:space="preserve"> mmsu 1/Code Spare Ckt Packs </v>
          </cell>
        </row>
        <row r="5787">
          <cell r="A5787" t="str">
            <v>MCTLCPS</v>
          </cell>
          <cell r="B5787" t="str">
            <v>VCDX</v>
          </cell>
          <cell r="C5787" t="str">
            <v>5ESS</v>
          </cell>
          <cell r="D5787" t="str">
            <v>5ESS</v>
          </cell>
          <cell r="E5787" t="str">
            <v>5E_SM2000</v>
          </cell>
          <cell r="F5787" t="str">
            <v>5E_SM2000</v>
          </cell>
          <cell r="G5787">
            <v>300000032</v>
          </cell>
          <cell r="H5787" t="str">
            <v xml:space="preserve"> mmsu Control Ckt Packs </v>
          </cell>
        </row>
        <row r="5788">
          <cell r="A5788" t="str">
            <v>MDISTCP</v>
          </cell>
          <cell r="B5788" t="str">
            <v>VCDX</v>
          </cell>
          <cell r="C5788" t="str">
            <v>5ESS</v>
          </cell>
          <cell r="D5788" t="str">
            <v>5ESS</v>
          </cell>
          <cell r="E5788" t="str">
            <v>5E_SM2000</v>
          </cell>
          <cell r="F5788" t="str">
            <v>5E_SM2000</v>
          </cell>
          <cell r="G5788">
            <v>300000033</v>
          </cell>
          <cell r="H5788" t="str">
            <v xml:space="preserve"> mmsu Distribute Point Ckt Pks </v>
          </cell>
        </row>
        <row r="5789">
          <cell r="A5789" t="str">
            <v>MMSUACP</v>
          </cell>
          <cell r="B5789" t="str">
            <v>VCDX</v>
          </cell>
          <cell r="C5789" t="str">
            <v>5ESS</v>
          </cell>
          <cell r="D5789" t="str">
            <v>5ESS</v>
          </cell>
          <cell r="E5789" t="str">
            <v>5E_SM2000</v>
          </cell>
          <cell r="F5789" t="str">
            <v>5E_SM2000</v>
          </cell>
          <cell r="G5789">
            <v>300000034</v>
          </cell>
          <cell r="H5789" t="str">
            <v xml:space="preserve"> mmsu Metallic Access Ckt Pks </v>
          </cell>
        </row>
        <row r="5790">
          <cell r="A5790" t="str">
            <v>MMTIB</v>
          </cell>
          <cell r="B5790" t="str">
            <v>VCDX</v>
          </cell>
          <cell r="C5790" t="str">
            <v>5ESS</v>
          </cell>
          <cell r="D5790" t="str">
            <v>5ESS</v>
          </cell>
          <cell r="E5790" t="str">
            <v>5E_SM2000</v>
          </cell>
          <cell r="F5790" t="str">
            <v>5E_SM2000</v>
          </cell>
          <cell r="G5790">
            <v>300000036</v>
          </cell>
          <cell r="H5790" t="str">
            <v xml:space="preserve"> mmsu Mtib Ckt Pack Pair </v>
          </cell>
        </row>
        <row r="5791">
          <cell r="A5791" t="str">
            <v>MSCANCP</v>
          </cell>
          <cell r="B5791" t="str">
            <v>VCDX</v>
          </cell>
          <cell r="C5791" t="str">
            <v>5ESS</v>
          </cell>
          <cell r="D5791" t="str">
            <v>5ESS</v>
          </cell>
          <cell r="E5791" t="str">
            <v>5E_SM2000</v>
          </cell>
          <cell r="F5791" t="str">
            <v>5E_SM2000</v>
          </cell>
          <cell r="G5791">
            <v>300000037</v>
          </cell>
          <cell r="H5791" t="str">
            <v xml:space="preserve"> mmsu Scan Point Ckt Pks </v>
          </cell>
        </row>
        <row r="5792">
          <cell r="A5792" t="str">
            <v>MMSUSHF</v>
          </cell>
          <cell r="B5792" t="str">
            <v>VCDX</v>
          </cell>
          <cell r="C5792" t="str">
            <v>5ESS</v>
          </cell>
          <cell r="D5792" t="str">
            <v>5ESS</v>
          </cell>
          <cell r="E5792" t="str">
            <v>5E_SM2000</v>
          </cell>
          <cell r="F5792" t="str">
            <v>5E_SM2000</v>
          </cell>
          <cell r="G5792">
            <v>300000035</v>
          </cell>
          <cell r="H5792" t="str">
            <v xml:space="preserve"> mmsu Shelves </v>
          </cell>
        </row>
        <row r="5793">
          <cell r="A5793" t="str">
            <v>PSU2DFM</v>
          </cell>
          <cell r="B5793" t="str">
            <v>VCDX</v>
          </cell>
          <cell r="C5793" t="str">
            <v>5ESS</v>
          </cell>
          <cell r="D5793" t="str">
            <v>5ESS</v>
          </cell>
          <cell r="E5793" t="str">
            <v>5E_Packet</v>
          </cell>
          <cell r="F5793" t="str">
            <v>5E_PACKET</v>
          </cell>
          <cell r="G5793">
            <v>300000046</v>
          </cell>
          <cell r="H5793" t="str">
            <v xml:space="preserve"> Mult PiDB Data Fanout </v>
          </cell>
        </row>
        <row r="5794">
          <cell r="A5794" t="str">
            <v>PSUDFSP</v>
          </cell>
          <cell r="B5794" t="str">
            <v>VCDX</v>
          </cell>
          <cell r="C5794" t="str">
            <v>5ESS</v>
          </cell>
          <cell r="D5794" t="str">
            <v>5ESS</v>
          </cell>
          <cell r="E5794" t="str">
            <v>5ESS</v>
          </cell>
          <cell r="F5794" t="str">
            <v>5E_SPARES</v>
          </cell>
          <cell r="G5794">
            <v>300000129</v>
          </cell>
          <cell r="H5794" t="str">
            <v xml:space="preserve"> Multi PiDB Fanout Spare </v>
          </cell>
        </row>
        <row r="5795">
          <cell r="A5795" t="str">
            <v>VAWS</v>
          </cell>
          <cell r="B5795" t="str">
            <v>VCDX</v>
          </cell>
          <cell r="C5795" t="str">
            <v>5ESS</v>
          </cell>
          <cell r="D5795" t="str">
            <v>5ESS</v>
          </cell>
          <cell r="E5795" t="str">
            <v>5E_VCDX</v>
          </cell>
          <cell r="F5795" t="str">
            <v>5E_VCDX</v>
          </cell>
          <cell r="H5795" t="str">
            <v xml:space="preserve"> Netra T 1120 Base Config.(E/W 1 Sai) </v>
          </cell>
        </row>
        <row r="5796">
          <cell r="A5796" t="str">
            <v>VAWSCM</v>
          </cell>
          <cell r="B5796" t="str">
            <v>VCDX</v>
          </cell>
          <cell r="C5796" t="str">
            <v>5ESS</v>
          </cell>
          <cell r="D5796" t="str">
            <v>5ESS</v>
          </cell>
          <cell r="E5796" t="str">
            <v>5E_VCDX</v>
          </cell>
          <cell r="F5796" t="str">
            <v>5E_VCDX</v>
          </cell>
          <cell r="H5796" t="str">
            <v xml:space="preserve"> Netra T 1120 Cabinet Mounting Equipment </v>
          </cell>
        </row>
        <row r="5797">
          <cell r="A5797" t="str">
            <v>VAWSIE</v>
          </cell>
          <cell r="B5797" t="str">
            <v>VCDX</v>
          </cell>
          <cell r="C5797" t="str">
            <v>5ESS</v>
          </cell>
          <cell r="D5797" t="str">
            <v>5ESS</v>
          </cell>
          <cell r="E5797" t="str">
            <v>5E_VCDX</v>
          </cell>
          <cell r="F5797" t="str">
            <v>5E_VCDX</v>
          </cell>
          <cell r="H5797" t="str">
            <v xml:space="preserve"> Netra T 1120 Ethernet &amp; Mcc Interface Equip. </v>
          </cell>
        </row>
        <row r="5798">
          <cell r="A5798" t="str">
            <v>VFILTER</v>
          </cell>
          <cell r="B5798" t="str">
            <v>VCDX</v>
          </cell>
          <cell r="C5798" t="str">
            <v>5ESS</v>
          </cell>
          <cell r="D5798" t="str">
            <v>5ESS</v>
          </cell>
          <cell r="E5798" t="str">
            <v>5E_VCDX</v>
          </cell>
          <cell r="F5798" t="str">
            <v>5E_VCDX</v>
          </cell>
          <cell r="H5798" t="str">
            <v xml:space="preserve"> Netra T 1120 Fan Filters </v>
          </cell>
        </row>
        <row r="5799">
          <cell r="A5799" t="str">
            <v>OAMPKG1</v>
          </cell>
          <cell r="B5799" t="str">
            <v>VCDX</v>
          </cell>
          <cell r="C5799" t="str">
            <v>5ESS</v>
          </cell>
          <cell r="D5799" t="str">
            <v>5ESS</v>
          </cell>
          <cell r="E5799" t="str">
            <v>5ESS</v>
          </cell>
          <cell r="F5799" t="str">
            <v>5E_SW</v>
          </cell>
          <cell r="H5799" t="str">
            <v xml:space="preserve"> Oam Package 1 </v>
          </cell>
        </row>
        <row r="5800">
          <cell r="A5800" t="str">
            <v>PSUH3SP</v>
          </cell>
          <cell r="B5800" t="str">
            <v>VCDX</v>
          </cell>
          <cell r="C5800" t="str">
            <v>5ESS</v>
          </cell>
          <cell r="D5800" t="str">
            <v>5ESS</v>
          </cell>
          <cell r="E5800" t="str">
            <v>5ESS</v>
          </cell>
          <cell r="F5800" t="str">
            <v>5E_SPARES</v>
          </cell>
          <cell r="G5800">
            <v>300000133</v>
          </cell>
          <cell r="H5800" t="str">
            <v xml:space="preserve"> Ph-3 Circuit Pack Spare </v>
          </cell>
        </row>
        <row r="5801">
          <cell r="A5801" t="str">
            <v>PH4SP</v>
          </cell>
          <cell r="B5801" t="str">
            <v>VCDX</v>
          </cell>
          <cell r="C5801" t="str">
            <v>5ESS</v>
          </cell>
          <cell r="D5801" t="str">
            <v>5ESS</v>
          </cell>
          <cell r="E5801" t="str">
            <v>5ESS</v>
          </cell>
          <cell r="F5801" t="str">
            <v>5E_SPARES</v>
          </cell>
          <cell r="G5801">
            <v>300000132</v>
          </cell>
          <cell r="H5801" t="str">
            <v xml:space="preserve"> Ph4 Shelf Spare </v>
          </cell>
        </row>
        <row r="5802">
          <cell r="A5802" t="str">
            <v>PHASP</v>
          </cell>
          <cell r="B5802" t="str">
            <v>VCDX</v>
          </cell>
          <cell r="C5802" t="str">
            <v>5ESS</v>
          </cell>
          <cell r="D5802" t="str">
            <v>5ESS</v>
          </cell>
          <cell r="E5802" t="str">
            <v>5ESS</v>
          </cell>
          <cell r="F5802" t="str">
            <v>5E_SPARES</v>
          </cell>
          <cell r="G5802">
            <v>300000138</v>
          </cell>
          <cell r="H5802" t="str">
            <v xml:space="preserve"> Pha Shelf Spare </v>
          </cell>
        </row>
        <row r="5803">
          <cell r="A5803" t="str">
            <v>PHV1SP</v>
          </cell>
          <cell r="B5803" t="str">
            <v>VCDX</v>
          </cell>
          <cell r="C5803" t="str">
            <v>5ESS</v>
          </cell>
          <cell r="D5803" t="str">
            <v>5ESS</v>
          </cell>
          <cell r="E5803" t="str">
            <v>5ESS</v>
          </cell>
          <cell r="F5803" t="str">
            <v>5E_SPARES</v>
          </cell>
          <cell r="G5803">
            <v>300000134</v>
          </cell>
          <cell r="H5803" t="str">
            <v xml:space="preserve"> PHV1 Shelf Spare </v>
          </cell>
        </row>
        <row r="5804">
          <cell r="A5804" t="str">
            <v>PHV2SP</v>
          </cell>
          <cell r="B5804" t="str">
            <v>VCDX</v>
          </cell>
          <cell r="C5804" t="str">
            <v>5ESS</v>
          </cell>
          <cell r="D5804" t="str">
            <v>5ESS</v>
          </cell>
          <cell r="E5804" t="str">
            <v>5ESS</v>
          </cell>
          <cell r="F5804" t="str">
            <v>5E_SPARES</v>
          </cell>
          <cell r="G5804">
            <v>300000135</v>
          </cell>
          <cell r="H5804" t="str">
            <v xml:space="preserve"> PHV2 Shelf Spare </v>
          </cell>
        </row>
        <row r="5805">
          <cell r="A5805" t="str">
            <v>PHV3SP</v>
          </cell>
          <cell r="B5805" t="str">
            <v>VCDX</v>
          </cell>
          <cell r="C5805" t="str">
            <v>5ESS</v>
          </cell>
          <cell r="D5805" t="str">
            <v>5ESS</v>
          </cell>
          <cell r="E5805" t="str">
            <v>5ESS</v>
          </cell>
          <cell r="F5805" t="str">
            <v>5E_SPARES</v>
          </cell>
          <cell r="G5805">
            <v>300000136</v>
          </cell>
          <cell r="H5805" t="str">
            <v xml:space="preserve"> PHV3 Shelf Spare </v>
          </cell>
        </row>
        <row r="5806">
          <cell r="A5806" t="str">
            <v>DPH4</v>
          </cell>
          <cell r="B5806" t="str">
            <v>VCDX</v>
          </cell>
          <cell r="C5806" t="str">
            <v>5ESS</v>
          </cell>
          <cell r="D5806" t="str">
            <v>5ESS</v>
          </cell>
          <cell r="E5806" t="str">
            <v>5ESS</v>
          </cell>
          <cell r="F5806" t="str">
            <v>SOFTWARE</v>
          </cell>
          <cell r="H5806" t="str">
            <v xml:space="preserve"> PHV4 (Dph) Data Software RTU </v>
          </cell>
        </row>
        <row r="5807">
          <cell r="A5807" t="str">
            <v>PHV4SP</v>
          </cell>
          <cell r="B5807" t="str">
            <v>VCDX</v>
          </cell>
          <cell r="C5807" t="str">
            <v>5ESS</v>
          </cell>
          <cell r="D5807" t="str">
            <v>5ESS</v>
          </cell>
          <cell r="E5807" t="str">
            <v>5ESS</v>
          </cell>
          <cell r="F5807" t="str">
            <v>5E_SPARES</v>
          </cell>
          <cell r="G5807">
            <v>300000137</v>
          </cell>
          <cell r="H5807" t="str">
            <v xml:space="preserve"> PHV4 Shelf Spare </v>
          </cell>
        </row>
        <row r="5808">
          <cell r="A5808" t="str">
            <v>DPH5</v>
          </cell>
          <cell r="B5808" t="str">
            <v>VCDX</v>
          </cell>
          <cell r="C5808" t="str">
            <v>5ESS</v>
          </cell>
          <cell r="D5808" t="str">
            <v>5ESS</v>
          </cell>
          <cell r="E5808" t="str">
            <v>5ESS</v>
          </cell>
          <cell r="F5808" t="str">
            <v>SOFTWARE</v>
          </cell>
          <cell r="H5808" t="str">
            <v xml:space="preserve"> PHV5 (Dph) Data Software RTU </v>
          </cell>
        </row>
        <row r="5809">
          <cell r="A5809" t="str">
            <v>PHV5SP</v>
          </cell>
          <cell r="B5809" t="str">
            <v>VCDX</v>
          </cell>
          <cell r="C5809" t="str">
            <v>5ESS</v>
          </cell>
          <cell r="D5809" t="str">
            <v>5ESS</v>
          </cell>
          <cell r="E5809" t="str">
            <v>5ESS</v>
          </cell>
          <cell r="F5809" t="str">
            <v>5E_SPARES</v>
          </cell>
          <cell r="H5809" t="str">
            <v xml:space="preserve"> PHV5 Shelf Spare </v>
          </cell>
        </row>
        <row r="5810">
          <cell r="A5810" t="str">
            <v>PH22</v>
          </cell>
          <cell r="B5810" t="str">
            <v>VCDX</v>
          </cell>
          <cell r="C5810" t="str">
            <v>5ESS</v>
          </cell>
          <cell r="D5810" t="str">
            <v>5ESS</v>
          </cell>
          <cell r="E5810" t="str">
            <v>5E_Packet</v>
          </cell>
          <cell r="F5810" t="str">
            <v>5E_PACKET</v>
          </cell>
          <cell r="H5810" t="str">
            <v xml:space="preserve"> Protocol Handler 22 Board (Ph22) </v>
          </cell>
        </row>
        <row r="5811">
          <cell r="A5811" t="str">
            <v>PH22SP</v>
          </cell>
          <cell r="B5811" t="str">
            <v>VCDX</v>
          </cell>
          <cell r="C5811" t="str">
            <v>5ESS</v>
          </cell>
          <cell r="D5811" t="str">
            <v>5ESS</v>
          </cell>
          <cell r="E5811" t="str">
            <v>5ESS</v>
          </cell>
          <cell r="F5811" t="str">
            <v>5E_SPARES</v>
          </cell>
          <cell r="H5811" t="str">
            <v xml:space="preserve"> Protocol Handler 22 Board (Ph22) Spare </v>
          </cell>
        </row>
        <row r="5812">
          <cell r="A5812" t="str">
            <v>PH3TOT</v>
          </cell>
          <cell r="B5812" t="str">
            <v>VCDX</v>
          </cell>
          <cell r="C5812" t="str">
            <v>5ESS</v>
          </cell>
          <cell r="D5812" t="str">
            <v>5ESS</v>
          </cell>
          <cell r="E5812" t="str">
            <v>5E_Packet</v>
          </cell>
          <cell r="F5812" t="str">
            <v>5E_PACKET</v>
          </cell>
          <cell r="G5812">
            <v>300000056</v>
          </cell>
          <cell r="H5812" t="str">
            <v xml:space="preserve"> Protocol Handler 3 Boards (PH3) </v>
          </cell>
        </row>
        <row r="5813">
          <cell r="A5813" t="str">
            <v>PH4</v>
          </cell>
          <cell r="B5813" t="str">
            <v>VCDX</v>
          </cell>
          <cell r="C5813" t="str">
            <v>5ESS</v>
          </cell>
          <cell r="D5813" t="str">
            <v>5ESS</v>
          </cell>
          <cell r="E5813" t="str">
            <v>5E_Packet</v>
          </cell>
          <cell r="F5813" t="str">
            <v>5E_PACKET</v>
          </cell>
          <cell r="G5813">
            <v>300000050</v>
          </cell>
          <cell r="H5813" t="str">
            <v xml:space="preserve"> Protocol Handler 4 Boards (PH4) </v>
          </cell>
        </row>
        <row r="5814">
          <cell r="A5814" t="str">
            <v>PHA</v>
          </cell>
          <cell r="B5814" t="str">
            <v>VCDX</v>
          </cell>
          <cell r="C5814" t="str">
            <v>5ESS</v>
          </cell>
          <cell r="D5814" t="str">
            <v>5ESS</v>
          </cell>
          <cell r="E5814" t="str">
            <v>5E_Packet</v>
          </cell>
          <cell r="F5814" t="str">
            <v>5E_PACKET</v>
          </cell>
          <cell r="G5814">
            <v>300000055</v>
          </cell>
          <cell r="H5814" t="str">
            <v xml:space="preserve"> Protocol Handler For Access (PHA) </v>
          </cell>
        </row>
        <row r="5815">
          <cell r="A5815" t="str">
            <v>PHV2</v>
          </cell>
          <cell r="B5815" t="str">
            <v>VCDX</v>
          </cell>
          <cell r="C5815" t="str">
            <v>5ESS</v>
          </cell>
          <cell r="D5815" t="str">
            <v>5ESS</v>
          </cell>
          <cell r="E5815" t="str">
            <v>5E_Packet</v>
          </cell>
          <cell r="F5815" t="str">
            <v>5E_PACKET</v>
          </cell>
          <cell r="G5815">
            <v>300000052</v>
          </cell>
          <cell r="H5815" t="str">
            <v xml:space="preserve"> Protocol Handler For Voice - 13Kbps (12Ch) (PHV2) </v>
          </cell>
        </row>
        <row r="5816">
          <cell r="A5816" t="str">
            <v>PHV5</v>
          </cell>
          <cell r="B5816" t="str">
            <v>VCDX</v>
          </cell>
          <cell r="C5816" t="str">
            <v>5ESS</v>
          </cell>
          <cell r="D5816" t="str">
            <v>5ESS</v>
          </cell>
          <cell r="E5816" t="str">
            <v>5E_Packet</v>
          </cell>
          <cell r="F5816" t="str">
            <v>5E_PACKET</v>
          </cell>
          <cell r="H5816" t="str">
            <v xml:space="preserve"> Protocol Handler For Voice - 8/13Kbps (64Ch) (PHV5) </v>
          </cell>
        </row>
        <row r="5817">
          <cell r="A5817" t="str">
            <v>PHV3</v>
          </cell>
          <cell r="B5817" t="str">
            <v>VCDX</v>
          </cell>
          <cell r="C5817" t="str">
            <v>5ESS</v>
          </cell>
          <cell r="D5817" t="str">
            <v>5ESS</v>
          </cell>
          <cell r="E5817" t="str">
            <v>5E_Packet</v>
          </cell>
          <cell r="F5817" t="str">
            <v>5E_PACKET</v>
          </cell>
          <cell r="G5817">
            <v>300000053</v>
          </cell>
          <cell r="H5817" t="str">
            <v xml:space="preserve"> Protocol Handler For Voice - 8/13Kbs (PHV3) </v>
          </cell>
        </row>
        <row r="5818">
          <cell r="A5818" t="str">
            <v>PHV1</v>
          </cell>
          <cell r="B5818" t="str">
            <v>VCDX</v>
          </cell>
          <cell r="C5818" t="str">
            <v>5ESS</v>
          </cell>
          <cell r="D5818" t="str">
            <v>5ESS</v>
          </cell>
          <cell r="E5818" t="str">
            <v>5E_Packet</v>
          </cell>
          <cell r="F5818" t="str">
            <v>5E_PACKET</v>
          </cell>
          <cell r="G5818">
            <v>300000051</v>
          </cell>
          <cell r="H5818" t="str">
            <v xml:space="preserve"> Protocol Handler For Voice - 8Kbps (12Ch) (PHV1) </v>
          </cell>
        </row>
        <row r="5819">
          <cell r="A5819" t="str">
            <v>PHV4</v>
          </cell>
          <cell r="B5819" t="str">
            <v>VCDX</v>
          </cell>
          <cell r="C5819" t="str">
            <v>5ESS</v>
          </cell>
          <cell r="D5819" t="str">
            <v>5ESS</v>
          </cell>
          <cell r="E5819" t="str">
            <v>5E_Packet</v>
          </cell>
          <cell r="F5819" t="str">
            <v>5E_PACKET</v>
          </cell>
          <cell r="G5819">
            <v>300000054</v>
          </cell>
          <cell r="H5819" t="str">
            <v xml:space="preserve"> Protocol Handler For Voice /Data - 8/13Kbs (PHV4) </v>
          </cell>
        </row>
        <row r="5820">
          <cell r="A5820" t="str">
            <v>PSU2</v>
          </cell>
          <cell r="B5820" t="str">
            <v>VCDX</v>
          </cell>
          <cell r="C5820" t="str">
            <v>5ESS</v>
          </cell>
          <cell r="D5820" t="str">
            <v>5ESS</v>
          </cell>
          <cell r="E5820" t="str">
            <v>5E_Packet</v>
          </cell>
          <cell r="F5820" t="str">
            <v>5E_PACKET</v>
          </cell>
          <cell r="G5820">
            <v>300000048</v>
          </cell>
          <cell r="H5820" t="str">
            <v xml:space="preserve"> PSU2 Base Units - 1st Shelf </v>
          </cell>
        </row>
        <row r="5821">
          <cell r="A5821" t="str">
            <v>PSU2SP</v>
          </cell>
          <cell r="B5821" t="str">
            <v>VCDX</v>
          </cell>
          <cell r="C5821" t="str">
            <v>5ESS</v>
          </cell>
          <cell r="D5821" t="str">
            <v>5ESS</v>
          </cell>
          <cell r="E5821" t="str">
            <v>5ESS</v>
          </cell>
          <cell r="F5821" t="str">
            <v>5E_SPARES</v>
          </cell>
          <cell r="G5821">
            <v>300000131</v>
          </cell>
          <cell r="H5821" t="str">
            <v xml:space="preserve"> PSU2 Spares Package </v>
          </cell>
        </row>
        <row r="5822">
          <cell r="A5822" t="str">
            <v>PSU2SUP</v>
          </cell>
          <cell r="B5822" t="str">
            <v>VCDX</v>
          </cell>
          <cell r="C5822" t="str">
            <v>5ESS</v>
          </cell>
          <cell r="D5822" t="str">
            <v>5ESS</v>
          </cell>
          <cell r="E5822" t="str">
            <v>5E_Packet</v>
          </cell>
          <cell r="F5822" t="str">
            <v>5E_PACKET</v>
          </cell>
          <cell r="G5822">
            <v>300000049</v>
          </cell>
          <cell r="H5822" t="str">
            <v xml:space="preserve"> PSU2 Supplementary Shelves </v>
          </cell>
        </row>
        <row r="5823">
          <cell r="A5823" t="str">
            <v>RCVTRM</v>
          </cell>
          <cell r="B5823" t="str">
            <v>VCDX</v>
          </cell>
          <cell r="C5823" t="str">
            <v>5ESS</v>
          </cell>
          <cell r="D5823" t="str">
            <v>5ESS</v>
          </cell>
          <cell r="E5823" t="str">
            <v>5E_Optional</v>
          </cell>
          <cell r="F5823" t="str">
            <v>5E_OPTIONAL</v>
          </cell>
          <cell r="G5823">
            <v>300000064</v>
          </cell>
          <cell r="H5823" t="str">
            <v xml:space="preserve"> Read Only Prtr + Term - Rc/Vfy </v>
          </cell>
        </row>
        <row r="5824">
          <cell r="A5824" t="str">
            <v>VRROP</v>
          </cell>
          <cell r="B5824" t="str">
            <v>VCDX</v>
          </cell>
          <cell r="C5824" t="str">
            <v>5ESS</v>
          </cell>
          <cell r="D5824" t="str">
            <v>5ESS</v>
          </cell>
          <cell r="E5824" t="str">
            <v>5E_VCDX</v>
          </cell>
          <cell r="F5824" t="str">
            <v>5E_VCDX</v>
          </cell>
          <cell r="H5824" t="str">
            <v xml:space="preserve"> Remote Rop Interface </v>
          </cell>
        </row>
        <row r="5825">
          <cell r="A5825" t="str">
            <v>REVPUL</v>
          </cell>
          <cell r="B5825" t="str">
            <v>VCDX</v>
          </cell>
          <cell r="C5825" t="str">
            <v>5ESS</v>
          </cell>
          <cell r="D5825" t="str">
            <v>5ESS</v>
          </cell>
          <cell r="E5825" t="str">
            <v>5ESS</v>
          </cell>
          <cell r="F5825" t="str">
            <v>5E_SW</v>
          </cell>
          <cell r="G5825">
            <v>307000004</v>
          </cell>
          <cell r="H5825" t="str">
            <v xml:space="preserve"> Revertive Pulsing RTU </v>
          </cell>
        </row>
        <row r="5826">
          <cell r="A5826" t="str">
            <v>V232C2</v>
          </cell>
          <cell r="B5826" t="str">
            <v>VCDX</v>
          </cell>
          <cell r="C5826" t="str">
            <v>5ESS</v>
          </cell>
          <cell r="D5826" t="str">
            <v>5ESS</v>
          </cell>
          <cell r="E5826" t="str">
            <v>5E_VCDX</v>
          </cell>
          <cell r="F5826" t="str">
            <v>5E_VCDX</v>
          </cell>
          <cell r="H5826" t="str">
            <v xml:space="preserve"> Rs232 2Ft Cable </v>
          </cell>
        </row>
        <row r="5827">
          <cell r="A5827" t="str">
            <v>VDECM</v>
          </cell>
          <cell r="B5827" t="str">
            <v>VCDX</v>
          </cell>
          <cell r="C5827" t="str">
            <v>5ESS</v>
          </cell>
          <cell r="D5827" t="str">
            <v>5ESS</v>
          </cell>
          <cell r="E5827" t="str">
            <v>5E_VCDX</v>
          </cell>
          <cell r="F5827" t="str">
            <v>5E_VCDX</v>
          </cell>
          <cell r="H5827" t="str">
            <v xml:space="preserve"> Rs232 DCe Modem </v>
          </cell>
        </row>
        <row r="5828">
          <cell r="A5828" t="str">
            <v>VINTFC</v>
          </cell>
          <cell r="B5828" t="str">
            <v>VCDX</v>
          </cell>
          <cell r="C5828" t="str">
            <v>5ESS</v>
          </cell>
          <cell r="D5828" t="str">
            <v>5ESS</v>
          </cell>
          <cell r="E5828" t="str">
            <v>5E_VCDX</v>
          </cell>
          <cell r="F5828" t="str">
            <v>5E_VCDX</v>
          </cell>
          <cell r="H5828" t="str">
            <v xml:space="preserve"> Rs232 To Rs449 Interface Connector </v>
          </cell>
        </row>
        <row r="5829">
          <cell r="A5829" t="str">
            <v>V449C25</v>
          </cell>
          <cell r="B5829" t="str">
            <v>VCDX</v>
          </cell>
          <cell r="C5829" t="str">
            <v>5ESS</v>
          </cell>
          <cell r="D5829" t="str">
            <v>5ESS</v>
          </cell>
          <cell r="E5829" t="str">
            <v>5E_VCDX</v>
          </cell>
          <cell r="F5829" t="str">
            <v>5E_VCDX</v>
          </cell>
          <cell r="H5829" t="str">
            <v xml:space="preserve"> Rs449 25Ft Cable </v>
          </cell>
        </row>
        <row r="5830">
          <cell r="A5830" t="str">
            <v>V449C5</v>
          </cell>
          <cell r="B5830" t="str">
            <v>VCDX</v>
          </cell>
          <cell r="C5830" t="str">
            <v>5ESS</v>
          </cell>
          <cell r="D5830" t="str">
            <v>5ESS</v>
          </cell>
          <cell r="E5830" t="str">
            <v>5E_VCDX</v>
          </cell>
          <cell r="F5830" t="str">
            <v>5E_VCDX</v>
          </cell>
          <cell r="H5830" t="str">
            <v xml:space="preserve"> Rs449 5Ft Cable </v>
          </cell>
        </row>
        <row r="5831">
          <cell r="A5831" t="str">
            <v>V232C50</v>
          </cell>
          <cell r="B5831" t="str">
            <v>VCDX</v>
          </cell>
          <cell r="C5831" t="str">
            <v>5ESS</v>
          </cell>
          <cell r="D5831" t="str">
            <v>5ESS</v>
          </cell>
          <cell r="E5831" t="str">
            <v>5E_VCDX</v>
          </cell>
          <cell r="F5831" t="str">
            <v>5E_VCDX</v>
          </cell>
          <cell r="H5831" t="str">
            <v xml:space="preserve"> Rs449 Cable (50Ft.) </v>
          </cell>
        </row>
        <row r="5832">
          <cell r="A5832" t="str">
            <v>SASSP</v>
          </cell>
          <cell r="B5832" t="str">
            <v>VCDX</v>
          </cell>
          <cell r="C5832" t="str">
            <v>5ESS</v>
          </cell>
          <cell r="D5832" t="str">
            <v>5ESS</v>
          </cell>
          <cell r="E5832" t="str">
            <v>5ESS</v>
          </cell>
          <cell r="F5832" t="str">
            <v>5E_SPARES</v>
          </cell>
          <cell r="G5832">
            <v>300000140</v>
          </cell>
          <cell r="H5832" t="str">
            <v xml:space="preserve"> SAS Cp Spares </v>
          </cell>
        </row>
        <row r="5833">
          <cell r="A5833" t="str">
            <v>SASBASE</v>
          </cell>
          <cell r="B5833" t="str">
            <v>VCDX</v>
          </cell>
          <cell r="C5833" t="str">
            <v>5ESS</v>
          </cell>
          <cell r="D5833" t="str">
            <v>5ESS</v>
          </cell>
          <cell r="E5833" t="str">
            <v>5E_Optional</v>
          </cell>
          <cell r="F5833" t="str">
            <v>5E_OPTIONAL</v>
          </cell>
          <cell r="G5833">
            <v>300000068</v>
          </cell>
          <cell r="H5833" t="str">
            <v xml:space="preserve"> SAS Dsc &amp; Mem Cps </v>
          </cell>
        </row>
        <row r="5834">
          <cell r="A5834" t="str">
            <v>SASADLM</v>
          </cell>
          <cell r="B5834" t="str">
            <v>VCDX</v>
          </cell>
          <cell r="C5834" t="str">
            <v>5ESS</v>
          </cell>
          <cell r="D5834" t="str">
            <v>5ESS</v>
          </cell>
          <cell r="E5834" t="str">
            <v>5E_Optional</v>
          </cell>
          <cell r="F5834" t="str">
            <v>5E_OPTIONAL</v>
          </cell>
          <cell r="H5834" t="str">
            <v xml:space="preserve"> SAS Mem Cp </v>
          </cell>
        </row>
        <row r="5835">
          <cell r="A5835" t="str">
            <v>SASTERM</v>
          </cell>
          <cell r="B5835" t="str">
            <v>VCDX</v>
          </cell>
          <cell r="C5835" t="str">
            <v>5ESS</v>
          </cell>
          <cell r="D5835" t="str">
            <v>5ESS</v>
          </cell>
          <cell r="E5835" t="str">
            <v>5E_Optional</v>
          </cell>
          <cell r="F5835" t="str">
            <v>5E_OPTIONAL</v>
          </cell>
          <cell r="G5835">
            <v>300000072</v>
          </cell>
          <cell r="H5835" t="str">
            <v xml:space="preserve"> SAS Workstation &amp; Equipment </v>
          </cell>
        </row>
        <row r="5836">
          <cell r="A5836" t="str">
            <v>SM2KLTP</v>
          </cell>
          <cell r="B5836" t="str">
            <v>VCDX</v>
          </cell>
          <cell r="C5836" t="str">
            <v>5ESS</v>
          </cell>
          <cell r="D5836" t="str">
            <v>5ESS</v>
          </cell>
          <cell r="E5836" t="str">
            <v>5E_SM2000</v>
          </cell>
          <cell r="F5836" t="str">
            <v>5E_SM2000</v>
          </cell>
          <cell r="G5836">
            <v>300000039</v>
          </cell>
          <cell r="H5836" t="str">
            <v xml:space="preserve"> Sm-2000 LTP Cabinet Assembly </v>
          </cell>
        </row>
        <row r="5837">
          <cell r="A5837" t="str">
            <v>SM2K60M</v>
          </cell>
          <cell r="B5837" t="str">
            <v>VCDX</v>
          </cell>
          <cell r="C5837" t="str">
            <v>5ESS</v>
          </cell>
          <cell r="D5837" t="str">
            <v>5ESS</v>
          </cell>
          <cell r="E5837" t="str">
            <v>5E_SM2000</v>
          </cell>
          <cell r="F5837" t="str">
            <v>5E_SM2000</v>
          </cell>
          <cell r="G5837">
            <v>300000038</v>
          </cell>
          <cell r="H5837" t="str">
            <v xml:space="preserve"> Sm-2000 SMC Cabinet Assembly SMPU5/Core60 </v>
          </cell>
        </row>
        <row r="5838">
          <cell r="A5838" t="str">
            <v>SM5MHSP</v>
          </cell>
          <cell r="B5838" t="str">
            <v>VCDX</v>
          </cell>
          <cell r="C5838" t="str">
            <v>5ESS</v>
          </cell>
          <cell r="D5838" t="str">
            <v>5ESS</v>
          </cell>
          <cell r="E5838" t="str">
            <v>5ESS</v>
          </cell>
          <cell r="F5838" t="str">
            <v>5E_SPARES</v>
          </cell>
          <cell r="G5838">
            <v>300000127</v>
          </cell>
          <cell r="H5838" t="str">
            <v xml:space="preserve"> Sm2000 Smpu5 Msg Hndlr Spare </v>
          </cell>
        </row>
        <row r="5839">
          <cell r="A5839" t="str">
            <v>VSHSIC</v>
          </cell>
          <cell r="B5839" t="str">
            <v>VCDX</v>
          </cell>
          <cell r="C5839" t="str">
            <v>5ESS</v>
          </cell>
          <cell r="D5839" t="str">
            <v>5ESS</v>
          </cell>
          <cell r="E5839" t="str">
            <v>5ESS</v>
          </cell>
          <cell r="F5839" t="str">
            <v>5E_SPARES</v>
          </cell>
          <cell r="H5839" t="str">
            <v xml:space="preserve"> Spare Hs I Cable </v>
          </cell>
        </row>
        <row r="5840">
          <cell r="A5840" t="str">
            <v>VSDISK</v>
          </cell>
          <cell r="B5840" t="str">
            <v>VCDX</v>
          </cell>
          <cell r="C5840" t="str">
            <v>5ESS</v>
          </cell>
          <cell r="D5840" t="str">
            <v>5ESS</v>
          </cell>
          <cell r="E5840" t="str">
            <v>5ESS</v>
          </cell>
          <cell r="F5840" t="str">
            <v>5E_SPARES</v>
          </cell>
          <cell r="H5840" t="str">
            <v xml:space="preserve"> Spare Internal 9.1 Gb Diskdrive </v>
          </cell>
        </row>
        <row r="5841">
          <cell r="A5841" t="str">
            <v>VSCDROM</v>
          </cell>
          <cell r="B5841" t="str">
            <v>VCDX</v>
          </cell>
          <cell r="C5841" t="str">
            <v>5ESS</v>
          </cell>
          <cell r="D5841" t="str">
            <v>5ESS</v>
          </cell>
          <cell r="E5841" t="str">
            <v>5ESS</v>
          </cell>
          <cell r="F5841" t="str">
            <v>5E_SPARES</v>
          </cell>
          <cell r="H5841" t="str">
            <v xml:space="preserve"> Spare Internal Cdrom Drive </v>
          </cell>
        </row>
        <row r="5842">
          <cell r="A5842" t="str">
            <v>VSDAT</v>
          </cell>
          <cell r="B5842" t="str">
            <v>VCDX</v>
          </cell>
          <cell r="C5842" t="str">
            <v>5ESS</v>
          </cell>
          <cell r="D5842" t="str">
            <v>5ESS</v>
          </cell>
          <cell r="E5842" t="str">
            <v>5ESS</v>
          </cell>
          <cell r="F5842" t="str">
            <v>5E_SPARES</v>
          </cell>
          <cell r="H5842" t="str">
            <v xml:space="preserve"> Spare Internal Dd-3 Tape Drive </v>
          </cell>
        </row>
        <row r="5843">
          <cell r="A5843" t="str">
            <v>VSAWS1</v>
          </cell>
          <cell r="B5843" t="str">
            <v>VCDX</v>
          </cell>
          <cell r="C5843" t="str">
            <v>5ESS</v>
          </cell>
          <cell r="D5843" t="str">
            <v>5ESS</v>
          </cell>
          <cell r="E5843" t="str">
            <v>5ESS</v>
          </cell>
          <cell r="F5843" t="str">
            <v>5E_SPARES</v>
          </cell>
          <cell r="H5843" t="str">
            <v xml:space="preserve"> Spare Netra T E/W 1 Sai &amp; 1 Hs I </v>
          </cell>
        </row>
        <row r="5844">
          <cell r="A5844" t="str">
            <v>VSSAIC</v>
          </cell>
          <cell r="B5844" t="str">
            <v>VCDX</v>
          </cell>
          <cell r="C5844" t="str">
            <v>5ESS</v>
          </cell>
          <cell r="D5844" t="str">
            <v>5ESS</v>
          </cell>
          <cell r="E5844" t="str">
            <v>5ESS</v>
          </cell>
          <cell r="F5844" t="str">
            <v>5E_SPARES</v>
          </cell>
          <cell r="H5844" t="str">
            <v xml:space="preserve"> Spare Sai Cable </v>
          </cell>
        </row>
        <row r="5845">
          <cell r="A5845" t="str">
            <v>VCX7PSU</v>
          </cell>
          <cell r="B5845" t="str">
            <v>VCDX</v>
          </cell>
          <cell r="C5845" t="str">
            <v>5ESS</v>
          </cell>
          <cell r="D5845" t="str">
            <v>5ESS</v>
          </cell>
          <cell r="E5845" t="str">
            <v>5ESS</v>
          </cell>
          <cell r="F5845" t="str">
            <v>5E_SW</v>
          </cell>
          <cell r="G5845">
            <v>305000005</v>
          </cell>
          <cell r="H5845" t="str">
            <v xml:space="preserve"> Ss7 - Psu For VCDX RTU </v>
          </cell>
        </row>
        <row r="5846">
          <cell r="A5846" t="str">
            <v>STRTCLK</v>
          </cell>
          <cell r="B5846" t="str">
            <v>VCDX</v>
          </cell>
          <cell r="C5846" t="str">
            <v>5ESS</v>
          </cell>
          <cell r="D5846" t="str">
            <v>5ESS</v>
          </cell>
          <cell r="E5846" t="str">
            <v>5E_VCDX</v>
          </cell>
          <cell r="F5846" t="str">
            <v>5E_VCDX</v>
          </cell>
          <cell r="G5846">
            <v>300000028</v>
          </cell>
          <cell r="H5846" t="str">
            <v xml:space="preserve"> Ste Stratum 3E Clock &amp; Equip. For VCDX </v>
          </cell>
        </row>
        <row r="5847">
          <cell r="A5847" t="str">
            <v>VSTLWSP</v>
          </cell>
          <cell r="B5847" t="str">
            <v>VCDX</v>
          </cell>
          <cell r="C5847" t="str">
            <v>5ESS</v>
          </cell>
          <cell r="D5847" t="str">
            <v>5ESS</v>
          </cell>
          <cell r="E5847" t="str">
            <v>5E_Optional</v>
          </cell>
          <cell r="F5847" t="str">
            <v>5E_OPTIONAL</v>
          </cell>
          <cell r="H5847" t="str">
            <v xml:space="preserve"> Stlws Color Video Term &amp; Prntr </v>
          </cell>
        </row>
        <row r="5848">
          <cell r="A5848" t="str">
            <v>SYMPHEC</v>
          </cell>
          <cell r="B5848" t="str">
            <v>VCDX</v>
          </cell>
          <cell r="C5848" t="str">
            <v>5ESS</v>
          </cell>
          <cell r="D5848" t="str">
            <v>5ESS</v>
          </cell>
          <cell r="E5848" t="str">
            <v>5E_Echo</v>
          </cell>
          <cell r="F5848" t="str">
            <v>5E_ECHO</v>
          </cell>
          <cell r="H5848" t="str">
            <v xml:space="preserve"> Symphony Echo Canceller Boards </v>
          </cell>
        </row>
        <row r="5849">
          <cell r="A5849" t="str">
            <v>SYMPH1</v>
          </cell>
          <cell r="B5849" t="str">
            <v>VCDX</v>
          </cell>
          <cell r="C5849" t="str">
            <v>5ESS</v>
          </cell>
          <cell r="D5849" t="str">
            <v>5ESS</v>
          </cell>
          <cell r="E5849" t="str">
            <v>5E_Echo</v>
          </cell>
          <cell r="F5849" t="str">
            <v>5E_ECHO</v>
          </cell>
          <cell r="H5849" t="str">
            <v xml:space="preserve"> Symphony Echo Canceller Frame &amp; Shelf 0 </v>
          </cell>
        </row>
        <row r="5850">
          <cell r="A5850" t="str">
            <v>SYMSPAR</v>
          </cell>
          <cell r="B5850" t="str">
            <v>VCDX</v>
          </cell>
          <cell r="C5850" t="str">
            <v>5ESS</v>
          </cell>
          <cell r="D5850" t="str">
            <v>5ESS</v>
          </cell>
          <cell r="E5850" t="str">
            <v>5ESS</v>
          </cell>
          <cell r="F5850" t="str">
            <v>5E_SPARES</v>
          </cell>
          <cell r="H5850" t="str">
            <v xml:space="preserve"> Symphony Echo Canceller Spares </v>
          </cell>
        </row>
        <row r="5851">
          <cell r="A5851" t="str">
            <v>SYMPBLK</v>
          </cell>
          <cell r="B5851" t="str">
            <v>VCDX</v>
          </cell>
          <cell r="C5851" t="str">
            <v>5ESS</v>
          </cell>
          <cell r="D5851" t="str">
            <v>5ESS</v>
          </cell>
          <cell r="E5851" t="str">
            <v>5E_Echo</v>
          </cell>
          <cell r="F5851" t="str">
            <v>5E_ECHO</v>
          </cell>
          <cell r="H5851" t="str">
            <v xml:space="preserve"> Symphony Pack Blanks </v>
          </cell>
        </row>
        <row r="5852">
          <cell r="A5852" t="str">
            <v>TDCSPRI</v>
          </cell>
          <cell r="B5852" t="str">
            <v>VCDX</v>
          </cell>
          <cell r="C5852" t="str">
            <v>5ESS</v>
          </cell>
          <cell r="D5852" t="str">
            <v>5ESS</v>
          </cell>
          <cell r="E5852" t="str">
            <v>5ESS</v>
          </cell>
          <cell r="F5852" t="str">
            <v>5E_SW</v>
          </cell>
          <cell r="H5852" t="str">
            <v xml:space="preserve"> TDMA Data Service-Basic Pri RTU </v>
          </cell>
        </row>
        <row r="5853">
          <cell r="A5853" t="str">
            <v>TDCSIFR</v>
          </cell>
          <cell r="B5853" t="str">
            <v>VCDX</v>
          </cell>
          <cell r="C5853" t="str">
            <v>5ESS</v>
          </cell>
          <cell r="D5853" t="str">
            <v>5ESS</v>
          </cell>
          <cell r="E5853" t="str">
            <v>5ESS</v>
          </cell>
          <cell r="F5853" t="str">
            <v>5E_SW</v>
          </cell>
          <cell r="H5853" t="str">
            <v xml:space="preserve"> TDMA Data Service-Isdn Frame Relay RTU </v>
          </cell>
        </row>
        <row r="5854">
          <cell r="A5854" t="str">
            <v>TDMA2RTU</v>
          </cell>
          <cell r="B5854" t="str">
            <v>VCDX</v>
          </cell>
          <cell r="C5854" t="str">
            <v>5ESS</v>
          </cell>
          <cell r="D5854" t="str">
            <v>5ESS</v>
          </cell>
          <cell r="E5854" t="str">
            <v>5ESS</v>
          </cell>
          <cell r="F5854" t="str">
            <v>5E_SW</v>
          </cell>
          <cell r="G5854">
            <v>305000009</v>
          </cell>
          <cell r="H5854" t="str">
            <v xml:space="preserve"> TDMA RTU </v>
          </cell>
        </row>
        <row r="5855">
          <cell r="A5855" t="str">
            <v>DLTU2</v>
          </cell>
          <cell r="B5855" t="str">
            <v>VCDX</v>
          </cell>
          <cell r="C5855" t="str">
            <v>5ESS</v>
          </cell>
          <cell r="D5855" t="str">
            <v>5ESS</v>
          </cell>
          <cell r="E5855" t="str">
            <v>5E_SM2000</v>
          </cell>
          <cell r="F5855" t="str">
            <v>5E_SM2000</v>
          </cell>
          <cell r="G5855">
            <v>300000030</v>
          </cell>
          <cell r="H5855" t="str">
            <v xml:space="preserve"> Total DLTU2(S) </v>
          </cell>
        </row>
        <row r="5856">
          <cell r="A5856" t="str">
            <v>TRACPRT</v>
          </cell>
          <cell r="B5856" t="str">
            <v>VCDX</v>
          </cell>
          <cell r="C5856" t="str">
            <v>5ESS</v>
          </cell>
          <cell r="D5856" t="str">
            <v>5ESS</v>
          </cell>
          <cell r="E5856" t="str">
            <v>5ESS</v>
          </cell>
          <cell r="F5856" t="str">
            <v>5E_SW</v>
          </cell>
          <cell r="G5856">
            <v>307000012</v>
          </cell>
          <cell r="H5856" t="str">
            <v xml:space="preserve"> Transaction Capability RTU </v>
          </cell>
        </row>
        <row r="5857">
          <cell r="A5857" t="str">
            <v>DNUSRTU</v>
          </cell>
          <cell r="B5857" t="str">
            <v>VCDX</v>
          </cell>
          <cell r="C5857" t="str">
            <v>5ESS</v>
          </cell>
          <cell r="D5857" t="str">
            <v>5ESS</v>
          </cell>
          <cell r="E5857" t="str">
            <v>5ESS</v>
          </cell>
          <cell r="F5857" t="str">
            <v>5E_SW</v>
          </cell>
          <cell r="G5857">
            <v>307000010</v>
          </cell>
          <cell r="H5857" t="str">
            <v xml:space="preserve"> Wireless Trunks On Dnus </v>
          </cell>
        </row>
        <row r="5858">
          <cell r="A5858" t="str">
            <v>PHVECHO</v>
          </cell>
          <cell r="B5858" t="str">
            <v>VCDX</v>
          </cell>
          <cell r="C5858" t="str">
            <v>5ESS</v>
          </cell>
          <cell r="D5858" t="str">
            <v>5ESS</v>
          </cell>
          <cell r="E5858" t="str">
            <v>5ESS</v>
          </cell>
          <cell r="F5858" t="str">
            <v>5E_SW</v>
          </cell>
          <cell r="H5858" t="str">
            <v>Echo Canc.- Electrical on PHV4/PHV5</v>
          </cell>
        </row>
        <row r="5859">
          <cell r="A5859" t="str">
            <v>300271897</v>
          </cell>
          <cell r="B5859" t="str">
            <v>WAM</v>
          </cell>
          <cell r="C5859" t="str">
            <v>WAM</v>
          </cell>
          <cell r="D5859" t="str">
            <v>WAM</v>
          </cell>
          <cell r="E5859" t="str">
            <v>WAM</v>
          </cell>
          <cell r="F5859" t="str">
            <v>WORKSTATION</v>
          </cell>
          <cell r="G5859">
            <v>380000011</v>
          </cell>
          <cell r="H5859" t="str">
            <v xml:space="preserve"> 110 Vac Work Station Terminal E/W Color Monitor &amp; Keyboard </v>
          </cell>
        </row>
        <row r="5860">
          <cell r="A5860" t="str">
            <v>300271905</v>
          </cell>
          <cell r="B5860" t="str">
            <v>WAM</v>
          </cell>
          <cell r="C5860" t="str">
            <v>WAM</v>
          </cell>
          <cell r="D5860" t="str">
            <v>WAM</v>
          </cell>
          <cell r="E5860" t="str">
            <v>WAM</v>
          </cell>
          <cell r="F5860" t="str">
            <v>WORKSTATION</v>
          </cell>
          <cell r="G5860">
            <v>380000012</v>
          </cell>
          <cell r="H5860" t="str">
            <v xml:space="preserve"> 220 Vac Work Station Terminal E/W Color Monitor &amp; Keyboard </v>
          </cell>
        </row>
        <row r="5861">
          <cell r="A5861" t="str">
            <v>300349263</v>
          </cell>
          <cell r="B5861" t="str">
            <v>WAM</v>
          </cell>
          <cell r="C5861" t="str">
            <v>WAM</v>
          </cell>
          <cell r="D5861" t="str">
            <v>WAM</v>
          </cell>
          <cell r="E5861" t="str">
            <v>WAM</v>
          </cell>
          <cell r="F5861" t="str">
            <v>SPARES</v>
          </cell>
          <cell r="G5861">
            <v>380000046</v>
          </cell>
          <cell r="H5861" t="str">
            <v xml:space="preserve"> 7A-10A - Fuse  Kit </v>
          </cell>
        </row>
        <row r="5862">
          <cell r="A5862" t="str">
            <v>300271863</v>
          </cell>
          <cell r="B5862" t="str">
            <v>WAM</v>
          </cell>
          <cell r="C5862" t="str">
            <v>WAM</v>
          </cell>
          <cell r="D5862" t="str">
            <v>WAM</v>
          </cell>
          <cell r="E5862" t="str">
            <v>WAM</v>
          </cell>
          <cell r="F5862" t="str">
            <v>POWER</v>
          </cell>
          <cell r="G5862">
            <v>380000010</v>
          </cell>
          <cell r="H5862" t="str">
            <v xml:space="preserve"> Assembly Copper Power DC 80V Cable For Controller </v>
          </cell>
        </row>
        <row r="5863">
          <cell r="A5863" t="str">
            <v>300271855</v>
          </cell>
          <cell r="B5863" t="str">
            <v>WAM</v>
          </cell>
          <cell r="C5863" t="str">
            <v>WAM</v>
          </cell>
          <cell r="D5863" t="str">
            <v>WAM</v>
          </cell>
          <cell r="E5863" t="str">
            <v>WAM</v>
          </cell>
          <cell r="F5863" t="str">
            <v>MISC</v>
          </cell>
          <cell r="G5863">
            <v>380000009</v>
          </cell>
          <cell r="H5863" t="str">
            <v xml:space="preserve"> Assembly Module Kit With 5Ess </v>
          </cell>
        </row>
        <row r="5864">
          <cell r="A5864" t="str">
            <v>ED5D785-70G-3C</v>
          </cell>
          <cell r="B5864" t="str">
            <v>WAM</v>
          </cell>
          <cell r="C5864" t="str">
            <v>WAM</v>
          </cell>
          <cell r="D5864" t="str">
            <v>WAM</v>
          </cell>
          <cell r="E5864" t="str">
            <v>WAM</v>
          </cell>
          <cell r="F5864" t="str">
            <v>CABINET</v>
          </cell>
          <cell r="G5864">
            <v>380000039</v>
          </cell>
          <cell r="H5864" t="str">
            <v xml:space="preserve"> Blank Indicator Strip - Non-Emc </v>
          </cell>
        </row>
        <row r="5865">
          <cell r="A5865" t="str">
            <v>300343050</v>
          </cell>
          <cell r="B5865" t="str">
            <v>WAM</v>
          </cell>
          <cell r="C5865" t="str">
            <v>WAM</v>
          </cell>
          <cell r="D5865" t="str">
            <v>WAM</v>
          </cell>
          <cell r="E5865" t="str">
            <v>WAM</v>
          </cell>
          <cell r="F5865" t="str">
            <v>MISC</v>
          </cell>
          <cell r="G5865">
            <v>380000018</v>
          </cell>
          <cell r="H5865" t="str">
            <v xml:space="preserve"> Cable  Copper  Alarm  500Ft </v>
          </cell>
        </row>
        <row r="5866">
          <cell r="A5866" t="str">
            <v>300297652</v>
          </cell>
          <cell r="B5866" t="str">
            <v>WAM</v>
          </cell>
          <cell r="C5866" t="str">
            <v>WAM</v>
          </cell>
          <cell r="D5866" t="str">
            <v>WAM</v>
          </cell>
          <cell r="E5866" t="str">
            <v>WAM</v>
          </cell>
          <cell r="F5866" t="str">
            <v>MISC</v>
          </cell>
          <cell r="G5866">
            <v>380000030</v>
          </cell>
          <cell r="H5866" t="str">
            <v xml:space="preserve"> Cable  E1 120 Ohm  Copper Plenum Shielded (100Ft) </v>
          </cell>
        </row>
        <row r="5867">
          <cell r="A5867" t="str">
            <v>300297660</v>
          </cell>
          <cell r="B5867" t="str">
            <v>WAM</v>
          </cell>
          <cell r="C5867" t="str">
            <v>WAM</v>
          </cell>
          <cell r="D5867" t="str">
            <v>WAM</v>
          </cell>
          <cell r="E5867" t="str">
            <v>WAM</v>
          </cell>
          <cell r="F5867" t="str">
            <v>MISC</v>
          </cell>
          <cell r="G5867">
            <v>380000031</v>
          </cell>
          <cell r="H5867" t="str">
            <v xml:space="preserve"> Cable  E1 120 Ohm  Copper Plenum Shielded (250Ft) </v>
          </cell>
        </row>
        <row r="5868">
          <cell r="A5868" t="str">
            <v>300271830</v>
          </cell>
          <cell r="B5868" t="str">
            <v>WAM</v>
          </cell>
          <cell r="C5868" t="str">
            <v>WAM</v>
          </cell>
          <cell r="D5868" t="str">
            <v>WAM</v>
          </cell>
          <cell r="E5868" t="str">
            <v>WAM</v>
          </cell>
          <cell r="F5868" t="str">
            <v>MISC</v>
          </cell>
          <cell r="G5868">
            <v>380000041</v>
          </cell>
          <cell r="H5868" t="str">
            <v xml:space="preserve"> Documentation  In Binder For Wam </v>
          </cell>
        </row>
        <row r="5869">
          <cell r="A5869" t="str">
            <v>300271848</v>
          </cell>
          <cell r="B5869" t="str">
            <v>WAM</v>
          </cell>
          <cell r="C5869" t="str">
            <v>WAM</v>
          </cell>
          <cell r="D5869" t="str">
            <v>WAM</v>
          </cell>
          <cell r="E5869" t="str">
            <v>WAM</v>
          </cell>
          <cell r="F5869" t="str">
            <v>MISC</v>
          </cell>
          <cell r="G5869">
            <v>380000042</v>
          </cell>
          <cell r="H5869" t="str">
            <v xml:space="preserve"> Documentation  On Cdrom For Wam </v>
          </cell>
        </row>
        <row r="5870">
          <cell r="A5870" t="str">
            <v>ED5D785-70G-2A</v>
          </cell>
          <cell r="B5870" t="str">
            <v>WAM</v>
          </cell>
          <cell r="C5870" t="str">
            <v>WAM</v>
          </cell>
          <cell r="D5870" t="str">
            <v>WAM</v>
          </cell>
          <cell r="E5870" t="str">
            <v>WAM</v>
          </cell>
          <cell r="F5870" t="str">
            <v>CABINET</v>
          </cell>
          <cell r="G5870">
            <v>380000040</v>
          </cell>
          <cell r="H5870" t="str">
            <v xml:space="preserve"> Door Assembly Kit </v>
          </cell>
        </row>
        <row r="5871">
          <cell r="A5871" t="str">
            <v>J5D005C-1L-60C</v>
          </cell>
          <cell r="B5871" t="str">
            <v>WAM</v>
          </cell>
          <cell r="C5871" t="str">
            <v>WAM</v>
          </cell>
          <cell r="D5871" t="str">
            <v>WAM</v>
          </cell>
          <cell r="E5871" t="str">
            <v>WAM</v>
          </cell>
          <cell r="F5871" t="str">
            <v>CABINET</v>
          </cell>
          <cell r="G5871">
            <v>380000032</v>
          </cell>
          <cell r="H5871" t="str">
            <v xml:space="preserve"> Equipment Required For One 5Ess-2000 Cabinet Used For Emc And Non-Emc </v>
          </cell>
        </row>
        <row r="5872">
          <cell r="A5872" t="str">
            <v>J5D005C-1L-54</v>
          </cell>
          <cell r="B5872" t="str">
            <v>WAM</v>
          </cell>
          <cell r="C5872" t="str">
            <v>WAM</v>
          </cell>
          <cell r="D5872" t="str">
            <v>WAM</v>
          </cell>
          <cell r="E5872" t="str">
            <v>WAM</v>
          </cell>
          <cell r="F5872" t="str">
            <v>CABINET</v>
          </cell>
          <cell r="G5872">
            <v>380000033</v>
          </cell>
          <cell r="H5872" t="str">
            <v xml:space="preserve"> Equipment Required To Provide 1 Modular Fuse/Filter Unit </v>
          </cell>
        </row>
        <row r="5873">
          <cell r="A5873" t="str">
            <v>J5D005C-1L-CL</v>
          </cell>
          <cell r="B5873" t="str">
            <v>WAM</v>
          </cell>
          <cell r="C5873" t="str">
            <v>WAM</v>
          </cell>
          <cell r="D5873" t="str">
            <v>WAM</v>
          </cell>
          <cell r="E5873" t="str">
            <v>WAM</v>
          </cell>
          <cell r="F5873" t="str">
            <v>CABINET</v>
          </cell>
          <cell r="G5873">
            <v>380000034</v>
          </cell>
          <cell r="H5873" t="str">
            <v xml:space="preserve"> Equipment Required To Provide 1 Modular Fuse/Filter Unit In The Classic Or 5Ess-2000 </v>
          </cell>
        </row>
        <row r="5874">
          <cell r="A5874" t="str">
            <v>J5D005C-1L-CV</v>
          </cell>
          <cell r="B5874" t="str">
            <v>WAM</v>
          </cell>
          <cell r="C5874" t="str">
            <v>WAM</v>
          </cell>
          <cell r="D5874" t="str">
            <v>WAM</v>
          </cell>
          <cell r="E5874" t="str">
            <v>WAM</v>
          </cell>
          <cell r="F5874" t="str">
            <v>CABINET</v>
          </cell>
          <cell r="G5874">
            <v>380000035</v>
          </cell>
          <cell r="H5874" t="str">
            <v xml:space="preserve"> Equipment Required To Provide 1 Modular Fuse/Filter Unit In The Classic Or 5Ess-2000 </v>
          </cell>
        </row>
        <row r="5875">
          <cell r="A5875" t="str">
            <v>J5D005C-1G-F</v>
          </cell>
          <cell r="B5875" t="str">
            <v>WAM</v>
          </cell>
          <cell r="C5875" t="str">
            <v>WAM</v>
          </cell>
          <cell r="D5875" t="str">
            <v>WAM</v>
          </cell>
          <cell r="E5875" t="str">
            <v>WAM</v>
          </cell>
          <cell r="F5875" t="str">
            <v>CABINET</v>
          </cell>
          <cell r="G5875">
            <v>380000037</v>
          </cell>
          <cell r="H5875" t="str">
            <v xml:space="preserve"> Equipment Required To Provide FuNCTioning Hardware For One 5Ess-2000 Global Cabinet </v>
          </cell>
        </row>
        <row r="5876">
          <cell r="A5876" t="str">
            <v>J5D005C-1L-DJ</v>
          </cell>
          <cell r="B5876" t="str">
            <v>WAM</v>
          </cell>
          <cell r="C5876" t="str">
            <v>WAM</v>
          </cell>
          <cell r="D5876" t="str">
            <v>WAM</v>
          </cell>
          <cell r="E5876" t="str">
            <v>WAM</v>
          </cell>
          <cell r="F5876" t="str">
            <v>CABINET</v>
          </cell>
          <cell r="G5876">
            <v>380000036</v>
          </cell>
          <cell r="H5876" t="str">
            <v xml:space="preserve"> Equipment Required To Provisioned Mffu &amp; Alarm Cable For Emc &amp; Non-Emc </v>
          </cell>
        </row>
        <row r="5877">
          <cell r="A5877" t="str">
            <v>300131570</v>
          </cell>
          <cell r="B5877" t="str">
            <v>WAM</v>
          </cell>
          <cell r="C5877" t="str">
            <v>WAM</v>
          </cell>
          <cell r="D5877" t="str">
            <v>WAM</v>
          </cell>
          <cell r="E5877" t="str">
            <v>WAM</v>
          </cell>
          <cell r="F5877" t="str">
            <v>SPARES</v>
          </cell>
          <cell r="G5877">
            <v>380000044</v>
          </cell>
          <cell r="H5877" t="str">
            <v xml:space="preserve"> Fan Filter </v>
          </cell>
        </row>
        <row r="5878">
          <cell r="A5878" t="str">
            <v>ED5D785-70G-3A</v>
          </cell>
          <cell r="B5878" t="str">
            <v>WAM</v>
          </cell>
          <cell r="C5878" t="str">
            <v>WAM</v>
          </cell>
          <cell r="D5878" t="str">
            <v>WAM</v>
          </cell>
          <cell r="E5878" t="str">
            <v>WAM</v>
          </cell>
          <cell r="F5878" t="str">
            <v>CABINET</v>
          </cell>
          <cell r="G5878">
            <v>380000038</v>
          </cell>
          <cell r="H5878" t="str">
            <v xml:space="preserve"> Fuse/Fan Alarm Indicator Strip </v>
          </cell>
        </row>
        <row r="5879">
          <cell r="A5879" t="str">
            <v>300271939</v>
          </cell>
          <cell r="B5879" t="str">
            <v>WAM</v>
          </cell>
          <cell r="C5879" t="str">
            <v>WAM</v>
          </cell>
          <cell r="D5879" t="str">
            <v>WAM</v>
          </cell>
          <cell r="E5879" t="str">
            <v>WAM</v>
          </cell>
          <cell r="F5879" t="str">
            <v>MISC</v>
          </cell>
          <cell r="G5879">
            <v>380000015</v>
          </cell>
          <cell r="H5879" t="str">
            <v xml:space="preserve"> Printer Cable To Netra-T  20Ft </v>
          </cell>
        </row>
        <row r="5880">
          <cell r="A5880" t="str">
            <v>300271947</v>
          </cell>
          <cell r="B5880" t="str">
            <v>WAM</v>
          </cell>
          <cell r="C5880" t="str">
            <v>WAM</v>
          </cell>
          <cell r="D5880" t="str">
            <v>WAM</v>
          </cell>
          <cell r="E5880" t="str">
            <v>WAM</v>
          </cell>
          <cell r="F5880" t="str">
            <v>MISC</v>
          </cell>
          <cell r="G5880">
            <v>380000016</v>
          </cell>
          <cell r="H5880" t="str">
            <v xml:space="preserve"> Printer Cable To Netra-T  50Ft </v>
          </cell>
        </row>
        <row r="5881">
          <cell r="A5881" t="str">
            <v>300271954</v>
          </cell>
          <cell r="B5881" t="str">
            <v>WAM</v>
          </cell>
          <cell r="C5881" t="str">
            <v>WAM</v>
          </cell>
          <cell r="D5881" t="str">
            <v>WAM</v>
          </cell>
          <cell r="E5881" t="str">
            <v>WAM</v>
          </cell>
          <cell r="F5881" t="str">
            <v>MISC</v>
          </cell>
          <cell r="G5881">
            <v>380000017</v>
          </cell>
          <cell r="H5881" t="str">
            <v xml:space="preserve"> Printer Cable To Netra-T 100Ft </v>
          </cell>
        </row>
        <row r="5882">
          <cell r="A5882" t="str">
            <v>300124138</v>
          </cell>
          <cell r="B5882" t="str">
            <v>WAM</v>
          </cell>
          <cell r="C5882" t="str">
            <v>WAM</v>
          </cell>
          <cell r="D5882" t="str">
            <v>WAM</v>
          </cell>
          <cell r="E5882" t="str">
            <v>WAM</v>
          </cell>
          <cell r="F5882" t="str">
            <v>MISC</v>
          </cell>
          <cell r="H5882" t="str">
            <v xml:space="preserve"> Rj45-Rj45 Plenm Grade Cable (100Ft) </v>
          </cell>
        </row>
        <row r="5883">
          <cell r="A5883" t="str">
            <v>300124096</v>
          </cell>
          <cell r="B5883" t="str">
            <v>WAM</v>
          </cell>
          <cell r="C5883" t="str">
            <v>WAM</v>
          </cell>
          <cell r="D5883" t="str">
            <v>WAM</v>
          </cell>
          <cell r="E5883" t="str">
            <v>WAM</v>
          </cell>
          <cell r="F5883" t="str">
            <v>MISC</v>
          </cell>
          <cell r="G5883">
            <v>380000023</v>
          </cell>
          <cell r="H5883" t="str">
            <v xml:space="preserve"> Rj45-Rj45 Plenm Grade Cable (14Ft) </v>
          </cell>
        </row>
        <row r="5884">
          <cell r="A5884" t="str">
            <v>300164340</v>
          </cell>
          <cell r="B5884" t="str">
            <v>WAM</v>
          </cell>
          <cell r="C5884" t="str">
            <v>WAM</v>
          </cell>
          <cell r="D5884" t="str">
            <v>WAM</v>
          </cell>
          <cell r="E5884" t="str">
            <v>WAM</v>
          </cell>
          <cell r="F5884" t="str">
            <v>MISC</v>
          </cell>
          <cell r="G5884">
            <v>380000028</v>
          </cell>
          <cell r="H5884" t="str">
            <v xml:space="preserve"> Rj45-Rj45 Plenm Grade Cable (150Ft) </v>
          </cell>
        </row>
        <row r="5885">
          <cell r="A5885" t="str">
            <v>300124146</v>
          </cell>
          <cell r="B5885" t="str">
            <v>WAM</v>
          </cell>
          <cell r="C5885" t="str">
            <v>WAM</v>
          </cell>
          <cell r="D5885" t="str">
            <v>WAM</v>
          </cell>
          <cell r="E5885" t="str">
            <v>WAM</v>
          </cell>
          <cell r="F5885" t="str">
            <v>MISC</v>
          </cell>
          <cell r="G5885">
            <v>380000029</v>
          </cell>
          <cell r="H5885" t="str">
            <v xml:space="preserve"> Rj45-Rj45 Plenm Grade Cable (200Ft) </v>
          </cell>
        </row>
        <row r="5886">
          <cell r="A5886" t="str">
            <v>300124104</v>
          </cell>
          <cell r="B5886" t="str">
            <v>WAM</v>
          </cell>
          <cell r="C5886" t="str">
            <v>WAM</v>
          </cell>
          <cell r="D5886" t="str">
            <v>WAM</v>
          </cell>
          <cell r="E5886" t="str">
            <v>WAM</v>
          </cell>
          <cell r="F5886" t="str">
            <v>MISC</v>
          </cell>
          <cell r="H5886" t="str">
            <v xml:space="preserve"> Rj45-Rj45 Plenm Grade Cable (25Ft) </v>
          </cell>
        </row>
        <row r="5887">
          <cell r="A5887" t="str">
            <v>300124112</v>
          </cell>
          <cell r="B5887" t="str">
            <v>WAM</v>
          </cell>
          <cell r="C5887" t="str">
            <v>WAM</v>
          </cell>
          <cell r="D5887" t="str">
            <v>WAM</v>
          </cell>
          <cell r="E5887" t="str">
            <v>WAM</v>
          </cell>
          <cell r="F5887" t="str">
            <v>MISC</v>
          </cell>
          <cell r="H5887" t="str">
            <v xml:space="preserve"> Rj45-Rj45 Plenm Grade Cable (50Ft) </v>
          </cell>
        </row>
        <row r="5888">
          <cell r="A5888" t="str">
            <v>300124120</v>
          </cell>
          <cell r="B5888" t="str">
            <v>WAM</v>
          </cell>
          <cell r="C5888" t="str">
            <v>WAM</v>
          </cell>
          <cell r="D5888" t="str">
            <v>WAM</v>
          </cell>
          <cell r="E5888" t="str">
            <v>WAM</v>
          </cell>
          <cell r="F5888" t="str">
            <v>MISC</v>
          </cell>
          <cell r="G5888">
            <v>380000026</v>
          </cell>
          <cell r="H5888" t="str">
            <v xml:space="preserve"> Rj45-Rj45 Plenm Grade Cable (75Ft) </v>
          </cell>
        </row>
        <row r="5889">
          <cell r="A5889" t="str">
            <v>T00000189</v>
          </cell>
          <cell r="B5889" t="str">
            <v>WAM</v>
          </cell>
          <cell r="C5889" t="str">
            <v>WAM</v>
          </cell>
          <cell r="D5889" t="str">
            <v>WAM</v>
          </cell>
          <cell r="E5889" t="str">
            <v>WAM</v>
          </cell>
          <cell r="F5889" t="str">
            <v>MISC</v>
          </cell>
          <cell r="G5889">
            <v>380000043</v>
          </cell>
          <cell r="H5889" t="str">
            <v xml:space="preserve"> Site Hardware For Flas </v>
          </cell>
        </row>
        <row r="5890">
          <cell r="A5890" t="str">
            <v>300325792</v>
          </cell>
          <cell r="B5890" t="str">
            <v>WAM</v>
          </cell>
          <cell r="C5890" t="str">
            <v>WAM</v>
          </cell>
          <cell r="D5890" t="str">
            <v>WAM</v>
          </cell>
          <cell r="E5890" t="str">
            <v>WAM</v>
          </cell>
          <cell r="F5890" t="str">
            <v>SPARES</v>
          </cell>
          <cell r="G5890">
            <v>380000047</v>
          </cell>
          <cell r="H5890" t="str">
            <v xml:space="preserve"> Spare-Unrecorded Disk Disk 18Gb </v>
          </cell>
        </row>
        <row r="5891">
          <cell r="A5891" t="str">
            <v>300325734</v>
          </cell>
          <cell r="B5891" t="str">
            <v>WAM</v>
          </cell>
          <cell r="C5891" t="str">
            <v>WAM</v>
          </cell>
          <cell r="D5891" t="str">
            <v>WAM</v>
          </cell>
          <cell r="E5891" t="str">
            <v>WAM</v>
          </cell>
          <cell r="F5891" t="str">
            <v>WAM</v>
          </cell>
          <cell r="G5891">
            <v>380000003</v>
          </cell>
          <cell r="H5891" t="str">
            <v xml:space="preserve"> Ss7 Link Interface (12 Link) </v>
          </cell>
        </row>
        <row r="5892">
          <cell r="A5892" t="str">
            <v>300325735</v>
          </cell>
          <cell r="B5892" t="str">
            <v>WAM</v>
          </cell>
          <cell r="C5892" t="str">
            <v>WAM</v>
          </cell>
          <cell r="D5892" t="str">
            <v>WAM</v>
          </cell>
          <cell r="E5892" t="str">
            <v>WAM</v>
          </cell>
          <cell r="F5892" t="str">
            <v>WAM</v>
          </cell>
          <cell r="G5892">
            <v>380000002</v>
          </cell>
          <cell r="H5892" t="str">
            <v xml:space="preserve"> Ss7 Link Interface (4 Link) </v>
          </cell>
        </row>
        <row r="5893">
          <cell r="A5893" t="str">
            <v>300131547</v>
          </cell>
          <cell r="B5893" t="str">
            <v>WAM</v>
          </cell>
          <cell r="C5893" t="str">
            <v>WAM</v>
          </cell>
          <cell r="D5893" t="str">
            <v>WAM</v>
          </cell>
          <cell r="E5893" t="str">
            <v>WAM</v>
          </cell>
          <cell r="F5893" t="str">
            <v>SPARES</v>
          </cell>
          <cell r="G5893">
            <v>380000045</v>
          </cell>
          <cell r="H5893" t="str">
            <v xml:space="preserve"> Tape Driver 4mm </v>
          </cell>
        </row>
        <row r="5894">
          <cell r="A5894" t="str">
            <v>300271970</v>
          </cell>
          <cell r="B5894" t="str">
            <v>WAM</v>
          </cell>
          <cell r="C5894" t="str">
            <v>WAM</v>
          </cell>
          <cell r="D5894" t="str">
            <v>WAM</v>
          </cell>
          <cell r="E5894" t="str">
            <v>WAM</v>
          </cell>
          <cell r="F5894" t="str">
            <v>MISC</v>
          </cell>
          <cell r="G5894">
            <v>380000020</v>
          </cell>
          <cell r="H5894" t="str">
            <v xml:space="preserve"> Twisted Pair Cable For Wam To 5E Swop Link (100 Ft) </v>
          </cell>
        </row>
        <row r="5895">
          <cell r="A5895" t="str">
            <v>300271988</v>
          </cell>
          <cell r="B5895" t="str">
            <v>WAM</v>
          </cell>
          <cell r="C5895" t="str">
            <v>WAM</v>
          </cell>
          <cell r="D5895" t="str">
            <v>WAM</v>
          </cell>
          <cell r="E5895" t="str">
            <v>WAM</v>
          </cell>
          <cell r="F5895" t="str">
            <v>MISC</v>
          </cell>
          <cell r="G5895">
            <v>380000021</v>
          </cell>
          <cell r="H5895" t="str">
            <v xml:space="preserve"> Twisted Pair Cable For Wam To 5E Swop Link (150 Ft) </v>
          </cell>
        </row>
        <row r="5896">
          <cell r="A5896" t="str">
            <v>300271996</v>
          </cell>
          <cell r="B5896" t="str">
            <v>WAM</v>
          </cell>
          <cell r="C5896" t="str">
            <v>WAM</v>
          </cell>
          <cell r="D5896" t="str">
            <v>WAM</v>
          </cell>
          <cell r="E5896" t="str">
            <v>WAM</v>
          </cell>
          <cell r="F5896" t="str">
            <v>MISC</v>
          </cell>
          <cell r="G5896">
            <v>380000022</v>
          </cell>
          <cell r="H5896" t="str">
            <v xml:space="preserve"> Twisted Pair Cable For Wam To 5E Swop Link (200 Ft) </v>
          </cell>
        </row>
        <row r="5897">
          <cell r="A5897" t="str">
            <v>300271962</v>
          </cell>
          <cell r="B5897" t="str">
            <v>WAM</v>
          </cell>
          <cell r="C5897" t="str">
            <v>WAM</v>
          </cell>
          <cell r="D5897" t="str">
            <v>WAM</v>
          </cell>
          <cell r="E5897" t="str">
            <v>WAM</v>
          </cell>
          <cell r="F5897" t="str">
            <v>MISC</v>
          </cell>
          <cell r="G5897">
            <v>380000019</v>
          </cell>
          <cell r="H5897" t="str">
            <v xml:space="preserve"> Twisted Pair Cable For Wam To 5E Swop Link (50 Ft) </v>
          </cell>
        </row>
        <row r="5898">
          <cell r="A5898" t="str">
            <v>300325750</v>
          </cell>
          <cell r="B5898" t="str">
            <v>WAM</v>
          </cell>
          <cell r="C5898" t="str">
            <v>WAM</v>
          </cell>
          <cell r="D5898" t="str">
            <v>WAM</v>
          </cell>
          <cell r="E5898" t="str">
            <v>WAM</v>
          </cell>
          <cell r="F5898" t="str">
            <v>SOFTWARE</v>
          </cell>
          <cell r="G5898">
            <v>380000004</v>
          </cell>
          <cell r="H5898" t="str">
            <v xml:space="preserve"> Wam Software Right To Use (RTU) Fee For 15 000 Subscribers </v>
          </cell>
        </row>
        <row r="5899">
          <cell r="A5899" t="str">
            <v>300325768</v>
          </cell>
          <cell r="B5899" t="str">
            <v>WAM</v>
          </cell>
          <cell r="C5899" t="str">
            <v>WAM</v>
          </cell>
          <cell r="D5899" t="str">
            <v>WAM</v>
          </cell>
          <cell r="E5899" t="str">
            <v>WAM</v>
          </cell>
          <cell r="F5899" t="str">
            <v>SOFTWARE</v>
          </cell>
          <cell r="G5899">
            <v>380000005</v>
          </cell>
          <cell r="H5899" t="str">
            <v xml:space="preserve"> Wam Software Right To Use (RTU) Fee For 30 000 Subscribers </v>
          </cell>
        </row>
        <row r="5900">
          <cell r="A5900" t="str">
            <v>300325776</v>
          </cell>
          <cell r="B5900" t="str">
            <v>WAM</v>
          </cell>
          <cell r="C5900" t="str">
            <v>WAM</v>
          </cell>
          <cell r="D5900" t="str">
            <v>WAM</v>
          </cell>
          <cell r="E5900" t="str">
            <v>WAM</v>
          </cell>
          <cell r="F5900" t="str">
            <v>SOFTWARE</v>
          </cell>
          <cell r="G5900">
            <v>380000006</v>
          </cell>
          <cell r="H5900" t="str">
            <v xml:space="preserve"> Wam Software Right To Use (RTU) Fee For 50 0000 Subscribers </v>
          </cell>
        </row>
        <row r="5901">
          <cell r="A5901" t="str">
            <v>300325727</v>
          </cell>
          <cell r="B5901" t="str">
            <v>WAM</v>
          </cell>
          <cell r="C5901" t="str">
            <v>WAM</v>
          </cell>
          <cell r="D5901" t="str">
            <v>WAM</v>
          </cell>
          <cell r="E5901" t="str">
            <v>WAM</v>
          </cell>
          <cell r="F5901" t="str">
            <v>WAM</v>
          </cell>
          <cell r="G5901">
            <v>380000001</v>
          </cell>
          <cell r="H5901" t="str">
            <v xml:space="preserve"> Wireless Access Manager - AC Controller/ Disk Array Module/RTU-5000 Sub </v>
          </cell>
        </row>
        <row r="5902">
          <cell r="A5902" t="str">
            <v>300325693</v>
          </cell>
          <cell r="B5902" t="str">
            <v>WAM</v>
          </cell>
          <cell r="C5902" t="str">
            <v>WAM</v>
          </cell>
          <cell r="D5902" t="str">
            <v>WAM</v>
          </cell>
          <cell r="E5902" t="str">
            <v>WAM</v>
          </cell>
          <cell r="F5902" t="str">
            <v>WAM</v>
          </cell>
          <cell r="G5902">
            <v>380000000</v>
          </cell>
          <cell r="H5902" t="str">
            <v xml:space="preserve"> Wireless Access Manager - DC Controller/ Disk Array Module/RTU-5000 Sub </v>
          </cell>
        </row>
        <row r="5903">
          <cell r="A5903" t="str">
            <v>300271913</v>
          </cell>
          <cell r="B5903" t="str">
            <v>WAM</v>
          </cell>
          <cell r="C5903" t="str">
            <v>WAM</v>
          </cell>
          <cell r="D5903" t="str">
            <v>WAM</v>
          </cell>
          <cell r="E5903" t="str">
            <v>WAM</v>
          </cell>
          <cell r="F5903" t="str">
            <v>PRINTER</v>
          </cell>
          <cell r="G5903">
            <v>380000013</v>
          </cell>
          <cell r="H5903" t="str">
            <v xml:space="preserve"> Work Station Dot Matrix Printer  110Vac </v>
          </cell>
        </row>
        <row r="5904">
          <cell r="A5904" t="str">
            <v>300271921</v>
          </cell>
          <cell r="B5904" t="str">
            <v>WAM</v>
          </cell>
          <cell r="C5904" t="str">
            <v>WAM</v>
          </cell>
          <cell r="D5904" t="str">
            <v>WAM</v>
          </cell>
          <cell r="E5904" t="str">
            <v>WAM</v>
          </cell>
          <cell r="F5904" t="str">
            <v>PRINTER</v>
          </cell>
          <cell r="G5904">
            <v>380000014</v>
          </cell>
          <cell r="H5904" t="str">
            <v xml:space="preserve"> Work Station Dot Matrix Printer  220Vac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WITCH"/>
      <sheetName val="CONNECTIVITY"/>
    </sheetNames>
    <sheetDataSet>
      <sheetData sheetId="0"/>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환율"/>
      <sheetName val="FAM2 가격정보"/>
      <sheetName val="FAM2 차종별 가격정보 "/>
      <sheetName val="표지"/>
      <sheetName val="1.가격정보 대비표"/>
      <sheetName val="2.GATSA 보증가격('95.10.3)"/>
      <sheetName val="3.Receiver 견적가('96.5.27)"/>
      <sheetName val="4.FAM 1&amp;2 소요수량 "/>
      <sheetName val="5.GASTA  PO 가격('96.3.20)"/>
      <sheetName val="차종별재료비분석표"/>
      <sheetName val="Wheel&amp;Axles Brake(전체)"/>
      <sheetName val="Wheel&amp;Axles Brake Equip."/>
      <sheetName val="추가비용"/>
      <sheetName val="비교표"/>
    </sheetNames>
    <sheetDataSet>
      <sheetData sheetId="0" refreshError="1">
        <row r="8">
          <cell r="D8">
            <v>1.05</v>
          </cell>
        </row>
        <row r="13">
          <cell r="D13">
            <v>4.829858001790968</v>
          </cell>
        </row>
        <row r="14">
          <cell r="D14">
            <v>755.1</v>
          </cell>
        </row>
        <row r="15">
          <cell r="D15">
            <v>156.34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Template"/>
      <sheetName val="Upload File"/>
      <sheetName val="Notes"/>
      <sheetName val="PA Values"/>
      <sheetName val="Tables"/>
    </sheetNames>
    <sheetDataSet>
      <sheetData sheetId="0" refreshError="1"/>
      <sheetData sheetId="1" refreshError="1"/>
      <sheetData sheetId="2" refreshError="1"/>
      <sheetData sheetId="3" refreshError="1"/>
      <sheetData sheetId="4" refreshError="1">
        <row r="2">
          <cell r="Q2" t="str">
            <v>Co Code</v>
          </cell>
          <cell r="R2" t="str">
            <v>Currency</v>
          </cell>
          <cell r="S2" t="str">
            <v>Description</v>
          </cell>
        </row>
        <row r="3">
          <cell r="Q3" t="str">
            <v>ACBV</v>
          </cell>
          <cell r="R3" t="str">
            <v>EUR</v>
          </cell>
          <cell r="S3" t="str">
            <v>Euro</v>
          </cell>
        </row>
        <row r="4">
          <cell r="Q4" t="str">
            <v>ACFR</v>
          </cell>
          <cell r="R4" t="str">
            <v>EUR</v>
          </cell>
          <cell r="S4" t="str">
            <v>Euro</v>
          </cell>
        </row>
        <row r="5">
          <cell r="Q5" t="str">
            <v>ACGM</v>
          </cell>
          <cell r="R5" t="str">
            <v>EUR</v>
          </cell>
          <cell r="S5" t="str">
            <v>Euro</v>
          </cell>
        </row>
        <row r="6">
          <cell r="Q6" t="str">
            <v>ACIR</v>
          </cell>
          <cell r="R6" t="str">
            <v>EUR</v>
          </cell>
          <cell r="S6" t="str">
            <v>Euro</v>
          </cell>
        </row>
        <row r="7">
          <cell r="Q7" t="str">
            <v>ACIT</v>
          </cell>
          <cell r="R7" t="str">
            <v>EUR</v>
          </cell>
          <cell r="S7" t="str">
            <v>Euro</v>
          </cell>
        </row>
        <row r="8">
          <cell r="Q8" t="str">
            <v>ACJP</v>
          </cell>
          <cell r="R8" t="str">
            <v>JPY</v>
          </cell>
          <cell r="S8" t="str">
            <v>Japanese Yen</v>
          </cell>
        </row>
        <row r="9">
          <cell r="Q9" t="str">
            <v>ACNG</v>
          </cell>
          <cell r="R9" t="str">
            <v>NOK</v>
          </cell>
          <cell r="S9" t="str">
            <v>Norwegian Krone</v>
          </cell>
        </row>
        <row r="10">
          <cell r="Q10" t="str">
            <v>ACSW</v>
          </cell>
          <cell r="R10" t="str">
            <v>SEK</v>
          </cell>
          <cell r="S10" t="str">
            <v>Swedish Krona</v>
          </cell>
        </row>
        <row r="11">
          <cell r="Q11" t="str">
            <v>ACUK</v>
          </cell>
          <cell r="R11" t="str">
            <v>GBP</v>
          </cell>
          <cell r="S11" t="str">
            <v>British Pound</v>
          </cell>
        </row>
        <row r="12">
          <cell r="Q12" t="str">
            <v>ACUS</v>
          </cell>
          <cell r="R12" t="str">
            <v>USD</v>
          </cell>
          <cell r="S12" t="str">
            <v>US Dollar</v>
          </cell>
        </row>
        <row r="13">
          <cell r="Q13" t="str">
            <v>ADBZ</v>
          </cell>
          <cell r="R13" t="str">
            <v>BRL</v>
          </cell>
          <cell r="S13" t="str">
            <v>Brazilian Real</v>
          </cell>
        </row>
        <row r="14">
          <cell r="Q14" t="str">
            <v>ADCA</v>
          </cell>
          <cell r="R14" t="str">
            <v>CAD</v>
          </cell>
          <cell r="S14" t="str">
            <v>Canadian Dollar</v>
          </cell>
        </row>
        <row r="15">
          <cell r="Q15" t="str">
            <v>ADDM</v>
          </cell>
          <cell r="R15" t="str">
            <v>DKK</v>
          </cell>
          <cell r="S15" t="str">
            <v>Danish Krone</v>
          </cell>
        </row>
        <row r="16">
          <cell r="Q16" t="str">
            <v>ADIR</v>
          </cell>
          <cell r="R16" t="str">
            <v>USD</v>
          </cell>
          <cell r="S16" t="str">
            <v>US Dollar</v>
          </cell>
        </row>
        <row r="17">
          <cell r="Q17" t="str">
            <v>ADNG</v>
          </cell>
          <cell r="R17" t="str">
            <v>NOK</v>
          </cell>
          <cell r="S17" t="str">
            <v>Norwegian Krone</v>
          </cell>
        </row>
        <row r="18">
          <cell r="Q18" t="str">
            <v>ADSW</v>
          </cell>
          <cell r="R18" t="str">
            <v>SEK</v>
          </cell>
          <cell r="S18" t="str">
            <v>Swedish Krona</v>
          </cell>
        </row>
        <row r="19">
          <cell r="Q19" t="str">
            <v>ADUS</v>
          </cell>
          <cell r="R19" t="str">
            <v>USD</v>
          </cell>
          <cell r="S19" t="str">
            <v>US Dollar</v>
          </cell>
        </row>
        <row r="20">
          <cell r="Q20" t="str">
            <v>AILP</v>
          </cell>
          <cell r="R20" t="str">
            <v>USD</v>
          </cell>
          <cell r="S20" t="str">
            <v>US Dollar</v>
          </cell>
        </row>
        <row r="21">
          <cell r="Q21" t="str">
            <v>ALAU</v>
          </cell>
          <cell r="R21" t="str">
            <v>AUD</v>
          </cell>
          <cell r="S21" t="str">
            <v>Australian Dollar</v>
          </cell>
        </row>
        <row r="22">
          <cell r="Q22" t="str">
            <v>ALEU</v>
          </cell>
          <cell r="R22" t="str">
            <v>GBP</v>
          </cell>
          <cell r="S22" t="str">
            <v>British Pound</v>
          </cell>
        </row>
        <row r="23">
          <cell r="Q23" t="str">
            <v>ALJP</v>
          </cell>
          <cell r="R23" t="str">
            <v>JPY</v>
          </cell>
          <cell r="S23" t="str">
            <v>Japanese Yen</v>
          </cell>
        </row>
        <row r="24">
          <cell r="Q24" t="str">
            <v>ALSI</v>
          </cell>
          <cell r="R24" t="str">
            <v>SGD</v>
          </cell>
          <cell r="S24" t="str">
            <v>Singapore Dollar</v>
          </cell>
        </row>
        <row r="25">
          <cell r="Q25" t="str">
            <v>ALST</v>
          </cell>
          <cell r="R25" t="str">
            <v>CHF</v>
          </cell>
          <cell r="S25" t="str">
            <v>Swiss Franc</v>
          </cell>
        </row>
        <row r="26">
          <cell r="Q26" t="str">
            <v>ASEG</v>
          </cell>
          <cell r="R26" t="str">
            <v>EUR</v>
          </cell>
          <cell r="S26" t="str">
            <v>Euro</v>
          </cell>
        </row>
        <row r="27">
          <cell r="Q27" t="str">
            <v>ASIN</v>
          </cell>
          <cell r="R27" t="str">
            <v>USD</v>
          </cell>
          <cell r="S27" t="str">
            <v>US Dollar</v>
          </cell>
        </row>
        <row r="28">
          <cell r="Q28" t="str">
            <v>ASKL</v>
          </cell>
          <cell r="R28" t="str">
            <v>KRW</v>
          </cell>
          <cell r="S28" t="str">
            <v>Korean Won</v>
          </cell>
        </row>
        <row r="29">
          <cell r="Q29" t="str">
            <v>NDIT</v>
          </cell>
          <cell r="R29" t="str">
            <v>EUR</v>
          </cell>
          <cell r="S29" t="str">
            <v>Euro</v>
          </cell>
        </row>
        <row r="30">
          <cell r="Q30" t="str">
            <v>NLBV</v>
          </cell>
          <cell r="R30" t="str">
            <v>USD</v>
          </cell>
          <cell r="S30" t="str">
            <v>US Dollar</v>
          </cell>
        </row>
        <row r="31">
          <cell r="Q31" t="str">
            <v>NLFR</v>
          </cell>
          <cell r="R31" t="str">
            <v>EUR</v>
          </cell>
          <cell r="S31" t="str">
            <v>Euro</v>
          </cell>
        </row>
        <row r="32">
          <cell r="Q32" t="str">
            <v>NLGM</v>
          </cell>
          <cell r="R32" t="str">
            <v>EUR</v>
          </cell>
          <cell r="S32" t="str">
            <v>Euro</v>
          </cell>
        </row>
        <row r="33">
          <cell r="Q33" t="str">
            <v>NLSP</v>
          </cell>
          <cell r="R33" t="str">
            <v>EUR</v>
          </cell>
          <cell r="S33" t="str">
            <v>Euro</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emplate"/>
      <sheetName val="Upload File"/>
      <sheetName val="Notes"/>
      <sheetName val="PA Values"/>
      <sheetName val="Tables"/>
    </sheetNames>
    <sheetDataSet>
      <sheetData sheetId="0" refreshError="1"/>
      <sheetData sheetId="1" refreshError="1"/>
      <sheetData sheetId="2" refreshError="1"/>
      <sheetData sheetId="3" refreshError="1"/>
      <sheetData sheetId="4" refreshError="1">
        <row r="2">
          <cell r="Q2" t="str">
            <v>Co Code</v>
          </cell>
          <cell r="R2" t="str">
            <v>Currency</v>
          </cell>
          <cell r="S2" t="str">
            <v>Description</v>
          </cell>
        </row>
        <row r="3">
          <cell r="Q3" t="str">
            <v>ACBV</v>
          </cell>
          <cell r="R3" t="str">
            <v>EUR</v>
          </cell>
          <cell r="S3" t="str">
            <v>Euro</v>
          </cell>
        </row>
        <row r="4">
          <cell r="Q4" t="str">
            <v>ACFR</v>
          </cell>
          <cell r="R4" t="str">
            <v>EUR</v>
          </cell>
          <cell r="S4" t="str">
            <v>Euro</v>
          </cell>
        </row>
        <row r="5">
          <cell r="Q5" t="str">
            <v>ACGM</v>
          </cell>
          <cell r="R5" t="str">
            <v>EUR</v>
          </cell>
          <cell r="S5" t="str">
            <v>Euro</v>
          </cell>
        </row>
        <row r="6">
          <cell r="Q6" t="str">
            <v>ACIR</v>
          </cell>
          <cell r="R6" t="str">
            <v>EUR</v>
          </cell>
          <cell r="S6" t="str">
            <v>Euro</v>
          </cell>
        </row>
        <row r="7">
          <cell r="Q7" t="str">
            <v>ACIT</v>
          </cell>
          <cell r="R7" t="str">
            <v>EUR</v>
          </cell>
          <cell r="S7" t="str">
            <v>Euro</v>
          </cell>
        </row>
        <row r="8">
          <cell r="Q8" t="str">
            <v>ACJP</v>
          </cell>
          <cell r="R8" t="str">
            <v>JPY</v>
          </cell>
          <cell r="S8" t="str">
            <v>Japanese Yen</v>
          </cell>
        </row>
        <row r="9">
          <cell r="Q9" t="str">
            <v>ACNG</v>
          </cell>
          <cell r="R9" t="str">
            <v>NOK</v>
          </cell>
          <cell r="S9" t="str">
            <v>Norwegian Krone</v>
          </cell>
        </row>
        <row r="10">
          <cell r="Q10" t="str">
            <v>ACSW</v>
          </cell>
          <cell r="R10" t="str">
            <v>SEK</v>
          </cell>
          <cell r="S10" t="str">
            <v>Swedish Krona</v>
          </cell>
        </row>
        <row r="11">
          <cell r="Q11" t="str">
            <v>ACUK</v>
          </cell>
          <cell r="R11" t="str">
            <v>GBP</v>
          </cell>
          <cell r="S11" t="str">
            <v>British Pound</v>
          </cell>
        </row>
        <row r="12">
          <cell r="Q12" t="str">
            <v>ACUS</v>
          </cell>
          <cell r="R12" t="str">
            <v>USD</v>
          </cell>
          <cell r="S12" t="str">
            <v>US Dollar</v>
          </cell>
        </row>
        <row r="13">
          <cell r="Q13" t="str">
            <v>ADBZ</v>
          </cell>
          <cell r="R13" t="str">
            <v>BRL</v>
          </cell>
          <cell r="S13" t="str">
            <v>Brazilian Real</v>
          </cell>
        </row>
        <row r="14">
          <cell r="Q14" t="str">
            <v>ADCA</v>
          </cell>
          <cell r="R14" t="str">
            <v>CAD</v>
          </cell>
          <cell r="S14" t="str">
            <v>Canadian Dollar</v>
          </cell>
        </row>
        <row r="15">
          <cell r="Q15" t="str">
            <v>ADDM</v>
          </cell>
          <cell r="R15" t="str">
            <v>DKK</v>
          </cell>
          <cell r="S15" t="str">
            <v>Danish Krone</v>
          </cell>
        </row>
        <row r="16">
          <cell r="Q16" t="str">
            <v>ADIR</v>
          </cell>
          <cell r="R16" t="str">
            <v>USD</v>
          </cell>
          <cell r="S16" t="str">
            <v>US Dollar</v>
          </cell>
        </row>
        <row r="17">
          <cell r="Q17" t="str">
            <v>ADNG</v>
          </cell>
          <cell r="R17" t="str">
            <v>NOK</v>
          </cell>
          <cell r="S17" t="str">
            <v>Norwegian Krone</v>
          </cell>
        </row>
        <row r="18">
          <cell r="Q18" t="str">
            <v>ADSW</v>
          </cell>
          <cell r="R18" t="str">
            <v>SEK</v>
          </cell>
          <cell r="S18" t="str">
            <v>Swedish Krona</v>
          </cell>
        </row>
        <row r="19">
          <cell r="Q19" t="str">
            <v>ADUS</v>
          </cell>
          <cell r="R19" t="str">
            <v>USD</v>
          </cell>
          <cell r="S19" t="str">
            <v>US Dollar</v>
          </cell>
        </row>
        <row r="20">
          <cell r="Q20" t="str">
            <v>AILP</v>
          </cell>
          <cell r="R20" t="str">
            <v>USD</v>
          </cell>
          <cell r="S20" t="str">
            <v>US Dollar</v>
          </cell>
        </row>
        <row r="21">
          <cell r="Q21" t="str">
            <v>ALAU</v>
          </cell>
          <cell r="R21" t="str">
            <v>AUD</v>
          </cell>
          <cell r="S21" t="str">
            <v>Australian Dollar</v>
          </cell>
        </row>
        <row r="22">
          <cell r="Q22" t="str">
            <v>ALEU</v>
          </cell>
          <cell r="R22" t="str">
            <v>GBP</v>
          </cell>
          <cell r="S22" t="str">
            <v>British Pound</v>
          </cell>
        </row>
        <row r="23">
          <cell r="Q23" t="str">
            <v>ALJP</v>
          </cell>
          <cell r="R23" t="str">
            <v>JPY</v>
          </cell>
          <cell r="S23" t="str">
            <v>Japanese Yen</v>
          </cell>
        </row>
        <row r="24">
          <cell r="Q24" t="str">
            <v>ALSI</v>
          </cell>
          <cell r="R24" t="str">
            <v>SGD</v>
          </cell>
          <cell r="S24" t="str">
            <v>Singapore Dollar</v>
          </cell>
        </row>
        <row r="25">
          <cell r="Q25" t="str">
            <v>ALST</v>
          </cell>
          <cell r="R25" t="str">
            <v>CHF</v>
          </cell>
          <cell r="S25" t="str">
            <v>Swiss Franc</v>
          </cell>
        </row>
        <row r="26">
          <cell r="Q26" t="str">
            <v>ASEG</v>
          </cell>
          <cell r="R26" t="str">
            <v>EUR</v>
          </cell>
          <cell r="S26" t="str">
            <v>Euro</v>
          </cell>
        </row>
        <row r="27">
          <cell r="Q27" t="str">
            <v>ASIN</v>
          </cell>
          <cell r="R27" t="str">
            <v>USD</v>
          </cell>
          <cell r="S27" t="str">
            <v>US Dollar</v>
          </cell>
        </row>
        <row r="28">
          <cell r="Q28" t="str">
            <v>ASKL</v>
          </cell>
          <cell r="R28" t="str">
            <v>KRW</v>
          </cell>
          <cell r="S28" t="str">
            <v>Korean Won</v>
          </cell>
        </row>
        <row r="29">
          <cell r="Q29" t="str">
            <v>NDIT</v>
          </cell>
          <cell r="R29" t="str">
            <v>EUR</v>
          </cell>
          <cell r="S29" t="str">
            <v>Euro</v>
          </cell>
        </row>
        <row r="30">
          <cell r="Q30" t="str">
            <v>NLBV</v>
          </cell>
          <cell r="R30" t="str">
            <v>USD</v>
          </cell>
          <cell r="S30" t="str">
            <v>US Dollar</v>
          </cell>
        </row>
        <row r="31">
          <cell r="Q31" t="str">
            <v>NLFR</v>
          </cell>
          <cell r="R31" t="str">
            <v>EUR</v>
          </cell>
          <cell r="S31" t="str">
            <v>Euro</v>
          </cell>
        </row>
        <row r="32">
          <cell r="Q32" t="str">
            <v>NLGM</v>
          </cell>
          <cell r="R32" t="str">
            <v>EUR</v>
          </cell>
          <cell r="S32" t="str">
            <v>Euro</v>
          </cell>
        </row>
        <row r="33">
          <cell r="Q33" t="str">
            <v>NLSP</v>
          </cell>
          <cell r="R33" t="str">
            <v>EUR</v>
          </cell>
          <cell r="S33" t="str">
            <v>Euro</v>
          </cell>
        </row>
      </sheetData>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ctVsEst.99"/>
      <sheetName val="Item- Compact"/>
      <sheetName val="Item-CSS"/>
    </sheetNames>
    <sheetDataSet>
      <sheetData sheetId="0" refreshError="1"/>
      <sheetData sheetId="1" refreshError="1">
        <row r="2">
          <cell r="B2" t="str">
            <v>SULZER FLOVEL HYDRO LTD.</v>
          </cell>
        </row>
        <row r="3">
          <cell r="B3" t="str">
            <v>COMPONENT WISE SALE - ACTUAL vs. TARGET (NOV 99 &amp; DEC 99)</v>
          </cell>
        </row>
        <row r="4">
          <cell r="B4" t="str">
            <v>Prepared on 17.12.99</v>
          </cell>
          <cell r="I4" t="str">
            <v xml:space="preserve">     Figures in INR 1000</v>
          </cell>
        </row>
        <row r="5">
          <cell r="B5" t="str">
            <v>PROJECT NAME</v>
          </cell>
          <cell r="C5" t="str">
            <v>CODE</v>
          </cell>
          <cell r="E5" t="str">
            <v>TARGET</v>
          </cell>
          <cell r="G5" t="str">
            <v xml:space="preserve">ACTUAL                        </v>
          </cell>
          <cell r="I5" t="str">
            <v xml:space="preserve">BALANCE          TARGET         </v>
          </cell>
        </row>
        <row r="6">
          <cell r="E6" t="str">
            <v>Qty.</v>
          </cell>
          <cell r="F6">
            <v>36495</v>
          </cell>
        </row>
        <row r="7">
          <cell r="B7" t="str">
            <v>COMPACT</v>
          </cell>
        </row>
        <row r="8">
          <cell r="B8" t="str">
            <v>Sewa III</v>
          </cell>
          <cell r="C8">
            <v>1100006</v>
          </cell>
          <cell r="D8" t="str">
            <v>Erection &amp; Commissioning</v>
          </cell>
          <cell r="F8">
            <v>1426</v>
          </cell>
          <cell r="I8">
            <v>1426</v>
          </cell>
        </row>
        <row r="9">
          <cell r="F9">
            <v>1426</v>
          </cell>
          <cell r="G9">
            <v>0</v>
          </cell>
          <cell r="H9">
            <v>0</v>
          </cell>
          <cell r="I9">
            <v>1426</v>
          </cell>
        </row>
        <row r="10">
          <cell r="B10" t="str">
            <v>Chenani III</v>
          </cell>
          <cell r="C10">
            <v>1100007</v>
          </cell>
          <cell r="D10" t="str">
            <v>Erection &amp; Commissioning</v>
          </cell>
          <cell r="F10">
            <v>306</v>
          </cell>
          <cell r="I10">
            <v>306</v>
          </cell>
        </row>
        <row r="11">
          <cell r="F11">
            <v>306</v>
          </cell>
          <cell r="G11">
            <v>0</v>
          </cell>
          <cell r="H11">
            <v>0</v>
          </cell>
          <cell r="I11">
            <v>306</v>
          </cell>
        </row>
        <row r="12">
          <cell r="B12" t="str">
            <v>Harangi</v>
          </cell>
          <cell r="C12">
            <v>1100016</v>
          </cell>
          <cell r="D12" t="str">
            <v>Spares for Control protection &amp; Metering panel</v>
          </cell>
          <cell r="E12" t="str">
            <v>1 Lot</v>
          </cell>
          <cell r="F12">
            <v>380</v>
          </cell>
          <cell r="I12">
            <v>380</v>
          </cell>
        </row>
        <row r="13">
          <cell r="F13">
            <v>380</v>
          </cell>
          <cell r="G13">
            <v>0</v>
          </cell>
          <cell r="I13">
            <v>380</v>
          </cell>
        </row>
        <row r="14">
          <cell r="B14" t="str">
            <v>Hemavathy</v>
          </cell>
          <cell r="C14">
            <v>1100017</v>
          </cell>
          <cell r="D14" t="str">
            <v>Generator &amp; Accessories with brakes</v>
          </cell>
          <cell r="E14" t="str">
            <v>2 Nos</v>
          </cell>
          <cell r="F14">
            <v>23900</v>
          </cell>
          <cell r="I14">
            <v>23900</v>
          </cell>
        </row>
        <row r="15">
          <cell r="D15" t="str">
            <v>Spares(Balance)</v>
          </cell>
          <cell r="E15" t="str">
            <v>1 Set</v>
          </cell>
          <cell r="F15">
            <v>520</v>
          </cell>
          <cell r="I15">
            <v>520</v>
          </cell>
        </row>
        <row r="16">
          <cell r="F16">
            <v>24420</v>
          </cell>
          <cell r="G16">
            <v>0</v>
          </cell>
          <cell r="I16">
            <v>24420</v>
          </cell>
        </row>
        <row r="17">
          <cell r="B17" t="str">
            <v>Kuthangal</v>
          </cell>
          <cell r="C17">
            <v>1100019</v>
          </cell>
          <cell r="D17" t="str">
            <v>Wicket Gates with gate operating mechanism with generator side &amp; DT  .</v>
          </cell>
          <cell r="E17" t="str">
            <v>2 Nos</v>
          </cell>
          <cell r="F17">
            <v>4080</v>
          </cell>
          <cell r="I17">
            <v>4080</v>
          </cell>
        </row>
        <row r="18">
          <cell r="D18" t="str">
            <v>Cooling water system</v>
          </cell>
          <cell r="E18" t="str">
            <v>3 Nos</v>
          </cell>
          <cell r="F18">
            <v>300</v>
          </cell>
          <cell r="I18">
            <v>300</v>
          </cell>
        </row>
        <row r="19">
          <cell r="D19" t="str">
            <v>Turbine Controls, Electronic Governor and oil pressure  system</v>
          </cell>
          <cell r="E19" t="str">
            <v>3 Nos }</v>
          </cell>
          <cell r="F19">
            <v>0</v>
          </cell>
          <cell r="I19">
            <v>0</v>
          </cell>
        </row>
        <row r="20">
          <cell r="D20" t="str">
            <v>Turbine  Auxiliaries Control Gear for Governor</v>
          </cell>
          <cell r="E20" t="str">
            <v>3 Nos }</v>
          </cell>
          <cell r="F20">
            <v>3960</v>
          </cell>
          <cell r="I20">
            <v>3960</v>
          </cell>
        </row>
        <row r="21">
          <cell r="D21" t="str">
            <v>Digital Electronic Governor 595 including speed sensor</v>
          </cell>
          <cell r="E21" t="str">
            <v>3 Nos }</v>
          </cell>
          <cell r="F21">
            <v>0</v>
          </cell>
          <cell r="I21">
            <v>0</v>
          </cell>
        </row>
        <row r="22">
          <cell r="D22" t="str">
            <v>Inlet Pipe cum dismantling joint for BFV MS</v>
          </cell>
          <cell r="E22" t="str">
            <v>3 Nos }</v>
          </cell>
          <cell r="F22">
            <v>0</v>
          </cell>
          <cell r="I22">
            <v>0</v>
          </cell>
        </row>
        <row r="23">
          <cell r="D23" t="str">
            <v>Inlet valve with servomotor and counter weight</v>
          </cell>
          <cell r="E23" t="str">
            <v>3 Nos }</v>
          </cell>
          <cell r="F23">
            <v>0</v>
          </cell>
          <cell r="I23">
            <v>0</v>
          </cell>
        </row>
        <row r="24">
          <cell r="D24" t="str">
            <v>Bypass arrangement across valve</v>
          </cell>
          <cell r="E24" t="str">
            <v>3 Nos }</v>
          </cell>
          <cell r="F24">
            <v>0</v>
          </cell>
          <cell r="I24">
            <v>0</v>
          </cell>
        </row>
        <row r="25">
          <cell r="D25" t="str">
            <v>Dewatering / Drainage system</v>
          </cell>
          <cell r="E25" t="str">
            <v>1 Lot</v>
          </cell>
          <cell r="F25">
            <v>420</v>
          </cell>
          <cell r="I25">
            <v>420</v>
          </cell>
        </row>
        <row r="26">
          <cell r="D26" t="str">
            <v>Oil Pumping Unit for Penstock Protection Valve</v>
          </cell>
          <cell r="E26" t="str">
            <v>1 Set</v>
          </cell>
          <cell r="F26">
            <v>300</v>
          </cell>
          <cell r="I26">
            <v>300</v>
          </cell>
        </row>
        <row r="27">
          <cell r="D27" t="str">
            <v>11KV Switchgear</v>
          </cell>
          <cell r="F27">
            <v>0</v>
          </cell>
          <cell r="I27">
            <v>0</v>
          </cell>
        </row>
        <row r="28">
          <cell r="D28" t="str">
            <v>Neutral grounding resistor panel</v>
          </cell>
          <cell r="E28" t="str">
            <v>3 }</v>
          </cell>
          <cell r="F28">
            <v>1710</v>
          </cell>
          <cell r="I28">
            <v>1710</v>
          </cell>
        </row>
        <row r="29">
          <cell r="D29" t="str">
            <v>Lightning Arrestor &amp; Voltage Transformer panel</v>
          </cell>
          <cell r="E29" t="str">
            <v xml:space="preserve">  }</v>
          </cell>
          <cell r="F29">
            <v>0</v>
          </cell>
          <cell r="I29">
            <v>0</v>
          </cell>
        </row>
        <row r="30">
          <cell r="D30" t="str">
            <v>Control protection &amp; monitering  panels</v>
          </cell>
          <cell r="F30">
            <v>0</v>
          </cell>
          <cell r="I30">
            <v>0</v>
          </cell>
        </row>
        <row r="31">
          <cell r="D31" t="str">
            <v>Generator relay cum metering panel                          }</v>
          </cell>
          <cell r="E31" t="str">
            <v>3 Nos</v>
          </cell>
          <cell r="F31">
            <v>4770</v>
          </cell>
          <cell r="I31">
            <v>4770</v>
          </cell>
        </row>
        <row r="32">
          <cell r="D32" t="str">
            <v>Transformer relay cum metering panel                      }</v>
          </cell>
          <cell r="E32" t="str">
            <v>1 No</v>
          </cell>
          <cell r="I32">
            <v>0</v>
          </cell>
        </row>
        <row r="33">
          <cell r="D33" t="str">
            <v>110KV line relay cum metering panel                         }</v>
          </cell>
          <cell r="E33">
            <v>2</v>
          </cell>
          <cell r="I33">
            <v>0</v>
          </cell>
        </row>
        <row r="34">
          <cell r="D34" t="str">
            <v>LVAC distribution board</v>
          </cell>
          <cell r="E34" t="str">
            <v>1 No</v>
          </cell>
          <cell r="F34">
            <v>1020</v>
          </cell>
          <cell r="I34">
            <v>1020</v>
          </cell>
        </row>
        <row r="35">
          <cell r="D35" t="str">
            <v>110KV Switchgear equipment</v>
          </cell>
          <cell r="F35">
            <v>0</v>
          </cell>
          <cell r="I35">
            <v>0</v>
          </cell>
        </row>
        <row r="36">
          <cell r="D36" t="str">
            <v>110KV Isolator</v>
          </cell>
          <cell r="E36" t="str">
            <v>6 Nos</v>
          </cell>
          <cell r="F36">
            <v>900</v>
          </cell>
          <cell r="I36">
            <v>900</v>
          </cell>
        </row>
        <row r="37">
          <cell r="D37" t="str">
            <v>110KV Single phase out door oil filled PT .</v>
          </cell>
          <cell r="E37" t="str">
            <v>3 Nos</v>
          </cell>
          <cell r="F37">
            <v>390</v>
          </cell>
          <cell r="I37">
            <v>390</v>
          </cell>
        </row>
        <row r="38">
          <cell r="D38" t="str">
            <v>110KV Single phase out door oil filled CT</v>
          </cell>
          <cell r="E38" t="str">
            <v>9 Nos</v>
          </cell>
          <cell r="F38">
            <v>1080</v>
          </cell>
          <cell r="I38">
            <v>1080</v>
          </cell>
        </row>
        <row r="39">
          <cell r="D39" t="str">
            <v>96KV 10KA Outdoor LA</v>
          </cell>
          <cell r="E39" t="str">
            <v>9 Nos</v>
          </cell>
          <cell r="F39">
            <v>360</v>
          </cell>
          <cell r="I39">
            <v>360</v>
          </cell>
        </row>
        <row r="40">
          <cell r="D40" t="str">
            <v>Switchyard Accessories</v>
          </cell>
          <cell r="E40" t="str">
            <v>1 No</v>
          </cell>
          <cell r="F40">
            <v>660</v>
          </cell>
          <cell r="I40">
            <v>660</v>
          </cell>
        </row>
        <row r="41">
          <cell r="D41" t="str">
            <v>Special tools &amp; tackles (110KV)</v>
          </cell>
          <cell r="E41" t="str">
            <v>1 Set</v>
          </cell>
          <cell r="F41">
            <v>60</v>
          </cell>
          <cell r="I41">
            <v>60</v>
          </cell>
        </row>
        <row r="42">
          <cell r="D42" t="str">
            <v>Commissioning spares including SF6 gas</v>
          </cell>
          <cell r="E42" t="str">
            <v>1 Set</v>
          </cell>
          <cell r="F42">
            <v>120</v>
          </cell>
          <cell r="I42">
            <v>120</v>
          </cell>
        </row>
        <row r="43">
          <cell r="D43" t="str">
            <v>Other Electrical Equipment</v>
          </cell>
          <cell r="F43">
            <v>0</v>
          </cell>
          <cell r="I43">
            <v>0</v>
          </cell>
        </row>
        <row r="44">
          <cell r="D44" t="str">
            <v>Plant illuminaries &amp; small power distribution</v>
          </cell>
          <cell r="E44" t="str">
            <v>1 No</v>
          </cell>
          <cell r="F44">
            <v>840</v>
          </cell>
          <cell r="I44">
            <v>840</v>
          </cell>
        </row>
        <row r="45">
          <cell r="D45" t="str">
            <v>Fire fighting system</v>
          </cell>
          <cell r="E45" t="str">
            <v>1 Set</v>
          </cell>
          <cell r="F45">
            <v>1440</v>
          </cell>
          <cell r="I45">
            <v>1440</v>
          </cell>
        </row>
        <row r="46">
          <cell r="D46" t="str">
            <v>Airconditioning of control rooms &amp; power house ventilation</v>
          </cell>
          <cell r="E46" t="str">
            <v>1 Set</v>
          </cell>
          <cell r="F46">
            <v>1080</v>
          </cell>
          <cell r="I46">
            <v>1080</v>
          </cell>
        </row>
        <row r="47">
          <cell r="D47" t="str">
            <v>Earth grid at Switchyard</v>
          </cell>
          <cell r="E47" t="str">
            <v>1 No</v>
          </cell>
          <cell r="F47">
            <v>480</v>
          </cell>
          <cell r="I47">
            <v>480</v>
          </cell>
        </row>
        <row r="48">
          <cell r="D48" t="str">
            <v>Cables, Busduct trays &amp; accessories</v>
          </cell>
          <cell r="F48">
            <v>0</v>
          </cell>
          <cell r="I48">
            <v>0</v>
          </cell>
        </row>
        <row r="49">
          <cell r="D49" t="str">
            <v>11KV Power cable</v>
          </cell>
          <cell r="E49" t="str">
            <v>}</v>
          </cell>
          <cell r="F49">
            <v>0</v>
          </cell>
          <cell r="I49">
            <v>0</v>
          </cell>
        </row>
        <row r="50">
          <cell r="D50" t="str">
            <v>LT power cable</v>
          </cell>
          <cell r="E50" t="str">
            <v>}</v>
          </cell>
          <cell r="F50">
            <v>0</v>
          </cell>
          <cell r="I50">
            <v>0</v>
          </cell>
        </row>
        <row r="51">
          <cell r="D51" t="str">
            <v>LT control cable</v>
          </cell>
          <cell r="E51" t="str">
            <v>} 1 Lot</v>
          </cell>
          <cell r="I51">
            <v>0</v>
          </cell>
        </row>
        <row r="52">
          <cell r="D52" t="str">
            <v>Instrumentation cable</v>
          </cell>
          <cell r="E52" t="str">
            <v>}</v>
          </cell>
          <cell r="F52">
            <v>0</v>
          </cell>
          <cell r="I52">
            <v>0</v>
          </cell>
        </row>
        <row r="53">
          <cell r="D53" t="str">
            <v>Bus duct</v>
          </cell>
          <cell r="E53" t="str">
            <v>}</v>
          </cell>
          <cell r="F53">
            <v>0</v>
          </cell>
          <cell r="I53">
            <v>0</v>
          </cell>
        </row>
        <row r="54">
          <cell r="D54" t="str">
            <v>Cable tray &amp; fencing</v>
          </cell>
          <cell r="E54" t="str">
            <v>1 Set</v>
          </cell>
          <cell r="F54">
            <v>800</v>
          </cell>
          <cell r="I54">
            <v>800</v>
          </cell>
        </row>
        <row r="55">
          <cell r="D55" t="str">
            <v>Hydro Mechanical Equipment</v>
          </cell>
          <cell r="F55">
            <v>0</v>
          </cell>
          <cell r="I55">
            <v>0</v>
          </cell>
        </row>
        <row r="56">
          <cell r="D56" t="str">
            <v>Stoplog gate</v>
          </cell>
          <cell r="F56">
            <v>0</v>
          </cell>
          <cell r="I56">
            <v>0</v>
          </cell>
        </row>
        <row r="57">
          <cell r="D57" t="str">
            <v>2nd stage embeded parts for stoplog gate</v>
          </cell>
          <cell r="E57" t="str">
            <v>1 Set</v>
          </cell>
          <cell r="F57">
            <v>100</v>
          </cell>
          <cell r="I57">
            <v>100</v>
          </cell>
        </row>
        <row r="58">
          <cell r="D58" t="str">
            <v>Gate leaf</v>
          </cell>
          <cell r="E58" t="str">
            <v>1 No</v>
          </cell>
          <cell r="I58">
            <v>0</v>
          </cell>
        </row>
        <row r="59">
          <cell r="D59" t="str">
            <v>Gate at tunnel Intake</v>
          </cell>
          <cell r="F59">
            <v>0</v>
          </cell>
          <cell r="I59">
            <v>0</v>
          </cell>
        </row>
        <row r="60">
          <cell r="D60" t="str">
            <v>2nd stage embeded parts for gate at tunnel intake</v>
          </cell>
          <cell r="E60" t="str">
            <v>1 Set</v>
          </cell>
          <cell r="F60">
            <v>300</v>
          </cell>
          <cell r="I60">
            <v>300</v>
          </cell>
        </row>
        <row r="61">
          <cell r="D61" t="str">
            <v>Gate leaf</v>
          </cell>
          <cell r="E61" t="str">
            <v>1 No</v>
          </cell>
          <cell r="I61">
            <v>0</v>
          </cell>
        </row>
        <row r="62">
          <cell r="D62" t="str">
            <v>Draft tube gates</v>
          </cell>
          <cell r="F62">
            <v>0</v>
          </cell>
          <cell r="I62">
            <v>0</v>
          </cell>
        </row>
        <row r="63">
          <cell r="D63" t="str">
            <v>2nd stage embeded parts for draft tube gates</v>
          </cell>
          <cell r="E63" t="str">
            <v>3 Sets</v>
          </cell>
          <cell r="F63">
            <v>399</v>
          </cell>
          <cell r="I63">
            <v>399</v>
          </cell>
        </row>
        <row r="64">
          <cell r="D64" t="str">
            <v>Gate leaf</v>
          </cell>
          <cell r="E64" t="str">
            <v>3 Nos</v>
          </cell>
          <cell r="F64">
            <v>1023</v>
          </cell>
          <cell r="I64">
            <v>1023</v>
          </cell>
        </row>
        <row r="65">
          <cell r="D65" t="str">
            <v>Mandatory Spares</v>
          </cell>
          <cell r="I65">
            <v>0</v>
          </cell>
        </row>
        <row r="66">
          <cell r="D66" t="str">
            <v>Commissioning spares for the Generator protection system, electrical system</v>
          </cell>
          <cell r="E66" t="str">
            <v>1 Lot</v>
          </cell>
          <cell r="F66">
            <v>240</v>
          </cell>
          <cell r="I66">
            <v>240</v>
          </cell>
        </row>
        <row r="67">
          <cell r="F67">
            <v>26832</v>
          </cell>
          <cell r="G67">
            <v>0</v>
          </cell>
          <cell r="I67">
            <v>26832</v>
          </cell>
        </row>
        <row r="68">
          <cell r="B68" t="str">
            <v>Agnoor</v>
          </cell>
          <cell r="C68">
            <v>1100023</v>
          </cell>
          <cell r="D68" t="str">
            <v>Embedded  Parts</v>
          </cell>
          <cell r="E68" t="str">
            <v>1 Sets</v>
          </cell>
          <cell r="F68">
            <v>80</v>
          </cell>
          <cell r="I68">
            <v>80</v>
          </cell>
        </row>
        <row r="69">
          <cell r="D69" t="str">
            <v>Draft Tube i/c fin</v>
          </cell>
          <cell r="E69" t="str">
            <v>1 Nos</v>
          </cell>
          <cell r="F69">
            <v>735</v>
          </cell>
          <cell r="I69">
            <v>735</v>
          </cell>
        </row>
        <row r="70">
          <cell r="D70" t="str">
            <v>Stay ring with bulb</v>
          </cell>
          <cell r="E70" t="str">
            <v>1 Nos</v>
          </cell>
          <cell r="F70">
            <v>1200</v>
          </cell>
          <cell r="I70">
            <v>1200</v>
          </cell>
        </row>
        <row r="71">
          <cell r="D71" t="str">
            <v>Runner Chamber</v>
          </cell>
          <cell r="E71" t="str">
            <v>1 Nos</v>
          </cell>
          <cell r="F71">
            <v>920</v>
          </cell>
          <cell r="I71">
            <v>920</v>
          </cell>
        </row>
        <row r="72">
          <cell r="D72" t="str">
            <v>15 Ton Semi EOT Crane</v>
          </cell>
          <cell r="E72" t="str">
            <v>1No</v>
          </cell>
          <cell r="F72">
            <v>980</v>
          </cell>
          <cell r="I72">
            <v>980</v>
          </cell>
        </row>
        <row r="73">
          <cell r="F73">
            <v>3915</v>
          </cell>
          <cell r="G73">
            <v>0</v>
          </cell>
          <cell r="H73">
            <v>0</v>
          </cell>
          <cell r="I73">
            <v>3915</v>
          </cell>
        </row>
        <row r="74">
          <cell r="B74" t="str">
            <v>Sheshadri Iyer</v>
          </cell>
          <cell r="C74">
            <v>1100024</v>
          </cell>
          <cell r="D74" t="str">
            <v xml:space="preserve">Draft Tube  </v>
          </cell>
          <cell r="E74" t="str">
            <v>2 Nos</v>
          </cell>
          <cell r="F74">
            <v>1600</v>
          </cell>
          <cell r="I74">
            <v>1600</v>
          </cell>
        </row>
        <row r="75">
          <cell r="D75" t="str">
            <v>Spiral casing with stay ring</v>
          </cell>
          <cell r="E75" t="str">
            <v>2 Nos</v>
          </cell>
          <cell r="F75">
            <v>2400</v>
          </cell>
          <cell r="I75">
            <v>2400</v>
          </cell>
        </row>
        <row r="76">
          <cell r="D76" t="str">
            <v>DG Set</v>
          </cell>
          <cell r="E76" t="str">
            <v>1 Nos</v>
          </cell>
          <cell r="F76">
            <v>500</v>
          </cell>
          <cell r="G76">
            <v>0</v>
          </cell>
          <cell r="I76">
            <v>500</v>
          </cell>
        </row>
        <row r="77">
          <cell r="D77" t="str">
            <v>Earthing Material</v>
          </cell>
          <cell r="E77" t="str">
            <v>1 Lot</v>
          </cell>
          <cell r="F77">
            <v>291</v>
          </cell>
          <cell r="I77">
            <v>291</v>
          </cell>
        </row>
        <row r="78">
          <cell r="D78" t="str">
            <v>Winch &amp; Trolly Sys.</v>
          </cell>
          <cell r="E78" t="str">
            <v>1No</v>
          </cell>
          <cell r="F78">
            <v>3842</v>
          </cell>
          <cell r="G78">
            <v>0</v>
          </cell>
          <cell r="I78">
            <v>3842</v>
          </cell>
        </row>
        <row r="79">
          <cell r="F79">
            <v>8633</v>
          </cell>
          <cell r="G79">
            <v>0</v>
          </cell>
          <cell r="H79">
            <v>0</v>
          </cell>
          <cell r="I79">
            <v>8633</v>
          </cell>
        </row>
        <row r="80">
          <cell r="B80" t="str">
            <v>TOTAL</v>
          </cell>
          <cell r="F80">
            <v>65912</v>
          </cell>
          <cell r="G80">
            <v>0</v>
          </cell>
          <cell r="H80">
            <v>0</v>
          </cell>
          <cell r="I80">
            <v>65912</v>
          </cell>
        </row>
      </sheetData>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All Circles-26GHz"/>
      <sheetName val="Summary_26GHz"/>
      <sheetName val="Planning Tool + RF Opt"/>
      <sheetName val="Unit_Models"/>
      <sheetName val="factors"/>
      <sheetName val="All Circles-10.5"/>
      <sheetName val="Summary_10.5"/>
      <sheetName val="Tools&amp;Test"/>
      <sheetName val="Site config"/>
      <sheetName val="Phase1"/>
      <sheetName val="Sheet2"/>
      <sheetName val="DF-M01-01"/>
      <sheetName val="P2P"/>
      <sheetName val="BTVL- FCCB"/>
      <sheetName val="Gross debt"/>
      <sheetName val="Repayment"/>
      <sheetName val="average life"/>
      <sheetName val="BCL-Hermes"/>
      <sheetName val="Interest Accrual-July'06"/>
      <sheetName val="Fx loans"/>
      <sheetName val="Repayments - source"/>
      <sheetName val="Rates April 06"/>
      <sheetName val="BCL-Finnvera"/>
      <sheetName val="factor sheet"/>
      <sheetName val="Front"/>
      <sheetName val="Notes"/>
    </sheetNames>
    <sheetDataSet>
      <sheetData sheetId="0" refreshError="1"/>
      <sheetData sheetId="1" refreshError="1"/>
      <sheetData sheetId="2" refreshError="1"/>
      <sheetData sheetId="3" refreshError="1"/>
      <sheetData sheetId="4" refreshError="1">
        <row r="3">
          <cell r="C3">
            <v>0.6</v>
          </cell>
        </row>
        <row r="4">
          <cell r="C4">
            <v>0.4</v>
          </cell>
        </row>
        <row r="6">
          <cell r="C6">
            <v>1.8554889999999999</v>
          </cell>
        </row>
        <row r="7">
          <cell r="C7">
            <v>1.2225605599999998</v>
          </cell>
        </row>
        <row r="8">
          <cell r="C8">
            <v>1.2831997500000001</v>
          </cell>
        </row>
        <row r="12">
          <cell r="C12">
            <v>42.35</v>
          </cell>
        </row>
        <row r="13">
          <cell r="C13">
            <v>48.5</v>
          </cell>
        </row>
        <row r="23">
          <cell r="C23">
            <v>0.75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sters"/>
      <sheetName val="Employee Master"/>
      <sheetName val="New Joinees"/>
      <sheetName val="Salary Control Master"/>
      <sheetName val="resigna(2)"/>
      <sheetName val="Resignations"/>
      <sheetName val="factors"/>
      <sheetName val="Site config"/>
      <sheetName val="Phase1"/>
      <sheetName val="Software"/>
      <sheetName val="Header"/>
      <sheetName val="Data"/>
      <sheetName val="General"/>
      <sheetName val="PriceList"/>
      <sheetName val="Data2"/>
      <sheetName val="Revisions"/>
      <sheetName val="Hardware"/>
      <sheetName val="SVC_table"/>
      <sheetName val="Servic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econ"/>
      <sheetName val="Fcst vs Budgets"/>
      <sheetName val="Fcst vs Budget - summary"/>
      <sheetName val="budget + mapping"/>
      <sheetName val="July, 1999 - June, 2000"/>
      <sheetName val="Depreciation"/>
      <sheetName val="SG"/>
      <sheetName val="HC"/>
      <sheetName val="secondments"/>
    </sheetNames>
    <sheetDataSet>
      <sheetData sheetId="0"/>
      <sheetData sheetId="1"/>
      <sheetData sheetId="2"/>
      <sheetData sheetId="3"/>
      <sheetData sheetId="4"/>
      <sheetData sheetId="5"/>
      <sheetData sheetId="6"/>
      <sheetData sheetId="7"/>
      <sheetData sheetId="8"/>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POLines"/>
      <sheetName val="PaymentTerms"/>
      <sheetName val="Purchase Order"/>
      <sheetName val="MIS"/>
      <sheetName val="WAGES COST"/>
      <sheetName val="WORK COST"/>
      <sheetName val="OT Analysis"/>
      <sheetName val="OT Analysis "/>
      <sheetName val="UST DETAIL"/>
      <sheetName val="UST Deployment OCT 07"/>
      <sheetName val="Tr Appr. MIS Oct 07"/>
      <sheetName val="PPI"/>
      <sheetName val="3 Day Absent "/>
      <sheetName val="Absent&gt;8 Oct"/>
      <sheetName val="ABSENT MORE THAN  8 DAYS"/>
      <sheetName val="ATTRITION"/>
      <sheetName val="Helpdesk Oct 07"/>
      <sheetName val="Helpdesk Trend"/>
      <sheetName val="GLOBAL HELPDESK MIS"/>
      <sheetName val="TO Querries"/>
      <sheetName val="TO Querries Summ"/>
      <sheetName val="quaterly"/>
      <sheetName val="roll reffered employee"/>
      <sheetName val="UST - REFFERED"/>
      <sheetName val="MP Ref.-Roll"/>
      <sheetName val="MP Ref  - UST"/>
      <sheetName val="Social Matris GN 66"/>
      <sheetName val="grade chart"/>
      <sheetName val="Avg Age &amp; CTC Details"/>
      <sheetName val="Best Employee of the month"/>
      <sheetName val="SUMMARY OF ROLL DCP"/>
      <sheetName val="TREND CHART FOR ROLL"/>
      <sheetName val="LIST OF ROLL DCP"/>
      <sheetName val="SUMMARY OF UST DCP.   "/>
      <sheetName val="LIST OF UST DCP"/>
      <sheetName val="LIST DETAILS"/>
      <sheetName val="TREND CHART FOR UST"/>
      <sheetName val="PREVIOUS COMPANY DETAILS"/>
      <sheetName val="Late &amp; Early REPORT"/>
      <sheetName val="Manual Punch Sep07"/>
      <sheetName val="Sack cases"/>
      <sheetName val="Contractor list  "/>
      <sheetName val="Activity chart"/>
      <sheetName val="Legal Status SEP"/>
    </sheetNames>
    <sheetDataSet>
      <sheetData sheetId="0"/>
      <sheetData sheetId="1"/>
      <sheetData sheetId="2" refreshError="1">
        <row r="2">
          <cell r="D2" t="str">
            <v>Dated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CODE"/>
      <sheetName val="Asset 1"/>
      <sheetName val="CRITERIA1"/>
      <sheetName val="FA 31-3-02, sample"/>
      <sheetName val="KLHT"/>
      <sheetName val="TOTAL"/>
      <sheetName val="Sheet1"/>
    </sheetNames>
    <sheetDataSet>
      <sheetData sheetId="0" refreshError="1"/>
      <sheetData sheetId="1" refreshError="1"/>
      <sheetData sheetId="2" refreshError="1">
        <row r="11">
          <cell r="B11" t="str">
            <v>QA- Quality</v>
          </cell>
        </row>
      </sheetData>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RITERIA2"/>
      <sheetName val="Sheet1"/>
      <sheetName val="CODE"/>
      <sheetName val="upload Sheet"/>
      <sheetName val="CRITERIA1"/>
      <sheetName val="SALES"/>
      <sheetName val="Capex - Hry"/>
      <sheetName val="June YTD TB"/>
      <sheetName val="Lead Sheet- type old"/>
      <sheetName val="TB Grouping"/>
    </sheetNames>
    <sheetDataSet>
      <sheetData sheetId="0" refreshError="1">
        <row r="11">
          <cell r="B11" t="str">
            <v>Production</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Notes"/>
      <sheetName val="feeder"/>
      <sheetName val="Sheet3"/>
      <sheetName val="Inter connect Revenue"/>
      <sheetName val="CRITERIA1"/>
      <sheetName val="Assumptions"/>
      <sheetName val="Assumptions - 2"/>
      <sheetName val="BdData"/>
    </sheetNames>
    <sheetDataSet>
      <sheetData sheetId="0" refreshError="1">
        <row r="4">
          <cell r="C4">
            <v>0.03</v>
          </cell>
        </row>
        <row r="12">
          <cell r="C12">
            <v>1</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efreshError="1">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RevHistory"/>
      <sheetName val="Index"/>
      <sheetName val="CustomerInfo"/>
      <sheetName val="UsrInput"/>
      <sheetName val="CompsCalculator"/>
      <sheetName val="WMSParts-ExtMG-Y1"/>
      <sheetName val="WMSParts-ExtMG-Y2"/>
      <sheetName val="WMSParts-ExtMG-Y3"/>
      <sheetName val="WMSParts-ExtMG-Y4"/>
      <sheetName val="Quote-ExtMG-Y1"/>
      <sheetName val="Quote-ExtMG-Y2"/>
      <sheetName val="Quote-ExtMG-Y3"/>
      <sheetName val="Quote-ExtMG-Y4"/>
      <sheetName val="PricingSummary"/>
      <sheetName val="WMSParts-IntMG"/>
      <sheetName val="WMSQuote-IntMG"/>
      <sheetName val="WMSParts-ExtMG"/>
      <sheetName val="WMSCtrlSw"/>
      <sheetName val="WMSMG"/>
      <sheetName val="WMSCtrlQuote"/>
      <sheetName val="WMSMGQuote"/>
      <sheetName val="WMS50Parts"/>
      <sheetName val="WMS50Quote"/>
      <sheetName val="Help"/>
      <sheetName val="TrafficCalc"/>
      <sheetName val="USListPrices"/>
      <sheetName val="ManualQuote"/>
      <sheetName val="FRUs"/>
      <sheetName val="Summary"/>
      <sheetName val="OrderableItems"/>
      <sheetName val="Charts"/>
      <sheetName val="Quote_ExtMG_Y1"/>
      <sheetName val="database-NO"/>
      <sheetName val="Edge_Multiservice"/>
      <sheetName val="Notes"/>
      <sheetName val="currency (2)"/>
      <sheetName val="Model Pricing"/>
      <sheetName val="Software"/>
      <sheetName val="Header"/>
      <sheetName val="Data"/>
      <sheetName val="General"/>
      <sheetName val="PriceList"/>
      <sheetName val="Data2"/>
      <sheetName val="Revisions"/>
      <sheetName val="Hardware"/>
      <sheetName val="SVC_table"/>
      <sheetName val="Serv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환율"/>
      <sheetName val="비교"/>
      <sheetName val="공장별요약(원단위기준)"/>
      <sheetName val="원단위요약(2000.07.05)"/>
      <sheetName val="공장별요약 (실행예산기준) (비교)"/>
      <sheetName val="공장별요약 (실행예산기준)"/>
      <sheetName val="매출총괄"/>
      <sheetName val="매출검토"/>
      <sheetName val="매출액추정"/>
      <sheetName val="주재료비요약"/>
      <sheetName val="F1,2"/>
      <sheetName val="물량조정"/>
    </sheetNames>
    <sheetDataSet>
      <sheetData sheetId="0" refreshError="1">
        <row r="13">
          <cell r="C13">
            <v>1190.0939362021434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VCD"/>
      <sheetName val="DVD"/>
      <sheetName val="Sengar"/>
      <sheetName val="Basis"/>
      <sheetName val="TOTAL with CDR Lines "/>
      <sheetName val="BPCD CDR Lines"/>
      <sheetName val="TOTAL without CDR lines"/>
      <sheetName val="BPCD Total"/>
      <sheetName val="TOTAL DOMESTIC"/>
      <sheetName val="BPCD Domestic"/>
      <sheetName val="TOTAL CONTENT"/>
      <sheetName val="CDTotCost Cont"/>
      <sheetName val="BPCD Content"/>
      <sheetName val="CDTotCost Dom"/>
      <sheetName val="CDTotCost 15 Lines"/>
      <sheetName val="BPCD 15Lines"/>
      <sheetName val="BOMCD"/>
      <sheetName val="BPTech"/>
      <sheetName val="BOMTech"/>
      <sheetName val="DVDTotCost Cont"/>
      <sheetName val="DVDTotCost Dom"/>
      <sheetName val="DVDTotCost Intnl"/>
      <sheetName val="BPDVD"/>
      <sheetName val="BPDVD Cont"/>
      <sheetName val="BPDVD Dom"/>
      <sheetName val="BPDVD Intnl"/>
      <sheetName val="BOMDVD"/>
      <sheetName val="Assets Summary"/>
      <sheetName val="Assets DVD"/>
      <sheetName val="Assets"/>
      <sheetName val="Power1"/>
      <sheetName val="Comparison"/>
      <sheetName val="Printing"/>
      <sheetName val="Sheet2"/>
      <sheetName val="Sheet1"/>
      <sheetName val="Sheet1 (2)"/>
      <sheetName val="Packing"/>
      <sheetName val="Basis CDR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D2">
            <v>57.5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EIFFEL"/>
      <sheetName val="204eiffel"/>
      <sheetName val="04YACCS"/>
      <sheetName val="04 INTRA CLEAR"/>
      <sheetName val="04 INTRA "/>
      <sheetName val="CREDIT INV2 TO BZ"/>
    </sheetNames>
    <sheetDataSet>
      <sheetData sheetId="0"/>
      <sheetData sheetId="1"/>
      <sheetData sheetId="2"/>
      <sheetData sheetId="3"/>
      <sheetData sheetId="4"/>
      <sheetData sheetId="5"/>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S"/>
      <sheetName val="P&amp;L"/>
      <sheetName val="annexures"/>
      <sheetName val="Dep Sch"/>
      <sheetName val="DEP CHART"/>
      <sheetName val="CAPITAL WIP"/>
      <sheetName val="Sheet1"/>
      <sheetName val="Contribution to PF"/>
      <sheetName val="Debtors Ageing"/>
      <sheetName val="Sheet2"/>
      <sheetName val="Loan Amortization Schedule"/>
    </sheetNames>
    <sheetDataSet>
      <sheetData sheetId="0"/>
      <sheetData sheetId="1"/>
      <sheetData sheetId="2"/>
      <sheetData sheetId="3"/>
      <sheetData sheetId="4"/>
      <sheetData sheetId="5"/>
      <sheetData sheetId="6"/>
      <sheetData sheetId="7"/>
      <sheetData sheetId="8"/>
      <sheetData sheetId="9"/>
      <sheetData sheetId="10">
        <row r="1">
          <cell r="A1" t="str">
            <v>Loan Amortization Schedule</v>
          </cell>
        </row>
        <row r="4">
          <cell r="B4" t="str">
            <v>Enter values</v>
          </cell>
          <cell r="H4" t="str">
            <v>Loan summary</v>
          </cell>
        </row>
        <row r="5">
          <cell r="C5" t="str">
            <v>Loan amount</v>
          </cell>
          <cell r="D5">
            <v>590000</v>
          </cell>
          <cell r="I5" t="str">
            <v>Scheduled payment</v>
          </cell>
          <cell r="J5">
            <v>13499.940538946632</v>
          </cell>
        </row>
        <row r="6">
          <cell r="C6" t="str">
            <v>Annual interest rate</v>
          </cell>
          <cell r="D6">
            <v>0.13250000000000001</v>
          </cell>
          <cell r="I6" t="str">
            <v>Scheduled number of payments</v>
          </cell>
          <cell r="J6">
            <v>60</v>
          </cell>
        </row>
        <row r="7">
          <cell r="C7" t="str">
            <v>Loan period in years</v>
          </cell>
          <cell r="D7">
            <v>5</v>
          </cell>
          <cell r="I7" t="str">
            <v>Actual number of payments</v>
          </cell>
          <cell r="J7">
            <v>60</v>
          </cell>
        </row>
        <row r="8">
          <cell r="C8" t="str">
            <v>Number of payments per year</v>
          </cell>
          <cell r="D8">
            <v>12</v>
          </cell>
          <cell r="I8" t="str">
            <v>Total early payments</v>
          </cell>
          <cell r="J8">
            <v>0</v>
          </cell>
        </row>
        <row r="9">
          <cell r="C9" t="str">
            <v>Start date of loan</v>
          </cell>
          <cell r="D9">
            <v>39965</v>
          </cell>
          <cell r="I9" t="str">
            <v>Total interest</v>
          </cell>
          <cell r="J9">
            <v>219996.43233679587</v>
          </cell>
        </row>
        <row r="10">
          <cell r="C10" t="str">
            <v>Optional extra payments</v>
          </cell>
        </row>
        <row r="12">
          <cell r="B12" t="str">
            <v>Lender name:</v>
          </cell>
        </row>
        <row r="16">
          <cell r="A16" t="str">
            <v>Pmt. 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cell r="J16" t="str">
            <v>Cumulative Interest</v>
          </cell>
        </row>
        <row r="18">
          <cell r="A18">
            <v>1</v>
          </cell>
          <cell r="B18">
            <v>39995</v>
          </cell>
          <cell r="C18">
            <v>590000</v>
          </cell>
          <cell r="D18">
            <v>13499.940538946632</v>
          </cell>
          <cell r="E18">
            <v>0</v>
          </cell>
          <cell r="F18">
            <v>13499.940538946632</v>
          </cell>
          <cell r="G18">
            <v>6985.3572056132989</v>
          </cell>
          <cell r="H18">
            <v>6514.583333333333</v>
          </cell>
          <cell r="I18">
            <v>583014.64279438672</v>
          </cell>
          <cell r="J18">
            <v>6514.583333333333</v>
          </cell>
        </row>
        <row r="19">
          <cell r="A19">
            <v>2</v>
          </cell>
          <cell r="B19">
            <v>40026</v>
          </cell>
          <cell r="C19">
            <v>583014.64279438672</v>
          </cell>
          <cell r="D19">
            <v>13499.940538946632</v>
          </cell>
          <cell r="E19">
            <v>0</v>
          </cell>
          <cell r="F19">
            <v>13499.940538946632</v>
          </cell>
          <cell r="G19">
            <v>7062.4871914252781</v>
          </cell>
          <cell r="H19">
            <v>6437.4533475213539</v>
          </cell>
          <cell r="I19">
            <v>575952.15560296143</v>
          </cell>
          <cell r="J19">
            <v>12952.036680854686</v>
          </cell>
        </row>
        <row r="20">
          <cell r="A20">
            <v>3</v>
          </cell>
          <cell r="B20">
            <v>40057</v>
          </cell>
          <cell r="C20">
            <v>575952.15560296143</v>
          </cell>
          <cell r="D20">
            <v>13499.940538946632</v>
          </cell>
          <cell r="E20">
            <v>0</v>
          </cell>
          <cell r="F20">
            <v>13499.940538946632</v>
          </cell>
          <cell r="G20">
            <v>7140.4688208305988</v>
          </cell>
          <cell r="H20">
            <v>6359.4717181160331</v>
          </cell>
          <cell r="I20">
            <v>568811.68678213086</v>
          </cell>
          <cell r="J20">
            <v>19311.50839897072</v>
          </cell>
        </row>
        <row r="21">
          <cell r="A21">
            <v>4</v>
          </cell>
          <cell r="B21">
            <v>40087</v>
          </cell>
          <cell r="C21">
            <v>568811.68678213086</v>
          </cell>
          <cell r="D21">
            <v>13499.940538946632</v>
          </cell>
          <cell r="E21">
            <v>0</v>
          </cell>
          <cell r="F21">
            <v>13499.940538946632</v>
          </cell>
          <cell r="G21">
            <v>7219.3114973939364</v>
          </cell>
          <cell r="H21">
            <v>6280.6290415526955</v>
          </cell>
          <cell r="I21">
            <v>561592.37528473698</v>
          </cell>
          <cell r="J21">
            <v>25592.137440523416</v>
          </cell>
        </row>
        <row r="22">
          <cell r="A22">
            <v>5</v>
          </cell>
          <cell r="B22">
            <v>40118</v>
          </cell>
          <cell r="C22">
            <v>561592.37528473698</v>
          </cell>
          <cell r="D22">
            <v>13499.940538946632</v>
          </cell>
          <cell r="E22">
            <v>0</v>
          </cell>
          <cell r="F22">
            <v>13499.940538946632</v>
          </cell>
          <cell r="G22">
            <v>7299.0247285109936</v>
          </cell>
          <cell r="H22">
            <v>6200.9158104356384</v>
          </cell>
          <cell r="I22">
            <v>554293.35055622598</v>
          </cell>
          <cell r="J22">
            <v>31793.053250959056</v>
          </cell>
        </row>
        <row r="23">
          <cell r="A23">
            <v>6</v>
          </cell>
          <cell r="B23">
            <v>40148</v>
          </cell>
          <cell r="C23">
            <v>554293.35055622598</v>
          </cell>
          <cell r="D23">
            <v>13499.940538946632</v>
          </cell>
          <cell r="E23">
            <v>0</v>
          </cell>
          <cell r="F23">
            <v>13499.940538946632</v>
          </cell>
          <cell r="G23">
            <v>7379.6181265549694</v>
          </cell>
          <cell r="H23">
            <v>6120.3224123916625</v>
          </cell>
          <cell r="I23">
            <v>546913.73242967098</v>
          </cell>
          <cell r="J23">
            <v>37913.375663350715</v>
          </cell>
        </row>
        <row r="24">
          <cell r="A24">
            <v>7</v>
          </cell>
          <cell r="B24">
            <v>40179</v>
          </cell>
          <cell r="C24">
            <v>546913.73242967098</v>
          </cell>
          <cell r="D24">
            <v>13499.940538946632</v>
          </cell>
          <cell r="E24">
            <v>0</v>
          </cell>
          <cell r="F24">
            <v>13499.940538946632</v>
          </cell>
          <cell r="G24">
            <v>7461.1014100356815</v>
          </cell>
          <cell r="H24">
            <v>6038.8391289109504</v>
          </cell>
          <cell r="I24">
            <v>539452.63101963536</v>
          </cell>
          <cell r="J24">
            <v>43952.214792261664</v>
          </cell>
        </row>
        <row r="25">
          <cell r="A25">
            <v>8</v>
          </cell>
          <cell r="B25">
            <v>40210</v>
          </cell>
          <cell r="C25">
            <v>539452.63101963536</v>
          </cell>
          <cell r="D25">
            <v>13499.940538946632</v>
          </cell>
          <cell r="E25">
            <v>0</v>
          </cell>
          <cell r="F25">
            <v>13499.940538946632</v>
          </cell>
          <cell r="G25">
            <v>7543.4844047714914</v>
          </cell>
          <cell r="H25">
            <v>5956.4561341751405</v>
          </cell>
          <cell r="I25">
            <v>531909.14661486389</v>
          </cell>
          <cell r="J25">
            <v>49908.670926436804</v>
          </cell>
        </row>
        <row r="26">
          <cell r="A26">
            <v>9</v>
          </cell>
          <cell r="B26">
            <v>40238</v>
          </cell>
          <cell r="C26">
            <v>531909.14661486389</v>
          </cell>
          <cell r="D26">
            <v>13499.940538946632</v>
          </cell>
          <cell r="E26">
            <v>0</v>
          </cell>
          <cell r="F26">
            <v>13499.940538946632</v>
          </cell>
          <cell r="G26">
            <v>7626.7770450741764</v>
          </cell>
          <cell r="H26">
            <v>5873.1634938724555</v>
          </cell>
          <cell r="I26">
            <v>524282.36956978973</v>
          </cell>
          <cell r="J26">
            <v>55781.834420309257</v>
          </cell>
        </row>
        <row r="27">
          <cell r="A27">
            <v>10</v>
          </cell>
          <cell r="B27">
            <v>40269</v>
          </cell>
          <cell r="C27">
            <v>524282.36956978973</v>
          </cell>
          <cell r="D27">
            <v>13499.940538946632</v>
          </cell>
          <cell r="E27">
            <v>0</v>
          </cell>
          <cell r="F27">
            <v>13499.940538946632</v>
          </cell>
          <cell r="G27">
            <v>7710.9893749468702</v>
          </cell>
          <cell r="H27">
            <v>5788.9511639997618</v>
          </cell>
          <cell r="I27">
            <v>516571.38019484287</v>
          </cell>
          <cell r="J27">
            <v>61570.785584309022</v>
          </cell>
        </row>
        <row r="28">
          <cell r="A28">
            <v>11</v>
          </cell>
          <cell r="B28">
            <v>40299</v>
          </cell>
          <cell r="C28">
            <v>516571.38019484287</v>
          </cell>
          <cell r="D28">
            <v>13499.940538946632</v>
          </cell>
          <cell r="E28">
            <v>0</v>
          </cell>
          <cell r="F28">
            <v>13499.940538946632</v>
          </cell>
          <cell r="G28">
            <v>7796.1315492952408</v>
          </cell>
          <cell r="H28">
            <v>5703.8089896513911</v>
          </cell>
          <cell r="I28">
            <v>508775.24864554766</v>
          </cell>
          <cell r="J28">
            <v>67274.594573960407</v>
          </cell>
        </row>
        <row r="29">
          <cell r="A29">
            <v>12</v>
          </cell>
          <cell r="B29">
            <v>40330</v>
          </cell>
          <cell r="C29">
            <v>508775.24864554766</v>
          </cell>
          <cell r="D29">
            <v>13499.940538946632</v>
          </cell>
          <cell r="E29">
            <v>0</v>
          </cell>
          <cell r="F29">
            <v>13499.940538946632</v>
          </cell>
          <cell r="G29">
            <v>7882.2138351520425</v>
          </cell>
          <cell r="H29">
            <v>5617.7267037945894</v>
          </cell>
          <cell r="I29">
            <v>500893.03481039562</v>
          </cell>
          <cell r="J29">
            <v>72892.321277754992</v>
          </cell>
        </row>
        <row r="30">
          <cell r="A30">
            <v>13</v>
          </cell>
          <cell r="B30">
            <v>40360</v>
          </cell>
          <cell r="C30">
            <v>500893.03481039562</v>
          </cell>
          <cell r="D30">
            <v>13499.940538946632</v>
          </cell>
          <cell r="E30">
            <v>0</v>
          </cell>
          <cell r="F30">
            <v>13499.940538946632</v>
          </cell>
          <cell r="G30">
            <v>7969.2466129151808</v>
          </cell>
          <cell r="H30">
            <v>5530.6939260314512</v>
          </cell>
          <cell r="I30">
            <v>492923.78819748043</v>
          </cell>
          <cell r="J30">
            <v>78423.015203786446</v>
          </cell>
        </row>
        <row r="31">
          <cell r="A31">
            <v>14</v>
          </cell>
          <cell r="B31">
            <v>40391</v>
          </cell>
          <cell r="C31">
            <v>492923.78819748043</v>
          </cell>
          <cell r="D31">
            <v>13499.940538946632</v>
          </cell>
          <cell r="E31">
            <v>0</v>
          </cell>
          <cell r="F31">
            <v>13499.940538946632</v>
          </cell>
          <cell r="G31">
            <v>8057.2403775994517</v>
          </cell>
          <cell r="H31">
            <v>5442.7001613471803</v>
          </cell>
          <cell r="I31">
            <v>484866.547819881</v>
          </cell>
          <cell r="J31">
            <v>83865.715365133627</v>
          </cell>
        </row>
        <row r="32">
          <cell r="A32">
            <v>15</v>
          </cell>
          <cell r="B32">
            <v>40422</v>
          </cell>
          <cell r="C32">
            <v>484866.547819881</v>
          </cell>
          <cell r="D32">
            <v>13499.940538946632</v>
          </cell>
          <cell r="E32">
            <v>0</v>
          </cell>
          <cell r="F32">
            <v>13499.940538946632</v>
          </cell>
          <cell r="G32">
            <v>8146.205740102112</v>
          </cell>
          <cell r="H32">
            <v>5353.7347988445199</v>
          </cell>
          <cell r="I32">
            <v>476720.3420797789</v>
          </cell>
          <cell r="J32">
            <v>89219.450163978152</v>
          </cell>
        </row>
        <row r="33">
          <cell r="A33">
            <v>16</v>
          </cell>
          <cell r="B33">
            <v>40452</v>
          </cell>
          <cell r="C33">
            <v>476720.3420797789</v>
          </cell>
          <cell r="D33">
            <v>13499.940538946632</v>
          </cell>
          <cell r="E33">
            <v>0</v>
          </cell>
          <cell r="F33">
            <v>13499.940538946632</v>
          </cell>
          <cell r="G33">
            <v>8236.1534284824065</v>
          </cell>
          <cell r="H33">
            <v>5263.7871104642254</v>
          </cell>
          <cell r="I33">
            <v>468484.18865129648</v>
          </cell>
          <cell r="J33">
            <v>94483.237274442377</v>
          </cell>
        </row>
        <row r="34">
          <cell r="A34">
            <v>17</v>
          </cell>
          <cell r="B34">
            <v>40483</v>
          </cell>
          <cell r="C34">
            <v>468484.18865129648</v>
          </cell>
          <cell r="D34">
            <v>13499.940538946632</v>
          </cell>
          <cell r="E34">
            <v>0</v>
          </cell>
          <cell r="F34">
            <v>13499.940538946632</v>
          </cell>
          <cell r="G34">
            <v>8327.0942892552339</v>
          </cell>
          <cell r="H34">
            <v>5172.846249691399</v>
          </cell>
          <cell r="I34">
            <v>460157.09436204127</v>
          </cell>
          <cell r="J34">
            <v>99656.083524133777</v>
          </cell>
        </row>
        <row r="35">
          <cell r="A35">
            <v>18</v>
          </cell>
          <cell r="B35">
            <v>40513</v>
          </cell>
          <cell r="C35">
            <v>460157.09436204127</v>
          </cell>
          <cell r="D35">
            <v>13499.940538946632</v>
          </cell>
          <cell r="E35">
            <v>0</v>
          </cell>
          <cell r="F35">
            <v>13499.940538946632</v>
          </cell>
          <cell r="G35">
            <v>8419.0392886990921</v>
          </cell>
          <cell r="H35">
            <v>5080.9012502475389</v>
          </cell>
          <cell r="I35">
            <v>451738.05507334217</v>
          </cell>
          <cell r="J35">
            <v>104736.98477438132</v>
          </cell>
        </row>
        <row r="36">
          <cell r="A36">
            <v>19</v>
          </cell>
          <cell r="B36">
            <v>40544</v>
          </cell>
          <cell r="C36">
            <v>451738.05507334217</v>
          </cell>
          <cell r="D36">
            <v>13499.940538946632</v>
          </cell>
          <cell r="E36">
            <v>0</v>
          </cell>
          <cell r="F36">
            <v>13499.940538946632</v>
          </cell>
          <cell r="G36">
            <v>8511.9995141784784</v>
          </cell>
          <cell r="H36">
            <v>4987.9410247681535</v>
          </cell>
          <cell r="I36">
            <v>443226.05555916368</v>
          </cell>
          <cell r="J36">
            <v>109724.92579914947</v>
          </cell>
        </row>
        <row r="37">
          <cell r="A37">
            <v>20</v>
          </cell>
          <cell r="B37">
            <v>40575</v>
          </cell>
          <cell r="C37">
            <v>443226.05555916368</v>
          </cell>
          <cell r="D37">
            <v>13499.940538946632</v>
          </cell>
          <cell r="E37">
            <v>0</v>
          </cell>
          <cell r="F37">
            <v>13499.940538946632</v>
          </cell>
          <cell r="G37">
            <v>8605.9861754808662</v>
          </cell>
          <cell r="H37">
            <v>4893.9543634657657</v>
          </cell>
          <cell r="I37">
            <v>434620.0693836828</v>
          </cell>
          <cell r="J37">
            <v>114618.88016261523</v>
          </cell>
        </row>
        <row r="38">
          <cell r="A38">
            <v>21</v>
          </cell>
          <cell r="B38">
            <v>40603</v>
          </cell>
          <cell r="C38">
            <v>434620.0693836828</v>
          </cell>
          <cell r="D38">
            <v>13499.940538946632</v>
          </cell>
          <cell r="E38">
            <v>0</v>
          </cell>
          <cell r="F38">
            <v>13499.940538946632</v>
          </cell>
          <cell r="G38">
            <v>8701.0106061684673</v>
          </cell>
          <cell r="H38">
            <v>4798.9299327781646</v>
          </cell>
          <cell r="I38">
            <v>425919.05877751432</v>
          </cell>
          <cell r="J38">
            <v>119417.81009539339</v>
          </cell>
        </row>
        <row r="39">
          <cell r="A39">
            <v>22</v>
          </cell>
          <cell r="B39">
            <v>40634</v>
          </cell>
          <cell r="C39">
            <v>425919.05877751432</v>
          </cell>
          <cell r="D39">
            <v>13499.940538946632</v>
          </cell>
          <cell r="E39">
            <v>0</v>
          </cell>
          <cell r="F39">
            <v>13499.940538946632</v>
          </cell>
          <cell r="G39">
            <v>8797.0842649449114</v>
          </cell>
          <cell r="H39">
            <v>4702.8562740017214</v>
          </cell>
          <cell r="I39">
            <v>417121.97451256943</v>
          </cell>
          <cell r="J39">
            <v>124120.66636939511</v>
          </cell>
        </row>
        <row r="40">
          <cell r="A40">
            <v>23</v>
          </cell>
          <cell r="B40">
            <v>40664</v>
          </cell>
          <cell r="C40">
            <v>417121.97451256943</v>
          </cell>
          <cell r="D40">
            <v>13499.940538946632</v>
          </cell>
          <cell r="E40">
            <v>0</v>
          </cell>
          <cell r="F40">
            <v>13499.940538946632</v>
          </cell>
          <cell r="G40">
            <v>8894.218737037012</v>
          </cell>
          <cell r="H40">
            <v>4605.7218019096208</v>
          </cell>
          <cell r="I40">
            <v>408227.75577553239</v>
          </cell>
          <cell r="J40">
            <v>128726.38817130473</v>
          </cell>
        </row>
        <row r="41">
          <cell r="A41">
            <v>24</v>
          </cell>
          <cell r="B41">
            <v>40695</v>
          </cell>
          <cell r="C41">
            <v>408227.75577553239</v>
          </cell>
          <cell r="D41">
            <v>13499.940538946632</v>
          </cell>
          <cell r="E41">
            <v>0</v>
          </cell>
          <cell r="F41">
            <v>13499.940538946632</v>
          </cell>
          <cell r="G41">
            <v>8992.4257355917944</v>
          </cell>
          <cell r="H41">
            <v>4507.5148033548367</v>
          </cell>
          <cell r="I41">
            <v>399235.3300399406</v>
          </cell>
          <cell r="J41">
            <v>133233.90297465958</v>
          </cell>
        </row>
        <row r="42">
          <cell r="A42">
            <v>25</v>
          </cell>
          <cell r="B42">
            <v>40725</v>
          </cell>
          <cell r="C42">
            <v>399235.3300399406</v>
          </cell>
          <cell r="D42">
            <v>13499.940538946632</v>
          </cell>
          <cell r="E42">
            <v>0</v>
          </cell>
          <cell r="F42">
            <v>13499.940538946632</v>
          </cell>
          <cell r="G42">
            <v>9091.7171030889549</v>
          </cell>
          <cell r="H42">
            <v>4408.2234358576779</v>
          </cell>
          <cell r="I42">
            <v>390143.61293685163</v>
          </cell>
          <cell r="J42">
            <v>137642.12641051726</v>
          </cell>
        </row>
        <row r="43">
          <cell r="A43">
            <v>26</v>
          </cell>
          <cell r="B43">
            <v>40756</v>
          </cell>
          <cell r="C43">
            <v>390143.61293685163</v>
          </cell>
          <cell r="D43">
            <v>13499.940538946632</v>
          </cell>
          <cell r="E43">
            <v>0</v>
          </cell>
          <cell r="F43">
            <v>13499.940538946632</v>
          </cell>
          <cell r="G43">
            <v>9192.1048127688955</v>
          </cell>
          <cell r="H43">
            <v>4307.8357261777373</v>
          </cell>
          <cell r="I43">
            <v>380951.50812408276</v>
          </cell>
          <cell r="J43">
            <v>141949.96213669499</v>
          </cell>
        </row>
        <row r="44">
          <cell r="A44">
            <v>27</v>
          </cell>
          <cell r="B44">
            <v>40787</v>
          </cell>
          <cell r="C44">
            <v>380951.50812408276</v>
          </cell>
          <cell r="D44">
            <v>13499.940538946632</v>
          </cell>
          <cell r="E44">
            <v>0</v>
          </cell>
          <cell r="F44">
            <v>13499.940538946632</v>
          </cell>
          <cell r="G44">
            <v>9293.6009700765499</v>
          </cell>
          <cell r="H44">
            <v>4206.3395688700812</v>
          </cell>
          <cell r="I44">
            <v>371657.90715400619</v>
          </cell>
          <cell r="J44">
            <v>146156.30170556507</v>
          </cell>
        </row>
        <row r="45">
          <cell r="A45">
            <v>28</v>
          </cell>
          <cell r="B45">
            <v>40817</v>
          </cell>
          <cell r="C45">
            <v>371657.90715400619</v>
          </cell>
          <cell r="D45">
            <v>13499.940538946632</v>
          </cell>
          <cell r="E45">
            <v>0</v>
          </cell>
          <cell r="F45">
            <v>13499.940538946632</v>
          </cell>
          <cell r="G45">
            <v>9396.217814121148</v>
          </cell>
          <cell r="H45">
            <v>4103.7227248254849</v>
          </cell>
          <cell r="I45">
            <v>362261.68933988502</v>
          </cell>
          <cell r="J45">
            <v>150260.02443039056</v>
          </cell>
        </row>
        <row r="46">
          <cell r="A46">
            <v>29</v>
          </cell>
          <cell r="B46">
            <v>40848</v>
          </cell>
          <cell r="C46">
            <v>362261.68933988502</v>
          </cell>
          <cell r="D46">
            <v>13499.940538946632</v>
          </cell>
          <cell r="E46">
            <v>0</v>
          </cell>
          <cell r="F46">
            <v>13499.940538946632</v>
          </cell>
          <cell r="G46">
            <v>9499.9677191520677</v>
          </cell>
          <cell r="H46">
            <v>3999.9728197945642</v>
          </cell>
          <cell r="I46">
            <v>352761.72162073298</v>
          </cell>
          <cell r="J46">
            <v>154259.99725018512</v>
          </cell>
        </row>
        <row r="47">
          <cell r="A47">
            <v>30</v>
          </cell>
          <cell r="B47">
            <v>40878</v>
          </cell>
          <cell r="C47">
            <v>352761.72162073298</v>
          </cell>
          <cell r="D47">
            <v>13499.940538946632</v>
          </cell>
          <cell r="E47">
            <v>0</v>
          </cell>
          <cell r="F47">
            <v>13499.940538946632</v>
          </cell>
          <cell r="G47">
            <v>9604.8631960510393</v>
          </cell>
          <cell r="H47">
            <v>3895.0773428955931</v>
          </cell>
          <cell r="I47">
            <v>343156.85842468194</v>
          </cell>
          <cell r="J47">
            <v>158155.0745930807</v>
          </cell>
        </row>
        <row r="48">
          <cell r="A48">
            <v>31</v>
          </cell>
          <cell r="B48">
            <v>40909</v>
          </cell>
          <cell r="C48">
            <v>343156.85842468194</v>
          </cell>
          <cell r="D48">
            <v>13499.940538946632</v>
          </cell>
          <cell r="E48">
            <v>0</v>
          </cell>
          <cell r="F48">
            <v>13499.940538946632</v>
          </cell>
          <cell r="G48">
            <v>9710.9168938407693</v>
          </cell>
          <cell r="H48">
            <v>3789.0236451058631</v>
          </cell>
          <cell r="I48">
            <v>333445.94153084117</v>
          </cell>
          <cell r="J48">
            <v>161944.09823818656</v>
          </cell>
        </row>
        <row r="49">
          <cell r="A49">
            <v>32</v>
          </cell>
          <cell r="B49">
            <v>40940</v>
          </cell>
          <cell r="C49">
            <v>333445.94153084117</v>
          </cell>
          <cell r="D49">
            <v>13499.940538946632</v>
          </cell>
          <cell r="E49">
            <v>0</v>
          </cell>
          <cell r="F49">
            <v>13499.940538946632</v>
          </cell>
          <cell r="G49">
            <v>9818.14160121026</v>
          </cell>
          <cell r="H49">
            <v>3681.7989377363715</v>
          </cell>
          <cell r="I49">
            <v>323627.79992963088</v>
          </cell>
          <cell r="J49">
            <v>165625.89717592293</v>
          </cell>
        </row>
        <row r="50">
          <cell r="A50">
            <v>33</v>
          </cell>
          <cell r="B50">
            <v>40969</v>
          </cell>
          <cell r="C50">
            <v>323627.79992963088</v>
          </cell>
          <cell r="D50">
            <v>13499.940538946632</v>
          </cell>
          <cell r="E50">
            <v>0</v>
          </cell>
          <cell r="F50">
            <v>13499.940538946632</v>
          </cell>
          <cell r="G50">
            <v>9926.5502480569576</v>
          </cell>
          <cell r="H50">
            <v>3573.3902908896744</v>
          </cell>
          <cell r="I50">
            <v>313701.24968157394</v>
          </cell>
          <cell r="J50">
            <v>169199.28746681262</v>
          </cell>
        </row>
        <row r="51">
          <cell r="A51">
            <v>34</v>
          </cell>
          <cell r="B51">
            <v>41000</v>
          </cell>
          <cell r="C51">
            <v>313701.24968157394</v>
          </cell>
          <cell r="D51">
            <v>13499.940538946632</v>
          </cell>
          <cell r="E51">
            <v>0</v>
          </cell>
          <cell r="F51">
            <v>13499.940538946632</v>
          </cell>
          <cell r="G51">
            <v>10036.155907045919</v>
          </cell>
          <cell r="H51">
            <v>3463.7846319007126</v>
          </cell>
          <cell r="I51">
            <v>303665.09377452801</v>
          </cell>
          <cell r="J51">
            <v>172663.07209871334</v>
          </cell>
        </row>
        <row r="52">
          <cell r="A52">
            <v>35</v>
          </cell>
          <cell r="B52">
            <v>41030</v>
          </cell>
          <cell r="C52">
            <v>303665.09377452801</v>
          </cell>
          <cell r="D52">
            <v>13499.940538946632</v>
          </cell>
          <cell r="E52">
            <v>0</v>
          </cell>
          <cell r="F52">
            <v>13499.940538946632</v>
          </cell>
          <cell r="G52">
            <v>10146.971795186219</v>
          </cell>
          <cell r="H52">
            <v>3352.9687437604134</v>
          </cell>
          <cell r="I52">
            <v>293518.12197934178</v>
          </cell>
          <cell r="J52">
            <v>176016.04084247374</v>
          </cell>
        </row>
        <row r="53">
          <cell r="A53">
            <v>36</v>
          </cell>
          <cell r="B53">
            <v>41061</v>
          </cell>
          <cell r="C53">
            <v>293518.12197934178</v>
          </cell>
          <cell r="D53">
            <v>13499.940538946632</v>
          </cell>
          <cell r="E53">
            <v>0</v>
          </cell>
          <cell r="F53">
            <v>13499.940538946632</v>
          </cell>
          <cell r="G53">
            <v>10259.011275424733</v>
          </cell>
          <cell r="H53">
            <v>3240.929263521899</v>
          </cell>
          <cell r="I53">
            <v>283259.11070391705</v>
          </cell>
          <cell r="J53">
            <v>179256.97010599563</v>
          </cell>
        </row>
        <row r="54">
          <cell r="A54">
            <v>37</v>
          </cell>
          <cell r="B54">
            <v>41091</v>
          </cell>
          <cell r="C54">
            <v>283259.11070391705</v>
          </cell>
          <cell r="D54">
            <v>13499.940538946632</v>
          </cell>
          <cell r="E54">
            <v>0</v>
          </cell>
          <cell r="F54">
            <v>13499.940538946632</v>
          </cell>
          <cell r="G54">
            <v>10372.287858257549</v>
          </cell>
          <cell r="H54">
            <v>3127.6526806890838</v>
          </cell>
          <cell r="I54">
            <v>272886.82284565951</v>
          </cell>
          <cell r="J54">
            <v>182384.62278668472</v>
          </cell>
        </row>
        <row r="55">
          <cell r="A55">
            <v>38</v>
          </cell>
          <cell r="B55">
            <v>41122</v>
          </cell>
          <cell r="C55">
            <v>272886.82284565951</v>
          </cell>
          <cell r="D55">
            <v>13499.940538946632</v>
          </cell>
          <cell r="E55">
            <v>0</v>
          </cell>
          <cell r="F55">
            <v>13499.940538946632</v>
          </cell>
          <cell r="G55">
            <v>10486.815203359141</v>
          </cell>
          <cell r="H55">
            <v>3013.1253355874906</v>
          </cell>
          <cell r="I55">
            <v>262400.00764230039</v>
          </cell>
          <cell r="J55">
            <v>185397.7481222722</v>
          </cell>
        </row>
        <row r="56">
          <cell r="A56">
            <v>39</v>
          </cell>
          <cell r="B56">
            <v>41153</v>
          </cell>
          <cell r="C56">
            <v>262400.00764230039</v>
          </cell>
          <cell r="D56">
            <v>13499.940538946632</v>
          </cell>
          <cell r="E56">
            <v>0</v>
          </cell>
          <cell r="F56">
            <v>13499.940538946632</v>
          </cell>
          <cell r="G56">
            <v>10602.607121229565</v>
          </cell>
          <cell r="H56">
            <v>2897.3334177170668</v>
          </cell>
          <cell r="I56">
            <v>251797.40052107081</v>
          </cell>
          <cell r="J56">
            <v>188295.08153998927</v>
          </cell>
        </row>
        <row r="57">
          <cell r="A57">
            <v>40</v>
          </cell>
          <cell r="B57">
            <v>41183</v>
          </cell>
          <cell r="C57">
            <v>251797.40052107081</v>
          </cell>
          <cell r="D57">
            <v>13499.940538946632</v>
          </cell>
          <cell r="E57">
            <v>0</v>
          </cell>
          <cell r="F57">
            <v>13499.940538946632</v>
          </cell>
          <cell r="G57">
            <v>10719.677574859808</v>
          </cell>
          <cell r="H57">
            <v>2780.2629640868236</v>
          </cell>
          <cell r="I57">
            <v>241077.722946211</v>
          </cell>
          <cell r="J57">
            <v>191075.34450407609</v>
          </cell>
        </row>
        <row r="58">
          <cell r="A58">
            <v>41</v>
          </cell>
          <cell r="B58">
            <v>41214</v>
          </cell>
          <cell r="C58">
            <v>241077.722946211</v>
          </cell>
          <cell r="D58">
            <v>13499.940538946632</v>
          </cell>
          <cell r="E58">
            <v>0</v>
          </cell>
          <cell r="F58">
            <v>13499.940538946632</v>
          </cell>
          <cell r="G58">
            <v>10838.040681415552</v>
          </cell>
          <cell r="H58">
            <v>2661.8998575310798</v>
          </cell>
          <cell r="I58">
            <v>230239.68226479544</v>
          </cell>
          <cell r="J58">
            <v>193737.24436160715</v>
          </cell>
        </row>
        <row r="59">
          <cell r="A59">
            <v>42</v>
          </cell>
          <cell r="B59">
            <v>41244</v>
          </cell>
          <cell r="C59">
            <v>230239.68226479544</v>
          </cell>
          <cell r="D59">
            <v>13499.940538946632</v>
          </cell>
          <cell r="E59">
            <v>0</v>
          </cell>
          <cell r="F59">
            <v>13499.940538946632</v>
          </cell>
          <cell r="G59">
            <v>10957.710713939516</v>
          </cell>
          <cell r="H59">
            <v>2542.2298250071167</v>
          </cell>
          <cell r="I59">
            <v>219281.97155085593</v>
          </cell>
          <cell r="J59">
            <v>196279.47418661427</v>
          </cell>
        </row>
        <row r="60">
          <cell r="A60">
            <v>43</v>
          </cell>
          <cell r="B60">
            <v>41275</v>
          </cell>
          <cell r="C60">
            <v>219281.97155085593</v>
          </cell>
          <cell r="D60">
            <v>13499.940538946632</v>
          </cell>
          <cell r="E60">
            <v>0</v>
          </cell>
          <cell r="F60">
            <v>13499.940538946632</v>
          </cell>
          <cell r="G60">
            <v>11078.702103072597</v>
          </cell>
          <cell r="H60">
            <v>2421.2384358740342</v>
          </cell>
          <cell r="I60">
            <v>208203.26944778333</v>
          </cell>
          <cell r="J60">
            <v>198700.7126224883</v>
          </cell>
        </row>
        <row r="61">
          <cell r="A61">
            <v>44</v>
          </cell>
          <cell r="B61">
            <v>41306</v>
          </cell>
          <cell r="C61">
            <v>208203.26944778333</v>
          </cell>
          <cell r="D61">
            <v>13499.940538946632</v>
          </cell>
          <cell r="E61">
            <v>0</v>
          </cell>
          <cell r="F61">
            <v>13499.940538946632</v>
          </cell>
          <cell r="G61">
            <v>11201.029438794025</v>
          </cell>
          <cell r="H61">
            <v>2298.9111001526076</v>
          </cell>
          <cell r="I61">
            <v>197002.24000898929</v>
          </cell>
          <cell r="J61">
            <v>200999.62372264091</v>
          </cell>
        </row>
        <row r="62">
          <cell r="A62">
            <v>45</v>
          </cell>
          <cell r="B62">
            <v>41334</v>
          </cell>
          <cell r="C62">
            <v>197002.24000898929</v>
          </cell>
          <cell r="D62">
            <v>13499.940538946632</v>
          </cell>
          <cell r="E62">
            <v>0</v>
          </cell>
          <cell r="F62">
            <v>13499.940538946632</v>
          </cell>
          <cell r="G62">
            <v>11324.707472180708</v>
          </cell>
          <cell r="H62">
            <v>2175.2330667659235</v>
          </cell>
          <cell r="I62">
            <v>185677.53253680858</v>
          </cell>
          <cell r="J62">
            <v>203174.85678940683</v>
          </cell>
        </row>
        <row r="63">
          <cell r="A63">
            <v>46</v>
          </cell>
          <cell r="B63">
            <v>41365</v>
          </cell>
          <cell r="C63">
            <v>185677.53253680858</v>
          </cell>
          <cell r="D63">
            <v>13499.940538946632</v>
          </cell>
          <cell r="E63">
            <v>0</v>
          </cell>
          <cell r="F63">
            <v>13499.940538946632</v>
          </cell>
          <cell r="G63">
            <v>11449.751117186037</v>
          </cell>
          <cell r="H63">
            <v>2050.1894217605945</v>
          </cell>
          <cell r="I63">
            <v>174227.78141962254</v>
          </cell>
          <cell r="J63">
            <v>205225.04621116741</v>
          </cell>
        </row>
        <row r="64">
          <cell r="A64">
            <v>47</v>
          </cell>
          <cell r="B64">
            <v>41395</v>
          </cell>
          <cell r="C64">
            <v>174227.78141962254</v>
          </cell>
          <cell r="D64">
            <v>13499.940538946632</v>
          </cell>
          <cell r="E64">
            <v>0</v>
          </cell>
          <cell r="F64">
            <v>13499.940538946632</v>
          </cell>
          <cell r="G64">
            <v>11576.1754524383</v>
          </cell>
          <cell r="H64">
            <v>1923.7650865083324</v>
          </cell>
          <cell r="I64">
            <v>162651.60596718424</v>
          </cell>
          <cell r="J64">
            <v>207148.81129767574</v>
          </cell>
        </row>
        <row r="65">
          <cell r="A65">
            <v>48</v>
          </cell>
          <cell r="B65">
            <v>41426</v>
          </cell>
          <cell r="C65">
            <v>162651.60596718424</v>
          </cell>
          <cell r="D65">
            <v>13499.940538946632</v>
          </cell>
          <cell r="E65">
            <v>0</v>
          </cell>
          <cell r="F65">
            <v>13499.940538946632</v>
          </cell>
          <cell r="G65">
            <v>11703.995723058972</v>
          </cell>
          <cell r="H65">
            <v>1795.9448158876594</v>
          </cell>
          <cell r="I65">
            <v>150947.61024412527</v>
          </cell>
          <cell r="J65">
            <v>208944.7561135634</v>
          </cell>
        </row>
        <row r="66">
          <cell r="A66">
            <v>49</v>
          </cell>
          <cell r="B66">
            <v>41456</v>
          </cell>
          <cell r="C66">
            <v>150947.61024412527</v>
          </cell>
          <cell r="D66">
            <v>13499.940538946632</v>
          </cell>
          <cell r="E66">
            <v>0</v>
          </cell>
          <cell r="F66">
            <v>13499.940538946632</v>
          </cell>
          <cell r="G66">
            <v>11833.227342501083</v>
          </cell>
          <cell r="H66">
            <v>1666.71319644555</v>
          </cell>
          <cell r="I66">
            <v>139114.38290162419</v>
          </cell>
          <cell r="J66">
            <v>210611.46931000895</v>
          </cell>
        </row>
        <row r="67">
          <cell r="A67">
            <v>50</v>
          </cell>
          <cell r="B67">
            <v>41487</v>
          </cell>
          <cell r="C67">
            <v>139114.38290162419</v>
          </cell>
          <cell r="D67">
            <v>13499.940538946632</v>
          </cell>
          <cell r="E67">
            <v>0</v>
          </cell>
          <cell r="F67">
            <v>13499.940538946632</v>
          </cell>
          <cell r="G67">
            <v>11963.885894407864</v>
          </cell>
          <cell r="H67">
            <v>1536.0546445387672</v>
          </cell>
          <cell r="I67">
            <v>127150.49700721633</v>
          </cell>
          <cell r="J67">
            <v>212147.52395454771</v>
          </cell>
        </row>
        <row r="68">
          <cell r="A68">
            <v>51</v>
          </cell>
          <cell r="B68">
            <v>41518</v>
          </cell>
          <cell r="C68">
            <v>127150.49700721633</v>
          </cell>
          <cell r="D68">
            <v>13499.940538946632</v>
          </cell>
          <cell r="E68">
            <v>0</v>
          </cell>
          <cell r="F68">
            <v>13499.940538946632</v>
          </cell>
          <cell r="G68">
            <v>12095.987134491952</v>
          </cell>
          <cell r="H68">
            <v>1403.9534044546801</v>
          </cell>
          <cell r="I68">
            <v>115054.50987272437</v>
          </cell>
          <cell r="J68">
            <v>213551.4773590024</v>
          </cell>
        </row>
        <row r="69">
          <cell r="A69">
            <v>52</v>
          </cell>
          <cell r="B69">
            <v>41548</v>
          </cell>
          <cell r="C69">
            <v>115054.50987272437</v>
          </cell>
          <cell r="D69">
            <v>13499.940538946632</v>
          </cell>
          <cell r="E69">
            <v>0</v>
          </cell>
          <cell r="F69">
            <v>13499.940538946632</v>
          </cell>
          <cell r="G69">
            <v>12229.5469924353</v>
          </cell>
          <cell r="H69">
            <v>1270.3935465113316</v>
          </cell>
          <cell r="I69">
            <v>102824.96288028908</v>
          </cell>
          <cell r="J69">
            <v>214821.87090551373</v>
          </cell>
        </row>
        <row r="70">
          <cell r="A70">
            <v>53</v>
          </cell>
          <cell r="B70">
            <v>41579</v>
          </cell>
          <cell r="C70">
            <v>102824.96288028908</v>
          </cell>
          <cell r="D70">
            <v>13499.940538946632</v>
          </cell>
          <cell r="E70">
            <v>0</v>
          </cell>
          <cell r="F70">
            <v>13499.940538946632</v>
          </cell>
          <cell r="G70">
            <v>12364.581573810106</v>
          </cell>
          <cell r="H70">
            <v>1135.3589651365253</v>
          </cell>
          <cell r="I70">
            <v>90460.381306478972</v>
          </cell>
          <cell r="J70">
            <v>215957.22987065025</v>
          </cell>
        </row>
        <row r="71">
          <cell r="A71">
            <v>54</v>
          </cell>
          <cell r="B71">
            <v>41609</v>
          </cell>
          <cell r="C71">
            <v>90460.381306478972</v>
          </cell>
          <cell r="D71">
            <v>13499.940538946632</v>
          </cell>
          <cell r="E71">
            <v>0</v>
          </cell>
          <cell r="F71">
            <v>13499.940538946632</v>
          </cell>
          <cell r="G71">
            <v>12501.107162020926</v>
          </cell>
          <cell r="H71">
            <v>998.83337692570547</v>
          </cell>
          <cell r="I71">
            <v>77959.274144458046</v>
          </cell>
          <cell r="J71">
            <v>216956.06324757595</v>
          </cell>
        </row>
        <row r="72">
          <cell r="A72">
            <v>55</v>
          </cell>
          <cell r="B72">
            <v>41640</v>
          </cell>
          <cell r="C72">
            <v>77959.274144458046</v>
          </cell>
          <cell r="D72">
            <v>13499.940538946632</v>
          </cell>
          <cell r="E72">
            <v>0</v>
          </cell>
          <cell r="F72">
            <v>13499.940538946632</v>
          </cell>
          <cell r="G72">
            <v>12639.14022026824</v>
          </cell>
          <cell r="H72">
            <v>860.80031867839091</v>
          </cell>
          <cell r="I72">
            <v>65320.133924189809</v>
          </cell>
          <cell r="J72">
            <v>217816.86356625435</v>
          </cell>
        </row>
        <row r="73">
          <cell r="A73">
            <v>56</v>
          </cell>
          <cell r="B73">
            <v>41671</v>
          </cell>
          <cell r="C73">
            <v>65320.133924189809</v>
          </cell>
          <cell r="D73">
            <v>13499.940538946632</v>
          </cell>
          <cell r="E73">
            <v>0</v>
          </cell>
          <cell r="F73">
            <v>13499.940538946632</v>
          </cell>
          <cell r="G73">
            <v>12778.697393533703</v>
          </cell>
          <cell r="H73">
            <v>721.24314541292915</v>
          </cell>
          <cell r="I73">
            <v>52541.436530656109</v>
          </cell>
          <cell r="J73">
            <v>218538.10671166729</v>
          </cell>
        </row>
        <row r="74">
          <cell r="A74">
            <v>57</v>
          </cell>
          <cell r="B74">
            <v>41699</v>
          </cell>
          <cell r="C74">
            <v>52541.436530656109</v>
          </cell>
          <cell r="D74">
            <v>13499.940538946632</v>
          </cell>
          <cell r="E74">
            <v>0</v>
          </cell>
          <cell r="F74">
            <v>13499.940538946632</v>
          </cell>
          <cell r="G74">
            <v>12919.795510587304</v>
          </cell>
          <cell r="H74">
            <v>580.14502835932797</v>
          </cell>
          <cell r="I74">
            <v>39621.641020068804</v>
          </cell>
          <cell r="J74">
            <v>219118.25174002661</v>
          </cell>
        </row>
        <row r="75">
          <cell r="A75">
            <v>58</v>
          </cell>
          <cell r="B75">
            <v>41730</v>
          </cell>
          <cell r="C75">
            <v>39621.641020068804</v>
          </cell>
          <cell r="D75">
            <v>13499.940538946632</v>
          </cell>
          <cell r="E75">
            <v>0</v>
          </cell>
          <cell r="F75">
            <v>13499.940538946632</v>
          </cell>
          <cell r="G75">
            <v>13062.451586016705</v>
          </cell>
          <cell r="H75">
            <v>437.48895292992643</v>
          </cell>
          <cell r="I75">
            <v>26559.189434052099</v>
          </cell>
          <cell r="J75">
            <v>219555.74069295655</v>
          </cell>
        </row>
        <row r="76">
          <cell r="A76">
            <v>59</v>
          </cell>
          <cell r="B76">
            <v>41760</v>
          </cell>
          <cell r="C76">
            <v>26559.189434052099</v>
          </cell>
          <cell r="D76">
            <v>13499.940538946632</v>
          </cell>
          <cell r="E76">
            <v>0</v>
          </cell>
          <cell r="F76">
            <v>13499.940538946632</v>
          </cell>
          <cell r="G76">
            <v>13206.682822278974</v>
          </cell>
          <cell r="H76">
            <v>293.2577166676586</v>
          </cell>
          <cell r="I76">
            <v>13352.506611773126</v>
          </cell>
          <cell r="J76">
            <v>219848.99840962421</v>
          </cell>
        </row>
        <row r="77">
          <cell r="A77">
            <v>60</v>
          </cell>
          <cell r="B77">
            <v>41791</v>
          </cell>
          <cell r="C77">
            <v>13352.506611773126</v>
          </cell>
          <cell r="D77">
            <v>13499.940538946632</v>
          </cell>
          <cell r="E77">
            <v>0</v>
          </cell>
          <cell r="F77">
            <v>13352.506611773126</v>
          </cell>
          <cell r="G77">
            <v>13205.072684601464</v>
          </cell>
          <cell r="H77">
            <v>147.43392717166162</v>
          </cell>
          <cell r="I77">
            <v>0</v>
          </cell>
          <cell r="J77">
            <v>219996.43233679587</v>
          </cell>
        </row>
        <row r="78">
          <cell r="A78">
            <v>61</v>
          </cell>
          <cell r="B78">
            <v>41821</v>
          </cell>
          <cell r="C78">
            <v>0</v>
          </cell>
          <cell r="D78">
            <v>13499.940538946632</v>
          </cell>
          <cell r="E78">
            <v>0</v>
          </cell>
          <cell r="F78">
            <v>0</v>
          </cell>
          <cell r="G78">
            <v>0</v>
          </cell>
          <cell r="H78">
            <v>0</v>
          </cell>
          <cell r="I78">
            <v>0</v>
          </cell>
          <cell r="J78">
            <v>219996.43233679587</v>
          </cell>
        </row>
        <row r="79">
          <cell r="A79">
            <v>62</v>
          </cell>
          <cell r="B79">
            <v>41852</v>
          </cell>
          <cell r="C79">
            <v>0</v>
          </cell>
          <cell r="D79">
            <v>13499.940538946632</v>
          </cell>
          <cell r="E79">
            <v>0</v>
          </cell>
          <cell r="F79">
            <v>0</v>
          </cell>
          <cell r="G79">
            <v>0</v>
          </cell>
          <cell r="H79">
            <v>0</v>
          </cell>
          <cell r="I79">
            <v>0</v>
          </cell>
          <cell r="J79">
            <v>219996.43233679587</v>
          </cell>
        </row>
        <row r="80">
          <cell r="A80">
            <v>63</v>
          </cell>
          <cell r="B80">
            <v>41883</v>
          </cell>
          <cell r="C80">
            <v>0</v>
          </cell>
          <cell r="D80">
            <v>13499.940538946632</v>
          </cell>
          <cell r="E80">
            <v>0</v>
          </cell>
          <cell r="F80">
            <v>0</v>
          </cell>
          <cell r="G80">
            <v>0</v>
          </cell>
          <cell r="H80">
            <v>0</v>
          </cell>
          <cell r="I80">
            <v>0</v>
          </cell>
          <cell r="J80">
            <v>219996.43233679587</v>
          </cell>
        </row>
        <row r="81">
          <cell r="A81">
            <v>64</v>
          </cell>
          <cell r="B81">
            <v>41913</v>
          </cell>
          <cell r="C81">
            <v>0</v>
          </cell>
          <cell r="D81">
            <v>13499.940538946632</v>
          </cell>
          <cell r="E81">
            <v>0</v>
          </cell>
          <cell r="F81">
            <v>0</v>
          </cell>
          <cell r="G81">
            <v>0</v>
          </cell>
          <cell r="H81">
            <v>0</v>
          </cell>
          <cell r="I81">
            <v>0</v>
          </cell>
          <cell r="J81">
            <v>219996.43233679587</v>
          </cell>
        </row>
        <row r="82">
          <cell r="A82">
            <v>65</v>
          </cell>
          <cell r="B82">
            <v>41944</v>
          </cell>
          <cell r="C82">
            <v>0</v>
          </cell>
          <cell r="D82">
            <v>13499.940538946632</v>
          </cell>
          <cell r="E82">
            <v>0</v>
          </cell>
          <cell r="F82">
            <v>0</v>
          </cell>
          <cell r="G82">
            <v>0</v>
          </cell>
          <cell r="H82">
            <v>0</v>
          </cell>
          <cell r="I82">
            <v>0</v>
          </cell>
          <cell r="J82">
            <v>219996.43233679587</v>
          </cell>
        </row>
        <row r="83">
          <cell r="A83">
            <v>66</v>
          </cell>
          <cell r="B83">
            <v>41974</v>
          </cell>
          <cell r="C83">
            <v>0</v>
          </cell>
          <cell r="D83">
            <v>13499.940538946632</v>
          </cell>
          <cell r="E83">
            <v>0</v>
          </cell>
          <cell r="F83">
            <v>0</v>
          </cell>
          <cell r="G83">
            <v>0</v>
          </cell>
          <cell r="H83">
            <v>0</v>
          </cell>
          <cell r="I83">
            <v>0</v>
          </cell>
          <cell r="J83">
            <v>219996.43233679587</v>
          </cell>
        </row>
        <row r="84">
          <cell r="A84">
            <v>67</v>
          </cell>
          <cell r="B84">
            <v>42005</v>
          </cell>
          <cell r="C84">
            <v>0</v>
          </cell>
          <cell r="D84">
            <v>13499.940538946632</v>
          </cell>
          <cell r="E84">
            <v>0</v>
          </cell>
          <cell r="F84">
            <v>0</v>
          </cell>
          <cell r="G84">
            <v>0</v>
          </cell>
          <cell r="H84">
            <v>0</v>
          </cell>
          <cell r="I84">
            <v>0</v>
          </cell>
          <cell r="J84">
            <v>219996.43233679587</v>
          </cell>
        </row>
        <row r="85">
          <cell r="A85">
            <v>68</v>
          </cell>
          <cell r="B85">
            <v>42036</v>
          </cell>
          <cell r="C85">
            <v>0</v>
          </cell>
          <cell r="D85">
            <v>13499.940538946632</v>
          </cell>
          <cell r="E85">
            <v>0</v>
          </cell>
          <cell r="F85">
            <v>0</v>
          </cell>
          <cell r="G85">
            <v>0</v>
          </cell>
          <cell r="H85">
            <v>0</v>
          </cell>
          <cell r="I85">
            <v>0</v>
          </cell>
          <cell r="J85">
            <v>219996.43233679587</v>
          </cell>
        </row>
        <row r="86">
          <cell r="A86">
            <v>69</v>
          </cell>
          <cell r="B86">
            <v>42064</v>
          </cell>
          <cell r="C86">
            <v>0</v>
          </cell>
          <cell r="D86">
            <v>13499.940538946632</v>
          </cell>
          <cell r="E86">
            <v>0</v>
          </cell>
          <cell r="F86">
            <v>0</v>
          </cell>
          <cell r="G86">
            <v>0</v>
          </cell>
          <cell r="H86">
            <v>0</v>
          </cell>
          <cell r="I86">
            <v>0</v>
          </cell>
          <cell r="J86">
            <v>219996.43233679587</v>
          </cell>
        </row>
        <row r="87">
          <cell r="A87">
            <v>70</v>
          </cell>
          <cell r="B87">
            <v>42095</v>
          </cell>
          <cell r="C87">
            <v>0</v>
          </cell>
          <cell r="D87">
            <v>13499.940538946632</v>
          </cell>
          <cell r="E87">
            <v>0</v>
          </cell>
          <cell r="F87">
            <v>0</v>
          </cell>
          <cell r="G87">
            <v>0</v>
          </cell>
          <cell r="H87">
            <v>0</v>
          </cell>
          <cell r="I87">
            <v>0</v>
          </cell>
          <cell r="J87">
            <v>219996.43233679587</v>
          </cell>
        </row>
        <row r="88">
          <cell r="A88">
            <v>71</v>
          </cell>
          <cell r="B88">
            <v>42125</v>
          </cell>
          <cell r="C88">
            <v>0</v>
          </cell>
          <cell r="D88">
            <v>13499.940538946632</v>
          </cell>
          <cell r="E88">
            <v>0</v>
          </cell>
          <cell r="F88">
            <v>0</v>
          </cell>
          <cell r="G88">
            <v>0</v>
          </cell>
          <cell r="H88">
            <v>0</v>
          </cell>
          <cell r="I88">
            <v>0</v>
          </cell>
          <cell r="J88">
            <v>219996.43233679587</v>
          </cell>
        </row>
        <row r="89">
          <cell r="A89">
            <v>72</v>
          </cell>
          <cell r="B89">
            <v>42156</v>
          </cell>
          <cell r="C89">
            <v>0</v>
          </cell>
          <cell r="D89">
            <v>13499.940538946632</v>
          </cell>
          <cell r="E89">
            <v>0</v>
          </cell>
          <cell r="F89">
            <v>0</v>
          </cell>
          <cell r="G89">
            <v>0</v>
          </cell>
          <cell r="H89">
            <v>0</v>
          </cell>
          <cell r="I89">
            <v>0</v>
          </cell>
          <cell r="J89">
            <v>219996.43233679587</v>
          </cell>
        </row>
        <row r="90">
          <cell r="A90">
            <v>73</v>
          </cell>
          <cell r="B90">
            <v>42186</v>
          </cell>
          <cell r="C90">
            <v>0</v>
          </cell>
          <cell r="D90">
            <v>13499.940538946632</v>
          </cell>
          <cell r="E90">
            <v>0</v>
          </cell>
          <cell r="F90">
            <v>0</v>
          </cell>
          <cell r="G90">
            <v>0</v>
          </cell>
          <cell r="H90">
            <v>0</v>
          </cell>
          <cell r="I90">
            <v>0</v>
          </cell>
          <cell r="J90">
            <v>219996.43233679587</v>
          </cell>
        </row>
        <row r="91">
          <cell r="A91">
            <v>74</v>
          </cell>
          <cell r="B91">
            <v>42217</v>
          </cell>
          <cell r="C91">
            <v>0</v>
          </cell>
          <cell r="D91">
            <v>13499.940538946632</v>
          </cell>
          <cell r="E91">
            <v>0</v>
          </cell>
          <cell r="F91">
            <v>0</v>
          </cell>
          <cell r="G91">
            <v>0</v>
          </cell>
          <cell r="H91">
            <v>0</v>
          </cell>
          <cell r="I91">
            <v>0</v>
          </cell>
          <cell r="J91">
            <v>219996.43233679587</v>
          </cell>
        </row>
        <row r="92">
          <cell r="A92">
            <v>75</v>
          </cell>
          <cell r="B92">
            <v>42248</v>
          </cell>
          <cell r="C92">
            <v>0</v>
          </cell>
          <cell r="D92">
            <v>13499.940538946632</v>
          </cell>
          <cell r="E92">
            <v>0</v>
          </cell>
          <cell r="F92">
            <v>0</v>
          </cell>
          <cell r="G92">
            <v>0</v>
          </cell>
          <cell r="H92">
            <v>0</v>
          </cell>
          <cell r="I92">
            <v>0</v>
          </cell>
          <cell r="J92">
            <v>219996.43233679587</v>
          </cell>
        </row>
        <row r="93">
          <cell r="A93">
            <v>76</v>
          </cell>
          <cell r="B93">
            <v>42278</v>
          </cell>
          <cell r="C93">
            <v>0</v>
          </cell>
          <cell r="D93">
            <v>13499.940538946632</v>
          </cell>
          <cell r="E93">
            <v>0</v>
          </cell>
          <cell r="F93">
            <v>0</v>
          </cell>
          <cell r="G93">
            <v>0</v>
          </cell>
          <cell r="H93">
            <v>0</v>
          </cell>
          <cell r="I93">
            <v>0</v>
          </cell>
          <cell r="J93">
            <v>219996.43233679587</v>
          </cell>
        </row>
        <row r="94">
          <cell r="A94">
            <v>77</v>
          </cell>
          <cell r="B94">
            <v>42309</v>
          </cell>
          <cell r="C94">
            <v>0</v>
          </cell>
          <cell r="D94">
            <v>13499.940538946632</v>
          </cell>
          <cell r="E94">
            <v>0</v>
          </cell>
          <cell r="F94">
            <v>0</v>
          </cell>
          <cell r="G94">
            <v>0</v>
          </cell>
          <cell r="H94">
            <v>0</v>
          </cell>
          <cell r="I94">
            <v>0</v>
          </cell>
          <cell r="J94">
            <v>219996.43233679587</v>
          </cell>
        </row>
        <row r="95">
          <cell r="A95">
            <v>78</v>
          </cell>
          <cell r="B95">
            <v>42339</v>
          </cell>
          <cell r="C95">
            <v>0</v>
          </cell>
          <cell r="D95">
            <v>13499.940538946632</v>
          </cell>
          <cell r="E95">
            <v>0</v>
          </cell>
          <cell r="F95">
            <v>0</v>
          </cell>
          <cell r="G95">
            <v>0</v>
          </cell>
          <cell r="H95">
            <v>0</v>
          </cell>
          <cell r="I95">
            <v>0</v>
          </cell>
          <cell r="J95">
            <v>219996.43233679587</v>
          </cell>
        </row>
        <row r="96">
          <cell r="A96">
            <v>79</v>
          </cell>
          <cell r="B96">
            <v>42370</v>
          </cell>
          <cell r="C96">
            <v>0</v>
          </cell>
          <cell r="D96">
            <v>13499.940538946632</v>
          </cell>
          <cell r="E96">
            <v>0</v>
          </cell>
          <cell r="F96">
            <v>0</v>
          </cell>
          <cell r="G96">
            <v>0</v>
          </cell>
          <cell r="H96">
            <v>0</v>
          </cell>
          <cell r="I96">
            <v>0</v>
          </cell>
          <cell r="J96">
            <v>219996.43233679587</v>
          </cell>
        </row>
        <row r="97">
          <cell r="A97">
            <v>80</v>
          </cell>
          <cell r="B97">
            <v>42401</v>
          </cell>
          <cell r="C97">
            <v>0</v>
          </cell>
          <cell r="D97">
            <v>13499.940538946632</v>
          </cell>
          <cell r="E97">
            <v>0</v>
          </cell>
          <cell r="F97">
            <v>0</v>
          </cell>
          <cell r="G97">
            <v>0</v>
          </cell>
          <cell r="H97">
            <v>0</v>
          </cell>
          <cell r="I97">
            <v>0</v>
          </cell>
          <cell r="J97">
            <v>219996.43233679587</v>
          </cell>
        </row>
        <row r="98">
          <cell r="A98">
            <v>81</v>
          </cell>
          <cell r="B98">
            <v>42430</v>
          </cell>
          <cell r="C98">
            <v>0</v>
          </cell>
          <cell r="D98">
            <v>13499.940538946632</v>
          </cell>
          <cell r="E98">
            <v>0</v>
          </cell>
          <cell r="F98">
            <v>0</v>
          </cell>
          <cell r="G98">
            <v>0</v>
          </cell>
          <cell r="H98">
            <v>0</v>
          </cell>
          <cell r="I98">
            <v>0</v>
          </cell>
          <cell r="J98">
            <v>219996.43233679587</v>
          </cell>
        </row>
        <row r="99">
          <cell r="A99">
            <v>82</v>
          </cell>
          <cell r="B99">
            <v>42461</v>
          </cell>
          <cell r="C99">
            <v>0</v>
          </cell>
          <cell r="D99">
            <v>13499.940538946632</v>
          </cell>
          <cell r="E99">
            <v>0</v>
          </cell>
          <cell r="F99">
            <v>0</v>
          </cell>
          <cell r="G99">
            <v>0</v>
          </cell>
          <cell r="H99">
            <v>0</v>
          </cell>
          <cell r="I99">
            <v>0</v>
          </cell>
          <cell r="J99">
            <v>219996.43233679587</v>
          </cell>
        </row>
        <row r="100">
          <cell r="A100">
            <v>83</v>
          </cell>
          <cell r="B100">
            <v>42491</v>
          </cell>
          <cell r="C100">
            <v>0</v>
          </cell>
          <cell r="D100">
            <v>13499.940538946632</v>
          </cell>
          <cell r="E100">
            <v>0</v>
          </cell>
          <cell r="F100">
            <v>0</v>
          </cell>
          <cell r="G100">
            <v>0</v>
          </cell>
          <cell r="H100">
            <v>0</v>
          </cell>
          <cell r="I100">
            <v>0</v>
          </cell>
          <cell r="J100">
            <v>219996.43233679587</v>
          </cell>
        </row>
        <row r="101">
          <cell r="A101">
            <v>84</v>
          </cell>
          <cell r="B101">
            <v>42522</v>
          </cell>
          <cell r="C101">
            <v>0</v>
          </cell>
          <cell r="D101">
            <v>13499.940538946632</v>
          </cell>
          <cell r="E101">
            <v>0</v>
          </cell>
          <cell r="F101">
            <v>0</v>
          </cell>
          <cell r="G101">
            <v>0</v>
          </cell>
          <cell r="H101">
            <v>0</v>
          </cell>
          <cell r="I101">
            <v>0</v>
          </cell>
          <cell r="J101">
            <v>219996.43233679587</v>
          </cell>
        </row>
        <row r="102">
          <cell r="A102">
            <v>85</v>
          </cell>
          <cell r="B102">
            <v>42552</v>
          </cell>
          <cell r="C102">
            <v>0</v>
          </cell>
          <cell r="D102">
            <v>13499.940538946632</v>
          </cell>
          <cell r="E102">
            <v>0</v>
          </cell>
          <cell r="F102">
            <v>0</v>
          </cell>
          <cell r="G102">
            <v>0</v>
          </cell>
          <cell r="H102">
            <v>0</v>
          </cell>
          <cell r="I102">
            <v>0</v>
          </cell>
          <cell r="J102">
            <v>219996.43233679587</v>
          </cell>
        </row>
        <row r="103">
          <cell r="A103">
            <v>86</v>
          </cell>
          <cell r="B103">
            <v>42583</v>
          </cell>
          <cell r="C103">
            <v>0</v>
          </cell>
          <cell r="D103">
            <v>13499.940538946632</v>
          </cell>
          <cell r="E103">
            <v>0</v>
          </cell>
          <cell r="F103">
            <v>0</v>
          </cell>
          <cell r="G103">
            <v>0</v>
          </cell>
          <cell r="H103">
            <v>0</v>
          </cell>
          <cell r="I103">
            <v>0</v>
          </cell>
          <cell r="J103">
            <v>219996.43233679587</v>
          </cell>
        </row>
        <row r="104">
          <cell r="A104">
            <v>87</v>
          </cell>
          <cell r="B104">
            <v>42614</v>
          </cell>
          <cell r="C104">
            <v>0</v>
          </cell>
          <cell r="D104">
            <v>13499.940538946632</v>
          </cell>
          <cell r="E104">
            <v>0</v>
          </cell>
          <cell r="F104">
            <v>0</v>
          </cell>
          <cell r="G104">
            <v>0</v>
          </cell>
          <cell r="H104">
            <v>0</v>
          </cell>
          <cell r="I104">
            <v>0</v>
          </cell>
          <cell r="J104">
            <v>219996.43233679587</v>
          </cell>
        </row>
        <row r="105">
          <cell r="A105">
            <v>88</v>
          </cell>
          <cell r="B105">
            <v>42644</v>
          </cell>
          <cell r="C105">
            <v>0</v>
          </cell>
          <cell r="D105">
            <v>13499.940538946632</v>
          </cell>
          <cell r="E105">
            <v>0</v>
          </cell>
          <cell r="F105">
            <v>0</v>
          </cell>
          <cell r="G105">
            <v>0</v>
          </cell>
          <cell r="H105">
            <v>0</v>
          </cell>
          <cell r="I105">
            <v>0</v>
          </cell>
          <cell r="J105">
            <v>219996.43233679587</v>
          </cell>
        </row>
        <row r="106">
          <cell r="A106">
            <v>89</v>
          </cell>
          <cell r="B106">
            <v>42675</v>
          </cell>
          <cell r="C106">
            <v>0</v>
          </cell>
          <cell r="D106">
            <v>13499.940538946632</v>
          </cell>
          <cell r="E106">
            <v>0</v>
          </cell>
          <cell r="F106">
            <v>0</v>
          </cell>
          <cell r="G106">
            <v>0</v>
          </cell>
          <cell r="H106">
            <v>0</v>
          </cell>
          <cell r="I106">
            <v>0</v>
          </cell>
          <cell r="J106">
            <v>219996.43233679587</v>
          </cell>
        </row>
        <row r="107">
          <cell r="A107">
            <v>90</v>
          </cell>
          <cell r="B107">
            <v>42705</v>
          </cell>
          <cell r="C107">
            <v>0</v>
          </cell>
          <cell r="D107">
            <v>13499.940538946632</v>
          </cell>
          <cell r="E107">
            <v>0</v>
          </cell>
          <cell r="F107">
            <v>0</v>
          </cell>
          <cell r="G107">
            <v>0</v>
          </cell>
          <cell r="H107">
            <v>0</v>
          </cell>
          <cell r="I107">
            <v>0</v>
          </cell>
          <cell r="J107">
            <v>219996.43233679587</v>
          </cell>
        </row>
        <row r="108">
          <cell r="A108">
            <v>91</v>
          </cell>
          <cell r="B108">
            <v>42736</v>
          </cell>
          <cell r="C108">
            <v>0</v>
          </cell>
          <cell r="D108">
            <v>13499.940538946632</v>
          </cell>
          <cell r="E108">
            <v>0</v>
          </cell>
          <cell r="F108">
            <v>0</v>
          </cell>
          <cell r="G108">
            <v>0</v>
          </cell>
          <cell r="H108">
            <v>0</v>
          </cell>
          <cell r="I108">
            <v>0</v>
          </cell>
          <cell r="J108">
            <v>219996.43233679587</v>
          </cell>
        </row>
        <row r="109">
          <cell r="A109">
            <v>92</v>
          </cell>
          <cell r="B109">
            <v>42767</v>
          </cell>
          <cell r="C109">
            <v>0</v>
          </cell>
          <cell r="D109">
            <v>13499.940538946632</v>
          </cell>
          <cell r="E109">
            <v>0</v>
          </cell>
          <cell r="F109">
            <v>0</v>
          </cell>
          <cell r="G109">
            <v>0</v>
          </cell>
          <cell r="H109">
            <v>0</v>
          </cell>
          <cell r="I109">
            <v>0</v>
          </cell>
          <cell r="J109">
            <v>219996.43233679587</v>
          </cell>
        </row>
        <row r="110">
          <cell r="A110">
            <v>93</v>
          </cell>
          <cell r="B110">
            <v>42795</v>
          </cell>
          <cell r="C110">
            <v>0</v>
          </cell>
          <cell r="D110">
            <v>13499.940538946632</v>
          </cell>
          <cell r="E110">
            <v>0</v>
          </cell>
          <cell r="F110">
            <v>0</v>
          </cell>
          <cell r="G110">
            <v>0</v>
          </cell>
          <cell r="H110">
            <v>0</v>
          </cell>
          <cell r="I110">
            <v>0</v>
          </cell>
          <cell r="J110">
            <v>219996.43233679587</v>
          </cell>
        </row>
        <row r="111">
          <cell r="A111">
            <v>94</v>
          </cell>
          <cell r="B111">
            <v>42826</v>
          </cell>
          <cell r="C111">
            <v>0</v>
          </cell>
          <cell r="D111">
            <v>13499.940538946632</v>
          </cell>
          <cell r="E111">
            <v>0</v>
          </cell>
          <cell r="F111">
            <v>0</v>
          </cell>
          <cell r="G111">
            <v>0</v>
          </cell>
          <cell r="H111">
            <v>0</v>
          </cell>
          <cell r="I111">
            <v>0</v>
          </cell>
          <cell r="J111">
            <v>219996.43233679587</v>
          </cell>
        </row>
        <row r="112">
          <cell r="A112">
            <v>95</v>
          </cell>
          <cell r="B112">
            <v>42856</v>
          </cell>
          <cell r="C112">
            <v>0</v>
          </cell>
          <cell r="D112">
            <v>13499.940538946632</v>
          </cell>
          <cell r="E112">
            <v>0</v>
          </cell>
          <cell r="F112">
            <v>0</v>
          </cell>
          <cell r="G112">
            <v>0</v>
          </cell>
          <cell r="H112">
            <v>0</v>
          </cell>
          <cell r="I112">
            <v>0</v>
          </cell>
          <cell r="J112">
            <v>219996.43233679587</v>
          </cell>
        </row>
        <row r="113">
          <cell r="A113">
            <v>96</v>
          </cell>
          <cell r="B113">
            <v>42887</v>
          </cell>
          <cell r="C113">
            <v>0</v>
          </cell>
          <cell r="D113">
            <v>13499.940538946632</v>
          </cell>
          <cell r="E113">
            <v>0</v>
          </cell>
          <cell r="F113">
            <v>0</v>
          </cell>
          <cell r="G113">
            <v>0</v>
          </cell>
          <cell r="H113">
            <v>0</v>
          </cell>
          <cell r="I113">
            <v>0</v>
          </cell>
          <cell r="J113">
            <v>219996.43233679587</v>
          </cell>
        </row>
        <row r="114">
          <cell r="A114">
            <v>97</v>
          </cell>
          <cell r="B114">
            <v>42917</v>
          </cell>
          <cell r="C114">
            <v>0</v>
          </cell>
          <cell r="D114">
            <v>13499.940538946632</v>
          </cell>
          <cell r="E114">
            <v>0</v>
          </cell>
          <cell r="F114">
            <v>0</v>
          </cell>
          <cell r="G114">
            <v>0</v>
          </cell>
          <cell r="H114">
            <v>0</v>
          </cell>
          <cell r="I114">
            <v>0</v>
          </cell>
          <cell r="J114">
            <v>219996.43233679587</v>
          </cell>
        </row>
        <row r="115">
          <cell r="A115">
            <v>98</v>
          </cell>
          <cell r="B115">
            <v>42948</v>
          </cell>
          <cell r="C115">
            <v>0</v>
          </cell>
          <cell r="D115">
            <v>13499.940538946632</v>
          </cell>
          <cell r="E115">
            <v>0</v>
          </cell>
          <cell r="F115">
            <v>0</v>
          </cell>
          <cell r="G115">
            <v>0</v>
          </cell>
          <cell r="H115">
            <v>0</v>
          </cell>
          <cell r="I115">
            <v>0</v>
          </cell>
          <cell r="J115">
            <v>219996.43233679587</v>
          </cell>
        </row>
        <row r="116">
          <cell r="A116">
            <v>99</v>
          </cell>
          <cell r="B116">
            <v>42979</v>
          </cell>
          <cell r="C116">
            <v>0</v>
          </cell>
          <cell r="D116">
            <v>13499.940538946632</v>
          </cell>
          <cell r="E116">
            <v>0</v>
          </cell>
          <cell r="F116">
            <v>0</v>
          </cell>
          <cell r="G116">
            <v>0</v>
          </cell>
          <cell r="H116">
            <v>0</v>
          </cell>
          <cell r="I116">
            <v>0</v>
          </cell>
          <cell r="J116">
            <v>219996.43233679587</v>
          </cell>
        </row>
        <row r="117">
          <cell r="A117">
            <v>100</v>
          </cell>
          <cell r="B117">
            <v>43009</v>
          </cell>
          <cell r="C117">
            <v>0</v>
          </cell>
          <cell r="D117">
            <v>13499.940538946632</v>
          </cell>
          <cell r="E117">
            <v>0</v>
          </cell>
          <cell r="F117">
            <v>0</v>
          </cell>
          <cell r="G117">
            <v>0</v>
          </cell>
          <cell r="H117">
            <v>0</v>
          </cell>
          <cell r="I117">
            <v>0</v>
          </cell>
          <cell r="J117">
            <v>219996.43233679587</v>
          </cell>
        </row>
        <row r="118">
          <cell r="A118">
            <v>101</v>
          </cell>
          <cell r="B118">
            <v>43040</v>
          </cell>
          <cell r="C118">
            <v>0</v>
          </cell>
          <cell r="D118">
            <v>13499.940538946632</v>
          </cell>
          <cell r="E118">
            <v>0</v>
          </cell>
          <cell r="F118">
            <v>0</v>
          </cell>
          <cell r="G118">
            <v>0</v>
          </cell>
          <cell r="H118">
            <v>0</v>
          </cell>
          <cell r="I118">
            <v>0</v>
          </cell>
          <cell r="J118">
            <v>219996.43233679587</v>
          </cell>
        </row>
        <row r="119">
          <cell r="A119">
            <v>102</v>
          </cell>
          <cell r="B119">
            <v>43070</v>
          </cell>
          <cell r="C119">
            <v>0</v>
          </cell>
          <cell r="D119">
            <v>13499.940538946632</v>
          </cell>
          <cell r="E119">
            <v>0</v>
          </cell>
          <cell r="F119">
            <v>0</v>
          </cell>
          <cell r="G119">
            <v>0</v>
          </cell>
          <cell r="H119">
            <v>0</v>
          </cell>
          <cell r="I119">
            <v>0</v>
          </cell>
          <cell r="J119">
            <v>219996.43233679587</v>
          </cell>
        </row>
        <row r="120">
          <cell r="A120">
            <v>103</v>
          </cell>
          <cell r="B120">
            <v>43101</v>
          </cell>
          <cell r="C120">
            <v>0</v>
          </cell>
          <cell r="D120">
            <v>13499.940538946632</v>
          </cell>
          <cell r="E120">
            <v>0</v>
          </cell>
          <cell r="F120">
            <v>0</v>
          </cell>
          <cell r="G120">
            <v>0</v>
          </cell>
          <cell r="H120">
            <v>0</v>
          </cell>
          <cell r="I120">
            <v>0</v>
          </cell>
          <cell r="J120">
            <v>219996.43233679587</v>
          </cell>
        </row>
        <row r="121">
          <cell r="A121">
            <v>104</v>
          </cell>
          <cell r="B121">
            <v>43132</v>
          </cell>
          <cell r="C121">
            <v>0</v>
          </cell>
          <cell r="D121">
            <v>13499.940538946632</v>
          </cell>
          <cell r="E121">
            <v>0</v>
          </cell>
          <cell r="F121">
            <v>0</v>
          </cell>
          <cell r="G121">
            <v>0</v>
          </cell>
          <cell r="H121">
            <v>0</v>
          </cell>
          <cell r="I121">
            <v>0</v>
          </cell>
          <cell r="J121">
            <v>219996.43233679587</v>
          </cell>
        </row>
        <row r="122">
          <cell r="A122">
            <v>105</v>
          </cell>
          <cell r="B122">
            <v>43160</v>
          </cell>
          <cell r="C122">
            <v>0</v>
          </cell>
          <cell r="D122">
            <v>13499.940538946632</v>
          </cell>
          <cell r="E122">
            <v>0</v>
          </cell>
          <cell r="F122">
            <v>0</v>
          </cell>
          <cell r="G122">
            <v>0</v>
          </cell>
          <cell r="H122">
            <v>0</v>
          </cell>
          <cell r="I122">
            <v>0</v>
          </cell>
          <cell r="J122">
            <v>219996.43233679587</v>
          </cell>
        </row>
        <row r="123">
          <cell r="A123">
            <v>106</v>
          </cell>
          <cell r="B123">
            <v>43191</v>
          </cell>
          <cell r="C123">
            <v>0</v>
          </cell>
          <cell r="D123">
            <v>13499.940538946632</v>
          </cell>
          <cell r="E123">
            <v>0</v>
          </cell>
          <cell r="F123">
            <v>0</v>
          </cell>
          <cell r="G123">
            <v>0</v>
          </cell>
          <cell r="H123">
            <v>0</v>
          </cell>
          <cell r="I123">
            <v>0</v>
          </cell>
          <cell r="J123">
            <v>219996.43233679587</v>
          </cell>
        </row>
        <row r="124">
          <cell r="A124">
            <v>107</v>
          </cell>
          <cell r="B124">
            <v>43221</v>
          </cell>
          <cell r="C124">
            <v>0</v>
          </cell>
          <cell r="D124">
            <v>13499.940538946632</v>
          </cell>
          <cell r="E124">
            <v>0</v>
          </cell>
          <cell r="F124">
            <v>0</v>
          </cell>
          <cell r="G124">
            <v>0</v>
          </cell>
          <cell r="H124">
            <v>0</v>
          </cell>
          <cell r="I124">
            <v>0</v>
          </cell>
          <cell r="J124">
            <v>219996.43233679587</v>
          </cell>
        </row>
        <row r="125">
          <cell r="A125">
            <v>108</v>
          </cell>
          <cell r="B125">
            <v>43252</v>
          </cell>
          <cell r="C125">
            <v>0</v>
          </cell>
          <cell r="D125">
            <v>13499.940538946632</v>
          </cell>
          <cell r="E125">
            <v>0</v>
          </cell>
          <cell r="F125">
            <v>0</v>
          </cell>
          <cell r="G125">
            <v>0</v>
          </cell>
          <cell r="H125">
            <v>0</v>
          </cell>
          <cell r="I125">
            <v>0</v>
          </cell>
          <cell r="J125">
            <v>219996.43233679587</v>
          </cell>
        </row>
        <row r="126">
          <cell r="A126">
            <v>109</v>
          </cell>
          <cell r="B126">
            <v>43282</v>
          </cell>
          <cell r="C126">
            <v>0</v>
          </cell>
          <cell r="D126">
            <v>13499.940538946632</v>
          </cell>
          <cell r="E126">
            <v>0</v>
          </cell>
          <cell r="F126">
            <v>0</v>
          </cell>
          <cell r="G126">
            <v>0</v>
          </cell>
          <cell r="H126">
            <v>0</v>
          </cell>
          <cell r="I126">
            <v>0</v>
          </cell>
          <cell r="J126">
            <v>219996.43233679587</v>
          </cell>
        </row>
        <row r="127">
          <cell r="A127">
            <v>110</v>
          </cell>
          <cell r="B127">
            <v>43313</v>
          </cell>
          <cell r="C127">
            <v>0</v>
          </cell>
          <cell r="D127">
            <v>13499.940538946632</v>
          </cell>
          <cell r="E127">
            <v>0</v>
          </cell>
          <cell r="F127">
            <v>0</v>
          </cell>
          <cell r="G127">
            <v>0</v>
          </cell>
          <cell r="H127">
            <v>0</v>
          </cell>
          <cell r="I127">
            <v>0</v>
          </cell>
          <cell r="J127">
            <v>219996.43233679587</v>
          </cell>
        </row>
        <row r="128">
          <cell r="A128">
            <v>111</v>
          </cell>
          <cell r="B128">
            <v>43344</v>
          </cell>
          <cell r="C128">
            <v>0</v>
          </cell>
          <cell r="D128">
            <v>13499.940538946632</v>
          </cell>
          <cell r="E128">
            <v>0</v>
          </cell>
          <cell r="F128">
            <v>0</v>
          </cell>
          <cell r="G128">
            <v>0</v>
          </cell>
          <cell r="H128">
            <v>0</v>
          </cell>
          <cell r="I128">
            <v>0</v>
          </cell>
          <cell r="J128">
            <v>219996.43233679587</v>
          </cell>
        </row>
        <row r="129">
          <cell r="A129">
            <v>112</v>
          </cell>
          <cell r="B129">
            <v>43374</v>
          </cell>
          <cell r="C129">
            <v>0</v>
          </cell>
          <cell r="D129">
            <v>13499.940538946632</v>
          </cell>
          <cell r="E129">
            <v>0</v>
          </cell>
          <cell r="F129">
            <v>0</v>
          </cell>
          <cell r="G129">
            <v>0</v>
          </cell>
          <cell r="H129">
            <v>0</v>
          </cell>
          <cell r="I129">
            <v>0</v>
          </cell>
          <cell r="J129">
            <v>219996.43233679587</v>
          </cell>
        </row>
        <row r="130">
          <cell r="A130">
            <v>113</v>
          </cell>
          <cell r="B130">
            <v>43405</v>
          </cell>
          <cell r="C130">
            <v>0</v>
          </cell>
          <cell r="D130">
            <v>13499.940538946632</v>
          </cell>
          <cell r="E130">
            <v>0</v>
          </cell>
          <cell r="F130">
            <v>0</v>
          </cell>
          <cell r="G130">
            <v>0</v>
          </cell>
          <cell r="H130">
            <v>0</v>
          </cell>
          <cell r="I130">
            <v>0</v>
          </cell>
          <cell r="J130">
            <v>219996.43233679587</v>
          </cell>
        </row>
        <row r="131">
          <cell r="A131">
            <v>114</v>
          </cell>
          <cell r="B131">
            <v>43435</v>
          </cell>
          <cell r="C131">
            <v>0</v>
          </cell>
          <cell r="D131">
            <v>13499.940538946632</v>
          </cell>
          <cell r="E131">
            <v>0</v>
          </cell>
          <cell r="F131">
            <v>0</v>
          </cell>
          <cell r="G131">
            <v>0</v>
          </cell>
          <cell r="H131">
            <v>0</v>
          </cell>
          <cell r="I131">
            <v>0</v>
          </cell>
          <cell r="J131">
            <v>219996.43233679587</v>
          </cell>
        </row>
        <row r="132">
          <cell r="A132">
            <v>115</v>
          </cell>
          <cell r="B132">
            <v>43466</v>
          </cell>
          <cell r="C132">
            <v>0</v>
          </cell>
          <cell r="D132">
            <v>13499.940538946632</v>
          </cell>
          <cell r="E132">
            <v>0</v>
          </cell>
          <cell r="F132">
            <v>0</v>
          </cell>
          <cell r="G132">
            <v>0</v>
          </cell>
          <cell r="H132">
            <v>0</v>
          </cell>
          <cell r="I132">
            <v>0</v>
          </cell>
          <cell r="J132">
            <v>219996.43233679587</v>
          </cell>
        </row>
        <row r="133">
          <cell r="A133">
            <v>116</v>
          </cell>
          <cell r="B133">
            <v>43497</v>
          </cell>
          <cell r="C133">
            <v>0</v>
          </cell>
          <cell r="D133">
            <v>13499.940538946632</v>
          </cell>
          <cell r="E133">
            <v>0</v>
          </cell>
          <cell r="F133">
            <v>0</v>
          </cell>
          <cell r="G133">
            <v>0</v>
          </cell>
          <cell r="H133">
            <v>0</v>
          </cell>
          <cell r="I133">
            <v>0</v>
          </cell>
          <cell r="J133">
            <v>219996.43233679587</v>
          </cell>
        </row>
        <row r="134">
          <cell r="A134">
            <v>117</v>
          </cell>
          <cell r="B134">
            <v>43525</v>
          </cell>
          <cell r="C134">
            <v>0</v>
          </cell>
          <cell r="D134">
            <v>13499.940538946632</v>
          </cell>
          <cell r="E134">
            <v>0</v>
          </cell>
          <cell r="F134">
            <v>0</v>
          </cell>
          <cell r="G134">
            <v>0</v>
          </cell>
          <cell r="H134">
            <v>0</v>
          </cell>
          <cell r="I134">
            <v>0</v>
          </cell>
          <cell r="J134">
            <v>219996.43233679587</v>
          </cell>
        </row>
        <row r="135">
          <cell r="A135">
            <v>118</v>
          </cell>
          <cell r="B135">
            <v>43556</v>
          </cell>
          <cell r="C135">
            <v>0</v>
          </cell>
          <cell r="D135">
            <v>13499.940538946632</v>
          </cell>
          <cell r="E135">
            <v>0</v>
          </cell>
          <cell r="F135">
            <v>0</v>
          </cell>
          <cell r="G135">
            <v>0</v>
          </cell>
          <cell r="H135">
            <v>0</v>
          </cell>
          <cell r="I135">
            <v>0</v>
          </cell>
          <cell r="J135">
            <v>219996.43233679587</v>
          </cell>
        </row>
        <row r="136">
          <cell r="A136">
            <v>119</v>
          </cell>
          <cell r="B136">
            <v>43586</v>
          </cell>
          <cell r="C136">
            <v>0</v>
          </cell>
          <cell r="D136">
            <v>13499.940538946632</v>
          </cell>
          <cell r="E136">
            <v>0</v>
          </cell>
          <cell r="F136">
            <v>0</v>
          </cell>
          <cell r="G136">
            <v>0</v>
          </cell>
          <cell r="H136">
            <v>0</v>
          </cell>
          <cell r="I136">
            <v>0</v>
          </cell>
          <cell r="J136">
            <v>219996.43233679587</v>
          </cell>
        </row>
        <row r="137">
          <cell r="A137">
            <v>120</v>
          </cell>
          <cell r="B137">
            <v>43617</v>
          </cell>
          <cell r="C137">
            <v>0</v>
          </cell>
          <cell r="D137">
            <v>13499.940538946632</v>
          </cell>
          <cell r="E137">
            <v>0</v>
          </cell>
          <cell r="F137">
            <v>0</v>
          </cell>
          <cell r="G137">
            <v>0</v>
          </cell>
          <cell r="H137">
            <v>0</v>
          </cell>
          <cell r="I137">
            <v>0</v>
          </cell>
          <cell r="J137">
            <v>219996.43233679587</v>
          </cell>
        </row>
        <row r="138">
          <cell r="A138">
            <v>121</v>
          </cell>
          <cell r="B138">
            <v>43647</v>
          </cell>
          <cell r="C138">
            <v>0</v>
          </cell>
          <cell r="D138">
            <v>13499.940538946632</v>
          </cell>
          <cell r="E138">
            <v>0</v>
          </cell>
          <cell r="F138">
            <v>0</v>
          </cell>
          <cell r="G138">
            <v>0</v>
          </cell>
          <cell r="H138">
            <v>0</v>
          </cell>
          <cell r="I138">
            <v>0</v>
          </cell>
          <cell r="J138">
            <v>219996.43233679587</v>
          </cell>
        </row>
        <row r="139">
          <cell r="A139">
            <v>122</v>
          </cell>
          <cell r="B139">
            <v>43678</v>
          </cell>
          <cell r="C139">
            <v>0</v>
          </cell>
          <cell r="D139">
            <v>13499.940538946632</v>
          </cell>
          <cell r="E139">
            <v>0</v>
          </cell>
          <cell r="F139">
            <v>0</v>
          </cell>
          <cell r="G139">
            <v>0</v>
          </cell>
          <cell r="H139">
            <v>0</v>
          </cell>
          <cell r="I139">
            <v>0</v>
          </cell>
          <cell r="J139">
            <v>219996.43233679587</v>
          </cell>
        </row>
        <row r="140">
          <cell r="A140">
            <v>123</v>
          </cell>
          <cell r="B140">
            <v>43709</v>
          </cell>
          <cell r="C140">
            <v>0</v>
          </cell>
          <cell r="D140">
            <v>13499.940538946632</v>
          </cell>
          <cell r="E140">
            <v>0</v>
          </cell>
          <cell r="F140">
            <v>0</v>
          </cell>
          <cell r="G140">
            <v>0</v>
          </cell>
          <cell r="H140">
            <v>0</v>
          </cell>
          <cell r="I140">
            <v>0</v>
          </cell>
          <cell r="J140">
            <v>219996.43233679587</v>
          </cell>
        </row>
        <row r="141">
          <cell r="A141">
            <v>124</v>
          </cell>
          <cell r="B141">
            <v>43739</v>
          </cell>
          <cell r="C141">
            <v>0</v>
          </cell>
          <cell r="D141">
            <v>13499.940538946632</v>
          </cell>
          <cell r="E141">
            <v>0</v>
          </cell>
          <cell r="F141">
            <v>0</v>
          </cell>
          <cell r="G141">
            <v>0</v>
          </cell>
          <cell r="H141">
            <v>0</v>
          </cell>
          <cell r="I141">
            <v>0</v>
          </cell>
          <cell r="J141">
            <v>219996.43233679587</v>
          </cell>
        </row>
        <row r="142">
          <cell r="A142">
            <v>125</v>
          </cell>
          <cell r="B142">
            <v>43770</v>
          </cell>
          <cell r="C142">
            <v>0</v>
          </cell>
          <cell r="D142">
            <v>13499.940538946632</v>
          </cell>
          <cell r="E142">
            <v>0</v>
          </cell>
          <cell r="F142">
            <v>0</v>
          </cell>
          <cell r="G142">
            <v>0</v>
          </cell>
          <cell r="H142">
            <v>0</v>
          </cell>
          <cell r="I142">
            <v>0</v>
          </cell>
          <cell r="J142">
            <v>219996.43233679587</v>
          </cell>
        </row>
        <row r="143">
          <cell r="A143">
            <v>126</v>
          </cell>
          <cell r="B143">
            <v>43800</v>
          </cell>
          <cell r="C143">
            <v>0</v>
          </cell>
          <cell r="D143">
            <v>13499.940538946632</v>
          </cell>
          <cell r="E143">
            <v>0</v>
          </cell>
          <cell r="F143">
            <v>0</v>
          </cell>
          <cell r="G143">
            <v>0</v>
          </cell>
          <cell r="H143">
            <v>0</v>
          </cell>
          <cell r="I143">
            <v>0</v>
          </cell>
          <cell r="J143">
            <v>219996.43233679587</v>
          </cell>
        </row>
        <row r="144">
          <cell r="A144">
            <v>127</v>
          </cell>
          <cell r="B144">
            <v>43831</v>
          </cell>
          <cell r="C144">
            <v>0</v>
          </cell>
          <cell r="D144">
            <v>13499.940538946632</v>
          </cell>
          <cell r="E144">
            <v>0</v>
          </cell>
          <cell r="F144">
            <v>0</v>
          </cell>
          <cell r="G144">
            <v>0</v>
          </cell>
          <cell r="H144">
            <v>0</v>
          </cell>
          <cell r="I144">
            <v>0</v>
          </cell>
          <cell r="J144">
            <v>219996.43233679587</v>
          </cell>
        </row>
        <row r="145">
          <cell r="A145">
            <v>128</v>
          </cell>
          <cell r="B145">
            <v>43862</v>
          </cell>
          <cell r="C145">
            <v>0</v>
          </cell>
          <cell r="D145">
            <v>13499.940538946632</v>
          </cell>
          <cell r="E145">
            <v>0</v>
          </cell>
          <cell r="F145">
            <v>0</v>
          </cell>
          <cell r="G145">
            <v>0</v>
          </cell>
          <cell r="H145">
            <v>0</v>
          </cell>
          <cell r="I145">
            <v>0</v>
          </cell>
          <cell r="J145">
            <v>219996.43233679587</v>
          </cell>
        </row>
        <row r="146">
          <cell r="A146">
            <v>129</v>
          </cell>
          <cell r="B146">
            <v>43891</v>
          </cell>
          <cell r="C146">
            <v>0</v>
          </cell>
          <cell r="D146">
            <v>13499.940538946632</v>
          </cell>
          <cell r="E146">
            <v>0</v>
          </cell>
          <cell r="F146">
            <v>0</v>
          </cell>
          <cell r="G146">
            <v>0</v>
          </cell>
          <cell r="H146">
            <v>0</v>
          </cell>
          <cell r="I146">
            <v>0</v>
          </cell>
          <cell r="J146">
            <v>219996.43233679587</v>
          </cell>
        </row>
        <row r="147">
          <cell r="A147">
            <v>130</v>
          </cell>
          <cell r="B147">
            <v>43922</v>
          </cell>
          <cell r="C147">
            <v>0</v>
          </cell>
          <cell r="D147">
            <v>13499.940538946632</v>
          </cell>
          <cell r="E147">
            <v>0</v>
          </cell>
          <cell r="F147">
            <v>0</v>
          </cell>
          <cell r="G147">
            <v>0</v>
          </cell>
          <cell r="H147">
            <v>0</v>
          </cell>
          <cell r="I147">
            <v>0</v>
          </cell>
          <cell r="J147">
            <v>219996.43233679587</v>
          </cell>
        </row>
        <row r="148">
          <cell r="A148">
            <v>131</v>
          </cell>
          <cell r="B148">
            <v>43952</v>
          </cell>
          <cell r="C148">
            <v>0</v>
          </cell>
          <cell r="D148">
            <v>13499.940538946632</v>
          </cell>
          <cell r="E148">
            <v>0</v>
          </cell>
          <cell r="F148">
            <v>0</v>
          </cell>
          <cell r="G148">
            <v>0</v>
          </cell>
          <cell r="H148">
            <v>0</v>
          </cell>
          <cell r="I148">
            <v>0</v>
          </cell>
          <cell r="J148">
            <v>219996.43233679587</v>
          </cell>
        </row>
        <row r="149">
          <cell r="A149">
            <v>132</v>
          </cell>
          <cell r="B149">
            <v>43983</v>
          </cell>
          <cell r="C149">
            <v>0</v>
          </cell>
          <cell r="D149">
            <v>13499.940538946632</v>
          </cell>
          <cell r="E149">
            <v>0</v>
          </cell>
          <cell r="F149">
            <v>0</v>
          </cell>
          <cell r="G149">
            <v>0</v>
          </cell>
          <cell r="H149">
            <v>0</v>
          </cell>
          <cell r="I149">
            <v>0</v>
          </cell>
          <cell r="J149">
            <v>219996.43233679587</v>
          </cell>
        </row>
        <row r="150">
          <cell r="A150">
            <v>133</v>
          </cell>
          <cell r="B150">
            <v>44013</v>
          </cell>
          <cell r="C150">
            <v>0</v>
          </cell>
          <cell r="D150">
            <v>13499.940538946632</v>
          </cell>
          <cell r="E150">
            <v>0</v>
          </cell>
          <cell r="F150">
            <v>0</v>
          </cell>
          <cell r="G150">
            <v>0</v>
          </cell>
          <cell r="H150">
            <v>0</v>
          </cell>
          <cell r="I150">
            <v>0</v>
          </cell>
          <cell r="J150">
            <v>219996.43233679587</v>
          </cell>
        </row>
        <row r="151">
          <cell r="A151">
            <v>134</v>
          </cell>
          <cell r="B151">
            <v>44044</v>
          </cell>
          <cell r="C151">
            <v>0</v>
          </cell>
          <cell r="D151">
            <v>13499.940538946632</v>
          </cell>
          <cell r="E151">
            <v>0</v>
          </cell>
          <cell r="F151">
            <v>0</v>
          </cell>
          <cell r="G151">
            <v>0</v>
          </cell>
          <cell r="H151">
            <v>0</v>
          </cell>
          <cell r="I151">
            <v>0</v>
          </cell>
          <cell r="J151">
            <v>219996.43233679587</v>
          </cell>
        </row>
        <row r="152">
          <cell r="A152">
            <v>135</v>
          </cell>
          <cell r="B152">
            <v>44075</v>
          </cell>
          <cell r="C152">
            <v>0</v>
          </cell>
          <cell r="D152">
            <v>13499.940538946632</v>
          </cell>
          <cell r="E152">
            <v>0</v>
          </cell>
          <cell r="F152">
            <v>0</v>
          </cell>
          <cell r="G152">
            <v>0</v>
          </cell>
          <cell r="H152">
            <v>0</v>
          </cell>
          <cell r="I152">
            <v>0</v>
          </cell>
          <cell r="J152">
            <v>219996.43233679587</v>
          </cell>
        </row>
        <row r="153">
          <cell r="A153">
            <v>136</v>
          </cell>
          <cell r="B153">
            <v>44105</v>
          </cell>
          <cell r="C153">
            <v>0</v>
          </cell>
          <cell r="D153">
            <v>13499.940538946632</v>
          </cell>
          <cell r="E153">
            <v>0</v>
          </cell>
          <cell r="F153">
            <v>0</v>
          </cell>
          <cell r="G153">
            <v>0</v>
          </cell>
          <cell r="H153">
            <v>0</v>
          </cell>
          <cell r="I153">
            <v>0</v>
          </cell>
          <cell r="J153">
            <v>219996.43233679587</v>
          </cell>
        </row>
        <row r="154">
          <cell r="A154">
            <v>137</v>
          </cell>
          <cell r="B154">
            <v>44136</v>
          </cell>
          <cell r="C154">
            <v>0</v>
          </cell>
          <cell r="D154">
            <v>13499.940538946632</v>
          </cell>
          <cell r="E154">
            <v>0</v>
          </cell>
          <cell r="F154">
            <v>0</v>
          </cell>
          <cell r="G154">
            <v>0</v>
          </cell>
          <cell r="H154">
            <v>0</v>
          </cell>
          <cell r="I154">
            <v>0</v>
          </cell>
          <cell r="J154">
            <v>219996.43233679587</v>
          </cell>
        </row>
        <row r="155">
          <cell r="A155">
            <v>138</v>
          </cell>
          <cell r="B155">
            <v>44166</v>
          </cell>
          <cell r="C155">
            <v>0</v>
          </cell>
          <cell r="D155">
            <v>13499.940538946632</v>
          </cell>
          <cell r="E155">
            <v>0</v>
          </cell>
          <cell r="F155">
            <v>0</v>
          </cell>
          <cell r="G155">
            <v>0</v>
          </cell>
          <cell r="H155">
            <v>0</v>
          </cell>
          <cell r="I155">
            <v>0</v>
          </cell>
          <cell r="J155">
            <v>219996.43233679587</v>
          </cell>
        </row>
        <row r="156">
          <cell r="A156">
            <v>139</v>
          </cell>
          <cell r="B156">
            <v>44197</v>
          </cell>
          <cell r="C156">
            <v>0</v>
          </cell>
          <cell r="D156">
            <v>13499.940538946632</v>
          </cell>
          <cell r="E156">
            <v>0</v>
          </cell>
          <cell r="F156">
            <v>0</v>
          </cell>
          <cell r="G156">
            <v>0</v>
          </cell>
          <cell r="H156">
            <v>0</v>
          </cell>
          <cell r="I156">
            <v>0</v>
          </cell>
          <cell r="J156">
            <v>219996.43233679587</v>
          </cell>
        </row>
        <row r="157">
          <cell r="A157">
            <v>140</v>
          </cell>
          <cell r="B157">
            <v>44228</v>
          </cell>
          <cell r="C157">
            <v>0</v>
          </cell>
          <cell r="D157">
            <v>13499.940538946632</v>
          </cell>
          <cell r="E157">
            <v>0</v>
          </cell>
          <cell r="F157">
            <v>0</v>
          </cell>
          <cell r="G157">
            <v>0</v>
          </cell>
          <cell r="H157">
            <v>0</v>
          </cell>
          <cell r="I157">
            <v>0</v>
          </cell>
          <cell r="J157">
            <v>219996.43233679587</v>
          </cell>
        </row>
        <row r="158">
          <cell r="A158">
            <v>141</v>
          </cell>
          <cell r="B158">
            <v>44256</v>
          </cell>
          <cell r="C158">
            <v>0</v>
          </cell>
          <cell r="D158">
            <v>13499.940538946632</v>
          </cell>
          <cell r="E158">
            <v>0</v>
          </cell>
          <cell r="F158">
            <v>0</v>
          </cell>
          <cell r="G158">
            <v>0</v>
          </cell>
          <cell r="H158">
            <v>0</v>
          </cell>
          <cell r="I158">
            <v>0</v>
          </cell>
          <cell r="J158">
            <v>219996.43233679587</v>
          </cell>
        </row>
        <row r="159">
          <cell r="A159">
            <v>142</v>
          </cell>
          <cell r="B159">
            <v>44287</v>
          </cell>
          <cell r="C159">
            <v>0</v>
          </cell>
          <cell r="D159">
            <v>13499.940538946632</v>
          </cell>
          <cell r="E159">
            <v>0</v>
          </cell>
          <cell r="F159">
            <v>0</v>
          </cell>
          <cell r="G159">
            <v>0</v>
          </cell>
          <cell r="H159">
            <v>0</v>
          </cell>
          <cell r="I159">
            <v>0</v>
          </cell>
          <cell r="J159">
            <v>219996.43233679587</v>
          </cell>
        </row>
        <row r="160">
          <cell r="A160">
            <v>143</v>
          </cell>
          <cell r="B160">
            <v>44317</v>
          </cell>
          <cell r="C160">
            <v>0</v>
          </cell>
          <cell r="D160">
            <v>13499.940538946632</v>
          </cell>
          <cell r="E160">
            <v>0</v>
          </cell>
          <cell r="F160">
            <v>0</v>
          </cell>
          <cell r="G160">
            <v>0</v>
          </cell>
          <cell r="H160">
            <v>0</v>
          </cell>
          <cell r="I160">
            <v>0</v>
          </cell>
          <cell r="J160">
            <v>219996.43233679587</v>
          </cell>
        </row>
        <row r="161">
          <cell r="A161">
            <v>144</v>
          </cell>
          <cell r="B161">
            <v>44348</v>
          </cell>
          <cell r="C161">
            <v>0</v>
          </cell>
          <cell r="D161">
            <v>13499.940538946632</v>
          </cell>
          <cell r="E161">
            <v>0</v>
          </cell>
          <cell r="F161">
            <v>0</v>
          </cell>
          <cell r="G161">
            <v>0</v>
          </cell>
          <cell r="H161">
            <v>0</v>
          </cell>
          <cell r="I161">
            <v>0</v>
          </cell>
          <cell r="J161">
            <v>219996.43233679587</v>
          </cell>
        </row>
        <row r="162">
          <cell r="A162">
            <v>145</v>
          </cell>
          <cell r="B162">
            <v>44378</v>
          </cell>
          <cell r="C162">
            <v>0</v>
          </cell>
          <cell r="D162">
            <v>13499.940538946632</v>
          </cell>
          <cell r="E162">
            <v>0</v>
          </cell>
          <cell r="F162">
            <v>0</v>
          </cell>
          <cell r="G162">
            <v>0</v>
          </cell>
          <cell r="H162">
            <v>0</v>
          </cell>
          <cell r="I162">
            <v>0</v>
          </cell>
          <cell r="J162">
            <v>219996.43233679587</v>
          </cell>
        </row>
        <row r="163">
          <cell r="A163">
            <v>146</v>
          </cell>
          <cell r="B163">
            <v>44409</v>
          </cell>
          <cell r="C163">
            <v>0</v>
          </cell>
          <cell r="D163">
            <v>13499.940538946632</v>
          </cell>
          <cell r="E163">
            <v>0</v>
          </cell>
          <cell r="F163">
            <v>0</v>
          </cell>
          <cell r="G163">
            <v>0</v>
          </cell>
          <cell r="H163">
            <v>0</v>
          </cell>
          <cell r="I163">
            <v>0</v>
          </cell>
          <cell r="J163">
            <v>219996.43233679587</v>
          </cell>
        </row>
        <row r="164">
          <cell r="A164">
            <v>147</v>
          </cell>
          <cell r="B164">
            <v>44440</v>
          </cell>
          <cell r="C164">
            <v>0</v>
          </cell>
          <cell r="D164">
            <v>13499.940538946632</v>
          </cell>
          <cell r="E164">
            <v>0</v>
          </cell>
          <cell r="F164">
            <v>0</v>
          </cell>
          <cell r="G164">
            <v>0</v>
          </cell>
          <cell r="H164">
            <v>0</v>
          </cell>
          <cell r="I164">
            <v>0</v>
          </cell>
          <cell r="J164">
            <v>219996.43233679587</v>
          </cell>
        </row>
        <row r="165">
          <cell r="A165">
            <v>148</v>
          </cell>
          <cell r="B165">
            <v>44470</v>
          </cell>
          <cell r="C165">
            <v>0</v>
          </cell>
          <cell r="D165">
            <v>13499.940538946632</v>
          </cell>
          <cell r="E165">
            <v>0</v>
          </cell>
          <cell r="F165">
            <v>0</v>
          </cell>
          <cell r="G165">
            <v>0</v>
          </cell>
          <cell r="H165">
            <v>0</v>
          </cell>
          <cell r="I165">
            <v>0</v>
          </cell>
          <cell r="J165">
            <v>219996.43233679587</v>
          </cell>
        </row>
        <row r="166">
          <cell r="A166">
            <v>149</v>
          </cell>
          <cell r="B166">
            <v>44501</v>
          </cell>
          <cell r="C166">
            <v>0</v>
          </cell>
          <cell r="D166">
            <v>13499.940538946632</v>
          </cell>
          <cell r="E166">
            <v>0</v>
          </cell>
          <cell r="F166">
            <v>0</v>
          </cell>
          <cell r="G166">
            <v>0</v>
          </cell>
          <cell r="H166">
            <v>0</v>
          </cell>
          <cell r="I166">
            <v>0</v>
          </cell>
          <cell r="J166">
            <v>219996.43233679587</v>
          </cell>
        </row>
        <row r="167">
          <cell r="A167">
            <v>150</v>
          </cell>
          <cell r="B167">
            <v>44531</v>
          </cell>
          <cell r="C167">
            <v>0</v>
          </cell>
          <cell r="D167">
            <v>13499.940538946632</v>
          </cell>
          <cell r="E167">
            <v>0</v>
          </cell>
          <cell r="F167">
            <v>0</v>
          </cell>
          <cell r="G167">
            <v>0</v>
          </cell>
          <cell r="H167">
            <v>0</v>
          </cell>
          <cell r="I167">
            <v>0</v>
          </cell>
          <cell r="J167">
            <v>219996.43233679587</v>
          </cell>
        </row>
        <row r="168">
          <cell r="A168">
            <v>151</v>
          </cell>
          <cell r="B168">
            <v>44562</v>
          </cell>
          <cell r="C168">
            <v>0</v>
          </cell>
          <cell r="D168">
            <v>13499.940538946632</v>
          </cell>
          <cell r="E168">
            <v>0</v>
          </cell>
          <cell r="F168">
            <v>0</v>
          </cell>
          <cell r="G168">
            <v>0</v>
          </cell>
          <cell r="H168">
            <v>0</v>
          </cell>
          <cell r="I168">
            <v>0</v>
          </cell>
          <cell r="J168">
            <v>219996.43233679587</v>
          </cell>
        </row>
        <row r="169">
          <cell r="A169">
            <v>152</v>
          </cell>
          <cell r="B169">
            <v>44593</v>
          </cell>
          <cell r="C169">
            <v>0</v>
          </cell>
          <cell r="D169">
            <v>13499.940538946632</v>
          </cell>
          <cell r="E169">
            <v>0</v>
          </cell>
          <cell r="F169">
            <v>0</v>
          </cell>
          <cell r="G169">
            <v>0</v>
          </cell>
          <cell r="H169">
            <v>0</v>
          </cell>
          <cell r="I169">
            <v>0</v>
          </cell>
          <cell r="J169">
            <v>219996.43233679587</v>
          </cell>
        </row>
        <row r="170">
          <cell r="A170">
            <v>153</v>
          </cell>
          <cell r="B170">
            <v>44621</v>
          </cell>
          <cell r="C170">
            <v>0</v>
          </cell>
          <cell r="D170">
            <v>13499.940538946632</v>
          </cell>
          <cell r="E170">
            <v>0</v>
          </cell>
          <cell r="F170">
            <v>0</v>
          </cell>
          <cell r="G170">
            <v>0</v>
          </cell>
          <cell r="H170">
            <v>0</v>
          </cell>
          <cell r="I170">
            <v>0</v>
          </cell>
          <cell r="J170">
            <v>219996.43233679587</v>
          </cell>
        </row>
        <row r="171">
          <cell r="A171">
            <v>154</v>
          </cell>
          <cell r="B171">
            <v>44652</v>
          </cell>
          <cell r="C171">
            <v>0</v>
          </cell>
          <cell r="D171">
            <v>13499.940538946632</v>
          </cell>
          <cell r="E171">
            <v>0</v>
          </cell>
          <cell r="F171">
            <v>0</v>
          </cell>
          <cell r="G171">
            <v>0</v>
          </cell>
          <cell r="H171">
            <v>0</v>
          </cell>
          <cell r="I171">
            <v>0</v>
          </cell>
          <cell r="J171">
            <v>219996.43233679587</v>
          </cell>
        </row>
        <row r="172">
          <cell r="A172">
            <v>155</v>
          </cell>
          <cell r="B172">
            <v>44682</v>
          </cell>
          <cell r="C172">
            <v>0</v>
          </cell>
          <cell r="D172">
            <v>13499.940538946632</v>
          </cell>
          <cell r="E172">
            <v>0</v>
          </cell>
          <cell r="F172">
            <v>0</v>
          </cell>
          <cell r="G172">
            <v>0</v>
          </cell>
          <cell r="H172">
            <v>0</v>
          </cell>
          <cell r="I172">
            <v>0</v>
          </cell>
          <cell r="J172">
            <v>219996.43233679587</v>
          </cell>
        </row>
        <row r="173">
          <cell r="A173">
            <v>156</v>
          </cell>
          <cell r="B173">
            <v>44713</v>
          </cell>
          <cell r="C173">
            <v>0</v>
          </cell>
          <cell r="D173">
            <v>13499.940538946632</v>
          </cell>
          <cell r="E173">
            <v>0</v>
          </cell>
          <cell r="F173">
            <v>0</v>
          </cell>
          <cell r="G173">
            <v>0</v>
          </cell>
          <cell r="H173">
            <v>0</v>
          </cell>
          <cell r="I173">
            <v>0</v>
          </cell>
          <cell r="J173">
            <v>219996.43233679587</v>
          </cell>
        </row>
        <row r="174">
          <cell r="A174">
            <v>157</v>
          </cell>
          <cell r="B174">
            <v>44743</v>
          </cell>
          <cell r="C174">
            <v>0</v>
          </cell>
          <cell r="D174">
            <v>13499.940538946632</v>
          </cell>
          <cell r="E174">
            <v>0</v>
          </cell>
          <cell r="F174">
            <v>0</v>
          </cell>
          <cell r="G174">
            <v>0</v>
          </cell>
          <cell r="H174">
            <v>0</v>
          </cell>
          <cell r="I174">
            <v>0</v>
          </cell>
          <cell r="J174">
            <v>219996.43233679587</v>
          </cell>
        </row>
        <row r="175">
          <cell r="A175">
            <v>158</v>
          </cell>
          <cell r="B175">
            <v>44774</v>
          </cell>
          <cell r="C175">
            <v>0</v>
          </cell>
          <cell r="D175">
            <v>13499.940538946632</v>
          </cell>
          <cell r="E175">
            <v>0</v>
          </cell>
          <cell r="F175">
            <v>0</v>
          </cell>
          <cell r="G175">
            <v>0</v>
          </cell>
          <cell r="H175">
            <v>0</v>
          </cell>
          <cell r="I175">
            <v>0</v>
          </cell>
          <cell r="J175">
            <v>219996.43233679587</v>
          </cell>
        </row>
        <row r="176">
          <cell r="A176">
            <v>159</v>
          </cell>
          <cell r="B176">
            <v>44805</v>
          </cell>
          <cell r="C176">
            <v>0</v>
          </cell>
          <cell r="D176">
            <v>13499.940538946632</v>
          </cell>
          <cell r="E176">
            <v>0</v>
          </cell>
          <cell r="F176">
            <v>0</v>
          </cell>
          <cell r="G176">
            <v>0</v>
          </cell>
          <cell r="H176">
            <v>0</v>
          </cell>
          <cell r="I176">
            <v>0</v>
          </cell>
          <cell r="J176">
            <v>219996.43233679587</v>
          </cell>
        </row>
        <row r="177">
          <cell r="A177">
            <v>160</v>
          </cell>
          <cell r="B177">
            <v>44835</v>
          </cell>
          <cell r="C177">
            <v>0</v>
          </cell>
          <cell r="D177">
            <v>13499.940538946632</v>
          </cell>
          <cell r="E177">
            <v>0</v>
          </cell>
          <cell r="F177">
            <v>0</v>
          </cell>
          <cell r="G177">
            <v>0</v>
          </cell>
          <cell r="H177">
            <v>0</v>
          </cell>
          <cell r="I177">
            <v>0</v>
          </cell>
          <cell r="J177">
            <v>219996.43233679587</v>
          </cell>
        </row>
        <row r="178">
          <cell r="A178">
            <v>161</v>
          </cell>
          <cell r="B178">
            <v>44866</v>
          </cell>
          <cell r="C178">
            <v>0</v>
          </cell>
          <cell r="D178">
            <v>13499.940538946632</v>
          </cell>
          <cell r="E178">
            <v>0</v>
          </cell>
          <cell r="F178">
            <v>0</v>
          </cell>
          <cell r="G178">
            <v>0</v>
          </cell>
          <cell r="H178">
            <v>0</v>
          </cell>
          <cell r="I178">
            <v>0</v>
          </cell>
          <cell r="J178">
            <v>219996.43233679587</v>
          </cell>
        </row>
        <row r="179">
          <cell r="A179">
            <v>162</v>
          </cell>
          <cell r="B179">
            <v>44896</v>
          </cell>
          <cell r="C179">
            <v>0</v>
          </cell>
          <cell r="D179">
            <v>13499.940538946632</v>
          </cell>
          <cell r="E179">
            <v>0</v>
          </cell>
          <cell r="F179">
            <v>0</v>
          </cell>
          <cell r="G179">
            <v>0</v>
          </cell>
          <cell r="H179">
            <v>0</v>
          </cell>
          <cell r="I179">
            <v>0</v>
          </cell>
          <cell r="J179">
            <v>219996.43233679587</v>
          </cell>
        </row>
        <row r="180">
          <cell r="A180">
            <v>163</v>
          </cell>
          <cell r="B180">
            <v>44927</v>
          </cell>
          <cell r="C180">
            <v>0</v>
          </cell>
          <cell r="D180">
            <v>13499.940538946632</v>
          </cell>
          <cell r="E180">
            <v>0</v>
          </cell>
          <cell r="F180">
            <v>0</v>
          </cell>
          <cell r="G180">
            <v>0</v>
          </cell>
          <cell r="H180">
            <v>0</v>
          </cell>
          <cell r="I180">
            <v>0</v>
          </cell>
          <cell r="J180">
            <v>219996.43233679587</v>
          </cell>
        </row>
        <row r="181">
          <cell r="A181">
            <v>164</v>
          </cell>
          <cell r="B181">
            <v>44958</v>
          </cell>
          <cell r="C181">
            <v>0</v>
          </cell>
          <cell r="D181">
            <v>13499.940538946632</v>
          </cell>
          <cell r="E181">
            <v>0</v>
          </cell>
          <cell r="F181">
            <v>0</v>
          </cell>
          <cell r="G181">
            <v>0</v>
          </cell>
          <cell r="H181">
            <v>0</v>
          </cell>
          <cell r="I181">
            <v>0</v>
          </cell>
          <cell r="J181">
            <v>219996.43233679587</v>
          </cell>
        </row>
        <row r="182">
          <cell r="A182">
            <v>165</v>
          </cell>
          <cell r="B182">
            <v>44986</v>
          </cell>
          <cell r="C182">
            <v>0</v>
          </cell>
          <cell r="D182">
            <v>13499.940538946632</v>
          </cell>
          <cell r="E182">
            <v>0</v>
          </cell>
          <cell r="F182">
            <v>0</v>
          </cell>
          <cell r="G182">
            <v>0</v>
          </cell>
          <cell r="H182">
            <v>0</v>
          </cell>
          <cell r="I182">
            <v>0</v>
          </cell>
          <cell r="J182">
            <v>219996.43233679587</v>
          </cell>
        </row>
        <row r="183">
          <cell r="A183">
            <v>166</v>
          </cell>
          <cell r="B183">
            <v>45017</v>
          </cell>
          <cell r="C183">
            <v>0</v>
          </cell>
          <cell r="D183">
            <v>13499.940538946632</v>
          </cell>
          <cell r="E183">
            <v>0</v>
          </cell>
          <cell r="F183">
            <v>0</v>
          </cell>
          <cell r="G183">
            <v>0</v>
          </cell>
          <cell r="H183">
            <v>0</v>
          </cell>
          <cell r="I183">
            <v>0</v>
          </cell>
          <cell r="J183">
            <v>219996.43233679587</v>
          </cell>
        </row>
        <row r="184">
          <cell r="A184">
            <v>167</v>
          </cell>
          <cell r="B184">
            <v>45047</v>
          </cell>
          <cell r="C184">
            <v>0</v>
          </cell>
          <cell r="D184">
            <v>13499.940538946632</v>
          </cell>
          <cell r="E184">
            <v>0</v>
          </cell>
          <cell r="F184">
            <v>0</v>
          </cell>
          <cell r="G184">
            <v>0</v>
          </cell>
          <cell r="H184">
            <v>0</v>
          </cell>
          <cell r="I184">
            <v>0</v>
          </cell>
          <cell r="J184">
            <v>219996.43233679587</v>
          </cell>
        </row>
        <row r="185">
          <cell r="A185">
            <v>168</v>
          </cell>
          <cell r="B185">
            <v>45078</v>
          </cell>
          <cell r="C185">
            <v>0</v>
          </cell>
          <cell r="D185">
            <v>13499.940538946632</v>
          </cell>
          <cell r="E185">
            <v>0</v>
          </cell>
          <cell r="F185">
            <v>0</v>
          </cell>
          <cell r="G185">
            <v>0</v>
          </cell>
          <cell r="H185">
            <v>0</v>
          </cell>
          <cell r="I185">
            <v>0</v>
          </cell>
          <cell r="J185">
            <v>219996.43233679587</v>
          </cell>
        </row>
        <row r="186">
          <cell r="A186">
            <v>169</v>
          </cell>
          <cell r="B186">
            <v>45108</v>
          </cell>
          <cell r="C186">
            <v>0</v>
          </cell>
          <cell r="D186">
            <v>13499.940538946632</v>
          </cell>
          <cell r="E186">
            <v>0</v>
          </cell>
          <cell r="F186">
            <v>0</v>
          </cell>
          <cell r="G186">
            <v>0</v>
          </cell>
          <cell r="H186">
            <v>0</v>
          </cell>
          <cell r="I186">
            <v>0</v>
          </cell>
          <cell r="J186">
            <v>219996.43233679587</v>
          </cell>
        </row>
        <row r="187">
          <cell r="A187">
            <v>170</v>
          </cell>
          <cell r="B187">
            <v>45139</v>
          </cell>
          <cell r="C187">
            <v>0</v>
          </cell>
          <cell r="D187">
            <v>13499.940538946632</v>
          </cell>
          <cell r="E187">
            <v>0</v>
          </cell>
          <cell r="F187">
            <v>0</v>
          </cell>
          <cell r="G187">
            <v>0</v>
          </cell>
          <cell r="H187">
            <v>0</v>
          </cell>
          <cell r="I187">
            <v>0</v>
          </cell>
          <cell r="J187">
            <v>219996.43233679587</v>
          </cell>
        </row>
        <row r="188">
          <cell r="A188">
            <v>171</v>
          </cell>
          <cell r="B188">
            <v>45170</v>
          </cell>
          <cell r="C188">
            <v>0</v>
          </cell>
          <cell r="D188">
            <v>13499.940538946632</v>
          </cell>
          <cell r="E188">
            <v>0</v>
          </cell>
          <cell r="F188">
            <v>0</v>
          </cell>
          <cell r="G188">
            <v>0</v>
          </cell>
          <cell r="H188">
            <v>0</v>
          </cell>
          <cell r="I188">
            <v>0</v>
          </cell>
          <cell r="J188">
            <v>219996.43233679587</v>
          </cell>
        </row>
        <row r="189">
          <cell r="A189">
            <v>172</v>
          </cell>
          <cell r="B189">
            <v>45200</v>
          </cell>
          <cell r="C189">
            <v>0</v>
          </cell>
          <cell r="D189">
            <v>13499.940538946632</v>
          </cell>
          <cell r="E189">
            <v>0</v>
          </cell>
          <cell r="F189">
            <v>0</v>
          </cell>
          <cell r="G189">
            <v>0</v>
          </cell>
          <cell r="H189">
            <v>0</v>
          </cell>
          <cell r="I189">
            <v>0</v>
          </cell>
          <cell r="J189">
            <v>219996.43233679587</v>
          </cell>
        </row>
        <row r="190">
          <cell r="A190">
            <v>173</v>
          </cell>
          <cell r="B190">
            <v>45231</v>
          </cell>
          <cell r="C190">
            <v>0</v>
          </cell>
          <cell r="D190">
            <v>13499.940538946632</v>
          </cell>
          <cell r="E190">
            <v>0</v>
          </cell>
          <cell r="F190">
            <v>0</v>
          </cell>
          <cell r="G190">
            <v>0</v>
          </cell>
          <cell r="H190">
            <v>0</v>
          </cell>
          <cell r="I190">
            <v>0</v>
          </cell>
          <cell r="J190">
            <v>219996.43233679587</v>
          </cell>
        </row>
        <row r="191">
          <cell r="A191">
            <v>174</v>
          </cell>
          <cell r="B191">
            <v>45261</v>
          </cell>
          <cell r="C191">
            <v>0</v>
          </cell>
          <cell r="D191">
            <v>13499.940538946632</v>
          </cell>
          <cell r="E191">
            <v>0</v>
          </cell>
          <cell r="F191">
            <v>0</v>
          </cell>
          <cell r="G191">
            <v>0</v>
          </cell>
          <cell r="H191">
            <v>0</v>
          </cell>
          <cell r="I191">
            <v>0</v>
          </cell>
          <cell r="J191">
            <v>219996.43233679587</v>
          </cell>
        </row>
        <row r="192">
          <cell r="A192">
            <v>175</v>
          </cell>
          <cell r="B192">
            <v>45292</v>
          </cell>
          <cell r="C192">
            <v>0</v>
          </cell>
          <cell r="D192">
            <v>13499.940538946632</v>
          </cell>
          <cell r="E192">
            <v>0</v>
          </cell>
          <cell r="F192">
            <v>0</v>
          </cell>
          <cell r="G192">
            <v>0</v>
          </cell>
          <cell r="H192">
            <v>0</v>
          </cell>
          <cell r="I192">
            <v>0</v>
          </cell>
          <cell r="J192">
            <v>219996.43233679587</v>
          </cell>
        </row>
        <row r="193">
          <cell r="A193">
            <v>176</v>
          </cell>
          <cell r="B193">
            <v>45323</v>
          </cell>
          <cell r="C193">
            <v>0</v>
          </cell>
          <cell r="D193">
            <v>13499.940538946632</v>
          </cell>
          <cell r="E193">
            <v>0</v>
          </cell>
          <cell r="F193">
            <v>0</v>
          </cell>
          <cell r="G193">
            <v>0</v>
          </cell>
          <cell r="H193">
            <v>0</v>
          </cell>
          <cell r="I193">
            <v>0</v>
          </cell>
          <cell r="J193">
            <v>219996.43233679587</v>
          </cell>
        </row>
        <row r="194">
          <cell r="A194">
            <v>177</v>
          </cell>
          <cell r="B194">
            <v>45352</v>
          </cell>
          <cell r="C194">
            <v>0</v>
          </cell>
          <cell r="D194">
            <v>13499.940538946632</v>
          </cell>
          <cell r="E194">
            <v>0</v>
          </cell>
          <cell r="F194">
            <v>0</v>
          </cell>
          <cell r="G194">
            <v>0</v>
          </cell>
          <cell r="H194">
            <v>0</v>
          </cell>
          <cell r="I194">
            <v>0</v>
          </cell>
          <cell r="J194">
            <v>219996.43233679587</v>
          </cell>
        </row>
        <row r="195">
          <cell r="A195">
            <v>178</v>
          </cell>
          <cell r="B195">
            <v>45383</v>
          </cell>
          <cell r="C195">
            <v>0</v>
          </cell>
          <cell r="D195">
            <v>13499.940538946632</v>
          </cell>
          <cell r="E195">
            <v>0</v>
          </cell>
          <cell r="F195">
            <v>0</v>
          </cell>
          <cell r="G195">
            <v>0</v>
          </cell>
          <cell r="H195">
            <v>0</v>
          </cell>
          <cell r="I195">
            <v>0</v>
          </cell>
          <cell r="J195">
            <v>219996.43233679587</v>
          </cell>
        </row>
        <row r="196">
          <cell r="A196">
            <v>179</v>
          </cell>
          <cell r="B196">
            <v>45413</v>
          </cell>
          <cell r="C196">
            <v>0</v>
          </cell>
          <cell r="D196">
            <v>13499.940538946632</v>
          </cell>
          <cell r="E196">
            <v>0</v>
          </cell>
          <cell r="F196">
            <v>0</v>
          </cell>
          <cell r="G196">
            <v>0</v>
          </cell>
          <cell r="H196">
            <v>0</v>
          </cell>
          <cell r="I196">
            <v>0</v>
          </cell>
          <cell r="J196">
            <v>219996.43233679587</v>
          </cell>
        </row>
        <row r="197">
          <cell r="A197">
            <v>180</v>
          </cell>
          <cell r="B197">
            <v>45444</v>
          </cell>
          <cell r="C197">
            <v>0</v>
          </cell>
          <cell r="D197">
            <v>13499.940538946632</v>
          </cell>
          <cell r="E197">
            <v>0</v>
          </cell>
          <cell r="F197">
            <v>0</v>
          </cell>
          <cell r="G197">
            <v>0</v>
          </cell>
          <cell r="H197">
            <v>0</v>
          </cell>
          <cell r="I197">
            <v>0</v>
          </cell>
          <cell r="J197">
            <v>219996.43233679587</v>
          </cell>
        </row>
        <row r="198">
          <cell r="A198">
            <v>181</v>
          </cell>
          <cell r="B198">
            <v>45474</v>
          </cell>
          <cell r="C198">
            <v>0</v>
          </cell>
          <cell r="D198">
            <v>13499.940538946632</v>
          </cell>
          <cell r="E198">
            <v>0</v>
          </cell>
          <cell r="F198">
            <v>0</v>
          </cell>
          <cell r="G198">
            <v>0</v>
          </cell>
          <cell r="H198">
            <v>0</v>
          </cell>
          <cell r="I198">
            <v>0</v>
          </cell>
          <cell r="J198">
            <v>219996.43233679587</v>
          </cell>
        </row>
        <row r="199">
          <cell r="A199">
            <v>182</v>
          </cell>
          <cell r="B199">
            <v>45505</v>
          </cell>
          <cell r="C199">
            <v>0</v>
          </cell>
          <cell r="D199">
            <v>13499.940538946632</v>
          </cell>
          <cell r="E199">
            <v>0</v>
          </cell>
          <cell r="F199">
            <v>0</v>
          </cell>
          <cell r="G199">
            <v>0</v>
          </cell>
          <cell r="H199">
            <v>0</v>
          </cell>
          <cell r="I199">
            <v>0</v>
          </cell>
          <cell r="J199">
            <v>219996.43233679587</v>
          </cell>
        </row>
        <row r="200">
          <cell r="A200">
            <v>183</v>
          </cell>
          <cell r="B200">
            <v>45536</v>
          </cell>
          <cell r="C200">
            <v>0</v>
          </cell>
          <cell r="D200">
            <v>13499.940538946632</v>
          </cell>
          <cell r="E200">
            <v>0</v>
          </cell>
          <cell r="F200">
            <v>0</v>
          </cell>
          <cell r="G200">
            <v>0</v>
          </cell>
          <cell r="H200">
            <v>0</v>
          </cell>
          <cell r="I200">
            <v>0</v>
          </cell>
          <cell r="J200">
            <v>219996.43233679587</v>
          </cell>
        </row>
        <row r="201">
          <cell r="A201">
            <v>184</v>
          </cell>
          <cell r="B201">
            <v>45566</v>
          </cell>
          <cell r="C201">
            <v>0</v>
          </cell>
          <cell r="D201">
            <v>13499.940538946632</v>
          </cell>
          <cell r="E201">
            <v>0</v>
          </cell>
          <cell r="F201">
            <v>0</v>
          </cell>
          <cell r="G201">
            <v>0</v>
          </cell>
          <cell r="H201">
            <v>0</v>
          </cell>
          <cell r="I201">
            <v>0</v>
          </cell>
          <cell r="J201">
            <v>219996.43233679587</v>
          </cell>
        </row>
        <row r="202">
          <cell r="A202">
            <v>185</v>
          </cell>
          <cell r="B202">
            <v>45597</v>
          </cell>
          <cell r="C202">
            <v>0</v>
          </cell>
          <cell r="D202">
            <v>13499.940538946632</v>
          </cell>
          <cell r="E202">
            <v>0</v>
          </cell>
          <cell r="F202">
            <v>0</v>
          </cell>
          <cell r="G202">
            <v>0</v>
          </cell>
          <cell r="H202">
            <v>0</v>
          </cell>
          <cell r="I202">
            <v>0</v>
          </cell>
          <cell r="J202">
            <v>219996.43233679587</v>
          </cell>
        </row>
        <row r="203">
          <cell r="A203">
            <v>186</v>
          </cell>
          <cell r="B203">
            <v>45627</v>
          </cell>
          <cell r="C203">
            <v>0</v>
          </cell>
          <cell r="D203">
            <v>13499.940538946632</v>
          </cell>
          <cell r="E203">
            <v>0</v>
          </cell>
          <cell r="F203">
            <v>0</v>
          </cell>
          <cell r="G203">
            <v>0</v>
          </cell>
          <cell r="H203">
            <v>0</v>
          </cell>
          <cell r="I203">
            <v>0</v>
          </cell>
          <cell r="J203">
            <v>219996.43233679587</v>
          </cell>
        </row>
        <row r="204">
          <cell r="A204">
            <v>187</v>
          </cell>
          <cell r="B204">
            <v>45658</v>
          </cell>
          <cell r="C204">
            <v>0</v>
          </cell>
          <cell r="D204">
            <v>13499.940538946632</v>
          </cell>
          <cell r="E204">
            <v>0</v>
          </cell>
          <cell r="F204">
            <v>0</v>
          </cell>
          <cell r="G204">
            <v>0</v>
          </cell>
          <cell r="H204">
            <v>0</v>
          </cell>
          <cell r="I204">
            <v>0</v>
          </cell>
          <cell r="J204">
            <v>219996.43233679587</v>
          </cell>
        </row>
        <row r="205">
          <cell r="A205">
            <v>188</v>
          </cell>
          <cell r="B205">
            <v>45689</v>
          </cell>
          <cell r="C205">
            <v>0</v>
          </cell>
          <cell r="D205">
            <v>13499.940538946632</v>
          </cell>
          <cell r="E205">
            <v>0</v>
          </cell>
          <cell r="F205">
            <v>0</v>
          </cell>
          <cell r="G205">
            <v>0</v>
          </cell>
          <cell r="H205">
            <v>0</v>
          </cell>
          <cell r="I205">
            <v>0</v>
          </cell>
          <cell r="J205">
            <v>219996.43233679587</v>
          </cell>
        </row>
        <row r="206">
          <cell r="A206">
            <v>189</v>
          </cell>
          <cell r="B206">
            <v>45717</v>
          </cell>
          <cell r="C206">
            <v>0</v>
          </cell>
          <cell r="D206">
            <v>13499.940538946632</v>
          </cell>
          <cell r="E206">
            <v>0</v>
          </cell>
          <cell r="F206">
            <v>0</v>
          </cell>
          <cell r="G206">
            <v>0</v>
          </cell>
          <cell r="H206">
            <v>0</v>
          </cell>
          <cell r="I206">
            <v>0</v>
          </cell>
          <cell r="J206">
            <v>219996.43233679587</v>
          </cell>
        </row>
        <row r="207">
          <cell r="A207">
            <v>190</v>
          </cell>
          <cell r="B207">
            <v>45748</v>
          </cell>
          <cell r="C207">
            <v>0</v>
          </cell>
          <cell r="D207">
            <v>13499.940538946632</v>
          </cell>
          <cell r="E207">
            <v>0</v>
          </cell>
          <cell r="F207">
            <v>0</v>
          </cell>
          <cell r="G207">
            <v>0</v>
          </cell>
          <cell r="H207">
            <v>0</v>
          </cell>
          <cell r="I207">
            <v>0</v>
          </cell>
          <cell r="J207">
            <v>219996.43233679587</v>
          </cell>
        </row>
        <row r="208">
          <cell r="A208">
            <v>191</v>
          </cell>
          <cell r="B208">
            <v>45778</v>
          </cell>
          <cell r="C208">
            <v>0</v>
          </cell>
          <cell r="D208">
            <v>13499.940538946632</v>
          </cell>
          <cell r="E208">
            <v>0</v>
          </cell>
          <cell r="F208">
            <v>0</v>
          </cell>
          <cell r="G208">
            <v>0</v>
          </cell>
          <cell r="H208">
            <v>0</v>
          </cell>
          <cell r="I208">
            <v>0</v>
          </cell>
          <cell r="J208">
            <v>219996.43233679587</v>
          </cell>
        </row>
        <row r="209">
          <cell r="A209">
            <v>192</v>
          </cell>
          <cell r="B209">
            <v>45809</v>
          </cell>
          <cell r="C209">
            <v>0</v>
          </cell>
          <cell r="D209">
            <v>13499.940538946632</v>
          </cell>
          <cell r="E209">
            <v>0</v>
          </cell>
          <cell r="F209">
            <v>0</v>
          </cell>
          <cell r="G209">
            <v>0</v>
          </cell>
          <cell r="H209">
            <v>0</v>
          </cell>
          <cell r="I209">
            <v>0</v>
          </cell>
          <cell r="J209">
            <v>219996.43233679587</v>
          </cell>
        </row>
        <row r="210">
          <cell r="A210">
            <v>193</v>
          </cell>
          <cell r="B210">
            <v>45839</v>
          </cell>
          <cell r="C210">
            <v>0</v>
          </cell>
          <cell r="D210">
            <v>13499.940538946632</v>
          </cell>
          <cell r="E210">
            <v>0</v>
          </cell>
          <cell r="F210">
            <v>0</v>
          </cell>
          <cell r="G210">
            <v>0</v>
          </cell>
          <cell r="H210">
            <v>0</v>
          </cell>
          <cell r="I210">
            <v>0</v>
          </cell>
          <cell r="J210">
            <v>219996.43233679587</v>
          </cell>
        </row>
        <row r="211">
          <cell r="A211">
            <v>194</v>
          </cell>
          <cell r="B211">
            <v>45870</v>
          </cell>
          <cell r="C211">
            <v>0</v>
          </cell>
          <cell r="D211">
            <v>13499.940538946632</v>
          </cell>
          <cell r="E211">
            <v>0</v>
          </cell>
          <cell r="F211">
            <v>0</v>
          </cell>
          <cell r="G211">
            <v>0</v>
          </cell>
          <cell r="H211">
            <v>0</v>
          </cell>
          <cell r="I211">
            <v>0</v>
          </cell>
          <cell r="J211">
            <v>219996.43233679587</v>
          </cell>
        </row>
        <row r="212">
          <cell r="A212">
            <v>195</v>
          </cell>
          <cell r="B212">
            <v>45901</v>
          </cell>
          <cell r="C212">
            <v>0</v>
          </cell>
          <cell r="D212">
            <v>13499.940538946632</v>
          </cell>
          <cell r="E212">
            <v>0</v>
          </cell>
          <cell r="F212">
            <v>0</v>
          </cell>
          <cell r="G212">
            <v>0</v>
          </cell>
          <cell r="H212">
            <v>0</v>
          </cell>
          <cell r="I212">
            <v>0</v>
          </cell>
          <cell r="J212">
            <v>219996.43233679587</v>
          </cell>
        </row>
        <row r="213">
          <cell r="A213">
            <v>196</v>
          </cell>
          <cell r="B213">
            <v>45931</v>
          </cell>
          <cell r="C213">
            <v>0</v>
          </cell>
          <cell r="D213">
            <v>13499.940538946632</v>
          </cell>
          <cell r="E213">
            <v>0</v>
          </cell>
          <cell r="F213">
            <v>0</v>
          </cell>
          <cell r="G213">
            <v>0</v>
          </cell>
          <cell r="H213">
            <v>0</v>
          </cell>
          <cell r="I213">
            <v>0</v>
          </cell>
          <cell r="J213">
            <v>219996.43233679587</v>
          </cell>
        </row>
        <row r="214">
          <cell r="A214">
            <v>197</v>
          </cell>
          <cell r="B214">
            <v>45962</v>
          </cell>
          <cell r="C214">
            <v>0</v>
          </cell>
          <cell r="D214">
            <v>13499.940538946632</v>
          </cell>
          <cell r="E214">
            <v>0</v>
          </cell>
          <cell r="F214">
            <v>0</v>
          </cell>
          <cell r="G214">
            <v>0</v>
          </cell>
          <cell r="H214">
            <v>0</v>
          </cell>
          <cell r="I214">
            <v>0</v>
          </cell>
          <cell r="J214">
            <v>219996.43233679587</v>
          </cell>
        </row>
        <row r="215">
          <cell r="A215">
            <v>198</v>
          </cell>
          <cell r="B215">
            <v>45992</v>
          </cell>
          <cell r="C215">
            <v>0</v>
          </cell>
          <cell r="D215">
            <v>13499.940538946632</v>
          </cell>
          <cell r="E215">
            <v>0</v>
          </cell>
          <cell r="F215">
            <v>0</v>
          </cell>
          <cell r="G215">
            <v>0</v>
          </cell>
          <cell r="H215">
            <v>0</v>
          </cell>
          <cell r="I215">
            <v>0</v>
          </cell>
          <cell r="J215">
            <v>219996.43233679587</v>
          </cell>
        </row>
        <row r="216">
          <cell r="A216">
            <v>199</v>
          </cell>
          <cell r="B216">
            <v>46023</v>
          </cell>
          <cell r="C216">
            <v>0</v>
          </cell>
          <cell r="D216">
            <v>13499.940538946632</v>
          </cell>
          <cell r="E216">
            <v>0</v>
          </cell>
          <cell r="F216">
            <v>0</v>
          </cell>
          <cell r="G216">
            <v>0</v>
          </cell>
          <cell r="H216">
            <v>0</v>
          </cell>
          <cell r="I216">
            <v>0</v>
          </cell>
          <cell r="J216">
            <v>219996.43233679587</v>
          </cell>
        </row>
        <row r="217">
          <cell r="A217">
            <v>200</v>
          </cell>
          <cell r="B217">
            <v>46054</v>
          </cell>
          <cell r="C217">
            <v>0</v>
          </cell>
          <cell r="D217">
            <v>13499.940538946632</v>
          </cell>
          <cell r="E217">
            <v>0</v>
          </cell>
          <cell r="F217">
            <v>0</v>
          </cell>
          <cell r="G217">
            <v>0</v>
          </cell>
          <cell r="H217">
            <v>0</v>
          </cell>
          <cell r="I217">
            <v>0</v>
          </cell>
          <cell r="J217">
            <v>219996.43233679587</v>
          </cell>
        </row>
        <row r="218">
          <cell r="A218">
            <v>201</v>
          </cell>
          <cell r="B218">
            <v>46082</v>
          </cell>
          <cell r="C218">
            <v>0</v>
          </cell>
          <cell r="D218">
            <v>13499.940538946632</v>
          </cell>
          <cell r="E218">
            <v>0</v>
          </cell>
          <cell r="F218">
            <v>0</v>
          </cell>
          <cell r="G218">
            <v>0</v>
          </cell>
          <cell r="H218">
            <v>0</v>
          </cell>
          <cell r="I218">
            <v>0</v>
          </cell>
          <cell r="J218">
            <v>219996.43233679587</v>
          </cell>
        </row>
        <row r="219">
          <cell r="A219">
            <v>202</v>
          </cell>
          <cell r="B219">
            <v>46113</v>
          </cell>
          <cell r="C219">
            <v>0</v>
          </cell>
          <cell r="D219">
            <v>13499.940538946632</v>
          </cell>
          <cell r="E219">
            <v>0</v>
          </cell>
          <cell r="F219">
            <v>0</v>
          </cell>
          <cell r="G219">
            <v>0</v>
          </cell>
          <cell r="H219">
            <v>0</v>
          </cell>
          <cell r="I219">
            <v>0</v>
          </cell>
          <cell r="J219">
            <v>219996.43233679587</v>
          </cell>
        </row>
        <row r="220">
          <cell r="A220">
            <v>203</v>
          </cell>
          <cell r="B220">
            <v>46143</v>
          </cell>
          <cell r="C220">
            <v>0</v>
          </cell>
          <cell r="D220">
            <v>13499.940538946632</v>
          </cell>
          <cell r="E220">
            <v>0</v>
          </cell>
          <cell r="F220">
            <v>0</v>
          </cell>
          <cell r="G220">
            <v>0</v>
          </cell>
          <cell r="H220">
            <v>0</v>
          </cell>
          <cell r="I220">
            <v>0</v>
          </cell>
          <cell r="J220">
            <v>219996.43233679587</v>
          </cell>
        </row>
        <row r="221">
          <cell r="A221">
            <v>204</v>
          </cell>
          <cell r="B221">
            <v>46174</v>
          </cell>
          <cell r="C221">
            <v>0</v>
          </cell>
          <cell r="D221">
            <v>13499.940538946632</v>
          </cell>
          <cell r="E221">
            <v>0</v>
          </cell>
          <cell r="F221">
            <v>0</v>
          </cell>
          <cell r="G221">
            <v>0</v>
          </cell>
          <cell r="H221">
            <v>0</v>
          </cell>
          <cell r="I221">
            <v>0</v>
          </cell>
          <cell r="J221">
            <v>219996.43233679587</v>
          </cell>
        </row>
        <row r="222">
          <cell r="A222">
            <v>205</v>
          </cell>
          <cell r="B222">
            <v>46204</v>
          </cell>
          <cell r="C222">
            <v>0</v>
          </cell>
          <cell r="D222">
            <v>13499.940538946632</v>
          </cell>
          <cell r="E222">
            <v>0</v>
          </cell>
          <cell r="F222">
            <v>0</v>
          </cell>
          <cell r="G222">
            <v>0</v>
          </cell>
          <cell r="H222">
            <v>0</v>
          </cell>
          <cell r="I222">
            <v>0</v>
          </cell>
          <cell r="J222">
            <v>219996.43233679587</v>
          </cell>
        </row>
        <row r="223">
          <cell r="A223">
            <v>206</v>
          </cell>
          <cell r="B223">
            <v>46235</v>
          </cell>
          <cell r="C223">
            <v>0</v>
          </cell>
          <cell r="D223">
            <v>13499.940538946632</v>
          </cell>
          <cell r="E223">
            <v>0</v>
          </cell>
          <cell r="F223">
            <v>0</v>
          </cell>
          <cell r="G223">
            <v>0</v>
          </cell>
          <cell r="H223">
            <v>0</v>
          </cell>
          <cell r="I223">
            <v>0</v>
          </cell>
          <cell r="J223">
            <v>219996.43233679587</v>
          </cell>
        </row>
        <row r="224">
          <cell r="A224">
            <v>207</v>
          </cell>
          <cell r="B224">
            <v>46266</v>
          </cell>
          <cell r="C224">
            <v>0</v>
          </cell>
          <cell r="D224">
            <v>13499.940538946632</v>
          </cell>
          <cell r="E224">
            <v>0</v>
          </cell>
          <cell r="F224">
            <v>0</v>
          </cell>
          <cell r="G224">
            <v>0</v>
          </cell>
          <cell r="H224">
            <v>0</v>
          </cell>
          <cell r="I224">
            <v>0</v>
          </cell>
          <cell r="J224">
            <v>219996.43233679587</v>
          </cell>
        </row>
        <row r="225">
          <cell r="A225">
            <v>208</v>
          </cell>
          <cell r="B225">
            <v>46296</v>
          </cell>
          <cell r="C225">
            <v>0</v>
          </cell>
          <cell r="D225">
            <v>13499.940538946632</v>
          </cell>
          <cell r="E225">
            <v>0</v>
          </cell>
          <cell r="F225">
            <v>0</v>
          </cell>
          <cell r="G225">
            <v>0</v>
          </cell>
          <cell r="H225">
            <v>0</v>
          </cell>
          <cell r="I225">
            <v>0</v>
          </cell>
          <cell r="J225">
            <v>219996.43233679587</v>
          </cell>
        </row>
        <row r="226">
          <cell r="A226">
            <v>209</v>
          </cell>
          <cell r="B226">
            <v>46327</v>
          </cell>
          <cell r="C226">
            <v>0</v>
          </cell>
          <cell r="D226">
            <v>13499.940538946632</v>
          </cell>
          <cell r="E226">
            <v>0</v>
          </cell>
          <cell r="F226">
            <v>0</v>
          </cell>
          <cell r="G226">
            <v>0</v>
          </cell>
          <cell r="H226">
            <v>0</v>
          </cell>
          <cell r="I226">
            <v>0</v>
          </cell>
          <cell r="J226">
            <v>219996.43233679587</v>
          </cell>
        </row>
        <row r="227">
          <cell r="A227">
            <v>210</v>
          </cell>
          <cell r="B227">
            <v>46357</v>
          </cell>
          <cell r="C227">
            <v>0</v>
          </cell>
          <cell r="D227">
            <v>13499.940538946632</v>
          </cell>
          <cell r="E227">
            <v>0</v>
          </cell>
          <cell r="F227">
            <v>0</v>
          </cell>
          <cell r="G227">
            <v>0</v>
          </cell>
          <cell r="H227">
            <v>0</v>
          </cell>
          <cell r="I227">
            <v>0</v>
          </cell>
          <cell r="J227">
            <v>219996.43233679587</v>
          </cell>
        </row>
        <row r="228">
          <cell r="A228">
            <v>211</v>
          </cell>
          <cell r="B228">
            <v>46388</v>
          </cell>
          <cell r="C228">
            <v>0</v>
          </cell>
          <cell r="D228">
            <v>13499.940538946632</v>
          </cell>
          <cell r="E228">
            <v>0</v>
          </cell>
          <cell r="F228">
            <v>0</v>
          </cell>
          <cell r="G228">
            <v>0</v>
          </cell>
          <cell r="H228">
            <v>0</v>
          </cell>
          <cell r="I228">
            <v>0</v>
          </cell>
          <cell r="J228">
            <v>219996.43233679587</v>
          </cell>
        </row>
        <row r="229">
          <cell r="A229">
            <v>212</v>
          </cell>
          <cell r="B229">
            <v>46419</v>
          </cell>
          <cell r="C229">
            <v>0</v>
          </cell>
          <cell r="D229">
            <v>13499.940538946632</v>
          </cell>
          <cell r="E229">
            <v>0</v>
          </cell>
          <cell r="F229">
            <v>0</v>
          </cell>
          <cell r="G229">
            <v>0</v>
          </cell>
          <cell r="H229">
            <v>0</v>
          </cell>
          <cell r="I229">
            <v>0</v>
          </cell>
          <cell r="J229">
            <v>219996.43233679587</v>
          </cell>
        </row>
        <row r="230">
          <cell r="A230">
            <v>213</v>
          </cell>
          <cell r="B230">
            <v>46447</v>
          </cell>
          <cell r="C230">
            <v>0</v>
          </cell>
          <cell r="D230">
            <v>13499.940538946632</v>
          </cell>
          <cell r="E230">
            <v>0</v>
          </cell>
          <cell r="F230">
            <v>0</v>
          </cell>
          <cell r="G230">
            <v>0</v>
          </cell>
          <cell r="H230">
            <v>0</v>
          </cell>
          <cell r="I230">
            <v>0</v>
          </cell>
          <cell r="J230">
            <v>219996.43233679587</v>
          </cell>
        </row>
        <row r="231">
          <cell r="A231">
            <v>214</v>
          </cell>
          <cell r="B231">
            <v>46478</v>
          </cell>
          <cell r="C231">
            <v>0</v>
          </cell>
          <cell r="D231">
            <v>13499.940538946632</v>
          </cell>
          <cell r="E231">
            <v>0</v>
          </cell>
          <cell r="F231">
            <v>0</v>
          </cell>
          <cell r="G231">
            <v>0</v>
          </cell>
          <cell r="H231">
            <v>0</v>
          </cell>
          <cell r="I231">
            <v>0</v>
          </cell>
          <cell r="J231">
            <v>219996.43233679587</v>
          </cell>
        </row>
        <row r="232">
          <cell r="A232">
            <v>215</v>
          </cell>
          <cell r="B232">
            <v>46508</v>
          </cell>
          <cell r="C232">
            <v>0</v>
          </cell>
          <cell r="D232">
            <v>13499.940538946632</v>
          </cell>
          <cell r="E232">
            <v>0</v>
          </cell>
          <cell r="F232">
            <v>0</v>
          </cell>
          <cell r="G232">
            <v>0</v>
          </cell>
          <cell r="H232">
            <v>0</v>
          </cell>
          <cell r="I232">
            <v>0</v>
          </cell>
          <cell r="J232">
            <v>219996.43233679587</v>
          </cell>
        </row>
        <row r="233">
          <cell r="A233">
            <v>216</v>
          </cell>
          <cell r="B233">
            <v>46539</v>
          </cell>
          <cell r="C233">
            <v>0</v>
          </cell>
          <cell r="D233">
            <v>13499.940538946632</v>
          </cell>
          <cell r="E233">
            <v>0</v>
          </cell>
          <cell r="F233">
            <v>0</v>
          </cell>
          <cell r="G233">
            <v>0</v>
          </cell>
          <cell r="H233">
            <v>0</v>
          </cell>
          <cell r="I233">
            <v>0</v>
          </cell>
          <cell r="J233">
            <v>219996.43233679587</v>
          </cell>
        </row>
        <row r="234">
          <cell r="A234">
            <v>217</v>
          </cell>
          <cell r="B234">
            <v>46569</v>
          </cell>
          <cell r="C234">
            <v>0</v>
          </cell>
          <cell r="D234">
            <v>13499.940538946632</v>
          </cell>
          <cell r="E234">
            <v>0</v>
          </cell>
          <cell r="F234">
            <v>0</v>
          </cell>
          <cell r="G234">
            <v>0</v>
          </cell>
          <cell r="H234">
            <v>0</v>
          </cell>
          <cell r="I234">
            <v>0</v>
          </cell>
          <cell r="J234">
            <v>219996.43233679587</v>
          </cell>
        </row>
        <row r="235">
          <cell r="A235">
            <v>218</v>
          </cell>
          <cell r="B235">
            <v>46600</v>
          </cell>
          <cell r="C235">
            <v>0</v>
          </cell>
          <cell r="D235">
            <v>13499.940538946632</v>
          </cell>
          <cell r="E235">
            <v>0</v>
          </cell>
          <cell r="F235">
            <v>0</v>
          </cell>
          <cell r="G235">
            <v>0</v>
          </cell>
          <cell r="H235">
            <v>0</v>
          </cell>
          <cell r="I235">
            <v>0</v>
          </cell>
          <cell r="J235">
            <v>219996.43233679587</v>
          </cell>
        </row>
        <row r="236">
          <cell r="A236">
            <v>219</v>
          </cell>
          <cell r="B236">
            <v>46631</v>
          </cell>
          <cell r="C236">
            <v>0</v>
          </cell>
          <cell r="D236">
            <v>13499.940538946632</v>
          </cell>
          <cell r="E236">
            <v>0</v>
          </cell>
          <cell r="F236">
            <v>0</v>
          </cell>
          <cell r="G236">
            <v>0</v>
          </cell>
          <cell r="H236">
            <v>0</v>
          </cell>
          <cell r="I236">
            <v>0</v>
          </cell>
          <cell r="J236">
            <v>219996.43233679587</v>
          </cell>
        </row>
        <row r="237">
          <cell r="A237">
            <v>220</v>
          </cell>
          <cell r="B237">
            <v>46661</v>
          </cell>
          <cell r="C237">
            <v>0</v>
          </cell>
          <cell r="D237">
            <v>13499.940538946632</v>
          </cell>
          <cell r="E237">
            <v>0</v>
          </cell>
          <cell r="F237">
            <v>0</v>
          </cell>
          <cell r="G237">
            <v>0</v>
          </cell>
          <cell r="H237">
            <v>0</v>
          </cell>
          <cell r="I237">
            <v>0</v>
          </cell>
          <cell r="J237">
            <v>219996.43233679587</v>
          </cell>
        </row>
        <row r="238">
          <cell r="A238">
            <v>221</v>
          </cell>
          <cell r="B238">
            <v>46692</v>
          </cell>
          <cell r="C238">
            <v>0</v>
          </cell>
          <cell r="D238">
            <v>13499.940538946632</v>
          </cell>
          <cell r="E238">
            <v>0</v>
          </cell>
          <cell r="F238">
            <v>0</v>
          </cell>
          <cell r="G238">
            <v>0</v>
          </cell>
          <cell r="H238">
            <v>0</v>
          </cell>
          <cell r="I238">
            <v>0</v>
          </cell>
          <cell r="J238">
            <v>219996.43233679587</v>
          </cell>
        </row>
        <row r="239">
          <cell r="A239">
            <v>222</v>
          </cell>
          <cell r="B239">
            <v>46722</v>
          </cell>
          <cell r="C239">
            <v>0</v>
          </cell>
          <cell r="D239">
            <v>13499.940538946632</v>
          </cell>
          <cell r="E239">
            <v>0</v>
          </cell>
          <cell r="F239">
            <v>0</v>
          </cell>
          <cell r="G239">
            <v>0</v>
          </cell>
          <cell r="H239">
            <v>0</v>
          </cell>
          <cell r="I239">
            <v>0</v>
          </cell>
          <cell r="J239">
            <v>219996.43233679587</v>
          </cell>
        </row>
        <row r="240">
          <cell r="A240">
            <v>223</v>
          </cell>
          <cell r="B240">
            <v>46753</v>
          </cell>
          <cell r="C240">
            <v>0</v>
          </cell>
          <cell r="D240">
            <v>13499.940538946632</v>
          </cell>
          <cell r="E240">
            <v>0</v>
          </cell>
          <cell r="F240">
            <v>0</v>
          </cell>
          <cell r="G240">
            <v>0</v>
          </cell>
          <cell r="H240">
            <v>0</v>
          </cell>
          <cell r="I240">
            <v>0</v>
          </cell>
          <cell r="J240">
            <v>219996.43233679587</v>
          </cell>
        </row>
        <row r="241">
          <cell r="A241">
            <v>224</v>
          </cell>
          <cell r="B241">
            <v>46784</v>
          </cell>
          <cell r="C241">
            <v>0</v>
          </cell>
          <cell r="D241">
            <v>13499.940538946632</v>
          </cell>
          <cell r="E241">
            <v>0</v>
          </cell>
          <cell r="F241">
            <v>0</v>
          </cell>
          <cell r="G241">
            <v>0</v>
          </cell>
          <cell r="H241">
            <v>0</v>
          </cell>
          <cell r="I241">
            <v>0</v>
          </cell>
          <cell r="J241">
            <v>219996.43233679587</v>
          </cell>
        </row>
        <row r="242">
          <cell r="A242">
            <v>225</v>
          </cell>
          <cell r="B242">
            <v>46813</v>
          </cell>
          <cell r="C242">
            <v>0</v>
          </cell>
          <cell r="D242">
            <v>13499.940538946632</v>
          </cell>
          <cell r="E242">
            <v>0</v>
          </cell>
          <cell r="F242">
            <v>0</v>
          </cell>
          <cell r="G242">
            <v>0</v>
          </cell>
          <cell r="H242">
            <v>0</v>
          </cell>
          <cell r="I242">
            <v>0</v>
          </cell>
          <cell r="J242">
            <v>219996.43233679587</v>
          </cell>
        </row>
        <row r="243">
          <cell r="A243">
            <v>226</v>
          </cell>
          <cell r="B243">
            <v>46844</v>
          </cell>
          <cell r="C243">
            <v>0</v>
          </cell>
          <cell r="D243">
            <v>13499.940538946632</v>
          </cell>
          <cell r="E243">
            <v>0</v>
          </cell>
          <cell r="F243">
            <v>0</v>
          </cell>
          <cell r="G243">
            <v>0</v>
          </cell>
          <cell r="H243">
            <v>0</v>
          </cell>
          <cell r="I243">
            <v>0</v>
          </cell>
          <cell r="J243">
            <v>219996.43233679587</v>
          </cell>
        </row>
        <row r="244">
          <cell r="A244">
            <v>227</v>
          </cell>
          <cell r="B244">
            <v>46874</v>
          </cell>
          <cell r="C244">
            <v>0</v>
          </cell>
          <cell r="D244">
            <v>13499.940538946632</v>
          </cell>
          <cell r="E244">
            <v>0</v>
          </cell>
          <cell r="F244">
            <v>0</v>
          </cell>
          <cell r="G244">
            <v>0</v>
          </cell>
          <cell r="H244">
            <v>0</v>
          </cell>
          <cell r="I244">
            <v>0</v>
          </cell>
          <cell r="J244">
            <v>219996.43233679587</v>
          </cell>
        </row>
        <row r="245">
          <cell r="A245">
            <v>228</v>
          </cell>
          <cell r="B245">
            <v>46905</v>
          </cell>
          <cell r="C245">
            <v>0</v>
          </cell>
          <cell r="D245">
            <v>13499.940538946632</v>
          </cell>
          <cell r="E245">
            <v>0</v>
          </cell>
          <cell r="F245">
            <v>0</v>
          </cell>
          <cell r="G245">
            <v>0</v>
          </cell>
          <cell r="H245">
            <v>0</v>
          </cell>
          <cell r="I245">
            <v>0</v>
          </cell>
          <cell r="J245">
            <v>219996.43233679587</v>
          </cell>
        </row>
        <row r="246">
          <cell r="A246">
            <v>229</v>
          </cell>
          <cell r="B246">
            <v>46935</v>
          </cell>
          <cell r="C246">
            <v>0</v>
          </cell>
          <cell r="D246">
            <v>13499.940538946632</v>
          </cell>
          <cell r="E246">
            <v>0</v>
          </cell>
          <cell r="F246">
            <v>0</v>
          </cell>
          <cell r="G246">
            <v>0</v>
          </cell>
          <cell r="H246">
            <v>0</v>
          </cell>
          <cell r="I246">
            <v>0</v>
          </cell>
          <cell r="J246">
            <v>219996.43233679587</v>
          </cell>
        </row>
        <row r="247">
          <cell r="A247">
            <v>230</v>
          </cell>
          <cell r="B247">
            <v>46966</v>
          </cell>
          <cell r="C247">
            <v>0</v>
          </cell>
          <cell r="D247">
            <v>13499.940538946632</v>
          </cell>
          <cell r="E247">
            <v>0</v>
          </cell>
          <cell r="F247">
            <v>0</v>
          </cell>
          <cell r="G247">
            <v>0</v>
          </cell>
          <cell r="H247">
            <v>0</v>
          </cell>
          <cell r="I247">
            <v>0</v>
          </cell>
          <cell r="J247">
            <v>219996.43233679587</v>
          </cell>
        </row>
        <row r="248">
          <cell r="A248">
            <v>231</v>
          </cell>
          <cell r="B248">
            <v>46997</v>
          </cell>
          <cell r="C248">
            <v>0</v>
          </cell>
          <cell r="D248">
            <v>13499.940538946632</v>
          </cell>
          <cell r="E248">
            <v>0</v>
          </cell>
          <cell r="F248">
            <v>0</v>
          </cell>
          <cell r="G248">
            <v>0</v>
          </cell>
          <cell r="H248">
            <v>0</v>
          </cell>
          <cell r="I248">
            <v>0</v>
          </cell>
          <cell r="J248">
            <v>219996.43233679587</v>
          </cell>
        </row>
        <row r="249">
          <cell r="A249">
            <v>232</v>
          </cell>
          <cell r="B249">
            <v>47027</v>
          </cell>
          <cell r="C249">
            <v>0</v>
          </cell>
          <cell r="D249">
            <v>13499.940538946632</v>
          </cell>
          <cell r="E249">
            <v>0</v>
          </cell>
          <cell r="F249">
            <v>0</v>
          </cell>
          <cell r="G249">
            <v>0</v>
          </cell>
          <cell r="H249">
            <v>0</v>
          </cell>
          <cell r="I249">
            <v>0</v>
          </cell>
          <cell r="J249">
            <v>219996.43233679587</v>
          </cell>
        </row>
        <row r="250">
          <cell r="A250">
            <v>233</v>
          </cell>
          <cell r="B250">
            <v>47058</v>
          </cell>
          <cell r="C250">
            <v>0</v>
          </cell>
          <cell r="D250">
            <v>13499.940538946632</v>
          </cell>
          <cell r="E250">
            <v>0</v>
          </cell>
          <cell r="F250">
            <v>0</v>
          </cell>
          <cell r="G250">
            <v>0</v>
          </cell>
          <cell r="H250">
            <v>0</v>
          </cell>
          <cell r="I250">
            <v>0</v>
          </cell>
          <cell r="J250">
            <v>219996.43233679587</v>
          </cell>
        </row>
        <row r="251">
          <cell r="A251">
            <v>234</v>
          </cell>
          <cell r="B251">
            <v>47088</v>
          </cell>
          <cell r="C251">
            <v>0</v>
          </cell>
          <cell r="D251">
            <v>13499.940538946632</v>
          </cell>
          <cell r="E251">
            <v>0</v>
          </cell>
          <cell r="F251">
            <v>0</v>
          </cell>
          <cell r="G251">
            <v>0</v>
          </cell>
          <cell r="H251">
            <v>0</v>
          </cell>
          <cell r="I251">
            <v>0</v>
          </cell>
          <cell r="J251">
            <v>219996.43233679587</v>
          </cell>
        </row>
        <row r="252">
          <cell r="A252">
            <v>235</v>
          </cell>
          <cell r="B252">
            <v>47119</v>
          </cell>
          <cell r="C252">
            <v>0</v>
          </cell>
          <cell r="D252">
            <v>13499.940538946632</v>
          </cell>
          <cell r="E252">
            <v>0</v>
          </cell>
          <cell r="F252">
            <v>0</v>
          </cell>
          <cell r="G252">
            <v>0</v>
          </cell>
          <cell r="H252">
            <v>0</v>
          </cell>
          <cell r="I252">
            <v>0</v>
          </cell>
          <cell r="J252">
            <v>219996.43233679587</v>
          </cell>
        </row>
        <row r="253">
          <cell r="A253">
            <v>236</v>
          </cell>
          <cell r="B253">
            <v>47150</v>
          </cell>
          <cell r="C253">
            <v>0</v>
          </cell>
          <cell r="D253">
            <v>13499.940538946632</v>
          </cell>
          <cell r="E253">
            <v>0</v>
          </cell>
          <cell r="F253">
            <v>0</v>
          </cell>
          <cell r="G253">
            <v>0</v>
          </cell>
          <cell r="H253">
            <v>0</v>
          </cell>
          <cell r="I253">
            <v>0</v>
          </cell>
          <cell r="J253">
            <v>219996.43233679587</v>
          </cell>
        </row>
        <row r="254">
          <cell r="A254">
            <v>237</v>
          </cell>
          <cell r="B254">
            <v>47178</v>
          </cell>
          <cell r="C254">
            <v>0</v>
          </cell>
          <cell r="D254">
            <v>13499.940538946632</v>
          </cell>
          <cell r="E254">
            <v>0</v>
          </cell>
          <cell r="F254">
            <v>0</v>
          </cell>
          <cell r="G254">
            <v>0</v>
          </cell>
          <cell r="H254">
            <v>0</v>
          </cell>
          <cell r="I254">
            <v>0</v>
          </cell>
          <cell r="J254">
            <v>219996.43233679587</v>
          </cell>
        </row>
        <row r="255">
          <cell r="A255">
            <v>238</v>
          </cell>
          <cell r="B255">
            <v>47209</v>
          </cell>
          <cell r="C255">
            <v>0</v>
          </cell>
          <cell r="D255">
            <v>13499.940538946632</v>
          </cell>
          <cell r="E255">
            <v>0</v>
          </cell>
          <cell r="F255">
            <v>0</v>
          </cell>
          <cell r="G255">
            <v>0</v>
          </cell>
          <cell r="H255">
            <v>0</v>
          </cell>
          <cell r="I255">
            <v>0</v>
          </cell>
          <cell r="J255">
            <v>219996.43233679587</v>
          </cell>
        </row>
        <row r="256">
          <cell r="A256">
            <v>239</v>
          </cell>
          <cell r="B256">
            <v>47239</v>
          </cell>
          <cell r="C256">
            <v>0</v>
          </cell>
          <cell r="D256">
            <v>13499.940538946632</v>
          </cell>
          <cell r="E256">
            <v>0</v>
          </cell>
          <cell r="F256">
            <v>0</v>
          </cell>
          <cell r="G256">
            <v>0</v>
          </cell>
          <cell r="H256">
            <v>0</v>
          </cell>
          <cell r="I256">
            <v>0</v>
          </cell>
          <cell r="J256">
            <v>219996.43233679587</v>
          </cell>
        </row>
        <row r="257">
          <cell r="A257">
            <v>240</v>
          </cell>
          <cell r="B257">
            <v>47270</v>
          </cell>
          <cell r="C257">
            <v>0</v>
          </cell>
          <cell r="D257">
            <v>13499.940538946632</v>
          </cell>
          <cell r="E257">
            <v>0</v>
          </cell>
          <cell r="F257">
            <v>0</v>
          </cell>
          <cell r="G257">
            <v>0</v>
          </cell>
          <cell r="H257">
            <v>0</v>
          </cell>
          <cell r="I257">
            <v>0</v>
          </cell>
          <cell r="J257">
            <v>219996.43233679587</v>
          </cell>
        </row>
        <row r="258">
          <cell r="A258">
            <v>241</v>
          </cell>
          <cell r="B258">
            <v>47300</v>
          </cell>
          <cell r="C258">
            <v>0</v>
          </cell>
          <cell r="D258">
            <v>13499.940538946632</v>
          </cell>
          <cell r="E258">
            <v>0</v>
          </cell>
          <cell r="F258">
            <v>0</v>
          </cell>
          <cell r="G258">
            <v>0</v>
          </cell>
          <cell r="H258">
            <v>0</v>
          </cell>
          <cell r="I258">
            <v>0</v>
          </cell>
          <cell r="J258">
            <v>219996.43233679587</v>
          </cell>
        </row>
        <row r="259">
          <cell r="A259">
            <v>242</v>
          </cell>
          <cell r="B259">
            <v>47331</v>
          </cell>
          <cell r="C259">
            <v>0</v>
          </cell>
          <cell r="D259">
            <v>13499.940538946632</v>
          </cell>
          <cell r="E259">
            <v>0</v>
          </cell>
          <cell r="F259">
            <v>0</v>
          </cell>
          <cell r="G259">
            <v>0</v>
          </cell>
          <cell r="H259">
            <v>0</v>
          </cell>
          <cell r="I259">
            <v>0</v>
          </cell>
          <cell r="J259">
            <v>219996.43233679587</v>
          </cell>
        </row>
        <row r="260">
          <cell r="A260">
            <v>243</v>
          </cell>
          <cell r="B260">
            <v>47362</v>
          </cell>
          <cell r="C260">
            <v>0</v>
          </cell>
          <cell r="D260">
            <v>13499.940538946632</v>
          </cell>
          <cell r="E260">
            <v>0</v>
          </cell>
          <cell r="F260">
            <v>0</v>
          </cell>
          <cell r="G260">
            <v>0</v>
          </cell>
          <cell r="H260">
            <v>0</v>
          </cell>
          <cell r="I260">
            <v>0</v>
          </cell>
          <cell r="J260">
            <v>219996.43233679587</v>
          </cell>
        </row>
        <row r="261">
          <cell r="A261">
            <v>244</v>
          </cell>
          <cell r="B261">
            <v>47392</v>
          </cell>
          <cell r="C261">
            <v>0</v>
          </cell>
          <cell r="D261">
            <v>13499.940538946632</v>
          </cell>
          <cell r="E261">
            <v>0</v>
          </cell>
          <cell r="F261">
            <v>0</v>
          </cell>
          <cell r="G261">
            <v>0</v>
          </cell>
          <cell r="H261">
            <v>0</v>
          </cell>
          <cell r="I261">
            <v>0</v>
          </cell>
          <cell r="J261">
            <v>219996.43233679587</v>
          </cell>
        </row>
        <row r="262">
          <cell r="A262">
            <v>245</v>
          </cell>
          <cell r="B262">
            <v>47423</v>
          </cell>
          <cell r="C262">
            <v>0</v>
          </cell>
          <cell r="D262">
            <v>13499.940538946632</v>
          </cell>
          <cell r="E262">
            <v>0</v>
          </cell>
          <cell r="F262">
            <v>0</v>
          </cell>
          <cell r="G262">
            <v>0</v>
          </cell>
          <cell r="H262">
            <v>0</v>
          </cell>
          <cell r="I262">
            <v>0</v>
          </cell>
          <cell r="J262">
            <v>219996.43233679587</v>
          </cell>
        </row>
        <row r="263">
          <cell r="A263">
            <v>246</v>
          </cell>
          <cell r="B263">
            <v>47453</v>
          </cell>
          <cell r="C263">
            <v>0</v>
          </cell>
          <cell r="D263">
            <v>13499.940538946632</v>
          </cell>
          <cell r="E263">
            <v>0</v>
          </cell>
          <cell r="F263">
            <v>0</v>
          </cell>
          <cell r="G263">
            <v>0</v>
          </cell>
          <cell r="H263">
            <v>0</v>
          </cell>
          <cell r="I263">
            <v>0</v>
          </cell>
          <cell r="J263">
            <v>219996.43233679587</v>
          </cell>
        </row>
        <row r="264">
          <cell r="A264">
            <v>247</v>
          </cell>
          <cell r="B264">
            <v>47484</v>
          </cell>
          <cell r="C264">
            <v>0</v>
          </cell>
          <cell r="D264">
            <v>13499.940538946632</v>
          </cell>
          <cell r="E264">
            <v>0</v>
          </cell>
          <cell r="F264">
            <v>0</v>
          </cell>
          <cell r="G264">
            <v>0</v>
          </cell>
          <cell r="H264">
            <v>0</v>
          </cell>
          <cell r="I264">
            <v>0</v>
          </cell>
          <cell r="J264">
            <v>219996.43233679587</v>
          </cell>
        </row>
        <row r="265">
          <cell r="A265">
            <v>248</v>
          </cell>
          <cell r="B265">
            <v>47515</v>
          </cell>
          <cell r="C265">
            <v>0</v>
          </cell>
          <cell r="D265">
            <v>13499.940538946632</v>
          </cell>
          <cell r="E265">
            <v>0</v>
          </cell>
          <cell r="F265">
            <v>0</v>
          </cell>
          <cell r="G265">
            <v>0</v>
          </cell>
          <cell r="H265">
            <v>0</v>
          </cell>
          <cell r="I265">
            <v>0</v>
          </cell>
          <cell r="J265">
            <v>219996.43233679587</v>
          </cell>
        </row>
        <row r="266">
          <cell r="A266">
            <v>249</v>
          </cell>
          <cell r="B266">
            <v>47543</v>
          </cell>
          <cell r="C266">
            <v>0</v>
          </cell>
          <cell r="D266">
            <v>13499.940538946632</v>
          </cell>
          <cell r="E266">
            <v>0</v>
          </cell>
          <cell r="F266">
            <v>0</v>
          </cell>
          <cell r="G266">
            <v>0</v>
          </cell>
          <cell r="H266">
            <v>0</v>
          </cell>
          <cell r="I266">
            <v>0</v>
          </cell>
          <cell r="J266">
            <v>219996.43233679587</v>
          </cell>
        </row>
        <row r="267">
          <cell r="A267">
            <v>250</v>
          </cell>
          <cell r="B267">
            <v>47574</v>
          </cell>
          <cell r="C267">
            <v>0</v>
          </cell>
          <cell r="D267">
            <v>13499.940538946632</v>
          </cell>
          <cell r="E267">
            <v>0</v>
          </cell>
          <cell r="F267">
            <v>0</v>
          </cell>
          <cell r="G267">
            <v>0</v>
          </cell>
          <cell r="H267">
            <v>0</v>
          </cell>
          <cell r="I267">
            <v>0</v>
          </cell>
          <cell r="J267">
            <v>219996.43233679587</v>
          </cell>
        </row>
        <row r="268">
          <cell r="A268">
            <v>251</v>
          </cell>
          <cell r="B268">
            <v>47604</v>
          </cell>
          <cell r="C268">
            <v>0</v>
          </cell>
          <cell r="D268">
            <v>13499.940538946632</v>
          </cell>
          <cell r="E268">
            <v>0</v>
          </cell>
          <cell r="F268">
            <v>0</v>
          </cell>
          <cell r="G268">
            <v>0</v>
          </cell>
          <cell r="H268">
            <v>0</v>
          </cell>
          <cell r="I268">
            <v>0</v>
          </cell>
          <cell r="J268">
            <v>219996.43233679587</v>
          </cell>
        </row>
        <row r="269">
          <cell r="A269">
            <v>252</v>
          </cell>
          <cell r="B269">
            <v>47635</v>
          </cell>
          <cell r="C269">
            <v>0</v>
          </cell>
          <cell r="D269">
            <v>13499.940538946632</v>
          </cell>
          <cell r="E269">
            <v>0</v>
          </cell>
          <cell r="F269">
            <v>0</v>
          </cell>
          <cell r="G269">
            <v>0</v>
          </cell>
          <cell r="H269">
            <v>0</v>
          </cell>
          <cell r="I269">
            <v>0</v>
          </cell>
          <cell r="J269">
            <v>219996.43233679587</v>
          </cell>
        </row>
        <row r="270">
          <cell r="A270">
            <v>253</v>
          </cell>
          <cell r="B270">
            <v>47665</v>
          </cell>
          <cell r="C270">
            <v>0</v>
          </cell>
          <cell r="D270">
            <v>13499.940538946632</v>
          </cell>
          <cell r="E270">
            <v>0</v>
          </cell>
          <cell r="F270">
            <v>0</v>
          </cell>
          <cell r="G270">
            <v>0</v>
          </cell>
          <cell r="H270">
            <v>0</v>
          </cell>
          <cell r="I270">
            <v>0</v>
          </cell>
          <cell r="J270">
            <v>219996.43233679587</v>
          </cell>
        </row>
        <row r="271">
          <cell r="A271">
            <v>254</v>
          </cell>
          <cell r="B271">
            <v>47696</v>
          </cell>
          <cell r="C271">
            <v>0</v>
          </cell>
          <cell r="D271">
            <v>13499.940538946632</v>
          </cell>
          <cell r="E271">
            <v>0</v>
          </cell>
          <cell r="F271">
            <v>0</v>
          </cell>
          <cell r="G271">
            <v>0</v>
          </cell>
          <cell r="H271">
            <v>0</v>
          </cell>
          <cell r="I271">
            <v>0</v>
          </cell>
          <cell r="J271">
            <v>219996.43233679587</v>
          </cell>
        </row>
        <row r="272">
          <cell r="A272">
            <v>255</v>
          </cell>
          <cell r="B272">
            <v>47727</v>
          </cell>
          <cell r="C272">
            <v>0</v>
          </cell>
          <cell r="D272">
            <v>13499.940538946632</v>
          </cell>
          <cell r="E272">
            <v>0</v>
          </cell>
          <cell r="F272">
            <v>0</v>
          </cell>
          <cell r="G272">
            <v>0</v>
          </cell>
          <cell r="H272">
            <v>0</v>
          </cell>
          <cell r="I272">
            <v>0</v>
          </cell>
          <cell r="J272">
            <v>219996.43233679587</v>
          </cell>
        </row>
        <row r="273">
          <cell r="A273">
            <v>256</v>
          </cell>
          <cell r="B273">
            <v>47757</v>
          </cell>
          <cell r="C273">
            <v>0</v>
          </cell>
          <cell r="D273">
            <v>13499.940538946632</v>
          </cell>
          <cell r="E273">
            <v>0</v>
          </cell>
          <cell r="F273">
            <v>0</v>
          </cell>
          <cell r="G273">
            <v>0</v>
          </cell>
          <cell r="H273">
            <v>0</v>
          </cell>
          <cell r="I273">
            <v>0</v>
          </cell>
          <cell r="J273">
            <v>219996.43233679587</v>
          </cell>
        </row>
        <row r="274">
          <cell r="A274">
            <v>257</v>
          </cell>
          <cell r="B274">
            <v>47788</v>
          </cell>
          <cell r="C274">
            <v>0</v>
          </cell>
          <cell r="D274">
            <v>13499.940538946632</v>
          </cell>
          <cell r="E274">
            <v>0</v>
          </cell>
          <cell r="F274">
            <v>0</v>
          </cell>
          <cell r="G274">
            <v>0</v>
          </cell>
          <cell r="H274">
            <v>0</v>
          </cell>
          <cell r="I274">
            <v>0</v>
          </cell>
          <cell r="J274">
            <v>219996.43233679587</v>
          </cell>
        </row>
        <row r="275">
          <cell r="A275">
            <v>258</v>
          </cell>
          <cell r="B275">
            <v>47818</v>
          </cell>
          <cell r="C275">
            <v>0</v>
          </cell>
          <cell r="D275">
            <v>13499.940538946632</v>
          </cell>
          <cell r="E275">
            <v>0</v>
          </cell>
          <cell r="F275">
            <v>0</v>
          </cell>
          <cell r="G275">
            <v>0</v>
          </cell>
          <cell r="H275">
            <v>0</v>
          </cell>
          <cell r="I275">
            <v>0</v>
          </cell>
          <cell r="J275">
            <v>219996.43233679587</v>
          </cell>
        </row>
        <row r="276">
          <cell r="A276">
            <v>259</v>
          </cell>
          <cell r="B276">
            <v>47849</v>
          </cell>
          <cell r="C276">
            <v>0</v>
          </cell>
          <cell r="D276">
            <v>13499.940538946632</v>
          </cell>
          <cell r="E276">
            <v>0</v>
          </cell>
          <cell r="F276">
            <v>0</v>
          </cell>
          <cell r="G276">
            <v>0</v>
          </cell>
          <cell r="H276">
            <v>0</v>
          </cell>
          <cell r="I276">
            <v>0</v>
          </cell>
          <cell r="J276">
            <v>219996.43233679587</v>
          </cell>
        </row>
        <row r="277">
          <cell r="A277">
            <v>260</v>
          </cell>
          <cell r="B277">
            <v>47880</v>
          </cell>
          <cell r="C277">
            <v>0</v>
          </cell>
          <cell r="D277">
            <v>13499.940538946632</v>
          </cell>
          <cell r="E277">
            <v>0</v>
          </cell>
          <cell r="F277">
            <v>0</v>
          </cell>
          <cell r="G277">
            <v>0</v>
          </cell>
          <cell r="H277">
            <v>0</v>
          </cell>
          <cell r="I277">
            <v>0</v>
          </cell>
          <cell r="J277">
            <v>219996.43233679587</v>
          </cell>
        </row>
        <row r="278">
          <cell r="A278">
            <v>261</v>
          </cell>
          <cell r="B278">
            <v>47908</v>
          </cell>
          <cell r="C278">
            <v>0</v>
          </cell>
          <cell r="D278">
            <v>13499.940538946632</v>
          </cell>
          <cell r="E278">
            <v>0</v>
          </cell>
          <cell r="F278">
            <v>0</v>
          </cell>
          <cell r="G278">
            <v>0</v>
          </cell>
          <cell r="H278">
            <v>0</v>
          </cell>
          <cell r="I278">
            <v>0</v>
          </cell>
          <cell r="J278">
            <v>219996.43233679587</v>
          </cell>
        </row>
        <row r="279">
          <cell r="A279">
            <v>262</v>
          </cell>
          <cell r="B279">
            <v>47939</v>
          </cell>
          <cell r="C279">
            <v>0</v>
          </cell>
          <cell r="D279">
            <v>13499.940538946632</v>
          </cell>
          <cell r="E279">
            <v>0</v>
          </cell>
          <cell r="F279">
            <v>0</v>
          </cell>
          <cell r="G279">
            <v>0</v>
          </cell>
          <cell r="H279">
            <v>0</v>
          </cell>
          <cell r="I279">
            <v>0</v>
          </cell>
          <cell r="J279">
            <v>219996.43233679587</v>
          </cell>
        </row>
        <row r="280">
          <cell r="A280">
            <v>263</v>
          </cell>
          <cell r="B280">
            <v>47969</v>
          </cell>
          <cell r="C280">
            <v>0</v>
          </cell>
          <cell r="D280">
            <v>13499.940538946632</v>
          </cell>
          <cell r="E280">
            <v>0</v>
          </cell>
          <cell r="F280">
            <v>0</v>
          </cell>
          <cell r="G280">
            <v>0</v>
          </cell>
          <cell r="H280">
            <v>0</v>
          </cell>
          <cell r="I280">
            <v>0</v>
          </cell>
          <cell r="J280">
            <v>219996.43233679587</v>
          </cell>
        </row>
        <row r="281">
          <cell r="A281">
            <v>264</v>
          </cell>
          <cell r="B281">
            <v>48000</v>
          </cell>
          <cell r="C281">
            <v>0</v>
          </cell>
          <cell r="D281">
            <v>13499.940538946632</v>
          </cell>
          <cell r="E281">
            <v>0</v>
          </cell>
          <cell r="F281">
            <v>0</v>
          </cell>
          <cell r="G281">
            <v>0</v>
          </cell>
          <cell r="H281">
            <v>0</v>
          </cell>
          <cell r="I281">
            <v>0</v>
          </cell>
          <cell r="J281">
            <v>219996.43233679587</v>
          </cell>
        </row>
        <row r="282">
          <cell r="A282">
            <v>265</v>
          </cell>
          <cell r="B282">
            <v>48030</v>
          </cell>
          <cell r="C282">
            <v>0</v>
          </cell>
          <cell r="D282">
            <v>13499.940538946632</v>
          </cell>
          <cell r="E282">
            <v>0</v>
          </cell>
          <cell r="F282">
            <v>0</v>
          </cell>
          <cell r="G282">
            <v>0</v>
          </cell>
          <cell r="H282">
            <v>0</v>
          </cell>
          <cell r="I282">
            <v>0</v>
          </cell>
          <cell r="J282">
            <v>219996.43233679587</v>
          </cell>
        </row>
        <row r="283">
          <cell r="A283">
            <v>266</v>
          </cell>
          <cell r="B283">
            <v>48061</v>
          </cell>
          <cell r="C283">
            <v>0</v>
          </cell>
          <cell r="D283">
            <v>13499.940538946632</v>
          </cell>
          <cell r="E283">
            <v>0</v>
          </cell>
          <cell r="F283">
            <v>0</v>
          </cell>
          <cell r="G283">
            <v>0</v>
          </cell>
          <cell r="H283">
            <v>0</v>
          </cell>
          <cell r="I283">
            <v>0</v>
          </cell>
          <cell r="J283">
            <v>219996.43233679587</v>
          </cell>
        </row>
        <row r="284">
          <cell r="A284">
            <v>267</v>
          </cell>
          <cell r="B284">
            <v>48092</v>
          </cell>
          <cell r="C284">
            <v>0</v>
          </cell>
          <cell r="D284">
            <v>13499.940538946632</v>
          </cell>
          <cell r="E284">
            <v>0</v>
          </cell>
          <cell r="F284">
            <v>0</v>
          </cell>
          <cell r="G284">
            <v>0</v>
          </cell>
          <cell r="H284">
            <v>0</v>
          </cell>
          <cell r="I284">
            <v>0</v>
          </cell>
          <cell r="J284">
            <v>219996.43233679587</v>
          </cell>
        </row>
        <row r="285">
          <cell r="A285">
            <v>268</v>
          </cell>
          <cell r="B285">
            <v>48122</v>
          </cell>
          <cell r="C285">
            <v>0</v>
          </cell>
          <cell r="D285">
            <v>13499.940538946632</v>
          </cell>
          <cell r="E285">
            <v>0</v>
          </cell>
          <cell r="F285">
            <v>0</v>
          </cell>
          <cell r="G285">
            <v>0</v>
          </cell>
          <cell r="H285">
            <v>0</v>
          </cell>
          <cell r="I285">
            <v>0</v>
          </cell>
          <cell r="J285">
            <v>219996.43233679587</v>
          </cell>
        </row>
        <row r="286">
          <cell r="A286">
            <v>269</v>
          </cell>
          <cell r="B286">
            <v>48153</v>
          </cell>
          <cell r="C286">
            <v>0</v>
          </cell>
          <cell r="D286">
            <v>13499.940538946632</v>
          </cell>
          <cell r="E286">
            <v>0</v>
          </cell>
          <cell r="F286">
            <v>0</v>
          </cell>
          <cell r="G286">
            <v>0</v>
          </cell>
          <cell r="H286">
            <v>0</v>
          </cell>
          <cell r="I286">
            <v>0</v>
          </cell>
          <cell r="J286">
            <v>219996.43233679587</v>
          </cell>
        </row>
        <row r="287">
          <cell r="A287">
            <v>270</v>
          </cell>
          <cell r="B287">
            <v>48183</v>
          </cell>
          <cell r="C287">
            <v>0</v>
          </cell>
          <cell r="D287">
            <v>13499.940538946632</v>
          </cell>
          <cell r="E287">
            <v>0</v>
          </cell>
          <cell r="F287">
            <v>0</v>
          </cell>
          <cell r="G287">
            <v>0</v>
          </cell>
          <cell r="H287">
            <v>0</v>
          </cell>
          <cell r="I287">
            <v>0</v>
          </cell>
          <cell r="J287">
            <v>219996.43233679587</v>
          </cell>
        </row>
        <row r="288">
          <cell r="A288">
            <v>271</v>
          </cell>
          <cell r="B288">
            <v>48214</v>
          </cell>
          <cell r="C288">
            <v>0</v>
          </cell>
          <cell r="D288">
            <v>13499.940538946632</v>
          </cell>
          <cell r="E288">
            <v>0</v>
          </cell>
          <cell r="F288">
            <v>0</v>
          </cell>
          <cell r="G288">
            <v>0</v>
          </cell>
          <cell r="H288">
            <v>0</v>
          </cell>
          <cell r="I288">
            <v>0</v>
          </cell>
          <cell r="J288">
            <v>219996.43233679587</v>
          </cell>
        </row>
        <row r="289">
          <cell r="A289">
            <v>272</v>
          </cell>
          <cell r="B289">
            <v>48245</v>
          </cell>
          <cell r="C289">
            <v>0</v>
          </cell>
          <cell r="D289">
            <v>13499.940538946632</v>
          </cell>
          <cell r="E289">
            <v>0</v>
          </cell>
          <cell r="F289">
            <v>0</v>
          </cell>
          <cell r="G289">
            <v>0</v>
          </cell>
          <cell r="H289">
            <v>0</v>
          </cell>
          <cell r="I289">
            <v>0</v>
          </cell>
          <cell r="J289">
            <v>219996.43233679587</v>
          </cell>
        </row>
        <row r="290">
          <cell r="A290">
            <v>273</v>
          </cell>
          <cell r="B290">
            <v>48274</v>
          </cell>
          <cell r="C290">
            <v>0</v>
          </cell>
          <cell r="D290">
            <v>13499.940538946632</v>
          </cell>
          <cell r="E290">
            <v>0</v>
          </cell>
          <cell r="F290">
            <v>0</v>
          </cell>
          <cell r="G290">
            <v>0</v>
          </cell>
          <cell r="H290">
            <v>0</v>
          </cell>
          <cell r="I290">
            <v>0</v>
          </cell>
          <cell r="J290">
            <v>219996.43233679587</v>
          </cell>
        </row>
        <row r="291">
          <cell r="A291">
            <v>274</v>
          </cell>
          <cell r="B291">
            <v>48305</v>
          </cell>
          <cell r="C291">
            <v>0</v>
          </cell>
          <cell r="D291">
            <v>13499.940538946632</v>
          </cell>
          <cell r="E291">
            <v>0</v>
          </cell>
          <cell r="F291">
            <v>0</v>
          </cell>
          <cell r="G291">
            <v>0</v>
          </cell>
          <cell r="H291">
            <v>0</v>
          </cell>
          <cell r="I291">
            <v>0</v>
          </cell>
          <cell r="J291">
            <v>219996.43233679587</v>
          </cell>
        </row>
        <row r="292">
          <cell r="A292">
            <v>275</v>
          </cell>
          <cell r="B292">
            <v>48335</v>
          </cell>
          <cell r="C292">
            <v>0</v>
          </cell>
          <cell r="D292">
            <v>13499.940538946632</v>
          </cell>
          <cell r="E292">
            <v>0</v>
          </cell>
          <cell r="F292">
            <v>0</v>
          </cell>
          <cell r="G292">
            <v>0</v>
          </cell>
          <cell r="H292">
            <v>0</v>
          </cell>
          <cell r="I292">
            <v>0</v>
          </cell>
          <cell r="J292">
            <v>219996.43233679587</v>
          </cell>
        </row>
        <row r="293">
          <cell r="A293">
            <v>276</v>
          </cell>
          <cell r="B293">
            <v>48366</v>
          </cell>
          <cell r="C293">
            <v>0</v>
          </cell>
          <cell r="D293">
            <v>13499.940538946632</v>
          </cell>
          <cell r="E293">
            <v>0</v>
          </cell>
          <cell r="F293">
            <v>0</v>
          </cell>
          <cell r="G293">
            <v>0</v>
          </cell>
          <cell r="H293">
            <v>0</v>
          </cell>
          <cell r="I293">
            <v>0</v>
          </cell>
          <cell r="J293">
            <v>219996.43233679587</v>
          </cell>
        </row>
        <row r="294">
          <cell r="A294">
            <v>277</v>
          </cell>
          <cell r="B294">
            <v>48396</v>
          </cell>
          <cell r="C294">
            <v>0</v>
          </cell>
          <cell r="D294">
            <v>13499.940538946632</v>
          </cell>
          <cell r="E294">
            <v>0</v>
          </cell>
          <cell r="F294">
            <v>0</v>
          </cell>
          <cell r="G294">
            <v>0</v>
          </cell>
          <cell r="H294">
            <v>0</v>
          </cell>
          <cell r="I294">
            <v>0</v>
          </cell>
          <cell r="J294">
            <v>219996.43233679587</v>
          </cell>
        </row>
        <row r="295">
          <cell r="A295">
            <v>278</v>
          </cell>
          <cell r="B295">
            <v>48427</v>
          </cell>
          <cell r="C295">
            <v>0</v>
          </cell>
          <cell r="D295">
            <v>13499.940538946632</v>
          </cell>
          <cell r="E295">
            <v>0</v>
          </cell>
          <cell r="F295">
            <v>0</v>
          </cell>
          <cell r="G295">
            <v>0</v>
          </cell>
          <cell r="H295">
            <v>0</v>
          </cell>
          <cell r="I295">
            <v>0</v>
          </cell>
          <cell r="J295">
            <v>219996.43233679587</v>
          </cell>
        </row>
        <row r="296">
          <cell r="A296">
            <v>279</v>
          </cell>
          <cell r="B296">
            <v>48458</v>
          </cell>
          <cell r="C296">
            <v>0</v>
          </cell>
          <cell r="D296">
            <v>13499.940538946632</v>
          </cell>
          <cell r="E296">
            <v>0</v>
          </cell>
          <cell r="F296">
            <v>0</v>
          </cell>
          <cell r="G296">
            <v>0</v>
          </cell>
          <cell r="H296">
            <v>0</v>
          </cell>
          <cell r="I296">
            <v>0</v>
          </cell>
          <cell r="J296">
            <v>219996.43233679587</v>
          </cell>
        </row>
        <row r="297">
          <cell r="A297">
            <v>280</v>
          </cell>
          <cell r="B297">
            <v>48488</v>
          </cell>
          <cell r="C297">
            <v>0</v>
          </cell>
          <cell r="D297">
            <v>13499.940538946632</v>
          </cell>
          <cell r="E297">
            <v>0</v>
          </cell>
          <cell r="F297">
            <v>0</v>
          </cell>
          <cell r="G297">
            <v>0</v>
          </cell>
          <cell r="H297">
            <v>0</v>
          </cell>
          <cell r="I297">
            <v>0</v>
          </cell>
          <cell r="J297">
            <v>219996.43233679587</v>
          </cell>
        </row>
        <row r="298">
          <cell r="A298">
            <v>281</v>
          </cell>
          <cell r="B298">
            <v>48519</v>
          </cell>
          <cell r="C298">
            <v>0</v>
          </cell>
          <cell r="D298">
            <v>13499.940538946632</v>
          </cell>
          <cell r="E298">
            <v>0</v>
          </cell>
          <cell r="F298">
            <v>0</v>
          </cell>
          <cell r="G298">
            <v>0</v>
          </cell>
          <cell r="H298">
            <v>0</v>
          </cell>
          <cell r="I298">
            <v>0</v>
          </cell>
          <cell r="J298">
            <v>219996.43233679587</v>
          </cell>
        </row>
        <row r="299">
          <cell r="A299">
            <v>282</v>
          </cell>
          <cell r="B299">
            <v>48549</v>
          </cell>
          <cell r="C299">
            <v>0</v>
          </cell>
          <cell r="D299">
            <v>13499.940538946632</v>
          </cell>
          <cell r="E299">
            <v>0</v>
          </cell>
          <cell r="F299">
            <v>0</v>
          </cell>
          <cell r="G299">
            <v>0</v>
          </cell>
          <cell r="H299">
            <v>0</v>
          </cell>
          <cell r="I299">
            <v>0</v>
          </cell>
          <cell r="J299">
            <v>219996.43233679587</v>
          </cell>
        </row>
        <row r="300">
          <cell r="A300">
            <v>283</v>
          </cell>
          <cell r="B300">
            <v>48580</v>
          </cell>
          <cell r="C300">
            <v>0</v>
          </cell>
          <cell r="D300">
            <v>13499.940538946632</v>
          </cell>
          <cell r="E300">
            <v>0</v>
          </cell>
          <cell r="F300">
            <v>0</v>
          </cell>
          <cell r="G300">
            <v>0</v>
          </cell>
          <cell r="H300">
            <v>0</v>
          </cell>
          <cell r="I300">
            <v>0</v>
          </cell>
          <cell r="J300">
            <v>219996.43233679587</v>
          </cell>
        </row>
        <row r="301">
          <cell r="A301">
            <v>284</v>
          </cell>
          <cell r="B301">
            <v>48611</v>
          </cell>
          <cell r="C301">
            <v>0</v>
          </cell>
          <cell r="D301">
            <v>13499.940538946632</v>
          </cell>
          <cell r="E301">
            <v>0</v>
          </cell>
          <cell r="F301">
            <v>0</v>
          </cell>
          <cell r="G301">
            <v>0</v>
          </cell>
          <cell r="H301">
            <v>0</v>
          </cell>
          <cell r="I301">
            <v>0</v>
          </cell>
          <cell r="J301">
            <v>219996.43233679587</v>
          </cell>
        </row>
        <row r="302">
          <cell r="A302">
            <v>285</v>
          </cell>
          <cell r="B302">
            <v>48639</v>
          </cell>
          <cell r="C302">
            <v>0</v>
          </cell>
          <cell r="D302">
            <v>13499.940538946632</v>
          </cell>
          <cell r="E302">
            <v>0</v>
          </cell>
          <cell r="F302">
            <v>0</v>
          </cell>
          <cell r="G302">
            <v>0</v>
          </cell>
          <cell r="H302">
            <v>0</v>
          </cell>
          <cell r="I302">
            <v>0</v>
          </cell>
          <cell r="J302">
            <v>219996.43233679587</v>
          </cell>
        </row>
        <row r="303">
          <cell r="A303">
            <v>286</v>
          </cell>
          <cell r="B303">
            <v>48670</v>
          </cell>
          <cell r="C303">
            <v>0</v>
          </cell>
          <cell r="D303">
            <v>13499.940538946632</v>
          </cell>
          <cell r="E303">
            <v>0</v>
          </cell>
          <cell r="F303">
            <v>0</v>
          </cell>
          <cell r="G303">
            <v>0</v>
          </cell>
          <cell r="H303">
            <v>0</v>
          </cell>
          <cell r="I303">
            <v>0</v>
          </cell>
          <cell r="J303">
            <v>219996.43233679587</v>
          </cell>
        </row>
        <row r="304">
          <cell r="A304">
            <v>287</v>
          </cell>
          <cell r="B304">
            <v>48700</v>
          </cell>
          <cell r="C304">
            <v>0</v>
          </cell>
          <cell r="D304">
            <v>13499.940538946632</v>
          </cell>
          <cell r="E304">
            <v>0</v>
          </cell>
          <cell r="F304">
            <v>0</v>
          </cell>
          <cell r="G304">
            <v>0</v>
          </cell>
          <cell r="H304">
            <v>0</v>
          </cell>
          <cell r="I304">
            <v>0</v>
          </cell>
          <cell r="J304">
            <v>219996.43233679587</v>
          </cell>
        </row>
        <row r="305">
          <cell r="A305">
            <v>288</v>
          </cell>
          <cell r="B305">
            <v>48731</v>
          </cell>
          <cell r="C305">
            <v>0</v>
          </cell>
          <cell r="D305">
            <v>13499.940538946632</v>
          </cell>
          <cell r="E305">
            <v>0</v>
          </cell>
          <cell r="F305">
            <v>0</v>
          </cell>
          <cell r="G305">
            <v>0</v>
          </cell>
          <cell r="H305">
            <v>0</v>
          </cell>
          <cell r="I305">
            <v>0</v>
          </cell>
          <cell r="J305">
            <v>219996.43233679587</v>
          </cell>
        </row>
        <row r="306">
          <cell r="A306">
            <v>289</v>
          </cell>
          <cell r="B306">
            <v>48761</v>
          </cell>
          <cell r="C306">
            <v>0</v>
          </cell>
          <cell r="D306">
            <v>13499.940538946632</v>
          </cell>
          <cell r="E306">
            <v>0</v>
          </cell>
          <cell r="F306">
            <v>0</v>
          </cell>
          <cell r="G306">
            <v>0</v>
          </cell>
          <cell r="H306">
            <v>0</v>
          </cell>
          <cell r="I306">
            <v>0</v>
          </cell>
          <cell r="J306">
            <v>219996.43233679587</v>
          </cell>
        </row>
        <row r="307">
          <cell r="A307">
            <v>290</v>
          </cell>
          <cell r="B307">
            <v>48792</v>
          </cell>
          <cell r="C307">
            <v>0</v>
          </cell>
          <cell r="D307">
            <v>13499.940538946632</v>
          </cell>
          <cell r="E307">
            <v>0</v>
          </cell>
          <cell r="F307">
            <v>0</v>
          </cell>
          <cell r="G307">
            <v>0</v>
          </cell>
          <cell r="H307">
            <v>0</v>
          </cell>
          <cell r="I307">
            <v>0</v>
          </cell>
          <cell r="J307">
            <v>219996.43233679587</v>
          </cell>
        </row>
        <row r="308">
          <cell r="A308">
            <v>291</v>
          </cell>
          <cell r="B308">
            <v>48823</v>
          </cell>
          <cell r="C308">
            <v>0</v>
          </cell>
          <cell r="D308">
            <v>13499.940538946632</v>
          </cell>
          <cell r="E308">
            <v>0</v>
          </cell>
          <cell r="F308">
            <v>0</v>
          </cell>
          <cell r="G308">
            <v>0</v>
          </cell>
          <cell r="H308">
            <v>0</v>
          </cell>
          <cell r="I308">
            <v>0</v>
          </cell>
          <cell r="J308">
            <v>219996.43233679587</v>
          </cell>
        </row>
        <row r="309">
          <cell r="A309">
            <v>292</v>
          </cell>
          <cell r="B309">
            <v>48853</v>
          </cell>
          <cell r="C309">
            <v>0</v>
          </cell>
          <cell r="D309">
            <v>13499.940538946632</v>
          </cell>
          <cell r="E309">
            <v>0</v>
          </cell>
          <cell r="F309">
            <v>0</v>
          </cell>
          <cell r="G309">
            <v>0</v>
          </cell>
          <cell r="H309">
            <v>0</v>
          </cell>
          <cell r="I309">
            <v>0</v>
          </cell>
          <cell r="J309">
            <v>219996.43233679587</v>
          </cell>
        </row>
        <row r="310">
          <cell r="A310">
            <v>293</v>
          </cell>
          <cell r="B310">
            <v>48884</v>
          </cell>
          <cell r="C310">
            <v>0</v>
          </cell>
          <cell r="D310">
            <v>13499.940538946632</v>
          </cell>
          <cell r="E310">
            <v>0</v>
          </cell>
          <cell r="F310">
            <v>0</v>
          </cell>
          <cell r="G310">
            <v>0</v>
          </cell>
          <cell r="H310">
            <v>0</v>
          </cell>
          <cell r="I310">
            <v>0</v>
          </cell>
          <cell r="J310">
            <v>219996.43233679587</v>
          </cell>
        </row>
        <row r="311">
          <cell r="A311">
            <v>294</v>
          </cell>
          <cell r="B311">
            <v>48914</v>
          </cell>
          <cell r="C311">
            <v>0</v>
          </cell>
          <cell r="D311">
            <v>13499.940538946632</v>
          </cell>
          <cell r="E311">
            <v>0</v>
          </cell>
          <cell r="F311">
            <v>0</v>
          </cell>
          <cell r="G311">
            <v>0</v>
          </cell>
          <cell r="H311">
            <v>0</v>
          </cell>
          <cell r="I311">
            <v>0</v>
          </cell>
          <cell r="J311">
            <v>219996.43233679587</v>
          </cell>
        </row>
        <row r="312">
          <cell r="A312">
            <v>295</v>
          </cell>
          <cell r="B312">
            <v>48945</v>
          </cell>
          <cell r="C312">
            <v>0</v>
          </cell>
          <cell r="D312">
            <v>13499.940538946632</v>
          </cell>
          <cell r="E312">
            <v>0</v>
          </cell>
          <cell r="F312">
            <v>0</v>
          </cell>
          <cell r="G312">
            <v>0</v>
          </cell>
          <cell r="H312">
            <v>0</v>
          </cell>
          <cell r="I312">
            <v>0</v>
          </cell>
          <cell r="J312">
            <v>219996.43233679587</v>
          </cell>
        </row>
        <row r="313">
          <cell r="A313">
            <v>296</v>
          </cell>
          <cell r="B313">
            <v>48976</v>
          </cell>
          <cell r="C313">
            <v>0</v>
          </cell>
          <cell r="D313">
            <v>13499.940538946632</v>
          </cell>
          <cell r="E313">
            <v>0</v>
          </cell>
          <cell r="F313">
            <v>0</v>
          </cell>
          <cell r="G313">
            <v>0</v>
          </cell>
          <cell r="H313">
            <v>0</v>
          </cell>
          <cell r="I313">
            <v>0</v>
          </cell>
          <cell r="J313">
            <v>219996.43233679587</v>
          </cell>
        </row>
        <row r="314">
          <cell r="A314">
            <v>297</v>
          </cell>
          <cell r="B314">
            <v>49004</v>
          </cell>
          <cell r="C314">
            <v>0</v>
          </cell>
          <cell r="D314">
            <v>13499.940538946632</v>
          </cell>
          <cell r="E314">
            <v>0</v>
          </cell>
          <cell r="F314">
            <v>0</v>
          </cell>
          <cell r="G314">
            <v>0</v>
          </cell>
          <cell r="H314">
            <v>0</v>
          </cell>
          <cell r="I314">
            <v>0</v>
          </cell>
          <cell r="J314">
            <v>219996.43233679587</v>
          </cell>
        </row>
        <row r="315">
          <cell r="A315">
            <v>298</v>
          </cell>
          <cell r="B315">
            <v>49035</v>
          </cell>
          <cell r="C315">
            <v>0</v>
          </cell>
          <cell r="D315">
            <v>13499.940538946632</v>
          </cell>
          <cell r="E315">
            <v>0</v>
          </cell>
          <cell r="F315">
            <v>0</v>
          </cell>
          <cell r="G315">
            <v>0</v>
          </cell>
          <cell r="H315">
            <v>0</v>
          </cell>
          <cell r="I315">
            <v>0</v>
          </cell>
          <cell r="J315">
            <v>219996.43233679587</v>
          </cell>
        </row>
        <row r="316">
          <cell r="A316">
            <v>299</v>
          </cell>
          <cell r="B316">
            <v>49065</v>
          </cell>
          <cell r="C316">
            <v>0</v>
          </cell>
          <cell r="D316">
            <v>13499.940538946632</v>
          </cell>
          <cell r="E316">
            <v>0</v>
          </cell>
          <cell r="F316">
            <v>0</v>
          </cell>
          <cell r="G316">
            <v>0</v>
          </cell>
          <cell r="H316">
            <v>0</v>
          </cell>
          <cell r="I316">
            <v>0</v>
          </cell>
          <cell r="J316">
            <v>219996.43233679587</v>
          </cell>
        </row>
        <row r="317">
          <cell r="A317">
            <v>300</v>
          </cell>
          <cell r="B317">
            <v>49096</v>
          </cell>
          <cell r="C317">
            <v>0</v>
          </cell>
          <cell r="D317">
            <v>13499.940538946632</v>
          </cell>
          <cell r="E317">
            <v>0</v>
          </cell>
          <cell r="F317">
            <v>0</v>
          </cell>
          <cell r="G317">
            <v>0</v>
          </cell>
          <cell r="H317">
            <v>0</v>
          </cell>
          <cell r="I317">
            <v>0</v>
          </cell>
          <cell r="J317">
            <v>219996.43233679587</v>
          </cell>
        </row>
        <row r="318">
          <cell r="A318">
            <v>301</v>
          </cell>
          <cell r="B318">
            <v>49126</v>
          </cell>
          <cell r="C318">
            <v>0</v>
          </cell>
          <cell r="D318">
            <v>13499.940538946632</v>
          </cell>
          <cell r="E318">
            <v>0</v>
          </cell>
          <cell r="F318">
            <v>0</v>
          </cell>
          <cell r="G318">
            <v>0</v>
          </cell>
          <cell r="H318">
            <v>0</v>
          </cell>
          <cell r="I318">
            <v>0</v>
          </cell>
          <cell r="J318">
            <v>219996.43233679587</v>
          </cell>
        </row>
        <row r="319">
          <cell r="A319">
            <v>302</v>
          </cell>
          <cell r="B319">
            <v>49157</v>
          </cell>
          <cell r="C319">
            <v>0</v>
          </cell>
          <cell r="D319">
            <v>13499.940538946632</v>
          </cell>
          <cell r="E319">
            <v>0</v>
          </cell>
          <cell r="F319">
            <v>0</v>
          </cell>
          <cell r="G319">
            <v>0</v>
          </cell>
          <cell r="H319">
            <v>0</v>
          </cell>
          <cell r="I319">
            <v>0</v>
          </cell>
          <cell r="J319">
            <v>219996.43233679587</v>
          </cell>
        </row>
        <row r="320">
          <cell r="A320">
            <v>303</v>
          </cell>
          <cell r="B320">
            <v>49188</v>
          </cell>
          <cell r="C320">
            <v>0</v>
          </cell>
          <cell r="D320">
            <v>13499.940538946632</v>
          </cell>
          <cell r="E320">
            <v>0</v>
          </cell>
          <cell r="F320">
            <v>0</v>
          </cell>
          <cell r="G320">
            <v>0</v>
          </cell>
          <cell r="H320">
            <v>0</v>
          </cell>
          <cell r="I320">
            <v>0</v>
          </cell>
          <cell r="J320">
            <v>219996.43233679587</v>
          </cell>
        </row>
        <row r="321">
          <cell r="A321">
            <v>304</v>
          </cell>
          <cell r="B321">
            <v>49218</v>
          </cell>
          <cell r="C321">
            <v>0</v>
          </cell>
          <cell r="D321">
            <v>13499.940538946632</v>
          </cell>
          <cell r="E321">
            <v>0</v>
          </cell>
          <cell r="F321">
            <v>0</v>
          </cell>
          <cell r="G321">
            <v>0</v>
          </cell>
          <cell r="H321">
            <v>0</v>
          </cell>
          <cell r="I321">
            <v>0</v>
          </cell>
          <cell r="J321">
            <v>219996.43233679587</v>
          </cell>
        </row>
        <row r="322">
          <cell r="A322">
            <v>305</v>
          </cell>
          <cell r="B322">
            <v>49249</v>
          </cell>
          <cell r="C322">
            <v>0</v>
          </cell>
          <cell r="D322">
            <v>13499.940538946632</v>
          </cell>
          <cell r="E322">
            <v>0</v>
          </cell>
          <cell r="F322">
            <v>0</v>
          </cell>
          <cell r="G322">
            <v>0</v>
          </cell>
          <cell r="H322">
            <v>0</v>
          </cell>
          <cell r="I322">
            <v>0</v>
          </cell>
          <cell r="J322">
            <v>219996.43233679587</v>
          </cell>
        </row>
        <row r="323">
          <cell r="A323">
            <v>306</v>
          </cell>
          <cell r="B323">
            <v>49279</v>
          </cell>
          <cell r="C323">
            <v>0</v>
          </cell>
          <cell r="D323">
            <v>13499.940538946632</v>
          </cell>
          <cell r="E323">
            <v>0</v>
          </cell>
          <cell r="F323">
            <v>0</v>
          </cell>
          <cell r="G323">
            <v>0</v>
          </cell>
          <cell r="H323">
            <v>0</v>
          </cell>
          <cell r="I323">
            <v>0</v>
          </cell>
          <cell r="J323">
            <v>219996.43233679587</v>
          </cell>
        </row>
        <row r="324">
          <cell r="A324">
            <v>307</v>
          </cell>
          <cell r="B324">
            <v>49310</v>
          </cell>
          <cell r="C324">
            <v>0</v>
          </cell>
          <cell r="D324">
            <v>13499.940538946632</v>
          </cell>
          <cell r="E324">
            <v>0</v>
          </cell>
          <cell r="F324">
            <v>0</v>
          </cell>
          <cell r="G324">
            <v>0</v>
          </cell>
          <cell r="H324">
            <v>0</v>
          </cell>
          <cell r="I324">
            <v>0</v>
          </cell>
          <cell r="J324">
            <v>219996.43233679587</v>
          </cell>
        </row>
        <row r="325">
          <cell r="A325">
            <v>308</v>
          </cell>
          <cell r="B325">
            <v>49341</v>
          </cell>
          <cell r="C325">
            <v>0</v>
          </cell>
          <cell r="D325">
            <v>13499.940538946632</v>
          </cell>
          <cell r="E325">
            <v>0</v>
          </cell>
          <cell r="F325">
            <v>0</v>
          </cell>
          <cell r="G325">
            <v>0</v>
          </cell>
          <cell r="H325">
            <v>0</v>
          </cell>
          <cell r="I325">
            <v>0</v>
          </cell>
          <cell r="J325">
            <v>219996.43233679587</v>
          </cell>
        </row>
        <row r="326">
          <cell r="A326">
            <v>309</v>
          </cell>
          <cell r="B326">
            <v>49369</v>
          </cell>
          <cell r="C326">
            <v>0</v>
          </cell>
          <cell r="D326">
            <v>13499.940538946632</v>
          </cell>
          <cell r="E326">
            <v>0</v>
          </cell>
          <cell r="F326">
            <v>0</v>
          </cell>
          <cell r="G326">
            <v>0</v>
          </cell>
          <cell r="H326">
            <v>0</v>
          </cell>
          <cell r="I326">
            <v>0</v>
          </cell>
          <cell r="J326">
            <v>219996.43233679587</v>
          </cell>
        </row>
        <row r="327">
          <cell r="A327">
            <v>310</v>
          </cell>
          <cell r="B327">
            <v>49400</v>
          </cell>
          <cell r="C327">
            <v>0</v>
          </cell>
          <cell r="D327">
            <v>13499.940538946632</v>
          </cell>
          <cell r="E327">
            <v>0</v>
          </cell>
          <cell r="F327">
            <v>0</v>
          </cell>
          <cell r="G327">
            <v>0</v>
          </cell>
          <cell r="H327">
            <v>0</v>
          </cell>
          <cell r="I327">
            <v>0</v>
          </cell>
          <cell r="J327">
            <v>219996.43233679587</v>
          </cell>
        </row>
        <row r="328">
          <cell r="A328">
            <v>311</v>
          </cell>
          <cell r="B328">
            <v>49430</v>
          </cell>
          <cell r="C328">
            <v>0</v>
          </cell>
          <cell r="D328">
            <v>13499.940538946632</v>
          </cell>
          <cell r="E328">
            <v>0</v>
          </cell>
          <cell r="F328">
            <v>0</v>
          </cell>
          <cell r="G328">
            <v>0</v>
          </cell>
          <cell r="H328">
            <v>0</v>
          </cell>
          <cell r="I328">
            <v>0</v>
          </cell>
          <cell r="J328">
            <v>219996.43233679587</v>
          </cell>
        </row>
        <row r="329">
          <cell r="A329">
            <v>312</v>
          </cell>
          <cell r="B329">
            <v>49461</v>
          </cell>
          <cell r="C329">
            <v>0</v>
          </cell>
          <cell r="D329">
            <v>13499.940538946632</v>
          </cell>
          <cell r="E329">
            <v>0</v>
          </cell>
          <cell r="F329">
            <v>0</v>
          </cell>
          <cell r="G329">
            <v>0</v>
          </cell>
          <cell r="H329">
            <v>0</v>
          </cell>
          <cell r="I329">
            <v>0</v>
          </cell>
          <cell r="J329">
            <v>219996.43233679587</v>
          </cell>
        </row>
        <row r="330">
          <cell r="A330">
            <v>313</v>
          </cell>
          <cell r="B330">
            <v>49491</v>
          </cell>
          <cell r="C330">
            <v>0</v>
          </cell>
          <cell r="D330">
            <v>13499.940538946632</v>
          </cell>
          <cell r="E330">
            <v>0</v>
          </cell>
          <cell r="F330">
            <v>0</v>
          </cell>
          <cell r="G330">
            <v>0</v>
          </cell>
          <cell r="H330">
            <v>0</v>
          </cell>
          <cell r="I330">
            <v>0</v>
          </cell>
          <cell r="J330">
            <v>219996.43233679587</v>
          </cell>
        </row>
        <row r="331">
          <cell r="A331">
            <v>314</v>
          </cell>
          <cell r="B331">
            <v>49522</v>
          </cell>
          <cell r="C331">
            <v>0</v>
          </cell>
          <cell r="D331">
            <v>13499.940538946632</v>
          </cell>
          <cell r="E331">
            <v>0</v>
          </cell>
          <cell r="F331">
            <v>0</v>
          </cell>
          <cell r="G331">
            <v>0</v>
          </cell>
          <cell r="H331">
            <v>0</v>
          </cell>
          <cell r="I331">
            <v>0</v>
          </cell>
          <cell r="J331">
            <v>219996.43233679587</v>
          </cell>
        </row>
        <row r="332">
          <cell r="A332">
            <v>315</v>
          </cell>
          <cell r="B332">
            <v>49553</v>
          </cell>
          <cell r="C332">
            <v>0</v>
          </cell>
          <cell r="D332">
            <v>13499.940538946632</v>
          </cell>
          <cell r="E332">
            <v>0</v>
          </cell>
          <cell r="F332">
            <v>0</v>
          </cell>
          <cell r="G332">
            <v>0</v>
          </cell>
          <cell r="H332">
            <v>0</v>
          </cell>
          <cell r="I332">
            <v>0</v>
          </cell>
          <cell r="J332">
            <v>219996.43233679587</v>
          </cell>
        </row>
        <row r="333">
          <cell r="A333">
            <v>316</v>
          </cell>
          <cell r="B333">
            <v>49583</v>
          </cell>
          <cell r="C333">
            <v>0</v>
          </cell>
          <cell r="D333">
            <v>13499.940538946632</v>
          </cell>
          <cell r="E333">
            <v>0</v>
          </cell>
          <cell r="F333">
            <v>0</v>
          </cell>
          <cell r="G333">
            <v>0</v>
          </cell>
          <cell r="H333">
            <v>0</v>
          </cell>
          <cell r="I333">
            <v>0</v>
          </cell>
          <cell r="J333">
            <v>219996.43233679587</v>
          </cell>
        </row>
        <row r="334">
          <cell r="A334">
            <v>317</v>
          </cell>
          <cell r="B334">
            <v>49614</v>
          </cell>
          <cell r="C334">
            <v>0</v>
          </cell>
          <cell r="D334">
            <v>13499.940538946632</v>
          </cell>
          <cell r="E334">
            <v>0</v>
          </cell>
          <cell r="F334">
            <v>0</v>
          </cell>
          <cell r="G334">
            <v>0</v>
          </cell>
          <cell r="H334">
            <v>0</v>
          </cell>
          <cell r="I334">
            <v>0</v>
          </cell>
          <cell r="J334">
            <v>219996.43233679587</v>
          </cell>
        </row>
        <row r="335">
          <cell r="A335">
            <v>318</v>
          </cell>
          <cell r="B335">
            <v>49644</v>
          </cell>
          <cell r="C335">
            <v>0</v>
          </cell>
          <cell r="D335">
            <v>13499.940538946632</v>
          </cell>
          <cell r="E335">
            <v>0</v>
          </cell>
          <cell r="F335">
            <v>0</v>
          </cell>
          <cell r="G335">
            <v>0</v>
          </cell>
          <cell r="H335">
            <v>0</v>
          </cell>
          <cell r="I335">
            <v>0</v>
          </cell>
          <cell r="J335">
            <v>219996.43233679587</v>
          </cell>
        </row>
        <row r="336">
          <cell r="A336">
            <v>319</v>
          </cell>
          <cell r="B336">
            <v>49675</v>
          </cell>
          <cell r="C336">
            <v>0</v>
          </cell>
          <cell r="D336">
            <v>13499.940538946632</v>
          </cell>
          <cell r="E336">
            <v>0</v>
          </cell>
          <cell r="F336">
            <v>0</v>
          </cell>
          <cell r="G336">
            <v>0</v>
          </cell>
          <cell r="H336">
            <v>0</v>
          </cell>
          <cell r="I336">
            <v>0</v>
          </cell>
          <cell r="J336">
            <v>219996.43233679587</v>
          </cell>
        </row>
        <row r="337">
          <cell r="A337">
            <v>320</v>
          </cell>
          <cell r="B337">
            <v>49706</v>
          </cell>
          <cell r="C337">
            <v>0</v>
          </cell>
          <cell r="D337">
            <v>13499.940538946632</v>
          </cell>
          <cell r="E337">
            <v>0</v>
          </cell>
          <cell r="F337">
            <v>0</v>
          </cell>
          <cell r="G337">
            <v>0</v>
          </cell>
          <cell r="H337">
            <v>0</v>
          </cell>
          <cell r="I337">
            <v>0</v>
          </cell>
          <cell r="J337">
            <v>219996.43233679587</v>
          </cell>
        </row>
        <row r="338">
          <cell r="A338">
            <v>321</v>
          </cell>
          <cell r="B338">
            <v>49735</v>
          </cell>
          <cell r="C338">
            <v>0</v>
          </cell>
          <cell r="D338">
            <v>13499.940538946632</v>
          </cell>
          <cell r="E338">
            <v>0</v>
          </cell>
          <cell r="F338">
            <v>0</v>
          </cell>
          <cell r="G338">
            <v>0</v>
          </cell>
          <cell r="H338">
            <v>0</v>
          </cell>
          <cell r="I338">
            <v>0</v>
          </cell>
          <cell r="J338">
            <v>219996.43233679587</v>
          </cell>
        </row>
        <row r="339">
          <cell r="A339">
            <v>322</v>
          </cell>
          <cell r="B339">
            <v>49766</v>
          </cell>
          <cell r="C339">
            <v>0</v>
          </cell>
          <cell r="D339">
            <v>13499.940538946632</v>
          </cell>
          <cell r="E339">
            <v>0</v>
          </cell>
          <cell r="F339">
            <v>0</v>
          </cell>
          <cell r="G339">
            <v>0</v>
          </cell>
          <cell r="H339">
            <v>0</v>
          </cell>
          <cell r="I339">
            <v>0</v>
          </cell>
          <cell r="J339">
            <v>219996.43233679587</v>
          </cell>
        </row>
        <row r="340">
          <cell r="A340">
            <v>323</v>
          </cell>
          <cell r="B340">
            <v>49796</v>
          </cell>
          <cell r="C340">
            <v>0</v>
          </cell>
          <cell r="D340">
            <v>13499.940538946632</v>
          </cell>
          <cell r="E340">
            <v>0</v>
          </cell>
          <cell r="F340">
            <v>0</v>
          </cell>
          <cell r="G340">
            <v>0</v>
          </cell>
          <cell r="H340">
            <v>0</v>
          </cell>
          <cell r="I340">
            <v>0</v>
          </cell>
          <cell r="J340">
            <v>219996.43233679587</v>
          </cell>
        </row>
        <row r="341">
          <cell r="A341">
            <v>324</v>
          </cell>
          <cell r="B341">
            <v>49827</v>
          </cell>
          <cell r="C341">
            <v>0</v>
          </cell>
          <cell r="D341">
            <v>13499.940538946632</v>
          </cell>
          <cell r="E341">
            <v>0</v>
          </cell>
          <cell r="F341">
            <v>0</v>
          </cell>
          <cell r="G341">
            <v>0</v>
          </cell>
          <cell r="H341">
            <v>0</v>
          </cell>
          <cell r="I341">
            <v>0</v>
          </cell>
          <cell r="J341">
            <v>219996.43233679587</v>
          </cell>
        </row>
        <row r="342">
          <cell r="A342">
            <v>325</v>
          </cell>
          <cell r="B342">
            <v>49857</v>
          </cell>
          <cell r="C342">
            <v>0</v>
          </cell>
          <cell r="D342">
            <v>13499.940538946632</v>
          </cell>
          <cell r="E342">
            <v>0</v>
          </cell>
          <cell r="F342">
            <v>0</v>
          </cell>
          <cell r="G342">
            <v>0</v>
          </cell>
          <cell r="H342">
            <v>0</v>
          </cell>
          <cell r="I342">
            <v>0</v>
          </cell>
          <cell r="J342">
            <v>219996.43233679587</v>
          </cell>
        </row>
        <row r="343">
          <cell r="A343">
            <v>326</v>
          </cell>
          <cell r="B343">
            <v>49888</v>
          </cell>
          <cell r="C343">
            <v>0</v>
          </cell>
          <cell r="D343">
            <v>13499.940538946632</v>
          </cell>
          <cell r="E343">
            <v>0</v>
          </cell>
          <cell r="F343">
            <v>0</v>
          </cell>
          <cell r="G343">
            <v>0</v>
          </cell>
          <cell r="H343">
            <v>0</v>
          </cell>
          <cell r="I343">
            <v>0</v>
          </cell>
          <cell r="J343">
            <v>219996.43233679587</v>
          </cell>
        </row>
        <row r="344">
          <cell r="A344">
            <v>327</v>
          </cell>
          <cell r="B344">
            <v>49919</v>
          </cell>
          <cell r="C344">
            <v>0</v>
          </cell>
          <cell r="D344">
            <v>13499.940538946632</v>
          </cell>
          <cell r="E344">
            <v>0</v>
          </cell>
          <cell r="F344">
            <v>0</v>
          </cell>
          <cell r="G344">
            <v>0</v>
          </cell>
          <cell r="H344">
            <v>0</v>
          </cell>
          <cell r="I344">
            <v>0</v>
          </cell>
          <cell r="J344">
            <v>219996.43233679587</v>
          </cell>
        </row>
        <row r="345">
          <cell r="A345">
            <v>328</v>
          </cell>
          <cell r="B345">
            <v>49949</v>
          </cell>
          <cell r="C345">
            <v>0</v>
          </cell>
          <cell r="D345">
            <v>13499.940538946632</v>
          </cell>
          <cell r="E345">
            <v>0</v>
          </cell>
          <cell r="F345">
            <v>0</v>
          </cell>
          <cell r="G345">
            <v>0</v>
          </cell>
          <cell r="H345">
            <v>0</v>
          </cell>
          <cell r="I345">
            <v>0</v>
          </cell>
          <cell r="J345">
            <v>219996.43233679587</v>
          </cell>
        </row>
        <row r="346">
          <cell r="A346">
            <v>329</v>
          </cell>
          <cell r="B346">
            <v>49980</v>
          </cell>
          <cell r="C346">
            <v>0</v>
          </cell>
          <cell r="D346">
            <v>13499.940538946632</v>
          </cell>
          <cell r="E346">
            <v>0</v>
          </cell>
          <cell r="F346">
            <v>0</v>
          </cell>
          <cell r="G346">
            <v>0</v>
          </cell>
          <cell r="H346">
            <v>0</v>
          </cell>
          <cell r="I346">
            <v>0</v>
          </cell>
          <cell r="J346">
            <v>219996.43233679587</v>
          </cell>
        </row>
        <row r="347">
          <cell r="A347">
            <v>330</v>
          </cell>
          <cell r="B347">
            <v>50010</v>
          </cell>
          <cell r="C347">
            <v>0</v>
          </cell>
          <cell r="D347">
            <v>13499.940538946632</v>
          </cell>
          <cell r="E347">
            <v>0</v>
          </cell>
          <cell r="F347">
            <v>0</v>
          </cell>
          <cell r="G347">
            <v>0</v>
          </cell>
          <cell r="H347">
            <v>0</v>
          </cell>
          <cell r="I347">
            <v>0</v>
          </cell>
          <cell r="J347">
            <v>219996.43233679587</v>
          </cell>
        </row>
        <row r="348">
          <cell r="A348">
            <v>331</v>
          </cell>
          <cell r="B348">
            <v>50041</v>
          </cell>
          <cell r="C348">
            <v>0</v>
          </cell>
          <cell r="D348">
            <v>13499.940538946632</v>
          </cell>
          <cell r="E348">
            <v>0</v>
          </cell>
          <cell r="F348">
            <v>0</v>
          </cell>
          <cell r="G348">
            <v>0</v>
          </cell>
          <cell r="H348">
            <v>0</v>
          </cell>
          <cell r="I348">
            <v>0</v>
          </cell>
          <cell r="J348">
            <v>219996.43233679587</v>
          </cell>
        </row>
        <row r="349">
          <cell r="A349">
            <v>332</v>
          </cell>
          <cell r="B349">
            <v>50072</v>
          </cell>
          <cell r="C349">
            <v>0</v>
          </cell>
          <cell r="D349">
            <v>13499.940538946632</v>
          </cell>
          <cell r="E349">
            <v>0</v>
          </cell>
          <cell r="F349">
            <v>0</v>
          </cell>
          <cell r="G349">
            <v>0</v>
          </cell>
          <cell r="H349">
            <v>0</v>
          </cell>
          <cell r="I349">
            <v>0</v>
          </cell>
          <cell r="J349">
            <v>219996.43233679587</v>
          </cell>
        </row>
        <row r="350">
          <cell r="A350">
            <v>333</v>
          </cell>
          <cell r="B350">
            <v>50100</v>
          </cell>
          <cell r="C350">
            <v>0</v>
          </cell>
          <cell r="D350">
            <v>13499.940538946632</v>
          </cell>
          <cell r="E350">
            <v>0</v>
          </cell>
          <cell r="F350">
            <v>0</v>
          </cell>
          <cell r="G350">
            <v>0</v>
          </cell>
          <cell r="H350">
            <v>0</v>
          </cell>
          <cell r="I350">
            <v>0</v>
          </cell>
          <cell r="J350">
            <v>219996.43233679587</v>
          </cell>
        </row>
        <row r="351">
          <cell r="A351">
            <v>334</v>
          </cell>
          <cell r="B351">
            <v>50131</v>
          </cell>
          <cell r="C351">
            <v>0</v>
          </cell>
          <cell r="D351">
            <v>13499.940538946632</v>
          </cell>
          <cell r="E351">
            <v>0</v>
          </cell>
          <cell r="F351">
            <v>0</v>
          </cell>
          <cell r="G351">
            <v>0</v>
          </cell>
          <cell r="H351">
            <v>0</v>
          </cell>
          <cell r="I351">
            <v>0</v>
          </cell>
          <cell r="J351">
            <v>219996.43233679587</v>
          </cell>
        </row>
        <row r="352">
          <cell r="A352">
            <v>335</v>
          </cell>
          <cell r="B352">
            <v>50161</v>
          </cell>
          <cell r="C352">
            <v>0</v>
          </cell>
          <cell r="D352">
            <v>13499.940538946632</v>
          </cell>
          <cell r="E352">
            <v>0</v>
          </cell>
          <cell r="F352">
            <v>0</v>
          </cell>
          <cell r="G352">
            <v>0</v>
          </cell>
          <cell r="H352">
            <v>0</v>
          </cell>
          <cell r="I352">
            <v>0</v>
          </cell>
          <cell r="J352">
            <v>219996.43233679587</v>
          </cell>
        </row>
        <row r="353">
          <cell r="A353">
            <v>336</v>
          </cell>
          <cell r="B353">
            <v>50192</v>
          </cell>
          <cell r="C353">
            <v>0</v>
          </cell>
          <cell r="D353">
            <v>13499.940538946632</v>
          </cell>
          <cell r="E353">
            <v>0</v>
          </cell>
          <cell r="F353">
            <v>0</v>
          </cell>
          <cell r="G353">
            <v>0</v>
          </cell>
          <cell r="H353">
            <v>0</v>
          </cell>
          <cell r="I353">
            <v>0</v>
          </cell>
          <cell r="J353">
            <v>219996.43233679587</v>
          </cell>
        </row>
        <row r="354">
          <cell r="A354">
            <v>337</v>
          </cell>
          <cell r="B354">
            <v>50222</v>
          </cell>
          <cell r="C354">
            <v>0</v>
          </cell>
          <cell r="D354">
            <v>13499.940538946632</v>
          </cell>
          <cell r="E354">
            <v>0</v>
          </cell>
          <cell r="F354">
            <v>0</v>
          </cell>
          <cell r="G354">
            <v>0</v>
          </cell>
          <cell r="H354">
            <v>0</v>
          </cell>
          <cell r="I354">
            <v>0</v>
          </cell>
          <cell r="J354">
            <v>219996.43233679587</v>
          </cell>
        </row>
        <row r="355">
          <cell r="A355">
            <v>338</v>
          </cell>
          <cell r="B355">
            <v>50253</v>
          </cell>
          <cell r="C355">
            <v>0</v>
          </cell>
          <cell r="D355">
            <v>13499.940538946632</v>
          </cell>
          <cell r="E355">
            <v>0</v>
          </cell>
          <cell r="F355">
            <v>0</v>
          </cell>
          <cell r="G355">
            <v>0</v>
          </cell>
          <cell r="H355">
            <v>0</v>
          </cell>
          <cell r="I355">
            <v>0</v>
          </cell>
          <cell r="J355">
            <v>219996.43233679587</v>
          </cell>
        </row>
        <row r="356">
          <cell r="A356">
            <v>339</v>
          </cell>
          <cell r="B356">
            <v>50284</v>
          </cell>
          <cell r="C356">
            <v>0</v>
          </cell>
          <cell r="D356">
            <v>13499.940538946632</v>
          </cell>
          <cell r="E356">
            <v>0</v>
          </cell>
          <cell r="F356">
            <v>0</v>
          </cell>
          <cell r="G356">
            <v>0</v>
          </cell>
          <cell r="H356">
            <v>0</v>
          </cell>
          <cell r="I356">
            <v>0</v>
          </cell>
          <cell r="J356">
            <v>219996.43233679587</v>
          </cell>
        </row>
        <row r="357">
          <cell r="A357">
            <v>340</v>
          </cell>
          <cell r="B357">
            <v>50314</v>
          </cell>
          <cell r="C357">
            <v>0</v>
          </cell>
          <cell r="D357">
            <v>13499.940538946632</v>
          </cell>
          <cell r="E357">
            <v>0</v>
          </cell>
          <cell r="F357">
            <v>0</v>
          </cell>
          <cell r="G357">
            <v>0</v>
          </cell>
          <cell r="H357">
            <v>0</v>
          </cell>
          <cell r="I357">
            <v>0</v>
          </cell>
          <cell r="J357">
            <v>219996.43233679587</v>
          </cell>
        </row>
        <row r="358">
          <cell r="A358">
            <v>341</v>
          </cell>
          <cell r="B358">
            <v>50345</v>
          </cell>
          <cell r="C358">
            <v>0</v>
          </cell>
          <cell r="D358">
            <v>13499.940538946632</v>
          </cell>
          <cell r="E358">
            <v>0</v>
          </cell>
          <cell r="F358">
            <v>0</v>
          </cell>
          <cell r="G358">
            <v>0</v>
          </cell>
          <cell r="H358">
            <v>0</v>
          </cell>
          <cell r="I358">
            <v>0</v>
          </cell>
          <cell r="J358">
            <v>219996.43233679587</v>
          </cell>
        </row>
        <row r="359">
          <cell r="A359">
            <v>342</v>
          </cell>
          <cell r="B359">
            <v>50375</v>
          </cell>
          <cell r="C359">
            <v>0</v>
          </cell>
          <cell r="D359">
            <v>13499.940538946632</v>
          </cell>
          <cell r="E359">
            <v>0</v>
          </cell>
          <cell r="F359">
            <v>0</v>
          </cell>
          <cell r="G359">
            <v>0</v>
          </cell>
          <cell r="H359">
            <v>0</v>
          </cell>
          <cell r="I359">
            <v>0</v>
          </cell>
          <cell r="J359">
            <v>219996.43233679587</v>
          </cell>
        </row>
        <row r="360">
          <cell r="A360">
            <v>343</v>
          </cell>
          <cell r="B360">
            <v>50406</v>
          </cell>
          <cell r="C360">
            <v>0</v>
          </cell>
          <cell r="D360">
            <v>13499.940538946632</v>
          </cell>
          <cell r="E360">
            <v>0</v>
          </cell>
          <cell r="F360">
            <v>0</v>
          </cell>
          <cell r="G360">
            <v>0</v>
          </cell>
          <cell r="H360">
            <v>0</v>
          </cell>
          <cell r="I360">
            <v>0</v>
          </cell>
          <cell r="J360">
            <v>219996.43233679587</v>
          </cell>
        </row>
        <row r="361">
          <cell r="A361">
            <v>344</v>
          </cell>
          <cell r="B361">
            <v>50437</v>
          </cell>
          <cell r="C361">
            <v>0</v>
          </cell>
          <cell r="D361">
            <v>13499.940538946632</v>
          </cell>
          <cell r="E361">
            <v>0</v>
          </cell>
          <cell r="F361">
            <v>0</v>
          </cell>
          <cell r="G361">
            <v>0</v>
          </cell>
          <cell r="H361">
            <v>0</v>
          </cell>
          <cell r="I361">
            <v>0</v>
          </cell>
          <cell r="J361">
            <v>219996.43233679587</v>
          </cell>
        </row>
        <row r="362">
          <cell r="A362">
            <v>345</v>
          </cell>
          <cell r="B362">
            <v>50465</v>
          </cell>
          <cell r="C362">
            <v>0</v>
          </cell>
          <cell r="D362">
            <v>13499.940538946632</v>
          </cell>
          <cell r="E362">
            <v>0</v>
          </cell>
          <cell r="F362">
            <v>0</v>
          </cell>
          <cell r="G362">
            <v>0</v>
          </cell>
          <cell r="H362">
            <v>0</v>
          </cell>
          <cell r="I362">
            <v>0</v>
          </cell>
          <cell r="J362">
            <v>219996.43233679587</v>
          </cell>
        </row>
        <row r="363">
          <cell r="A363">
            <v>346</v>
          </cell>
          <cell r="B363">
            <v>50496</v>
          </cell>
          <cell r="C363">
            <v>0</v>
          </cell>
          <cell r="D363">
            <v>13499.940538946632</v>
          </cell>
          <cell r="E363">
            <v>0</v>
          </cell>
          <cell r="F363">
            <v>0</v>
          </cell>
          <cell r="G363">
            <v>0</v>
          </cell>
          <cell r="H363">
            <v>0</v>
          </cell>
          <cell r="I363">
            <v>0</v>
          </cell>
          <cell r="J363">
            <v>219996.43233679587</v>
          </cell>
        </row>
        <row r="364">
          <cell r="A364">
            <v>347</v>
          </cell>
          <cell r="B364">
            <v>50526</v>
          </cell>
          <cell r="C364">
            <v>0</v>
          </cell>
          <cell r="D364">
            <v>13499.940538946632</v>
          </cell>
          <cell r="E364">
            <v>0</v>
          </cell>
          <cell r="F364">
            <v>0</v>
          </cell>
          <cell r="G364">
            <v>0</v>
          </cell>
          <cell r="H364">
            <v>0</v>
          </cell>
          <cell r="I364">
            <v>0</v>
          </cell>
          <cell r="J364">
            <v>219996.43233679587</v>
          </cell>
        </row>
        <row r="365">
          <cell r="A365">
            <v>348</v>
          </cell>
          <cell r="B365">
            <v>50557</v>
          </cell>
          <cell r="C365">
            <v>0</v>
          </cell>
          <cell r="D365">
            <v>13499.940538946632</v>
          </cell>
          <cell r="E365">
            <v>0</v>
          </cell>
          <cell r="F365">
            <v>0</v>
          </cell>
          <cell r="G365">
            <v>0</v>
          </cell>
          <cell r="H365">
            <v>0</v>
          </cell>
          <cell r="I365">
            <v>0</v>
          </cell>
          <cell r="J365">
            <v>219996.43233679587</v>
          </cell>
        </row>
        <row r="366">
          <cell r="A366">
            <v>349</v>
          </cell>
          <cell r="B366">
            <v>50587</v>
          </cell>
          <cell r="C366">
            <v>0</v>
          </cell>
          <cell r="D366">
            <v>13499.940538946632</v>
          </cell>
          <cell r="E366">
            <v>0</v>
          </cell>
          <cell r="F366">
            <v>0</v>
          </cell>
          <cell r="G366">
            <v>0</v>
          </cell>
          <cell r="H366">
            <v>0</v>
          </cell>
          <cell r="I366">
            <v>0</v>
          </cell>
          <cell r="J366">
            <v>219996.43233679587</v>
          </cell>
        </row>
        <row r="367">
          <cell r="A367">
            <v>350</v>
          </cell>
          <cell r="B367">
            <v>50618</v>
          </cell>
          <cell r="C367">
            <v>0</v>
          </cell>
          <cell r="D367">
            <v>13499.940538946632</v>
          </cell>
          <cell r="E367">
            <v>0</v>
          </cell>
          <cell r="F367">
            <v>0</v>
          </cell>
          <cell r="G367">
            <v>0</v>
          </cell>
          <cell r="H367">
            <v>0</v>
          </cell>
          <cell r="I367">
            <v>0</v>
          </cell>
          <cell r="J367">
            <v>219996.43233679587</v>
          </cell>
        </row>
        <row r="368">
          <cell r="A368">
            <v>351</v>
          </cell>
          <cell r="B368">
            <v>50649</v>
          </cell>
          <cell r="C368">
            <v>0</v>
          </cell>
          <cell r="D368">
            <v>13499.940538946632</v>
          </cell>
          <cell r="E368">
            <v>0</v>
          </cell>
          <cell r="F368">
            <v>0</v>
          </cell>
          <cell r="G368">
            <v>0</v>
          </cell>
          <cell r="H368">
            <v>0</v>
          </cell>
          <cell r="I368">
            <v>0</v>
          </cell>
          <cell r="J368">
            <v>219996.43233679587</v>
          </cell>
        </row>
        <row r="369">
          <cell r="A369">
            <v>352</v>
          </cell>
          <cell r="B369">
            <v>50679</v>
          </cell>
          <cell r="C369">
            <v>0</v>
          </cell>
          <cell r="D369">
            <v>13499.940538946632</v>
          </cell>
          <cell r="E369">
            <v>0</v>
          </cell>
          <cell r="F369">
            <v>0</v>
          </cell>
          <cell r="G369">
            <v>0</v>
          </cell>
          <cell r="H369">
            <v>0</v>
          </cell>
          <cell r="I369">
            <v>0</v>
          </cell>
          <cell r="J369">
            <v>219996.43233679587</v>
          </cell>
        </row>
        <row r="370">
          <cell r="A370">
            <v>353</v>
          </cell>
          <cell r="B370">
            <v>50710</v>
          </cell>
          <cell r="C370">
            <v>0</v>
          </cell>
          <cell r="D370">
            <v>13499.940538946632</v>
          </cell>
          <cell r="E370">
            <v>0</v>
          </cell>
          <cell r="F370">
            <v>0</v>
          </cell>
          <cell r="G370">
            <v>0</v>
          </cell>
          <cell r="H370">
            <v>0</v>
          </cell>
          <cell r="I370">
            <v>0</v>
          </cell>
          <cell r="J370">
            <v>219996.43233679587</v>
          </cell>
        </row>
        <row r="371">
          <cell r="A371">
            <v>354</v>
          </cell>
          <cell r="B371">
            <v>50740</v>
          </cell>
          <cell r="C371">
            <v>0</v>
          </cell>
          <cell r="D371">
            <v>13499.940538946632</v>
          </cell>
          <cell r="E371">
            <v>0</v>
          </cell>
          <cell r="F371">
            <v>0</v>
          </cell>
          <cell r="G371">
            <v>0</v>
          </cell>
          <cell r="H371">
            <v>0</v>
          </cell>
          <cell r="I371">
            <v>0</v>
          </cell>
          <cell r="J371">
            <v>219996.43233679587</v>
          </cell>
        </row>
        <row r="372">
          <cell r="A372">
            <v>355</v>
          </cell>
          <cell r="B372">
            <v>50771</v>
          </cell>
          <cell r="C372">
            <v>0</v>
          </cell>
          <cell r="D372">
            <v>13499.940538946632</v>
          </cell>
          <cell r="E372">
            <v>0</v>
          </cell>
          <cell r="F372">
            <v>0</v>
          </cell>
          <cell r="G372">
            <v>0</v>
          </cell>
          <cell r="H372">
            <v>0</v>
          </cell>
          <cell r="I372">
            <v>0</v>
          </cell>
          <cell r="J372">
            <v>219996.43233679587</v>
          </cell>
        </row>
        <row r="373">
          <cell r="A373">
            <v>356</v>
          </cell>
          <cell r="B373">
            <v>50802</v>
          </cell>
          <cell r="C373">
            <v>0</v>
          </cell>
          <cell r="D373">
            <v>13499.940538946632</v>
          </cell>
          <cell r="E373">
            <v>0</v>
          </cell>
          <cell r="F373">
            <v>0</v>
          </cell>
          <cell r="G373">
            <v>0</v>
          </cell>
          <cell r="H373">
            <v>0</v>
          </cell>
          <cell r="I373">
            <v>0</v>
          </cell>
          <cell r="J373">
            <v>219996.43233679587</v>
          </cell>
        </row>
        <row r="374">
          <cell r="A374">
            <v>357</v>
          </cell>
          <cell r="B374">
            <v>50830</v>
          </cell>
          <cell r="C374">
            <v>0</v>
          </cell>
          <cell r="D374">
            <v>13499.940538946632</v>
          </cell>
          <cell r="E374">
            <v>0</v>
          </cell>
          <cell r="F374">
            <v>0</v>
          </cell>
          <cell r="G374">
            <v>0</v>
          </cell>
          <cell r="H374">
            <v>0</v>
          </cell>
          <cell r="I374">
            <v>0</v>
          </cell>
          <cell r="J374">
            <v>219996.43233679587</v>
          </cell>
        </row>
        <row r="375">
          <cell r="A375">
            <v>358</v>
          </cell>
          <cell r="B375">
            <v>50861</v>
          </cell>
          <cell r="C375">
            <v>0</v>
          </cell>
          <cell r="D375">
            <v>13499.940538946632</v>
          </cell>
          <cell r="E375">
            <v>0</v>
          </cell>
          <cell r="F375">
            <v>0</v>
          </cell>
          <cell r="G375">
            <v>0</v>
          </cell>
          <cell r="H375">
            <v>0</v>
          </cell>
          <cell r="I375">
            <v>0</v>
          </cell>
          <cell r="J375">
            <v>219996.43233679587</v>
          </cell>
        </row>
        <row r="376">
          <cell r="A376">
            <v>359</v>
          </cell>
          <cell r="B376">
            <v>50891</v>
          </cell>
          <cell r="C376">
            <v>0</v>
          </cell>
          <cell r="D376">
            <v>13499.940538946632</v>
          </cell>
          <cell r="E376">
            <v>0</v>
          </cell>
          <cell r="F376">
            <v>0</v>
          </cell>
          <cell r="G376">
            <v>0</v>
          </cell>
          <cell r="H376">
            <v>0</v>
          </cell>
          <cell r="I376">
            <v>0</v>
          </cell>
          <cell r="J376">
            <v>219996.43233679587</v>
          </cell>
        </row>
        <row r="377">
          <cell r="A377">
            <v>360</v>
          </cell>
          <cell r="B377">
            <v>50922</v>
          </cell>
          <cell r="C377">
            <v>0</v>
          </cell>
          <cell r="D377">
            <v>13499.940538946632</v>
          </cell>
          <cell r="E377">
            <v>0</v>
          </cell>
          <cell r="F377">
            <v>0</v>
          </cell>
          <cell r="G377">
            <v>0</v>
          </cell>
          <cell r="H377">
            <v>0</v>
          </cell>
          <cell r="I377">
            <v>0</v>
          </cell>
          <cell r="J377">
            <v>219996.43233679587</v>
          </cell>
        </row>
        <row r="378">
          <cell r="A378">
            <v>361</v>
          </cell>
          <cell r="B378">
            <v>50952</v>
          </cell>
          <cell r="C378">
            <v>0</v>
          </cell>
          <cell r="D378">
            <v>13499.940538946632</v>
          </cell>
          <cell r="E378">
            <v>0</v>
          </cell>
          <cell r="F378">
            <v>0</v>
          </cell>
          <cell r="G378">
            <v>0</v>
          </cell>
          <cell r="H378">
            <v>0</v>
          </cell>
          <cell r="I378">
            <v>0</v>
          </cell>
          <cell r="J378">
            <v>219996.43233679587</v>
          </cell>
        </row>
        <row r="379">
          <cell r="A379">
            <v>362</v>
          </cell>
          <cell r="B379">
            <v>50983</v>
          </cell>
          <cell r="C379">
            <v>0</v>
          </cell>
          <cell r="D379">
            <v>13499.940538946632</v>
          </cell>
          <cell r="E379">
            <v>0</v>
          </cell>
          <cell r="F379">
            <v>0</v>
          </cell>
          <cell r="G379">
            <v>0</v>
          </cell>
          <cell r="H379">
            <v>0</v>
          </cell>
          <cell r="I379">
            <v>0</v>
          </cell>
          <cell r="J379">
            <v>219996.43233679587</v>
          </cell>
        </row>
        <row r="380">
          <cell r="A380">
            <v>363</v>
          </cell>
          <cell r="B380">
            <v>51014</v>
          </cell>
          <cell r="C380">
            <v>0</v>
          </cell>
          <cell r="D380">
            <v>13499.940538946632</v>
          </cell>
          <cell r="E380">
            <v>0</v>
          </cell>
          <cell r="F380">
            <v>0</v>
          </cell>
          <cell r="G380">
            <v>0</v>
          </cell>
          <cell r="H380">
            <v>0</v>
          </cell>
          <cell r="I380">
            <v>0</v>
          </cell>
          <cell r="J380">
            <v>219996.43233679587</v>
          </cell>
        </row>
        <row r="381">
          <cell r="A381">
            <v>364</v>
          </cell>
          <cell r="B381">
            <v>51044</v>
          </cell>
          <cell r="C381">
            <v>0</v>
          </cell>
          <cell r="D381">
            <v>13499.940538946632</v>
          </cell>
          <cell r="E381">
            <v>0</v>
          </cell>
          <cell r="F381">
            <v>0</v>
          </cell>
          <cell r="G381">
            <v>0</v>
          </cell>
          <cell r="H381">
            <v>0</v>
          </cell>
          <cell r="I381">
            <v>0</v>
          </cell>
          <cell r="J381">
            <v>219996.43233679587</v>
          </cell>
        </row>
        <row r="382">
          <cell r="A382">
            <v>365</v>
          </cell>
          <cell r="B382">
            <v>51075</v>
          </cell>
          <cell r="C382">
            <v>0</v>
          </cell>
          <cell r="D382">
            <v>13499.940538946632</v>
          </cell>
          <cell r="E382">
            <v>0</v>
          </cell>
          <cell r="F382">
            <v>0</v>
          </cell>
          <cell r="G382">
            <v>0</v>
          </cell>
          <cell r="H382">
            <v>0</v>
          </cell>
          <cell r="I382">
            <v>0</v>
          </cell>
          <cell r="J382">
            <v>219996.43233679587</v>
          </cell>
        </row>
        <row r="383">
          <cell r="A383">
            <v>366</v>
          </cell>
          <cell r="B383">
            <v>51105</v>
          </cell>
          <cell r="C383">
            <v>0</v>
          </cell>
          <cell r="D383">
            <v>13499.940538946632</v>
          </cell>
          <cell r="E383">
            <v>0</v>
          </cell>
          <cell r="F383">
            <v>0</v>
          </cell>
          <cell r="G383">
            <v>0</v>
          </cell>
          <cell r="H383">
            <v>0</v>
          </cell>
          <cell r="I383">
            <v>0</v>
          </cell>
          <cell r="J383">
            <v>219996.43233679587</v>
          </cell>
        </row>
        <row r="384">
          <cell r="A384">
            <v>367</v>
          </cell>
          <cell r="B384">
            <v>51136</v>
          </cell>
          <cell r="C384">
            <v>0</v>
          </cell>
          <cell r="D384">
            <v>13499.940538946632</v>
          </cell>
          <cell r="E384">
            <v>0</v>
          </cell>
          <cell r="F384">
            <v>0</v>
          </cell>
          <cell r="G384">
            <v>0</v>
          </cell>
          <cell r="H384">
            <v>0</v>
          </cell>
          <cell r="I384">
            <v>0</v>
          </cell>
          <cell r="J384">
            <v>219996.43233679587</v>
          </cell>
        </row>
        <row r="385">
          <cell r="A385">
            <v>368</v>
          </cell>
          <cell r="B385">
            <v>51167</v>
          </cell>
          <cell r="C385">
            <v>0</v>
          </cell>
          <cell r="D385">
            <v>13499.940538946632</v>
          </cell>
          <cell r="E385">
            <v>0</v>
          </cell>
          <cell r="F385">
            <v>0</v>
          </cell>
          <cell r="G385">
            <v>0</v>
          </cell>
          <cell r="H385">
            <v>0</v>
          </cell>
          <cell r="I385">
            <v>0</v>
          </cell>
          <cell r="J385">
            <v>219996.43233679587</v>
          </cell>
        </row>
        <row r="386">
          <cell r="A386">
            <v>369</v>
          </cell>
          <cell r="B386">
            <v>51196</v>
          </cell>
          <cell r="C386">
            <v>0</v>
          </cell>
          <cell r="D386">
            <v>13499.940538946632</v>
          </cell>
          <cell r="E386">
            <v>0</v>
          </cell>
          <cell r="F386">
            <v>0</v>
          </cell>
          <cell r="G386">
            <v>0</v>
          </cell>
          <cell r="H386">
            <v>0</v>
          </cell>
          <cell r="I386">
            <v>0</v>
          </cell>
          <cell r="J386">
            <v>219996.43233679587</v>
          </cell>
        </row>
        <row r="387">
          <cell r="A387">
            <v>370</v>
          </cell>
          <cell r="B387">
            <v>51227</v>
          </cell>
          <cell r="C387">
            <v>0</v>
          </cell>
          <cell r="D387">
            <v>13499.940538946632</v>
          </cell>
          <cell r="E387">
            <v>0</v>
          </cell>
          <cell r="F387">
            <v>0</v>
          </cell>
          <cell r="G387">
            <v>0</v>
          </cell>
          <cell r="H387">
            <v>0</v>
          </cell>
          <cell r="I387">
            <v>0</v>
          </cell>
          <cell r="J387">
            <v>219996.43233679587</v>
          </cell>
        </row>
        <row r="388">
          <cell r="A388">
            <v>371</v>
          </cell>
          <cell r="B388">
            <v>51257</v>
          </cell>
          <cell r="C388">
            <v>0</v>
          </cell>
          <cell r="D388">
            <v>13499.940538946632</v>
          </cell>
          <cell r="E388">
            <v>0</v>
          </cell>
          <cell r="F388">
            <v>0</v>
          </cell>
          <cell r="G388">
            <v>0</v>
          </cell>
          <cell r="H388">
            <v>0</v>
          </cell>
          <cell r="I388">
            <v>0</v>
          </cell>
          <cell r="J388">
            <v>219996.43233679587</v>
          </cell>
        </row>
        <row r="389">
          <cell r="A389">
            <v>372</v>
          </cell>
          <cell r="B389">
            <v>51288</v>
          </cell>
          <cell r="C389">
            <v>0</v>
          </cell>
          <cell r="D389">
            <v>13499.940538946632</v>
          </cell>
          <cell r="E389">
            <v>0</v>
          </cell>
          <cell r="F389">
            <v>0</v>
          </cell>
          <cell r="G389">
            <v>0</v>
          </cell>
          <cell r="H389">
            <v>0</v>
          </cell>
          <cell r="I389">
            <v>0</v>
          </cell>
          <cell r="J389">
            <v>219996.43233679587</v>
          </cell>
        </row>
        <row r="390">
          <cell r="A390">
            <v>373</v>
          </cell>
          <cell r="B390">
            <v>51318</v>
          </cell>
          <cell r="C390">
            <v>0</v>
          </cell>
          <cell r="D390">
            <v>13499.940538946632</v>
          </cell>
          <cell r="E390">
            <v>0</v>
          </cell>
          <cell r="F390">
            <v>0</v>
          </cell>
          <cell r="G390">
            <v>0</v>
          </cell>
          <cell r="H390">
            <v>0</v>
          </cell>
          <cell r="I390">
            <v>0</v>
          </cell>
          <cell r="J390">
            <v>219996.43233679587</v>
          </cell>
        </row>
        <row r="391">
          <cell r="A391">
            <v>374</v>
          </cell>
          <cell r="B391">
            <v>51349</v>
          </cell>
          <cell r="C391">
            <v>0</v>
          </cell>
          <cell r="D391">
            <v>13499.940538946632</v>
          </cell>
          <cell r="E391">
            <v>0</v>
          </cell>
          <cell r="F391">
            <v>0</v>
          </cell>
          <cell r="G391">
            <v>0</v>
          </cell>
          <cell r="H391">
            <v>0</v>
          </cell>
          <cell r="I391">
            <v>0</v>
          </cell>
          <cell r="J391">
            <v>219996.43233679587</v>
          </cell>
        </row>
        <row r="392">
          <cell r="A392">
            <v>375</v>
          </cell>
          <cell r="B392">
            <v>51380</v>
          </cell>
          <cell r="C392">
            <v>0</v>
          </cell>
          <cell r="D392">
            <v>13499.940538946632</v>
          </cell>
          <cell r="E392">
            <v>0</v>
          </cell>
          <cell r="F392">
            <v>0</v>
          </cell>
          <cell r="G392">
            <v>0</v>
          </cell>
          <cell r="H392">
            <v>0</v>
          </cell>
          <cell r="I392">
            <v>0</v>
          </cell>
          <cell r="J392">
            <v>219996.43233679587</v>
          </cell>
        </row>
        <row r="393">
          <cell r="A393">
            <v>376</v>
          </cell>
          <cell r="B393">
            <v>51410</v>
          </cell>
          <cell r="C393">
            <v>0</v>
          </cell>
          <cell r="D393">
            <v>13499.940538946632</v>
          </cell>
          <cell r="E393">
            <v>0</v>
          </cell>
          <cell r="F393">
            <v>0</v>
          </cell>
          <cell r="G393">
            <v>0</v>
          </cell>
          <cell r="H393">
            <v>0</v>
          </cell>
          <cell r="I393">
            <v>0</v>
          </cell>
          <cell r="J393">
            <v>219996.43233679587</v>
          </cell>
        </row>
        <row r="394">
          <cell r="A394">
            <v>377</v>
          </cell>
          <cell r="B394">
            <v>51441</v>
          </cell>
          <cell r="C394">
            <v>0</v>
          </cell>
          <cell r="D394">
            <v>13499.940538946632</v>
          </cell>
          <cell r="E394">
            <v>0</v>
          </cell>
          <cell r="F394">
            <v>0</v>
          </cell>
          <cell r="G394">
            <v>0</v>
          </cell>
          <cell r="H394">
            <v>0</v>
          </cell>
          <cell r="I394">
            <v>0</v>
          </cell>
          <cell r="J394">
            <v>219996.43233679587</v>
          </cell>
        </row>
        <row r="395">
          <cell r="A395">
            <v>378</v>
          </cell>
          <cell r="B395">
            <v>51471</v>
          </cell>
          <cell r="C395">
            <v>0</v>
          </cell>
          <cell r="D395">
            <v>13499.940538946632</v>
          </cell>
          <cell r="E395">
            <v>0</v>
          </cell>
          <cell r="F395">
            <v>0</v>
          </cell>
          <cell r="G395">
            <v>0</v>
          </cell>
          <cell r="H395">
            <v>0</v>
          </cell>
          <cell r="I395">
            <v>0</v>
          </cell>
          <cell r="J395">
            <v>219996.43233679587</v>
          </cell>
        </row>
        <row r="396">
          <cell r="A396">
            <v>379</v>
          </cell>
          <cell r="B396">
            <v>51502</v>
          </cell>
          <cell r="C396">
            <v>0</v>
          </cell>
          <cell r="D396">
            <v>13499.940538946632</v>
          </cell>
          <cell r="E396">
            <v>0</v>
          </cell>
          <cell r="F396">
            <v>0</v>
          </cell>
          <cell r="G396">
            <v>0</v>
          </cell>
          <cell r="H396">
            <v>0</v>
          </cell>
          <cell r="I396">
            <v>0</v>
          </cell>
          <cell r="J396">
            <v>219996.43233679587</v>
          </cell>
        </row>
        <row r="397">
          <cell r="A397">
            <v>380</v>
          </cell>
          <cell r="B397">
            <v>51533</v>
          </cell>
          <cell r="C397">
            <v>0</v>
          </cell>
          <cell r="D397">
            <v>13499.940538946632</v>
          </cell>
          <cell r="E397">
            <v>0</v>
          </cell>
          <cell r="F397">
            <v>0</v>
          </cell>
          <cell r="G397">
            <v>0</v>
          </cell>
          <cell r="H397">
            <v>0</v>
          </cell>
          <cell r="I397">
            <v>0</v>
          </cell>
          <cell r="J397">
            <v>219996.43233679587</v>
          </cell>
        </row>
        <row r="398">
          <cell r="A398">
            <v>381</v>
          </cell>
          <cell r="B398">
            <v>51561</v>
          </cell>
          <cell r="C398">
            <v>0</v>
          </cell>
          <cell r="D398">
            <v>13499.940538946632</v>
          </cell>
          <cell r="E398">
            <v>0</v>
          </cell>
          <cell r="F398">
            <v>0</v>
          </cell>
          <cell r="G398">
            <v>0</v>
          </cell>
          <cell r="H398">
            <v>0</v>
          </cell>
          <cell r="I398">
            <v>0</v>
          </cell>
          <cell r="J398">
            <v>219996.43233679587</v>
          </cell>
        </row>
        <row r="399">
          <cell r="A399">
            <v>382</v>
          </cell>
          <cell r="B399">
            <v>51592</v>
          </cell>
          <cell r="C399">
            <v>0</v>
          </cell>
          <cell r="D399">
            <v>13499.940538946632</v>
          </cell>
          <cell r="E399">
            <v>0</v>
          </cell>
          <cell r="F399">
            <v>0</v>
          </cell>
          <cell r="G399">
            <v>0</v>
          </cell>
          <cell r="H399">
            <v>0</v>
          </cell>
          <cell r="I399">
            <v>0</v>
          </cell>
          <cell r="J399">
            <v>219996.43233679587</v>
          </cell>
        </row>
        <row r="400">
          <cell r="A400">
            <v>383</v>
          </cell>
          <cell r="B400">
            <v>51622</v>
          </cell>
          <cell r="C400">
            <v>0</v>
          </cell>
          <cell r="D400">
            <v>13499.940538946632</v>
          </cell>
          <cell r="E400">
            <v>0</v>
          </cell>
          <cell r="F400">
            <v>0</v>
          </cell>
          <cell r="G400">
            <v>0</v>
          </cell>
          <cell r="H400">
            <v>0</v>
          </cell>
          <cell r="I400">
            <v>0</v>
          </cell>
          <cell r="J400">
            <v>219996.43233679587</v>
          </cell>
        </row>
        <row r="401">
          <cell r="A401">
            <v>384</v>
          </cell>
          <cell r="B401">
            <v>51653</v>
          </cell>
          <cell r="C401">
            <v>0</v>
          </cell>
          <cell r="D401">
            <v>13499.940538946632</v>
          </cell>
          <cell r="E401">
            <v>0</v>
          </cell>
          <cell r="F401">
            <v>0</v>
          </cell>
          <cell r="G401">
            <v>0</v>
          </cell>
          <cell r="H401">
            <v>0</v>
          </cell>
          <cell r="I401">
            <v>0</v>
          </cell>
          <cell r="J401">
            <v>219996.43233679587</v>
          </cell>
        </row>
        <row r="402">
          <cell r="A402">
            <v>385</v>
          </cell>
          <cell r="B402">
            <v>51683</v>
          </cell>
          <cell r="C402">
            <v>0</v>
          </cell>
          <cell r="D402">
            <v>13499.940538946632</v>
          </cell>
          <cell r="E402">
            <v>0</v>
          </cell>
          <cell r="F402">
            <v>0</v>
          </cell>
          <cell r="G402">
            <v>0</v>
          </cell>
          <cell r="H402">
            <v>0</v>
          </cell>
          <cell r="I402">
            <v>0</v>
          </cell>
          <cell r="J402">
            <v>219996.43233679587</v>
          </cell>
        </row>
        <row r="403">
          <cell r="A403">
            <v>386</v>
          </cell>
          <cell r="B403">
            <v>51714</v>
          </cell>
          <cell r="C403">
            <v>0</v>
          </cell>
          <cell r="D403">
            <v>13499.940538946632</v>
          </cell>
          <cell r="E403">
            <v>0</v>
          </cell>
          <cell r="F403">
            <v>0</v>
          </cell>
          <cell r="G403">
            <v>0</v>
          </cell>
          <cell r="H403">
            <v>0</v>
          </cell>
          <cell r="I403">
            <v>0</v>
          </cell>
          <cell r="J403">
            <v>219996.43233679587</v>
          </cell>
        </row>
        <row r="404">
          <cell r="A404">
            <v>387</v>
          </cell>
          <cell r="B404">
            <v>51745</v>
          </cell>
          <cell r="C404">
            <v>0</v>
          </cell>
          <cell r="D404">
            <v>13499.940538946632</v>
          </cell>
          <cell r="E404">
            <v>0</v>
          </cell>
          <cell r="F404">
            <v>0</v>
          </cell>
          <cell r="G404">
            <v>0</v>
          </cell>
          <cell r="H404">
            <v>0</v>
          </cell>
          <cell r="I404">
            <v>0</v>
          </cell>
          <cell r="J404">
            <v>219996.43233679587</v>
          </cell>
        </row>
        <row r="405">
          <cell r="A405">
            <v>388</v>
          </cell>
          <cell r="B405">
            <v>51775</v>
          </cell>
          <cell r="C405">
            <v>0</v>
          </cell>
          <cell r="D405">
            <v>13499.940538946632</v>
          </cell>
          <cell r="E405">
            <v>0</v>
          </cell>
          <cell r="F405">
            <v>0</v>
          </cell>
          <cell r="G405">
            <v>0</v>
          </cell>
          <cell r="H405">
            <v>0</v>
          </cell>
          <cell r="I405">
            <v>0</v>
          </cell>
          <cell r="J405">
            <v>219996.43233679587</v>
          </cell>
        </row>
        <row r="406">
          <cell r="A406">
            <v>389</v>
          </cell>
          <cell r="B406">
            <v>51806</v>
          </cell>
          <cell r="C406">
            <v>0</v>
          </cell>
          <cell r="D406">
            <v>13499.940538946632</v>
          </cell>
          <cell r="E406">
            <v>0</v>
          </cell>
          <cell r="F406">
            <v>0</v>
          </cell>
          <cell r="G406">
            <v>0</v>
          </cell>
          <cell r="H406">
            <v>0</v>
          </cell>
          <cell r="I406">
            <v>0</v>
          </cell>
          <cell r="J406">
            <v>219996.43233679587</v>
          </cell>
        </row>
        <row r="407">
          <cell r="A407">
            <v>390</v>
          </cell>
          <cell r="B407">
            <v>51836</v>
          </cell>
          <cell r="C407">
            <v>0</v>
          </cell>
          <cell r="D407">
            <v>13499.940538946632</v>
          </cell>
          <cell r="E407">
            <v>0</v>
          </cell>
          <cell r="F407">
            <v>0</v>
          </cell>
          <cell r="G407">
            <v>0</v>
          </cell>
          <cell r="H407">
            <v>0</v>
          </cell>
          <cell r="I407">
            <v>0</v>
          </cell>
          <cell r="J407">
            <v>219996.43233679587</v>
          </cell>
        </row>
        <row r="408">
          <cell r="A408">
            <v>391</v>
          </cell>
          <cell r="B408">
            <v>51867</v>
          </cell>
          <cell r="C408">
            <v>0</v>
          </cell>
          <cell r="D408">
            <v>13499.940538946632</v>
          </cell>
          <cell r="E408">
            <v>0</v>
          </cell>
          <cell r="F408">
            <v>0</v>
          </cell>
          <cell r="G408">
            <v>0</v>
          </cell>
          <cell r="H408">
            <v>0</v>
          </cell>
          <cell r="I408">
            <v>0</v>
          </cell>
          <cell r="J408">
            <v>219996.43233679587</v>
          </cell>
        </row>
        <row r="409">
          <cell r="A409">
            <v>392</v>
          </cell>
          <cell r="B409">
            <v>51898</v>
          </cell>
          <cell r="C409">
            <v>0</v>
          </cell>
          <cell r="D409">
            <v>13499.940538946632</v>
          </cell>
          <cell r="E409">
            <v>0</v>
          </cell>
          <cell r="F409">
            <v>0</v>
          </cell>
          <cell r="G409">
            <v>0</v>
          </cell>
          <cell r="H409">
            <v>0</v>
          </cell>
          <cell r="I409">
            <v>0</v>
          </cell>
          <cell r="J409">
            <v>219996.43233679587</v>
          </cell>
        </row>
        <row r="410">
          <cell r="A410">
            <v>393</v>
          </cell>
          <cell r="B410">
            <v>51926</v>
          </cell>
          <cell r="C410">
            <v>0</v>
          </cell>
          <cell r="D410">
            <v>13499.940538946632</v>
          </cell>
          <cell r="E410">
            <v>0</v>
          </cell>
          <cell r="F410">
            <v>0</v>
          </cell>
          <cell r="G410">
            <v>0</v>
          </cell>
          <cell r="H410">
            <v>0</v>
          </cell>
          <cell r="I410">
            <v>0</v>
          </cell>
          <cell r="J410">
            <v>219996.43233679587</v>
          </cell>
        </row>
        <row r="411">
          <cell r="A411">
            <v>394</v>
          </cell>
          <cell r="B411">
            <v>51957</v>
          </cell>
          <cell r="C411">
            <v>0</v>
          </cell>
          <cell r="D411">
            <v>13499.940538946632</v>
          </cell>
          <cell r="E411">
            <v>0</v>
          </cell>
          <cell r="F411">
            <v>0</v>
          </cell>
          <cell r="G411">
            <v>0</v>
          </cell>
          <cell r="H411">
            <v>0</v>
          </cell>
          <cell r="I411">
            <v>0</v>
          </cell>
          <cell r="J411">
            <v>219996.43233679587</v>
          </cell>
        </row>
        <row r="412">
          <cell r="A412">
            <v>395</v>
          </cell>
          <cell r="B412">
            <v>51987</v>
          </cell>
          <cell r="C412">
            <v>0</v>
          </cell>
          <cell r="D412">
            <v>13499.940538946632</v>
          </cell>
          <cell r="E412">
            <v>0</v>
          </cell>
          <cell r="F412">
            <v>0</v>
          </cell>
          <cell r="G412">
            <v>0</v>
          </cell>
          <cell r="H412">
            <v>0</v>
          </cell>
          <cell r="I412">
            <v>0</v>
          </cell>
          <cell r="J412">
            <v>219996.43233679587</v>
          </cell>
        </row>
        <row r="413">
          <cell r="A413">
            <v>396</v>
          </cell>
          <cell r="B413">
            <v>52018</v>
          </cell>
          <cell r="C413">
            <v>0</v>
          </cell>
          <cell r="D413">
            <v>13499.940538946632</v>
          </cell>
          <cell r="E413">
            <v>0</v>
          </cell>
          <cell r="F413">
            <v>0</v>
          </cell>
          <cell r="G413">
            <v>0</v>
          </cell>
          <cell r="H413">
            <v>0</v>
          </cell>
          <cell r="I413">
            <v>0</v>
          </cell>
          <cell r="J413">
            <v>219996.43233679587</v>
          </cell>
        </row>
        <row r="414">
          <cell r="A414">
            <v>397</v>
          </cell>
          <cell r="B414">
            <v>52048</v>
          </cell>
          <cell r="C414">
            <v>0</v>
          </cell>
          <cell r="D414">
            <v>13499.940538946632</v>
          </cell>
          <cell r="E414">
            <v>0</v>
          </cell>
          <cell r="F414">
            <v>0</v>
          </cell>
          <cell r="G414">
            <v>0</v>
          </cell>
          <cell r="H414">
            <v>0</v>
          </cell>
          <cell r="I414">
            <v>0</v>
          </cell>
          <cell r="J414">
            <v>219996.43233679587</v>
          </cell>
        </row>
        <row r="415">
          <cell r="A415">
            <v>398</v>
          </cell>
          <cell r="B415">
            <v>52079</v>
          </cell>
          <cell r="C415">
            <v>0</v>
          </cell>
          <cell r="D415">
            <v>13499.940538946632</v>
          </cell>
          <cell r="E415">
            <v>0</v>
          </cell>
          <cell r="F415">
            <v>0</v>
          </cell>
          <cell r="G415">
            <v>0</v>
          </cell>
          <cell r="H415">
            <v>0</v>
          </cell>
          <cell r="I415">
            <v>0</v>
          </cell>
          <cell r="J415">
            <v>219996.43233679587</v>
          </cell>
        </row>
        <row r="416">
          <cell r="A416">
            <v>399</v>
          </cell>
          <cell r="B416">
            <v>52110</v>
          </cell>
          <cell r="C416">
            <v>0</v>
          </cell>
          <cell r="D416">
            <v>13499.940538946632</v>
          </cell>
          <cell r="E416">
            <v>0</v>
          </cell>
          <cell r="F416">
            <v>0</v>
          </cell>
          <cell r="G416">
            <v>0</v>
          </cell>
          <cell r="H416">
            <v>0</v>
          </cell>
          <cell r="I416">
            <v>0</v>
          </cell>
          <cell r="J416">
            <v>219996.43233679587</v>
          </cell>
        </row>
        <row r="417">
          <cell r="A417">
            <v>400</v>
          </cell>
          <cell r="B417">
            <v>52140</v>
          </cell>
          <cell r="C417">
            <v>0</v>
          </cell>
          <cell r="D417">
            <v>13499.940538946632</v>
          </cell>
          <cell r="E417">
            <v>0</v>
          </cell>
          <cell r="F417">
            <v>0</v>
          </cell>
          <cell r="G417">
            <v>0</v>
          </cell>
          <cell r="H417">
            <v>0</v>
          </cell>
          <cell r="I417">
            <v>0</v>
          </cell>
          <cell r="J417">
            <v>219996.43233679587</v>
          </cell>
        </row>
        <row r="418">
          <cell r="A418">
            <v>401</v>
          </cell>
          <cell r="B418">
            <v>52171</v>
          </cell>
          <cell r="C418">
            <v>0</v>
          </cell>
          <cell r="D418">
            <v>13499.940538946632</v>
          </cell>
          <cell r="E418">
            <v>0</v>
          </cell>
          <cell r="F418">
            <v>0</v>
          </cell>
          <cell r="G418">
            <v>0</v>
          </cell>
          <cell r="H418">
            <v>0</v>
          </cell>
          <cell r="I418">
            <v>0</v>
          </cell>
          <cell r="J418">
            <v>219996.43233679587</v>
          </cell>
        </row>
        <row r="419">
          <cell r="A419">
            <v>402</v>
          </cell>
          <cell r="B419">
            <v>52201</v>
          </cell>
          <cell r="C419">
            <v>0</v>
          </cell>
          <cell r="D419">
            <v>13499.940538946632</v>
          </cell>
          <cell r="E419">
            <v>0</v>
          </cell>
          <cell r="F419">
            <v>0</v>
          </cell>
          <cell r="G419">
            <v>0</v>
          </cell>
          <cell r="H419">
            <v>0</v>
          </cell>
          <cell r="I419">
            <v>0</v>
          </cell>
          <cell r="J419">
            <v>219996.43233679587</v>
          </cell>
        </row>
        <row r="420">
          <cell r="A420">
            <v>403</v>
          </cell>
          <cell r="B420">
            <v>52232</v>
          </cell>
          <cell r="C420">
            <v>0</v>
          </cell>
          <cell r="D420">
            <v>13499.940538946632</v>
          </cell>
          <cell r="E420">
            <v>0</v>
          </cell>
          <cell r="F420">
            <v>0</v>
          </cell>
          <cell r="G420">
            <v>0</v>
          </cell>
          <cell r="H420">
            <v>0</v>
          </cell>
          <cell r="I420">
            <v>0</v>
          </cell>
          <cell r="J420">
            <v>219996.43233679587</v>
          </cell>
        </row>
        <row r="421">
          <cell r="A421">
            <v>404</v>
          </cell>
          <cell r="B421">
            <v>52263</v>
          </cell>
          <cell r="C421">
            <v>0</v>
          </cell>
          <cell r="D421">
            <v>13499.940538946632</v>
          </cell>
          <cell r="E421">
            <v>0</v>
          </cell>
          <cell r="F421">
            <v>0</v>
          </cell>
          <cell r="G421">
            <v>0</v>
          </cell>
          <cell r="H421">
            <v>0</v>
          </cell>
          <cell r="I421">
            <v>0</v>
          </cell>
          <cell r="J421">
            <v>219996.43233679587</v>
          </cell>
        </row>
        <row r="422">
          <cell r="A422">
            <v>405</v>
          </cell>
          <cell r="B422">
            <v>52291</v>
          </cell>
          <cell r="C422">
            <v>0</v>
          </cell>
          <cell r="D422">
            <v>13499.940538946632</v>
          </cell>
          <cell r="E422">
            <v>0</v>
          </cell>
          <cell r="F422">
            <v>0</v>
          </cell>
          <cell r="G422">
            <v>0</v>
          </cell>
          <cell r="H422">
            <v>0</v>
          </cell>
          <cell r="I422">
            <v>0</v>
          </cell>
          <cell r="J422">
            <v>219996.43233679587</v>
          </cell>
        </row>
        <row r="423">
          <cell r="A423">
            <v>406</v>
          </cell>
          <cell r="B423">
            <v>52322</v>
          </cell>
          <cell r="C423">
            <v>0</v>
          </cell>
          <cell r="D423">
            <v>13499.940538946632</v>
          </cell>
          <cell r="E423">
            <v>0</v>
          </cell>
          <cell r="F423">
            <v>0</v>
          </cell>
          <cell r="G423">
            <v>0</v>
          </cell>
          <cell r="H423">
            <v>0</v>
          </cell>
          <cell r="I423">
            <v>0</v>
          </cell>
          <cell r="J423">
            <v>219996.43233679587</v>
          </cell>
        </row>
        <row r="424">
          <cell r="A424">
            <v>407</v>
          </cell>
          <cell r="B424">
            <v>52352</v>
          </cell>
          <cell r="C424">
            <v>0</v>
          </cell>
          <cell r="D424">
            <v>13499.940538946632</v>
          </cell>
          <cell r="E424">
            <v>0</v>
          </cell>
          <cell r="F424">
            <v>0</v>
          </cell>
          <cell r="G424">
            <v>0</v>
          </cell>
          <cell r="H424">
            <v>0</v>
          </cell>
          <cell r="I424">
            <v>0</v>
          </cell>
          <cell r="J424">
            <v>219996.43233679587</v>
          </cell>
        </row>
        <row r="425">
          <cell r="A425">
            <v>408</v>
          </cell>
          <cell r="B425">
            <v>52383</v>
          </cell>
          <cell r="C425">
            <v>0</v>
          </cell>
          <cell r="D425">
            <v>13499.940538946632</v>
          </cell>
          <cell r="E425">
            <v>0</v>
          </cell>
          <cell r="F425">
            <v>0</v>
          </cell>
          <cell r="G425">
            <v>0</v>
          </cell>
          <cell r="H425">
            <v>0</v>
          </cell>
          <cell r="I425">
            <v>0</v>
          </cell>
          <cell r="J425">
            <v>219996.43233679587</v>
          </cell>
        </row>
        <row r="426">
          <cell r="A426">
            <v>409</v>
          </cell>
          <cell r="B426">
            <v>52413</v>
          </cell>
          <cell r="C426">
            <v>0</v>
          </cell>
          <cell r="D426">
            <v>13499.940538946632</v>
          </cell>
          <cell r="E426">
            <v>0</v>
          </cell>
          <cell r="F426">
            <v>0</v>
          </cell>
          <cell r="G426">
            <v>0</v>
          </cell>
          <cell r="H426">
            <v>0</v>
          </cell>
          <cell r="I426">
            <v>0</v>
          </cell>
          <cell r="J426">
            <v>219996.43233679587</v>
          </cell>
        </row>
        <row r="427">
          <cell r="A427">
            <v>410</v>
          </cell>
          <cell r="B427">
            <v>52444</v>
          </cell>
          <cell r="C427">
            <v>0</v>
          </cell>
          <cell r="D427">
            <v>13499.940538946632</v>
          </cell>
          <cell r="E427">
            <v>0</v>
          </cell>
          <cell r="F427">
            <v>0</v>
          </cell>
          <cell r="G427">
            <v>0</v>
          </cell>
          <cell r="H427">
            <v>0</v>
          </cell>
          <cell r="I427">
            <v>0</v>
          </cell>
          <cell r="J427">
            <v>219996.43233679587</v>
          </cell>
        </row>
        <row r="428">
          <cell r="A428">
            <v>411</v>
          </cell>
          <cell r="B428">
            <v>52475</v>
          </cell>
          <cell r="C428">
            <v>0</v>
          </cell>
          <cell r="D428">
            <v>13499.940538946632</v>
          </cell>
          <cell r="E428">
            <v>0</v>
          </cell>
          <cell r="F428">
            <v>0</v>
          </cell>
          <cell r="G428">
            <v>0</v>
          </cell>
          <cell r="H428">
            <v>0</v>
          </cell>
          <cell r="I428">
            <v>0</v>
          </cell>
          <cell r="J428">
            <v>219996.43233679587</v>
          </cell>
        </row>
        <row r="429">
          <cell r="A429">
            <v>412</v>
          </cell>
          <cell r="B429">
            <v>52505</v>
          </cell>
          <cell r="C429">
            <v>0</v>
          </cell>
          <cell r="D429">
            <v>13499.940538946632</v>
          </cell>
          <cell r="E429">
            <v>0</v>
          </cell>
          <cell r="F429">
            <v>0</v>
          </cell>
          <cell r="G429">
            <v>0</v>
          </cell>
          <cell r="H429">
            <v>0</v>
          </cell>
          <cell r="I429">
            <v>0</v>
          </cell>
          <cell r="J429">
            <v>219996.43233679587</v>
          </cell>
        </row>
        <row r="430">
          <cell r="A430">
            <v>413</v>
          </cell>
          <cell r="B430">
            <v>52536</v>
          </cell>
          <cell r="C430">
            <v>0</v>
          </cell>
          <cell r="D430">
            <v>13499.940538946632</v>
          </cell>
          <cell r="E430">
            <v>0</v>
          </cell>
          <cell r="F430">
            <v>0</v>
          </cell>
          <cell r="G430">
            <v>0</v>
          </cell>
          <cell r="H430">
            <v>0</v>
          </cell>
          <cell r="I430">
            <v>0</v>
          </cell>
          <cell r="J430">
            <v>219996.43233679587</v>
          </cell>
        </row>
        <row r="431">
          <cell r="A431">
            <v>414</v>
          </cell>
          <cell r="B431">
            <v>52566</v>
          </cell>
          <cell r="C431">
            <v>0</v>
          </cell>
          <cell r="D431">
            <v>13499.940538946632</v>
          </cell>
          <cell r="E431">
            <v>0</v>
          </cell>
          <cell r="F431">
            <v>0</v>
          </cell>
          <cell r="G431">
            <v>0</v>
          </cell>
          <cell r="H431">
            <v>0</v>
          </cell>
          <cell r="I431">
            <v>0</v>
          </cell>
          <cell r="J431">
            <v>219996.43233679587</v>
          </cell>
        </row>
        <row r="432">
          <cell r="A432">
            <v>415</v>
          </cell>
          <cell r="B432">
            <v>52597</v>
          </cell>
          <cell r="C432">
            <v>0</v>
          </cell>
          <cell r="D432">
            <v>13499.940538946632</v>
          </cell>
          <cell r="E432">
            <v>0</v>
          </cell>
          <cell r="F432">
            <v>0</v>
          </cell>
          <cell r="G432">
            <v>0</v>
          </cell>
          <cell r="H432">
            <v>0</v>
          </cell>
          <cell r="I432">
            <v>0</v>
          </cell>
          <cell r="J432">
            <v>219996.43233679587</v>
          </cell>
        </row>
        <row r="433">
          <cell r="A433">
            <v>416</v>
          </cell>
          <cell r="B433">
            <v>52628</v>
          </cell>
          <cell r="C433">
            <v>0</v>
          </cell>
          <cell r="D433">
            <v>13499.940538946632</v>
          </cell>
          <cell r="E433">
            <v>0</v>
          </cell>
          <cell r="F433">
            <v>0</v>
          </cell>
          <cell r="G433">
            <v>0</v>
          </cell>
          <cell r="H433">
            <v>0</v>
          </cell>
          <cell r="I433">
            <v>0</v>
          </cell>
          <cell r="J433">
            <v>219996.43233679587</v>
          </cell>
        </row>
        <row r="434">
          <cell r="A434">
            <v>417</v>
          </cell>
          <cell r="B434">
            <v>52657</v>
          </cell>
          <cell r="C434">
            <v>0</v>
          </cell>
          <cell r="D434">
            <v>13499.940538946632</v>
          </cell>
          <cell r="E434">
            <v>0</v>
          </cell>
          <cell r="F434">
            <v>0</v>
          </cell>
          <cell r="G434">
            <v>0</v>
          </cell>
          <cell r="H434">
            <v>0</v>
          </cell>
          <cell r="I434">
            <v>0</v>
          </cell>
          <cell r="J434">
            <v>219996.43233679587</v>
          </cell>
        </row>
        <row r="435">
          <cell r="A435">
            <v>418</v>
          </cell>
          <cell r="B435">
            <v>52688</v>
          </cell>
          <cell r="C435">
            <v>0</v>
          </cell>
          <cell r="D435">
            <v>13499.940538946632</v>
          </cell>
          <cell r="E435">
            <v>0</v>
          </cell>
          <cell r="F435">
            <v>0</v>
          </cell>
          <cell r="G435">
            <v>0</v>
          </cell>
          <cell r="H435">
            <v>0</v>
          </cell>
          <cell r="I435">
            <v>0</v>
          </cell>
          <cell r="J435">
            <v>219996.43233679587</v>
          </cell>
        </row>
        <row r="436">
          <cell r="A436">
            <v>419</v>
          </cell>
          <cell r="B436">
            <v>52718</v>
          </cell>
          <cell r="C436">
            <v>0</v>
          </cell>
          <cell r="D436">
            <v>13499.940538946632</v>
          </cell>
          <cell r="E436">
            <v>0</v>
          </cell>
          <cell r="F436">
            <v>0</v>
          </cell>
          <cell r="G436">
            <v>0</v>
          </cell>
          <cell r="H436">
            <v>0</v>
          </cell>
          <cell r="I436">
            <v>0</v>
          </cell>
          <cell r="J436">
            <v>219996.43233679587</v>
          </cell>
        </row>
        <row r="437">
          <cell r="A437">
            <v>420</v>
          </cell>
          <cell r="B437">
            <v>52749</v>
          </cell>
          <cell r="C437">
            <v>0</v>
          </cell>
          <cell r="D437">
            <v>13499.940538946632</v>
          </cell>
          <cell r="E437">
            <v>0</v>
          </cell>
          <cell r="F437">
            <v>0</v>
          </cell>
          <cell r="G437">
            <v>0</v>
          </cell>
          <cell r="H437">
            <v>0</v>
          </cell>
          <cell r="I437">
            <v>0</v>
          </cell>
          <cell r="J437">
            <v>219996.43233679587</v>
          </cell>
        </row>
        <row r="438">
          <cell r="A438">
            <v>421</v>
          </cell>
          <cell r="B438">
            <v>52779</v>
          </cell>
          <cell r="C438">
            <v>0</v>
          </cell>
          <cell r="D438">
            <v>13499.940538946632</v>
          </cell>
          <cell r="E438">
            <v>0</v>
          </cell>
          <cell r="F438">
            <v>0</v>
          </cell>
          <cell r="G438">
            <v>0</v>
          </cell>
          <cell r="H438">
            <v>0</v>
          </cell>
          <cell r="I438">
            <v>0</v>
          </cell>
          <cell r="J438">
            <v>219996.43233679587</v>
          </cell>
        </row>
        <row r="439">
          <cell r="A439">
            <v>422</v>
          </cell>
          <cell r="B439">
            <v>52810</v>
          </cell>
          <cell r="C439">
            <v>0</v>
          </cell>
          <cell r="D439">
            <v>13499.940538946632</v>
          </cell>
          <cell r="E439">
            <v>0</v>
          </cell>
          <cell r="F439">
            <v>0</v>
          </cell>
          <cell r="G439">
            <v>0</v>
          </cell>
          <cell r="H439">
            <v>0</v>
          </cell>
          <cell r="I439">
            <v>0</v>
          </cell>
          <cell r="J439">
            <v>219996.43233679587</v>
          </cell>
        </row>
        <row r="440">
          <cell r="A440">
            <v>423</v>
          </cell>
          <cell r="B440">
            <v>52841</v>
          </cell>
          <cell r="C440">
            <v>0</v>
          </cell>
          <cell r="D440">
            <v>13499.940538946632</v>
          </cell>
          <cell r="E440">
            <v>0</v>
          </cell>
          <cell r="F440">
            <v>0</v>
          </cell>
          <cell r="G440">
            <v>0</v>
          </cell>
          <cell r="H440">
            <v>0</v>
          </cell>
          <cell r="I440">
            <v>0</v>
          </cell>
          <cell r="J440">
            <v>219996.43233679587</v>
          </cell>
        </row>
        <row r="441">
          <cell r="A441">
            <v>424</v>
          </cell>
          <cell r="B441">
            <v>52871</v>
          </cell>
          <cell r="C441">
            <v>0</v>
          </cell>
          <cell r="D441">
            <v>13499.940538946632</v>
          </cell>
          <cell r="E441">
            <v>0</v>
          </cell>
          <cell r="F441">
            <v>0</v>
          </cell>
          <cell r="G441">
            <v>0</v>
          </cell>
          <cell r="H441">
            <v>0</v>
          </cell>
          <cell r="I441">
            <v>0</v>
          </cell>
          <cell r="J441">
            <v>219996.43233679587</v>
          </cell>
        </row>
        <row r="442">
          <cell r="A442">
            <v>425</v>
          </cell>
          <cell r="B442">
            <v>52902</v>
          </cell>
          <cell r="C442">
            <v>0</v>
          </cell>
          <cell r="D442">
            <v>13499.940538946632</v>
          </cell>
          <cell r="E442">
            <v>0</v>
          </cell>
          <cell r="F442">
            <v>0</v>
          </cell>
          <cell r="G442">
            <v>0</v>
          </cell>
          <cell r="H442">
            <v>0</v>
          </cell>
          <cell r="I442">
            <v>0</v>
          </cell>
          <cell r="J442">
            <v>219996.43233679587</v>
          </cell>
        </row>
        <row r="443">
          <cell r="A443">
            <v>426</v>
          </cell>
          <cell r="B443">
            <v>52932</v>
          </cell>
          <cell r="C443">
            <v>0</v>
          </cell>
          <cell r="D443">
            <v>13499.940538946632</v>
          </cell>
          <cell r="E443">
            <v>0</v>
          </cell>
          <cell r="F443">
            <v>0</v>
          </cell>
          <cell r="G443">
            <v>0</v>
          </cell>
          <cell r="H443">
            <v>0</v>
          </cell>
          <cell r="I443">
            <v>0</v>
          </cell>
          <cell r="J443">
            <v>219996.43233679587</v>
          </cell>
        </row>
        <row r="444">
          <cell r="A444">
            <v>427</v>
          </cell>
          <cell r="B444">
            <v>52963</v>
          </cell>
          <cell r="C444">
            <v>0</v>
          </cell>
          <cell r="D444">
            <v>13499.940538946632</v>
          </cell>
          <cell r="E444">
            <v>0</v>
          </cell>
          <cell r="F444">
            <v>0</v>
          </cell>
          <cell r="G444">
            <v>0</v>
          </cell>
          <cell r="H444">
            <v>0</v>
          </cell>
          <cell r="I444">
            <v>0</v>
          </cell>
          <cell r="J444">
            <v>219996.43233679587</v>
          </cell>
        </row>
        <row r="445">
          <cell r="A445">
            <v>428</v>
          </cell>
          <cell r="B445">
            <v>52994</v>
          </cell>
          <cell r="C445">
            <v>0</v>
          </cell>
          <cell r="D445">
            <v>13499.940538946632</v>
          </cell>
          <cell r="E445">
            <v>0</v>
          </cell>
          <cell r="F445">
            <v>0</v>
          </cell>
          <cell r="G445">
            <v>0</v>
          </cell>
          <cell r="H445">
            <v>0</v>
          </cell>
          <cell r="I445">
            <v>0</v>
          </cell>
          <cell r="J445">
            <v>219996.43233679587</v>
          </cell>
        </row>
        <row r="446">
          <cell r="A446">
            <v>429</v>
          </cell>
          <cell r="B446">
            <v>53022</v>
          </cell>
          <cell r="C446">
            <v>0</v>
          </cell>
          <cell r="D446">
            <v>13499.940538946632</v>
          </cell>
          <cell r="E446">
            <v>0</v>
          </cell>
          <cell r="F446">
            <v>0</v>
          </cell>
          <cell r="G446">
            <v>0</v>
          </cell>
          <cell r="H446">
            <v>0</v>
          </cell>
          <cell r="I446">
            <v>0</v>
          </cell>
          <cell r="J446">
            <v>219996.43233679587</v>
          </cell>
        </row>
        <row r="447">
          <cell r="A447">
            <v>430</v>
          </cell>
          <cell r="B447">
            <v>53053</v>
          </cell>
          <cell r="C447">
            <v>0</v>
          </cell>
          <cell r="D447">
            <v>13499.940538946632</v>
          </cell>
          <cell r="E447">
            <v>0</v>
          </cell>
          <cell r="F447">
            <v>0</v>
          </cell>
          <cell r="G447">
            <v>0</v>
          </cell>
          <cell r="H447">
            <v>0</v>
          </cell>
          <cell r="I447">
            <v>0</v>
          </cell>
          <cell r="J447">
            <v>219996.43233679587</v>
          </cell>
        </row>
        <row r="448">
          <cell r="A448">
            <v>431</v>
          </cell>
          <cell r="B448">
            <v>53083</v>
          </cell>
          <cell r="C448">
            <v>0</v>
          </cell>
          <cell r="D448">
            <v>13499.940538946632</v>
          </cell>
          <cell r="E448">
            <v>0</v>
          </cell>
          <cell r="F448">
            <v>0</v>
          </cell>
          <cell r="G448">
            <v>0</v>
          </cell>
          <cell r="H448">
            <v>0</v>
          </cell>
          <cell r="I448">
            <v>0</v>
          </cell>
          <cell r="J448">
            <v>219996.43233679587</v>
          </cell>
        </row>
        <row r="449">
          <cell r="A449">
            <v>432</v>
          </cell>
          <cell r="B449">
            <v>53114</v>
          </cell>
          <cell r="C449">
            <v>0</v>
          </cell>
          <cell r="D449">
            <v>13499.940538946632</v>
          </cell>
          <cell r="E449">
            <v>0</v>
          </cell>
          <cell r="F449">
            <v>0</v>
          </cell>
          <cell r="G449">
            <v>0</v>
          </cell>
          <cell r="H449">
            <v>0</v>
          </cell>
          <cell r="I449">
            <v>0</v>
          </cell>
          <cell r="J449">
            <v>219996.43233679587</v>
          </cell>
        </row>
        <row r="450">
          <cell r="A450">
            <v>433</v>
          </cell>
          <cell r="B450">
            <v>53144</v>
          </cell>
          <cell r="C450">
            <v>0</v>
          </cell>
          <cell r="D450">
            <v>13499.940538946632</v>
          </cell>
          <cell r="E450">
            <v>0</v>
          </cell>
          <cell r="F450">
            <v>0</v>
          </cell>
          <cell r="G450">
            <v>0</v>
          </cell>
          <cell r="H450">
            <v>0</v>
          </cell>
          <cell r="I450">
            <v>0</v>
          </cell>
          <cell r="J450">
            <v>219996.43233679587</v>
          </cell>
        </row>
        <row r="451">
          <cell r="A451">
            <v>434</v>
          </cell>
          <cell r="B451">
            <v>53175</v>
          </cell>
          <cell r="C451">
            <v>0</v>
          </cell>
          <cell r="D451">
            <v>13499.940538946632</v>
          </cell>
          <cell r="E451">
            <v>0</v>
          </cell>
          <cell r="F451">
            <v>0</v>
          </cell>
          <cell r="G451">
            <v>0</v>
          </cell>
          <cell r="H451">
            <v>0</v>
          </cell>
          <cell r="I451">
            <v>0</v>
          </cell>
          <cell r="J451">
            <v>219996.43233679587</v>
          </cell>
        </row>
        <row r="452">
          <cell r="A452">
            <v>435</v>
          </cell>
          <cell r="B452">
            <v>53206</v>
          </cell>
          <cell r="C452">
            <v>0</v>
          </cell>
          <cell r="D452">
            <v>13499.940538946632</v>
          </cell>
          <cell r="E452">
            <v>0</v>
          </cell>
          <cell r="F452">
            <v>0</v>
          </cell>
          <cell r="G452">
            <v>0</v>
          </cell>
          <cell r="H452">
            <v>0</v>
          </cell>
          <cell r="I452">
            <v>0</v>
          </cell>
          <cell r="J452">
            <v>219996.43233679587</v>
          </cell>
        </row>
        <row r="453">
          <cell r="A453">
            <v>436</v>
          </cell>
          <cell r="B453">
            <v>53236</v>
          </cell>
          <cell r="C453">
            <v>0</v>
          </cell>
          <cell r="D453">
            <v>13499.940538946632</v>
          </cell>
          <cell r="E453">
            <v>0</v>
          </cell>
          <cell r="F453">
            <v>0</v>
          </cell>
          <cell r="G453">
            <v>0</v>
          </cell>
          <cell r="H453">
            <v>0</v>
          </cell>
          <cell r="I453">
            <v>0</v>
          </cell>
          <cell r="J453">
            <v>219996.43233679587</v>
          </cell>
        </row>
        <row r="454">
          <cell r="A454">
            <v>437</v>
          </cell>
          <cell r="B454">
            <v>53267</v>
          </cell>
          <cell r="C454">
            <v>0</v>
          </cell>
          <cell r="D454">
            <v>13499.940538946632</v>
          </cell>
          <cell r="E454">
            <v>0</v>
          </cell>
          <cell r="F454">
            <v>0</v>
          </cell>
          <cell r="G454">
            <v>0</v>
          </cell>
          <cell r="H454">
            <v>0</v>
          </cell>
          <cell r="I454">
            <v>0</v>
          </cell>
          <cell r="J454">
            <v>219996.43233679587</v>
          </cell>
        </row>
        <row r="455">
          <cell r="A455">
            <v>438</v>
          </cell>
          <cell r="B455">
            <v>53297</v>
          </cell>
          <cell r="C455">
            <v>0</v>
          </cell>
          <cell r="D455">
            <v>13499.940538946632</v>
          </cell>
          <cell r="E455">
            <v>0</v>
          </cell>
          <cell r="F455">
            <v>0</v>
          </cell>
          <cell r="G455">
            <v>0</v>
          </cell>
          <cell r="H455">
            <v>0</v>
          </cell>
          <cell r="I455">
            <v>0</v>
          </cell>
          <cell r="J455">
            <v>219996.43233679587</v>
          </cell>
        </row>
        <row r="456">
          <cell r="A456">
            <v>439</v>
          </cell>
          <cell r="B456">
            <v>53328</v>
          </cell>
          <cell r="C456">
            <v>0</v>
          </cell>
          <cell r="D456">
            <v>13499.940538946632</v>
          </cell>
          <cell r="E456">
            <v>0</v>
          </cell>
          <cell r="F456">
            <v>0</v>
          </cell>
          <cell r="G456">
            <v>0</v>
          </cell>
          <cell r="H456">
            <v>0</v>
          </cell>
          <cell r="I456">
            <v>0</v>
          </cell>
          <cell r="J456">
            <v>219996.43233679587</v>
          </cell>
        </row>
        <row r="457">
          <cell r="A457">
            <v>440</v>
          </cell>
          <cell r="B457">
            <v>53359</v>
          </cell>
          <cell r="C457">
            <v>0</v>
          </cell>
          <cell r="D457">
            <v>13499.940538946632</v>
          </cell>
          <cell r="E457">
            <v>0</v>
          </cell>
          <cell r="F457">
            <v>0</v>
          </cell>
          <cell r="G457">
            <v>0</v>
          </cell>
          <cell r="H457">
            <v>0</v>
          </cell>
          <cell r="I457">
            <v>0</v>
          </cell>
          <cell r="J457">
            <v>219996.43233679587</v>
          </cell>
        </row>
        <row r="458">
          <cell r="A458">
            <v>441</v>
          </cell>
          <cell r="B458">
            <v>53387</v>
          </cell>
          <cell r="C458">
            <v>0</v>
          </cell>
          <cell r="D458">
            <v>13499.940538946632</v>
          </cell>
          <cell r="E458">
            <v>0</v>
          </cell>
          <cell r="F458">
            <v>0</v>
          </cell>
          <cell r="G458">
            <v>0</v>
          </cell>
          <cell r="H458">
            <v>0</v>
          </cell>
          <cell r="I458">
            <v>0</v>
          </cell>
          <cell r="J458">
            <v>219996.43233679587</v>
          </cell>
        </row>
        <row r="459">
          <cell r="A459">
            <v>442</v>
          </cell>
          <cell r="B459">
            <v>53418</v>
          </cell>
          <cell r="C459">
            <v>0</v>
          </cell>
          <cell r="D459">
            <v>13499.940538946632</v>
          </cell>
          <cell r="E459">
            <v>0</v>
          </cell>
          <cell r="F459">
            <v>0</v>
          </cell>
          <cell r="G459">
            <v>0</v>
          </cell>
          <cell r="H459">
            <v>0</v>
          </cell>
          <cell r="I459">
            <v>0</v>
          </cell>
          <cell r="J459">
            <v>219996.43233679587</v>
          </cell>
        </row>
        <row r="460">
          <cell r="A460">
            <v>443</v>
          </cell>
          <cell r="B460">
            <v>53448</v>
          </cell>
          <cell r="C460">
            <v>0</v>
          </cell>
          <cell r="D460">
            <v>13499.940538946632</v>
          </cell>
          <cell r="E460">
            <v>0</v>
          </cell>
          <cell r="F460">
            <v>0</v>
          </cell>
          <cell r="G460">
            <v>0</v>
          </cell>
          <cell r="H460">
            <v>0</v>
          </cell>
          <cell r="I460">
            <v>0</v>
          </cell>
          <cell r="J460">
            <v>219996.43233679587</v>
          </cell>
        </row>
        <row r="461">
          <cell r="A461">
            <v>444</v>
          </cell>
          <cell r="B461">
            <v>53479</v>
          </cell>
          <cell r="C461">
            <v>0</v>
          </cell>
          <cell r="D461">
            <v>13499.940538946632</v>
          </cell>
          <cell r="E461">
            <v>0</v>
          </cell>
          <cell r="F461">
            <v>0</v>
          </cell>
          <cell r="G461">
            <v>0</v>
          </cell>
          <cell r="H461">
            <v>0</v>
          </cell>
          <cell r="I461">
            <v>0</v>
          </cell>
          <cell r="J461">
            <v>219996.43233679587</v>
          </cell>
        </row>
        <row r="462">
          <cell r="A462">
            <v>445</v>
          </cell>
          <cell r="B462">
            <v>53509</v>
          </cell>
          <cell r="C462">
            <v>0</v>
          </cell>
          <cell r="D462">
            <v>13499.940538946632</v>
          </cell>
          <cell r="E462">
            <v>0</v>
          </cell>
          <cell r="F462">
            <v>0</v>
          </cell>
          <cell r="G462">
            <v>0</v>
          </cell>
          <cell r="H462">
            <v>0</v>
          </cell>
          <cell r="I462">
            <v>0</v>
          </cell>
          <cell r="J462">
            <v>219996.43233679587</v>
          </cell>
        </row>
        <row r="463">
          <cell r="A463">
            <v>446</v>
          </cell>
          <cell r="B463">
            <v>53540</v>
          </cell>
          <cell r="C463">
            <v>0</v>
          </cell>
          <cell r="D463">
            <v>13499.940538946632</v>
          </cell>
          <cell r="E463">
            <v>0</v>
          </cell>
          <cell r="F463">
            <v>0</v>
          </cell>
          <cell r="G463">
            <v>0</v>
          </cell>
          <cell r="H463">
            <v>0</v>
          </cell>
          <cell r="I463">
            <v>0</v>
          </cell>
          <cell r="J463">
            <v>219996.43233679587</v>
          </cell>
        </row>
        <row r="464">
          <cell r="A464">
            <v>447</v>
          </cell>
          <cell r="B464">
            <v>53571</v>
          </cell>
          <cell r="C464">
            <v>0</v>
          </cell>
          <cell r="D464">
            <v>13499.940538946632</v>
          </cell>
          <cell r="E464">
            <v>0</v>
          </cell>
          <cell r="F464">
            <v>0</v>
          </cell>
          <cell r="G464">
            <v>0</v>
          </cell>
          <cell r="H464">
            <v>0</v>
          </cell>
          <cell r="I464">
            <v>0</v>
          </cell>
          <cell r="J464">
            <v>219996.43233679587</v>
          </cell>
        </row>
        <row r="465">
          <cell r="A465">
            <v>448</v>
          </cell>
          <cell r="B465">
            <v>53601</v>
          </cell>
          <cell r="C465">
            <v>0</v>
          </cell>
          <cell r="D465">
            <v>13499.940538946632</v>
          </cell>
          <cell r="E465">
            <v>0</v>
          </cell>
          <cell r="F465">
            <v>0</v>
          </cell>
          <cell r="G465">
            <v>0</v>
          </cell>
          <cell r="H465">
            <v>0</v>
          </cell>
          <cell r="I465">
            <v>0</v>
          </cell>
          <cell r="J465">
            <v>219996.43233679587</v>
          </cell>
        </row>
        <row r="466">
          <cell r="A466">
            <v>449</v>
          </cell>
          <cell r="B466">
            <v>53632</v>
          </cell>
          <cell r="C466">
            <v>0</v>
          </cell>
          <cell r="D466">
            <v>13499.940538946632</v>
          </cell>
          <cell r="E466">
            <v>0</v>
          </cell>
          <cell r="F466">
            <v>0</v>
          </cell>
          <cell r="G466">
            <v>0</v>
          </cell>
          <cell r="H466">
            <v>0</v>
          </cell>
          <cell r="I466">
            <v>0</v>
          </cell>
          <cell r="J466">
            <v>219996.43233679587</v>
          </cell>
        </row>
        <row r="467">
          <cell r="A467">
            <v>450</v>
          </cell>
          <cell r="B467">
            <v>53662</v>
          </cell>
          <cell r="C467">
            <v>0</v>
          </cell>
          <cell r="D467">
            <v>13499.940538946632</v>
          </cell>
          <cell r="E467">
            <v>0</v>
          </cell>
          <cell r="F467">
            <v>0</v>
          </cell>
          <cell r="G467">
            <v>0</v>
          </cell>
          <cell r="H467">
            <v>0</v>
          </cell>
          <cell r="I467">
            <v>0</v>
          </cell>
          <cell r="J467">
            <v>219996.43233679587</v>
          </cell>
        </row>
        <row r="468">
          <cell r="A468">
            <v>451</v>
          </cell>
          <cell r="B468">
            <v>53693</v>
          </cell>
          <cell r="C468">
            <v>0</v>
          </cell>
          <cell r="D468">
            <v>13499.940538946632</v>
          </cell>
          <cell r="E468">
            <v>0</v>
          </cell>
          <cell r="F468">
            <v>0</v>
          </cell>
          <cell r="G468">
            <v>0</v>
          </cell>
          <cell r="H468">
            <v>0</v>
          </cell>
          <cell r="I468">
            <v>0</v>
          </cell>
          <cell r="J468">
            <v>219996.43233679587</v>
          </cell>
        </row>
        <row r="469">
          <cell r="A469">
            <v>452</v>
          </cell>
          <cell r="B469">
            <v>53724</v>
          </cell>
          <cell r="C469">
            <v>0</v>
          </cell>
          <cell r="D469">
            <v>13499.940538946632</v>
          </cell>
          <cell r="E469">
            <v>0</v>
          </cell>
          <cell r="F469">
            <v>0</v>
          </cell>
          <cell r="G469">
            <v>0</v>
          </cell>
          <cell r="H469">
            <v>0</v>
          </cell>
          <cell r="I469">
            <v>0</v>
          </cell>
          <cell r="J469">
            <v>219996.43233679587</v>
          </cell>
        </row>
        <row r="470">
          <cell r="A470">
            <v>453</v>
          </cell>
          <cell r="B470">
            <v>53752</v>
          </cell>
          <cell r="C470">
            <v>0</v>
          </cell>
          <cell r="D470">
            <v>13499.940538946632</v>
          </cell>
          <cell r="E470">
            <v>0</v>
          </cell>
          <cell r="F470">
            <v>0</v>
          </cell>
          <cell r="G470">
            <v>0</v>
          </cell>
          <cell r="H470">
            <v>0</v>
          </cell>
          <cell r="I470">
            <v>0</v>
          </cell>
          <cell r="J470">
            <v>219996.43233679587</v>
          </cell>
        </row>
        <row r="471">
          <cell r="A471">
            <v>454</v>
          </cell>
          <cell r="B471">
            <v>53783</v>
          </cell>
          <cell r="C471">
            <v>0</v>
          </cell>
          <cell r="D471">
            <v>13499.940538946632</v>
          </cell>
          <cell r="E471">
            <v>0</v>
          </cell>
          <cell r="F471">
            <v>0</v>
          </cell>
          <cell r="G471">
            <v>0</v>
          </cell>
          <cell r="H471">
            <v>0</v>
          </cell>
          <cell r="I471">
            <v>0</v>
          </cell>
          <cell r="J471">
            <v>219996.43233679587</v>
          </cell>
        </row>
        <row r="472">
          <cell r="A472">
            <v>455</v>
          </cell>
          <cell r="B472">
            <v>53813</v>
          </cell>
          <cell r="C472">
            <v>0</v>
          </cell>
          <cell r="D472">
            <v>13499.940538946632</v>
          </cell>
          <cell r="E472">
            <v>0</v>
          </cell>
          <cell r="F472">
            <v>0</v>
          </cell>
          <cell r="G472">
            <v>0</v>
          </cell>
          <cell r="H472">
            <v>0</v>
          </cell>
          <cell r="I472">
            <v>0</v>
          </cell>
          <cell r="J472">
            <v>219996.43233679587</v>
          </cell>
        </row>
        <row r="473">
          <cell r="A473">
            <v>456</v>
          </cell>
          <cell r="B473">
            <v>53844</v>
          </cell>
          <cell r="C473">
            <v>0</v>
          </cell>
          <cell r="D473">
            <v>13499.940538946632</v>
          </cell>
          <cell r="E473">
            <v>0</v>
          </cell>
          <cell r="F473">
            <v>0</v>
          </cell>
          <cell r="G473">
            <v>0</v>
          </cell>
          <cell r="H473">
            <v>0</v>
          </cell>
          <cell r="I473">
            <v>0</v>
          </cell>
          <cell r="J473">
            <v>219996.43233679587</v>
          </cell>
        </row>
        <row r="474">
          <cell r="A474">
            <v>457</v>
          </cell>
          <cell r="B474">
            <v>53874</v>
          </cell>
          <cell r="C474">
            <v>0</v>
          </cell>
          <cell r="D474">
            <v>13499.940538946632</v>
          </cell>
          <cell r="E474">
            <v>0</v>
          </cell>
          <cell r="F474">
            <v>0</v>
          </cell>
          <cell r="G474">
            <v>0</v>
          </cell>
          <cell r="H474">
            <v>0</v>
          </cell>
          <cell r="I474">
            <v>0</v>
          </cell>
          <cell r="J474">
            <v>219996.43233679587</v>
          </cell>
        </row>
        <row r="475">
          <cell r="A475">
            <v>458</v>
          </cell>
          <cell r="B475">
            <v>53905</v>
          </cell>
          <cell r="C475">
            <v>0</v>
          </cell>
          <cell r="D475">
            <v>13499.940538946632</v>
          </cell>
          <cell r="E475">
            <v>0</v>
          </cell>
          <cell r="F475">
            <v>0</v>
          </cell>
          <cell r="G475">
            <v>0</v>
          </cell>
          <cell r="H475">
            <v>0</v>
          </cell>
          <cell r="I475">
            <v>0</v>
          </cell>
          <cell r="J475">
            <v>219996.43233679587</v>
          </cell>
        </row>
        <row r="476">
          <cell r="A476">
            <v>459</v>
          </cell>
          <cell r="B476">
            <v>53936</v>
          </cell>
          <cell r="C476">
            <v>0</v>
          </cell>
          <cell r="D476">
            <v>13499.940538946632</v>
          </cell>
          <cell r="E476">
            <v>0</v>
          </cell>
          <cell r="F476">
            <v>0</v>
          </cell>
          <cell r="G476">
            <v>0</v>
          </cell>
          <cell r="H476">
            <v>0</v>
          </cell>
          <cell r="I476">
            <v>0</v>
          </cell>
          <cell r="J476">
            <v>219996.43233679587</v>
          </cell>
        </row>
        <row r="477">
          <cell r="A477">
            <v>460</v>
          </cell>
          <cell r="B477">
            <v>53966</v>
          </cell>
          <cell r="C477">
            <v>0</v>
          </cell>
          <cell r="D477">
            <v>13499.940538946632</v>
          </cell>
          <cell r="E477">
            <v>0</v>
          </cell>
          <cell r="F477">
            <v>0</v>
          </cell>
          <cell r="G477">
            <v>0</v>
          </cell>
          <cell r="H477">
            <v>0</v>
          </cell>
          <cell r="I477">
            <v>0</v>
          </cell>
          <cell r="J477">
            <v>219996.43233679587</v>
          </cell>
        </row>
        <row r="478">
          <cell r="A478">
            <v>461</v>
          </cell>
          <cell r="B478">
            <v>53997</v>
          </cell>
          <cell r="C478">
            <v>0</v>
          </cell>
          <cell r="D478">
            <v>13499.940538946632</v>
          </cell>
          <cell r="E478">
            <v>0</v>
          </cell>
          <cell r="F478">
            <v>0</v>
          </cell>
          <cell r="G478">
            <v>0</v>
          </cell>
          <cell r="H478">
            <v>0</v>
          </cell>
          <cell r="I478">
            <v>0</v>
          </cell>
          <cell r="J478">
            <v>219996.43233679587</v>
          </cell>
        </row>
        <row r="479">
          <cell r="A479">
            <v>462</v>
          </cell>
          <cell r="B479">
            <v>54027</v>
          </cell>
          <cell r="C479">
            <v>0</v>
          </cell>
          <cell r="D479">
            <v>13499.940538946632</v>
          </cell>
          <cell r="E479">
            <v>0</v>
          </cell>
          <cell r="F479">
            <v>0</v>
          </cell>
          <cell r="G479">
            <v>0</v>
          </cell>
          <cell r="H479">
            <v>0</v>
          </cell>
          <cell r="I479">
            <v>0</v>
          </cell>
          <cell r="J479">
            <v>219996.43233679587</v>
          </cell>
        </row>
        <row r="480">
          <cell r="A480">
            <v>463</v>
          </cell>
          <cell r="B480">
            <v>54058</v>
          </cell>
          <cell r="C480">
            <v>0</v>
          </cell>
          <cell r="D480">
            <v>13499.940538946632</v>
          </cell>
          <cell r="E480">
            <v>0</v>
          </cell>
          <cell r="F480">
            <v>0</v>
          </cell>
          <cell r="G480">
            <v>0</v>
          </cell>
          <cell r="H480">
            <v>0</v>
          </cell>
          <cell r="I480">
            <v>0</v>
          </cell>
          <cell r="J480">
            <v>219996.43233679587</v>
          </cell>
        </row>
        <row r="481">
          <cell r="A481">
            <v>464</v>
          </cell>
          <cell r="B481">
            <v>54089</v>
          </cell>
          <cell r="C481">
            <v>0</v>
          </cell>
          <cell r="D481">
            <v>13499.940538946632</v>
          </cell>
          <cell r="E481">
            <v>0</v>
          </cell>
          <cell r="F481">
            <v>0</v>
          </cell>
          <cell r="G481">
            <v>0</v>
          </cell>
          <cell r="H481">
            <v>0</v>
          </cell>
          <cell r="I481">
            <v>0</v>
          </cell>
          <cell r="J481">
            <v>219996.43233679587</v>
          </cell>
        </row>
        <row r="482">
          <cell r="A482">
            <v>465</v>
          </cell>
          <cell r="B482">
            <v>54118</v>
          </cell>
          <cell r="C482">
            <v>0</v>
          </cell>
          <cell r="D482">
            <v>13499.940538946632</v>
          </cell>
          <cell r="E482">
            <v>0</v>
          </cell>
          <cell r="F482">
            <v>0</v>
          </cell>
          <cell r="G482">
            <v>0</v>
          </cell>
          <cell r="H482">
            <v>0</v>
          </cell>
          <cell r="I482">
            <v>0</v>
          </cell>
          <cell r="J482">
            <v>219996.43233679587</v>
          </cell>
        </row>
        <row r="483">
          <cell r="A483">
            <v>466</v>
          </cell>
          <cell r="B483">
            <v>54149</v>
          </cell>
          <cell r="C483">
            <v>0</v>
          </cell>
          <cell r="D483">
            <v>13499.940538946632</v>
          </cell>
          <cell r="E483">
            <v>0</v>
          </cell>
          <cell r="F483">
            <v>0</v>
          </cell>
          <cell r="G483">
            <v>0</v>
          </cell>
          <cell r="H483">
            <v>0</v>
          </cell>
          <cell r="I483">
            <v>0</v>
          </cell>
          <cell r="J483">
            <v>219996.43233679587</v>
          </cell>
        </row>
        <row r="484">
          <cell r="A484">
            <v>467</v>
          </cell>
          <cell r="B484">
            <v>54179</v>
          </cell>
          <cell r="C484">
            <v>0</v>
          </cell>
          <cell r="D484">
            <v>13499.940538946632</v>
          </cell>
          <cell r="E484">
            <v>0</v>
          </cell>
          <cell r="F484">
            <v>0</v>
          </cell>
          <cell r="G484">
            <v>0</v>
          </cell>
          <cell r="H484">
            <v>0</v>
          </cell>
          <cell r="I484">
            <v>0</v>
          </cell>
          <cell r="J484">
            <v>219996.43233679587</v>
          </cell>
        </row>
        <row r="485">
          <cell r="A485">
            <v>468</v>
          </cell>
          <cell r="B485">
            <v>54210</v>
          </cell>
          <cell r="C485">
            <v>0</v>
          </cell>
          <cell r="D485">
            <v>13499.940538946632</v>
          </cell>
          <cell r="E485">
            <v>0</v>
          </cell>
          <cell r="F485">
            <v>0</v>
          </cell>
          <cell r="G485">
            <v>0</v>
          </cell>
          <cell r="H485">
            <v>0</v>
          </cell>
          <cell r="I485">
            <v>0</v>
          </cell>
          <cell r="J485">
            <v>219996.43233679587</v>
          </cell>
        </row>
        <row r="486">
          <cell r="A486">
            <v>469</v>
          </cell>
          <cell r="B486">
            <v>54240</v>
          </cell>
          <cell r="C486">
            <v>0</v>
          </cell>
          <cell r="D486">
            <v>13499.940538946632</v>
          </cell>
          <cell r="E486">
            <v>0</v>
          </cell>
          <cell r="F486">
            <v>0</v>
          </cell>
          <cell r="G486">
            <v>0</v>
          </cell>
          <cell r="H486">
            <v>0</v>
          </cell>
          <cell r="I486">
            <v>0</v>
          </cell>
          <cell r="J486">
            <v>219996.43233679587</v>
          </cell>
        </row>
        <row r="487">
          <cell r="A487">
            <v>470</v>
          </cell>
          <cell r="B487">
            <v>54271</v>
          </cell>
          <cell r="C487">
            <v>0</v>
          </cell>
          <cell r="D487">
            <v>13499.940538946632</v>
          </cell>
          <cell r="E487">
            <v>0</v>
          </cell>
          <cell r="F487">
            <v>0</v>
          </cell>
          <cell r="G487">
            <v>0</v>
          </cell>
          <cell r="H487">
            <v>0</v>
          </cell>
          <cell r="I487">
            <v>0</v>
          </cell>
          <cell r="J487">
            <v>219996.43233679587</v>
          </cell>
        </row>
        <row r="488">
          <cell r="A488">
            <v>471</v>
          </cell>
          <cell r="B488">
            <v>54302</v>
          </cell>
          <cell r="C488">
            <v>0</v>
          </cell>
          <cell r="D488">
            <v>13499.940538946632</v>
          </cell>
          <cell r="E488">
            <v>0</v>
          </cell>
          <cell r="F488">
            <v>0</v>
          </cell>
          <cell r="G488">
            <v>0</v>
          </cell>
          <cell r="H488">
            <v>0</v>
          </cell>
          <cell r="I488">
            <v>0</v>
          </cell>
          <cell r="J488">
            <v>219996.43233679587</v>
          </cell>
        </row>
        <row r="489">
          <cell r="A489">
            <v>472</v>
          </cell>
          <cell r="B489">
            <v>54332</v>
          </cell>
          <cell r="C489">
            <v>0</v>
          </cell>
          <cell r="D489">
            <v>13499.940538946632</v>
          </cell>
          <cell r="E489">
            <v>0</v>
          </cell>
          <cell r="F489">
            <v>0</v>
          </cell>
          <cell r="G489">
            <v>0</v>
          </cell>
          <cell r="H489">
            <v>0</v>
          </cell>
          <cell r="I489">
            <v>0</v>
          </cell>
          <cell r="J489">
            <v>219996.43233679587</v>
          </cell>
        </row>
        <row r="490">
          <cell r="A490">
            <v>473</v>
          </cell>
          <cell r="B490">
            <v>54363</v>
          </cell>
          <cell r="C490">
            <v>0</v>
          </cell>
          <cell r="D490">
            <v>13499.940538946632</v>
          </cell>
          <cell r="E490">
            <v>0</v>
          </cell>
          <cell r="F490">
            <v>0</v>
          </cell>
          <cell r="G490">
            <v>0</v>
          </cell>
          <cell r="H490">
            <v>0</v>
          </cell>
          <cell r="I490">
            <v>0</v>
          </cell>
          <cell r="J490">
            <v>219996.43233679587</v>
          </cell>
        </row>
        <row r="491">
          <cell r="A491">
            <v>474</v>
          </cell>
          <cell r="B491">
            <v>54393</v>
          </cell>
          <cell r="C491">
            <v>0</v>
          </cell>
          <cell r="D491">
            <v>13499.940538946632</v>
          </cell>
          <cell r="E491">
            <v>0</v>
          </cell>
          <cell r="F491">
            <v>0</v>
          </cell>
          <cell r="G491">
            <v>0</v>
          </cell>
          <cell r="H491">
            <v>0</v>
          </cell>
          <cell r="I491">
            <v>0</v>
          </cell>
          <cell r="J491">
            <v>219996.43233679587</v>
          </cell>
        </row>
        <row r="492">
          <cell r="A492">
            <v>475</v>
          </cell>
          <cell r="B492">
            <v>54424</v>
          </cell>
          <cell r="C492">
            <v>0</v>
          </cell>
          <cell r="D492">
            <v>13499.940538946632</v>
          </cell>
          <cell r="E492">
            <v>0</v>
          </cell>
          <cell r="F492">
            <v>0</v>
          </cell>
          <cell r="G492">
            <v>0</v>
          </cell>
          <cell r="H492">
            <v>0</v>
          </cell>
          <cell r="I492">
            <v>0</v>
          </cell>
          <cell r="J492">
            <v>219996.43233679587</v>
          </cell>
        </row>
        <row r="493">
          <cell r="A493">
            <v>476</v>
          </cell>
          <cell r="B493">
            <v>54455</v>
          </cell>
          <cell r="C493">
            <v>0</v>
          </cell>
          <cell r="D493">
            <v>13499.940538946632</v>
          </cell>
          <cell r="E493">
            <v>0</v>
          </cell>
          <cell r="F493">
            <v>0</v>
          </cell>
          <cell r="G493">
            <v>0</v>
          </cell>
          <cell r="H493">
            <v>0</v>
          </cell>
          <cell r="I493">
            <v>0</v>
          </cell>
          <cell r="J493">
            <v>219996.43233679587</v>
          </cell>
        </row>
        <row r="494">
          <cell r="A494">
            <v>477</v>
          </cell>
          <cell r="B494">
            <v>54483</v>
          </cell>
          <cell r="C494">
            <v>0</v>
          </cell>
          <cell r="D494">
            <v>13499.940538946632</v>
          </cell>
          <cell r="E494">
            <v>0</v>
          </cell>
          <cell r="F494">
            <v>0</v>
          </cell>
          <cell r="G494">
            <v>0</v>
          </cell>
          <cell r="H494">
            <v>0</v>
          </cell>
          <cell r="I494">
            <v>0</v>
          </cell>
          <cell r="J494">
            <v>219996.43233679587</v>
          </cell>
        </row>
        <row r="495">
          <cell r="A495">
            <v>478</v>
          </cell>
          <cell r="B495">
            <v>54514</v>
          </cell>
          <cell r="C495">
            <v>0</v>
          </cell>
          <cell r="D495">
            <v>13499.940538946632</v>
          </cell>
          <cell r="E495">
            <v>0</v>
          </cell>
          <cell r="F495">
            <v>0</v>
          </cell>
          <cell r="G495">
            <v>0</v>
          </cell>
          <cell r="H495">
            <v>0</v>
          </cell>
          <cell r="I495">
            <v>0</v>
          </cell>
          <cell r="J495">
            <v>219996.43233679587</v>
          </cell>
        </row>
        <row r="496">
          <cell r="A496">
            <v>479</v>
          </cell>
          <cell r="B496">
            <v>54544</v>
          </cell>
          <cell r="C496">
            <v>0</v>
          </cell>
          <cell r="D496">
            <v>13499.940538946632</v>
          </cell>
          <cell r="E496">
            <v>0</v>
          </cell>
          <cell r="F496">
            <v>0</v>
          </cell>
          <cell r="G496">
            <v>0</v>
          </cell>
          <cell r="H496">
            <v>0</v>
          </cell>
          <cell r="I496">
            <v>0</v>
          </cell>
          <cell r="J496">
            <v>219996.43233679587</v>
          </cell>
        </row>
        <row r="497">
          <cell r="A497">
            <v>480</v>
          </cell>
          <cell r="B497">
            <v>54575</v>
          </cell>
          <cell r="C497">
            <v>0</v>
          </cell>
          <cell r="D497">
            <v>13499.940538946632</v>
          </cell>
          <cell r="E497">
            <v>0</v>
          </cell>
          <cell r="F497">
            <v>0</v>
          </cell>
          <cell r="G497">
            <v>0</v>
          </cell>
          <cell r="H497">
            <v>0</v>
          </cell>
          <cell r="I497">
            <v>0</v>
          </cell>
          <cell r="J497">
            <v>219996.43233679587</v>
          </cell>
        </row>
      </sheetData>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I-5.1_Doubtful Adv Provision"/>
      <sheetName val="I-5.2_COL Provision"/>
      <sheetName val="I-5.3_Closed Party COL Status"/>
    </sheetNames>
    <sheetDataSet>
      <sheetData sheetId="0"/>
      <sheetData sheetId="1"/>
      <sheetData sheetId="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E-3.01 Raw Material"/>
      <sheetName val="E-3.02 - PACKING MATERIAL"/>
      <sheetName val="E-3.03 - FINISHED GOODS"/>
    </sheetNames>
    <sheetDataSet>
      <sheetData sheetId="0">
        <row r="105">
          <cell r="I105" t="str">
            <v>A-4</v>
          </cell>
        </row>
      </sheetData>
      <sheetData sheetId="1"/>
      <sheetData sheetId="2">
        <row r="175">
          <cell r="H175" t="str">
            <v>A-4</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선수금"/>
    </sheetNames>
    <sheetDataSet>
      <sheetData sheetId="0"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Sheet1"/>
      <sheetName val="page 1 of 2"/>
      <sheetName val="page 2 of 2"/>
      <sheetName val="Explanation"/>
      <sheetName val="QMM-Graph"/>
      <sheetName val="More Exp."/>
    </sheetNames>
    <sheetDataSet>
      <sheetData sheetId="0" refreshError="1">
        <row r="46">
          <cell r="J46" t="str">
            <v>Motherson Sumi Systems Ltd.</v>
          </cell>
        </row>
        <row r="47">
          <cell r="J47" t="str">
            <v>[ Elastomers Division ]</v>
          </cell>
        </row>
        <row r="48">
          <cell r="C48" t="str">
            <v>LOANS &amp; FINANCE COST</v>
          </cell>
          <cell r="J48" t="str">
            <v>[ Elastomers Division ]</v>
          </cell>
        </row>
        <row r="49">
          <cell r="C49" t="str">
            <v>LOANS &amp; FINANCE COST</v>
          </cell>
          <cell r="G49" t="str">
            <v>( Rs. In Lakhs )</v>
          </cell>
        </row>
        <row r="50">
          <cell r="D50" t="str">
            <v>Budget          01 - 02</v>
          </cell>
          <cell r="E50" t="str">
            <v>April - June' 01</v>
          </cell>
          <cell r="G50" t="str">
            <v>July - Sep 01</v>
          </cell>
        </row>
        <row r="51">
          <cell r="D51">
            <v>37346</v>
          </cell>
          <cell r="E51" t="str">
            <v>Budget</v>
          </cell>
          <cell r="F51" t="str">
            <v>Actual</v>
          </cell>
          <cell r="G51" t="str">
            <v>July - Sep 01</v>
          </cell>
          <cell r="H51" t="str">
            <v>Forecast</v>
          </cell>
        </row>
        <row r="52">
          <cell r="C52" t="str">
            <v>Term Loan</v>
          </cell>
          <cell r="D52">
            <v>37346</v>
          </cell>
          <cell r="E52" t="str">
            <v>Budget</v>
          </cell>
          <cell r="F52" t="str">
            <v>Actual</v>
          </cell>
          <cell r="G52" t="str">
            <v>Budget</v>
          </cell>
          <cell r="H52" t="str">
            <v>Forecast</v>
          </cell>
        </row>
        <row r="53">
          <cell r="C53" t="str">
            <v>W.C. &amp; Others</v>
          </cell>
          <cell r="D53">
            <v>249.30333163053751</v>
          </cell>
          <cell r="E53">
            <v>193.77705488882472</v>
          </cell>
          <cell r="F53">
            <v>274.86</v>
          </cell>
          <cell r="G53">
            <v>154.05600172243777</v>
          </cell>
          <cell r="H53">
            <v>200</v>
          </cell>
        </row>
        <row r="54">
          <cell r="C54" t="str">
            <v>Interest on term Loan</v>
          </cell>
          <cell r="D54">
            <v>41.392000000000003</v>
          </cell>
          <cell r="E54">
            <v>11.96</v>
          </cell>
          <cell r="F54">
            <v>11.07</v>
          </cell>
          <cell r="G54">
            <v>11.18</v>
          </cell>
          <cell r="H54">
            <v>11.18</v>
          </cell>
        </row>
        <row r="55">
          <cell r="C55" t="str">
            <v>Interest on W.C &amp; others</v>
          </cell>
          <cell r="D55">
            <v>22.500000000000004</v>
          </cell>
          <cell r="E55">
            <v>6.6850125</v>
          </cell>
          <cell r="F55">
            <v>5.8999999999999995</v>
          </cell>
          <cell r="G55">
            <v>6.25</v>
          </cell>
          <cell r="H55">
            <v>6.5</v>
          </cell>
        </row>
        <row r="56">
          <cell r="C56" t="str">
            <v>Total Interest</v>
          </cell>
          <cell r="D56">
            <v>63.89200000000001</v>
          </cell>
          <cell r="E56">
            <v>18.6450125</v>
          </cell>
          <cell r="F56">
            <v>16.97</v>
          </cell>
          <cell r="G56">
            <v>17.43</v>
          </cell>
          <cell r="H56">
            <v>17.68</v>
          </cell>
        </row>
        <row r="57">
          <cell r="C57" t="str">
            <v>Investment</v>
          </cell>
          <cell r="D57">
            <v>63.89200000000001</v>
          </cell>
          <cell r="E57">
            <v>18.6450125</v>
          </cell>
          <cell r="F57">
            <v>16.97</v>
          </cell>
          <cell r="G57">
            <v>17.43</v>
          </cell>
          <cell r="H57">
            <v>17.68</v>
          </cell>
        </row>
        <row r="58">
          <cell r="C58" t="str">
            <v>New fixed Assets</v>
          </cell>
          <cell r="D58">
            <v>158.91499999999999</v>
          </cell>
          <cell r="E58">
            <v>104.56</v>
          </cell>
          <cell r="F58">
            <v>33.140000000000228</v>
          </cell>
          <cell r="G58">
            <v>10.36</v>
          </cell>
          <cell r="H58">
            <v>113.27999999999977</v>
          </cell>
        </row>
        <row r="59">
          <cell r="C59" t="str">
            <v>New fixed Assets</v>
          </cell>
          <cell r="D59">
            <v>158.91499999999999</v>
          </cell>
          <cell r="E59">
            <v>104.56</v>
          </cell>
          <cell r="F59">
            <v>33.140000000000228</v>
          </cell>
          <cell r="G59">
            <v>10.36</v>
          </cell>
          <cell r="H59">
            <v>113.27999999999977</v>
          </cell>
        </row>
      </sheetData>
      <sheetData sheetId="1" refreshError="1"/>
      <sheetData sheetId="2" refreshError="1"/>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재1(840_$)"/>
      <sheetName val="재1(840_$)이월"/>
      <sheetName val="재2(840_$)"/>
      <sheetName val="입고환차96"/>
      <sheetName val="재료비96"/>
      <sheetName val="이후sheet는 과거자료임"/>
      <sheetName val="재1"/>
    </sheetNames>
    <sheetDataSet>
      <sheetData sheetId="0" refreshError="1"/>
      <sheetData sheetId="1" refreshError="1"/>
      <sheetData sheetId="2" refreshError="1"/>
      <sheetData sheetId="3" refreshError="1"/>
      <sheetData sheetId="4" refreshError="1"/>
      <sheetData sheetId="5" refreshError="1"/>
      <sheetData sheetId="6" refreshError="1">
        <row r="50">
          <cell r="B50">
            <v>782</v>
          </cell>
        </row>
        <row r="54">
          <cell r="B54">
            <v>157</v>
          </cell>
          <cell r="F54">
            <v>162.34</v>
          </cell>
        </row>
      </sheetData>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HEAD"/>
      <sheetName val="계약가"/>
      <sheetName val="기본원단위"/>
      <sheetName val="재료비집계(업체별)"/>
      <sheetName val="내역"/>
      <sheetName val="원자재"/>
      <sheetName val="당용품"/>
      <sheetName val="연결부분"/>
      <sheetName val="미가격"/>
      <sheetName val="노무비"/>
      <sheetName val="직접경비"/>
    </sheetNames>
    <sheetDataSet>
      <sheetData sheetId="0" refreshError="1">
        <row r="3">
          <cell r="D3">
            <v>0.16420000000000001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Summary"/>
      <sheetName val="Indigenous Y1"/>
      <sheetName val="Indigenous Y2"/>
      <sheetName val="Indigenous Y3"/>
      <sheetName val="Indigenous Y4"/>
      <sheetName val="Engg."/>
      <sheetName val="Ind-Summary"/>
      <sheetName val="Model Pricing"/>
      <sheetName val="City wise Pricing"/>
      <sheetName val="Sheet2"/>
      <sheetName val="Sheet1"/>
      <sheetName val="Reference"/>
      <sheetName val="Hard Copy AIU-RAIU Offer"/>
      <sheetName val="Factor_shee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base+pb"/>
      <sheetName val="v8-budget + mapping"/>
      <sheetName val="adp-budget"/>
      <sheetName val="forecast impact"/>
      <sheetName val="curr tb"/>
    </sheetNames>
    <sheetDataSet>
      <sheetData sheetId="0" refreshError="1"/>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월선수금"/>
    </sheetNames>
    <sheetDataSet>
      <sheetData sheetId="0"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fa"/>
      <sheetName val="ROW"/>
      <sheetName val="France"/>
      <sheetName val="UK"/>
      <sheetName val="LOM_MOD"/>
      <sheetName val="Sheet1"/>
    </sheetNames>
    <sheetDataSet>
      <sheetData sheetId="0" refreshError="1">
        <row r="2">
          <cell r="A2" t="str">
            <v>SCHEDULE:5</v>
          </cell>
        </row>
        <row r="3">
          <cell r="A3" t="str">
            <v>FIXED ASSETS</v>
          </cell>
        </row>
        <row r="4">
          <cell r="L4" t="str">
            <v>(in rupees)</v>
          </cell>
        </row>
        <row r="5">
          <cell r="D5" t="str">
            <v xml:space="preserve">   G R O S S  B L O C K</v>
          </cell>
          <cell r="H5" t="str">
            <v xml:space="preserve">  D E P R E C I A T I O N</v>
          </cell>
          <cell r="K5" t="str">
            <v xml:space="preserve">     N E T  B L O C K</v>
          </cell>
        </row>
        <row r="6">
          <cell r="A6" t="str">
            <v>SL.</v>
          </cell>
          <cell r="B6" t="str">
            <v>DESCRIPTION</v>
          </cell>
          <cell r="C6" t="str">
            <v>Cost as at</v>
          </cell>
          <cell r="D6" t="str">
            <v>Additions</v>
          </cell>
          <cell r="E6" t="str">
            <v>Deductions</v>
          </cell>
          <cell r="F6" t="str">
            <v>Cost as at</v>
          </cell>
          <cell r="G6" t="str">
            <v>Upto</v>
          </cell>
          <cell r="H6" t="str">
            <v>Deductions</v>
          </cell>
          <cell r="I6" t="str">
            <v>For the</v>
          </cell>
          <cell r="J6" t="str">
            <v>Upto</v>
          </cell>
          <cell r="K6" t="str">
            <v>As at</v>
          </cell>
          <cell r="L6" t="str">
            <v>As at</v>
          </cell>
        </row>
        <row r="7">
          <cell r="A7" t="str">
            <v>NO.</v>
          </cell>
          <cell r="C7" t="str">
            <v>1st April</v>
          </cell>
          <cell r="D7" t="str">
            <v>during</v>
          </cell>
          <cell r="E7" t="str">
            <v>during</v>
          </cell>
          <cell r="F7" t="str">
            <v>31st March</v>
          </cell>
          <cell r="G7" t="str">
            <v>31st March,</v>
          </cell>
          <cell r="H7" t="str">
            <v>on a/c of</v>
          </cell>
          <cell r="I7" t="str">
            <v>year</v>
          </cell>
          <cell r="J7" t="str">
            <v>31st March,</v>
          </cell>
          <cell r="K7" t="str">
            <v>31st March,</v>
          </cell>
          <cell r="L7" t="str">
            <v>31st March,</v>
          </cell>
        </row>
        <row r="8">
          <cell r="C8" t="str">
            <v>1997</v>
          </cell>
          <cell r="D8" t="str">
            <v>the year</v>
          </cell>
          <cell r="E8" t="str">
            <v>the year</v>
          </cell>
          <cell r="F8" t="str">
            <v>1998</v>
          </cell>
          <cell r="G8" t="str">
            <v>1997</v>
          </cell>
          <cell r="H8" t="str">
            <v>adjustments</v>
          </cell>
          <cell r="J8" t="str">
            <v>1998</v>
          </cell>
          <cell r="K8" t="str">
            <v>1998</v>
          </cell>
          <cell r="L8" t="str">
            <v>1997</v>
          </cell>
        </row>
        <row r="9">
          <cell r="A9" t="str">
            <v>1.</v>
          </cell>
          <cell r="B9" t="str">
            <v>Land</v>
          </cell>
        </row>
        <row r="10">
          <cell r="B10" t="str">
            <v xml:space="preserve">  Freehold</v>
          </cell>
          <cell r="C10">
            <v>16589275</v>
          </cell>
          <cell r="D10" t="str">
            <v>-</v>
          </cell>
          <cell r="E10">
            <v>1460406</v>
          </cell>
          <cell r="F10">
            <v>15128869</v>
          </cell>
          <cell r="G10" t="str">
            <v>-</v>
          </cell>
          <cell r="H10" t="str">
            <v>-</v>
          </cell>
          <cell r="I10" t="str">
            <v>-</v>
          </cell>
          <cell r="J10" t="str">
            <v>-</v>
          </cell>
          <cell r="K10">
            <v>15128869</v>
          </cell>
          <cell r="L10">
            <v>16589275</v>
          </cell>
        </row>
        <row r="11">
          <cell r="B11" t="str">
            <v xml:space="preserve">  Leasehold</v>
          </cell>
          <cell r="C11">
            <v>2523442.7999999998</v>
          </cell>
          <cell r="D11" t="str">
            <v>-</v>
          </cell>
          <cell r="E11" t="str">
            <v>-</v>
          </cell>
          <cell r="F11">
            <v>2523442.7999999998</v>
          </cell>
          <cell r="G11">
            <v>1190343</v>
          </cell>
          <cell r="H11" t="str">
            <v>-</v>
          </cell>
          <cell r="I11">
            <v>229404</v>
          </cell>
          <cell r="J11">
            <v>1419747</v>
          </cell>
          <cell r="K11">
            <v>1103695.7999999998</v>
          </cell>
          <cell r="L11">
            <v>1333099.7999999998</v>
          </cell>
        </row>
        <row r="12">
          <cell r="A12" t="str">
            <v>2.</v>
          </cell>
          <cell r="B12" t="str">
            <v>Buildings</v>
          </cell>
          <cell r="C12">
            <v>32319740.359999996</v>
          </cell>
          <cell r="D12">
            <v>7443887.459999999</v>
          </cell>
          <cell r="E12" t="str">
            <v>-</v>
          </cell>
          <cell r="F12">
            <v>39763627.819999993</v>
          </cell>
          <cell r="G12">
            <v>9849276</v>
          </cell>
          <cell r="H12" t="str">
            <v>-</v>
          </cell>
          <cell r="I12">
            <v>2162853</v>
          </cell>
          <cell r="J12">
            <v>12012129</v>
          </cell>
          <cell r="K12">
            <v>27751498.819999993</v>
          </cell>
          <cell r="L12">
            <v>22470464.359999996</v>
          </cell>
        </row>
        <row r="13">
          <cell r="A13" t="str">
            <v>3.</v>
          </cell>
          <cell r="B13" t="str">
            <v>Plant and machinery</v>
          </cell>
          <cell r="C13">
            <v>9975087.870000001</v>
          </cell>
          <cell r="D13">
            <v>789510</v>
          </cell>
          <cell r="E13" t="str">
            <v>-</v>
          </cell>
          <cell r="F13">
            <v>10764597.870000001</v>
          </cell>
          <cell r="G13">
            <v>3796058</v>
          </cell>
          <cell r="H13" t="str">
            <v>-</v>
          </cell>
          <cell r="I13">
            <v>930386</v>
          </cell>
          <cell r="J13">
            <v>4726444</v>
          </cell>
          <cell r="K13">
            <v>6038153.870000001</v>
          </cell>
          <cell r="L13">
            <v>6179029.870000001</v>
          </cell>
        </row>
        <row r="14">
          <cell r="A14" t="str">
            <v>4.</v>
          </cell>
          <cell r="B14" t="str">
            <v>R &amp; D Equipment</v>
          </cell>
          <cell r="C14">
            <v>13996906.99</v>
          </cell>
          <cell r="D14">
            <v>1358972.1600000001</v>
          </cell>
          <cell r="E14" t="str">
            <v>-</v>
          </cell>
          <cell r="F14">
            <v>15355879.15</v>
          </cell>
          <cell r="G14">
            <v>5254513</v>
          </cell>
          <cell r="H14" t="str">
            <v>-</v>
          </cell>
          <cell r="I14">
            <v>1338096</v>
          </cell>
          <cell r="J14">
            <v>6592609</v>
          </cell>
          <cell r="K14">
            <v>8763270.1500000004</v>
          </cell>
          <cell r="L14">
            <v>8742393.9900000002</v>
          </cell>
        </row>
        <row r="15">
          <cell r="A15" t="str">
            <v>5.</v>
          </cell>
          <cell r="B15" t="str">
            <v>Other equipment</v>
          </cell>
          <cell r="C15">
            <v>2913713.73</v>
          </cell>
          <cell r="D15">
            <v>4025947</v>
          </cell>
          <cell r="E15">
            <v>1789</v>
          </cell>
          <cell r="F15">
            <v>6937871.7300000004</v>
          </cell>
          <cell r="G15">
            <v>1375617</v>
          </cell>
          <cell r="H15">
            <v>41</v>
          </cell>
          <cell r="I15">
            <v>362031</v>
          </cell>
          <cell r="J15">
            <v>1737607</v>
          </cell>
          <cell r="K15">
            <v>5200264.7300000004</v>
          </cell>
          <cell r="L15">
            <v>1538096.73</v>
          </cell>
        </row>
        <row r="16">
          <cell r="A16" t="str">
            <v>6.</v>
          </cell>
          <cell r="B16" t="str">
            <v>Furniture and fixtures</v>
          </cell>
          <cell r="C16">
            <v>1952272.27</v>
          </cell>
          <cell r="D16">
            <v>114753.19999999995</v>
          </cell>
          <cell r="E16" t="str">
            <v>-</v>
          </cell>
          <cell r="F16">
            <v>2067025.47</v>
          </cell>
          <cell r="G16">
            <v>779893</v>
          </cell>
          <cell r="H16" t="str">
            <v>-</v>
          </cell>
          <cell r="I16">
            <v>221076</v>
          </cell>
          <cell r="J16">
            <v>1000969</v>
          </cell>
          <cell r="K16">
            <v>1066056.47</v>
          </cell>
          <cell r="L16">
            <v>1172379.27</v>
          </cell>
        </row>
        <row r="17">
          <cell r="A17" t="str">
            <v>7.</v>
          </cell>
          <cell r="B17" t="str">
            <v>Vehicles</v>
          </cell>
          <cell r="C17">
            <v>1652981.06</v>
          </cell>
          <cell r="D17">
            <v>701354</v>
          </cell>
          <cell r="E17" t="str">
            <v>-</v>
          </cell>
          <cell r="F17">
            <v>2354335.06</v>
          </cell>
          <cell r="G17">
            <v>479520</v>
          </cell>
          <cell r="H17" t="str">
            <v>-</v>
          </cell>
          <cell r="I17">
            <v>364004</v>
          </cell>
          <cell r="J17">
            <v>843524</v>
          </cell>
          <cell r="K17">
            <v>1510811.06</v>
          </cell>
          <cell r="L17">
            <v>1173461.06</v>
          </cell>
        </row>
        <row r="18">
          <cell r="B18" t="str">
            <v>TOTAL</v>
          </cell>
          <cell r="C18">
            <v>81923420</v>
          </cell>
          <cell r="D18">
            <v>14434423.819999998</v>
          </cell>
          <cell r="E18">
            <v>1462195</v>
          </cell>
          <cell r="F18">
            <v>94895648.900000006</v>
          </cell>
          <cell r="G18">
            <v>22725220</v>
          </cell>
          <cell r="H18">
            <v>41</v>
          </cell>
          <cell r="I18">
            <v>5607850</v>
          </cell>
          <cell r="J18">
            <v>28333029</v>
          </cell>
          <cell r="K18">
            <v>66562619.899999991</v>
          </cell>
          <cell r="L18">
            <v>59198200.080000006</v>
          </cell>
        </row>
        <row r="19">
          <cell r="B19" t="str">
            <v>PREVIOUS YEAR</v>
          </cell>
          <cell r="C19">
            <v>71862746</v>
          </cell>
          <cell r="D19">
            <v>10425875</v>
          </cell>
          <cell r="E19">
            <v>365200</v>
          </cell>
          <cell r="F19">
            <v>81923421</v>
          </cell>
          <cell r="G19">
            <v>18228265</v>
          </cell>
          <cell r="H19">
            <v>131472</v>
          </cell>
          <cell r="I19">
            <v>4628428</v>
          </cell>
          <cell r="J19">
            <v>22725221</v>
          </cell>
          <cell r="K19">
            <v>59198200</v>
          </cell>
          <cell r="L19" t="str">
            <v>-</v>
          </cell>
        </row>
        <row r="24">
          <cell r="A24" t="str">
            <v>BIOCON INDIA LIMITED</v>
          </cell>
        </row>
        <row r="26">
          <cell r="C26" t="str">
            <v>GROSS BLOCK</v>
          </cell>
          <cell r="G26" t="str">
            <v>DEPRECIATION</v>
          </cell>
        </row>
        <row r="27">
          <cell r="D27" t="str">
            <v>ADDITIONS</v>
          </cell>
          <cell r="E27" t="str">
            <v>DELETIONS</v>
          </cell>
          <cell r="H27" t="str">
            <v>DELETIONS</v>
          </cell>
          <cell r="I27" t="str">
            <v>ADDITIONS</v>
          </cell>
          <cell r="K27" t="str">
            <v>&lt;---WDV---&gt;</v>
          </cell>
        </row>
        <row r="28">
          <cell r="D28" t="str">
            <v>01-04-97</v>
          </cell>
          <cell r="E28" t="str">
            <v>01-04-97</v>
          </cell>
          <cell r="F28" t="str">
            <v>TOTAL</v>
          </cell>
          <cell r="G28" t="str">
            <v xml:space="preserve">Upto </v>
          </cell>
          <cell r="H28" t="str">
            <v>01-04-97</v>
          </cell>
          <cell r="I28" t="str">
            <v>01-04-97</v>
          </cell>
          <cell r="J28" t="str">
            <v>TOTAL DEPN.</v>
          </cell>
          <cell r="K28" t="str">
            <v>WDV</v>
          </cell>
        </row>
        <row r="29">
          <cell r="A29" t="str">
            <v xml:space="preserve">SL </v>
          </cell>
          <cell r="B29" t="str">
            <v>DESCRIPTION</v>
          </cell>
          <cell r="C29" t="str">
            <v>Cost as on</v>
          </cell>
          <cell r="D29" t="str">
            <v>Upto</v>
          </cell>
          <cell r="E29" t="str">
            <v>Upto</v>
          </cell>
          <cell r="F29" t="str">
            <v>COST AS ON</v>
          </cell>
          <cell r="H29" t="str">
            <v>Upto</v>
          </cell>
          <cell r="I29" t="str">
            <v>Upto</v>
          </cell>
          <cell r="J29" t="str">
            <v>UPTO</v>
          </cell>
          <cell r="K29" t="str">
            <v>AS ON</v>
          </cell>
        </row>
        <row r="30">
          <cell r="A30" t="str">
            <v>NO</v>
          </cell>
          <cell r="C30" t="str">
            <v>31-03-1997</v>
          </cell>
          <cell r="D30" t="str">
            <v>31-03-98</v>
          </cell>
          <cell r="E30" t="str">
            <v>31-03-98</v>
          </cell>
          <cell r="F30" t="str">
            <v>31-03-98</v>
          </cell>
          <cell r="G30" t="str">
            <v>31-03-1997</v>
          </cell>
          <cell r="H30" t="str">
            <v>31-03-98</v>
          </cell>
          <cell r="I30" t="str">
            <v>31-03-98</v>
          </cell>
          <cell r="J30" t="str">
            <v>31-03-98</v>
          </cell>
          <cell r="K30" t="str">
            <v>31-03-98</v>
          </cell>
        </row>
        <row r="32">
          <cell r="A32" t="str">
            <v>1</v>
          </cell>
          <cell r="B32" t="str">
            <v>Freehold land - factory</v>
          </cell>
          <cell r="C32">
            <v>280336</v>
          </cell>
          <cell r="D32">
            <v>0</v>
          </cell>
          <cell r="E32">
            <v>40402</v>
          </cell>
          <cell r="F32">
            <v>239934</v>
          </cell>
          <cell r="G32">
            <v>0</v>
          </cell>
          <cell r="H32">
            <v>0</v>
          </cell>
          <cell r="I32">
            <v>0</v>
          </cell>
          <cell r="J32">
            <v>0</v>
          </cell>
          <cell r="K32">
            <v>239934</v>
          </cell>
        </row>
        <row r="33">
          <cell r="A33" t="str">
            <v>2</v>
          </cell>
          <cell r="B33" t="str">
            <v>Revaluation - freehold land factory</v>
          </cell>
          <cell r="C33">
            <v>9853089</v>
          </cell>
          <cell r="D33">
            <v>0</v>
          </cell>
          <cell r="E33">
            <v>1420004</v>
          </cell>
          <cell r="F33">
            <v>8433085</v>
          </cell>
          <cell r="G33">
            <v>0</v>
          </cell>
          <cell r="H33">
            <v>0</v>
          </cell>
          <cell r="I33">
            <v>0</v>
          </cell>
          <cell r="J33">
            <v>0</v>
          </cell>
          <cell r="K33">
            <v>8433085</v>
          </cell>
        </row>
        <row r="34">
          <cell r="A34" t="str">
            <v>3</v>
          </cell>
          <cell r="B34" t="str">
            <v>Freehold land - housing</v>
          </cell>
          <cell r="C34">
            <v>2963115</v>
          </cell>
          <cell r="D34">
            <v>0</v>
          </cell>
          <cell r="F34">
            <v>2963115</v>
          </cell>
          <cell r="G34">
            <v>0</v>
          </cell>
          <cell r="H34">
            <v>0</v>
          </cell>
          <cell r="I34">
            <v>0</v>
          </cell>
          <cell r="J34">
            <v>0</v>
          </cell>
          <cell r="K34">
            <v>2963115</v>
          </cell>
        </row>
        <row r="35">
          <cell r="A35" t="str">
            <v>4</v>
          </cell>
          <cell r="B35" t="str">
            <v>Revaluation - freehold land housing</v>
          </cell>
          <cell r="C35">
            <v>3492735</v>
          </cell>
          <cell r="D35">
            <v>0</v>
          </cell>
          <cell r="F35">
            <v>3492735</v>
          </cell>
          <cell r="G35">
            <v>0</v>
          </cell>
          <cell r="H35">
            <v>0</v>
          </cell>
          <cell r="I35">
            <v>0</v>
          </cell>
          <cell r="J35">
            <v>0</v>
          </cell>
          <cell r="K35">
            <v>3492735</v>
          </cell>
        </row>
        <row r="36">
          <cell r="A36" t="str">
            <v>5</v>
          </cell>
          <cell r="B36" t="str">
            <v>Leasehold land - housing - KMZ</v>
          </cell>
          <cell r="C36">
            <v>1000000</v>
          </cell>
          <cell r="D36">
            <v>0</v>
          </cell>
          <cell r="F36">
            <v>1000000</v>
          </cell>
          <cell r="G36">
            <v>636363</v>
          </cell>
          <cell r="H36">
            <v>0</v>
          </cell>
          <cell r="I36">
            <v>90909</v>
          </cell>
          <cell r="J36">
            <v>727272</v>
          </cell>
          <cell r="K36">
            <v>272728</v>
          </cell>
        </row>
        <row r="37">
          <cell r="A37" t="str">
            <v>6</v>
          </cell>
          <cell r="B37" t="str">
            <v>Leasehold land - housing - PKA</v>
          </cell>
          <cell r="C37">
            <v>1523442.8</v>
          </cell>
          <cell r="D37">
            <v>0</v>
          </cell>
          <cell r="F37">
            <v>1523442.8</v>
          </cell>
          <cell r="G37">
            <v>553980</v>
          </cell>
          <cell r="H37">
            <v>0</v>
          </cell>
          <cell r="I37">
            <v>138495</v>
          </cell>
          <cell r="J37">
            <v>692475</v>
          </cell>
          <cell r="K37">
            <v>830967.8</v>
          </cell>
        </row>
        <row r="38">
          <cell r="A38" t="str">
            <v>7</v>
          </cell>
          <cell r="B38" t="str">
            <v>Factory Buildings</v>
          </cell>
          <cell r="C38">
            <v>6308285.4000000004</v>
          </cell>
          <cell r="D38">
            <v>0</v>
          </cell>
          <cell r="F38">
            <v>6308285.4000000004</v>
          </cell>
          <cell r="G38">
            <v>3548280</v>
          </cell>
          <cell r="H38">
            <v>0</v>
          </cell>
          <cell r="I38">
            <v>276001</v>
          </cell>
          <cell r="J38">
            <v>3824281</v>
          </cell>
          <cell r="K38">
            <v>2484004.4000000004</v>
          </cell>
        </row>
        <row r="39">
          <cell r="A39" t="str">
            <v>8</v>
          </cell>
          <cell r="B39" t="str">
            <v xml:space="preserve">Building R &amp; D </v>
          </cell>
          <cell r="C39">
            <v>2003264.13</v>
          </cell>
          <cell r="D39">
            <v>0</v>
          </cell>
          <cell r="F39">
            <v>2003264.13</v>
          </cell>
          <cell r="G39">
            <v>244095</v>
          </cell>
          <cell r="H39">
            <v>0</v>
          </cell>
          <cell r="I39">
            <v>175917</v>
          </cell>
          <cell r="J39">
            <v>420012</v>
          </cell>
          <cell r="K39">
            <v>1583252.13</v>
          </cell>
        </row>
        <row r="40">
          <cell r="A40" t="str">
            <v>9</v>
          </cell>
          <cell r="B40" t="str">
            <v>Revaluation - factory building</v>
          </cell>
          <cell r="C40">
            <v>15323127</v>
          </cell>
          <cell r="D40">
            <v>0</v>
          </cell>
          <cell r="F40">
            <v>15323127</v>
          </cell>
          <cell r="G40">
            <v>4152567</v>
          </cell>
          <cell r="H40">
            <v>0</v>
          </cell>
          <cell r="I40">
            <v>1117056</v>
          </cell>
          <cell r="J40">
            <v>5269623</v>
          </cell>
          <cell r="K40">
            <v>10053504</v>
          </cell>
        </row>
        <row r="41">
          <cell r="A41" t="str">
            <v>10</v>
          </cell>
          <cell r="B41" t="str">
            <v>Residential Flats</v>
          </cell>
          <cell r="C41">
            <v>2718908.83</v>
          </cell>
          <cell r="D41">
            <v>6568241.459999999</v>
          </cell>
          <cell r="F41">
            <v>9287150.2899999991</v>
          </cell>
          <cell r="G41">
            <v>986773</v>
          </cell>
          <cell r="H41">
            <v>0</v>
          </cell>
          <cell r="I41">
            <v>333141</v>
          </cell>
          <cell r="J41">
            <v>1319914</v>
          </cell>
          <cell r="K41">
            <v>7967236.2899999991</v>
          </cell>
        </row>
        <row r="42">
          <cell r="A42" t="str">
            <v>11</v>
          </cell>
          <cell r="B42" t="str">
            <v>Bombay Premises</v>
          </cell>
          <cell r="D42">
            <v>875646</v>
          </cell>
          <cell r="F42">
            <v>875646</v>
          </cell>
          <cell r="I42">
            <v>7077</v>
          </cell>
          <cell r="J42">
            <v>7077</v>
          </cell>
          <cell r="K42">
            <v>868569</v>
          </cell>
        </row>
        <row r="43">
          <cell r="A43" t="str">
            <v>12</v>
          </cell>
          <cell r="B43" t="str">
            <v>Revaluation - residential flats</v>
          </cell>
          <cell r="C43">
            <v>5859722</v>
          </cell>
          <cell r="D43">
            <v>0</v>
          </cell>
          <cell r="F43">
            <v>5859722</v>
          </cell>
          <cell r="G43">
            <v>835743</v>
          </cell>
          <cell r="H43">
            <v>0</v>
          </cell>
          <cell r="I43">
            <v>251199</v>
          </cell>
          <cell r="J43">
            <v>1086942</v>
          </cell>
          <cell r="K43">
            <v>4772780</v>
          </cell>
        </row>
        <row r="44">
          <cell r="A44" t="str">
            <v>13</v>
          </cell>
          <cell r="B44" t="str">
            <v>Wells &amp; Tanks</v>
          </cell>
          <cell r="C44">
            <v>106433</v>
          </cell>
          <cell r="D44">
            <v>0</v>
          </cell>
          <cell r="F44">
            <v>106433</v>
          </cell>
          <cell r="G44">
            <v>81818</v>
          </cell>
          <cell r="H44">
            <v>0</v>
          </cell>
          <cell r="I44">
            <v>2462</v>
          </cell>
          <cell r="J44">
            <v>84280</v>
          </cell>
          <cell r="K44">
            <v>22153</v>
          </cell>
        </row>
        <row r="45">
          <cell r="A45" t="str">
            <v>14</v>
          </cell>
          <cell r="B45" t="str">
            <v>Electrical Installation</v>
          </cell>
          <cell r="C45">
            <v>870048.36</v>
          </cell>
          <cell r="D45">
            <v>235296.00000000012</v>
          </cell>
          <cell r="F45">
            <v>1105344.3600000001</v>
          </cell>
          <cell r="G45">
            <v>647270</v>
          </cell>
          <cell r="H45">
            <v>0</v>
          </cell>
          <cell r="I45">
            <v>49999</v>
          </cell>
          <cell r="J45">
            <v>697269</v>
          </cell>
          <cell r="K45">
            <v>408075.3600000001</v>
          </cell>
        </row>
        <row r="46">
          <cell r="A46" t="str">
            <v>15</v>
          </cell>
          <cell r="B46" t="str">
            <v>Plant &amp; machinery</v>
          </cell>
          <cell r="C46">
            <v>3834791.4</v>
          </cell>
          <cell r="D46">
            <v>278200</v>
          </cell>
          <cell r="F46">
            <v>4112991.4</v>
          </cell>
          <cell r="G46">
            <v>2175249</v>
          </cell>
          <cell r="H46">
            <v>0</v>
          </cell>
          <cell r="I46">
            <v>251791</v>
          </cell>
          <cell r="J46">
            <v>2427040</v>
          </cell>
          <cell r="K46">
            <v>1685951.4</v>
          </cell>
        </row>
        <row r="47">
          <cell r="A47" t="str">
            <v>16</v>
          </cell>
          <cell r="B47" t="str">
            <v>100% depn-Equip</v>
          </cell>
          <cell r="C47">
            <v>2520495.2599999998</v>
          </cell>
          <cell r="D47">
            <v>15306</v>
          </cell>
          <cell r="F47">
            <v>2535801.2599999998</v>
          </cell>
          <cell r="G47">
            <v>526426</v>
          </cell>
          <cell r="H47">
            <v>0</v>
          </cell>
          <cell r="I47">
            <v>279329</v>
          </cell>
          <cell r="J47">
            <v>805755</v>
          </cell>
          <cell r="K47">
            <v>1730046.2599999998</v>
          </cell>
        </row>
        <row r="48">
          <cell r="A48" t="str">
            <v>17</v>
          </cell>
          <cell r="B48" t="str">
            <v>Generator</v>
          </cell>
          <cell r="C48">
            <v>2584899.21</v>
          </cell>
          <cell r="D48">
            <v>0</v>
          </cell>
          <cell r="F48">
            <v>2584899.21</v>
          </cell>
          <cell r="G48">
            <v>613381</v>
          </cell>
          <cell r="H48">
            <v>0</v>
          </cell>
          <cell r="I48">
            <v>274238</v>
          </cell>
          <cell r="J48">
            <v>887619</v>
          </cell>
          <cell r="K48">
            <v>1697280.21</v>
          </cell>
        </row>
        <row r="49">
          <cell r="A49" t="str">
            <v>18</v>
          </cell>
          <cell r="B49" t="str">
            <v>Computers</v>
          </cell>
          <cell r="C49">
            <v>22356</v>
          </cell>
          <cell r="D49">
            <v>115000</v>
          </cell>
          <cell r="F49">
            <v>137356</v>
          </cell>
          <cell r="G49">
            <v>17527</v>
          </cell>
          <cell r="H49">
            <v>0</v>
          </cell>
          <cell r="I49">
            <v>44151</v>
          </cell>
          <cell r="J49">
            <v>61678</v>
          </cell>
          <cell r="K49">
            <v>75678</v>
          </cell>
        </row>
        <row r="50">
          <cell r="A50" t="str">
            <v>19</v>
          </cell>
          <cell r="B50" t="str">
            <v>Furniture &amp; fixtures</v>
          </cell>
          <cell r="C50">
            <v>1952272.27</v>
          </cell>
          <cell r="D50">
            <v>114753.19999999995</v>
          </cell>
          <cell r="F50">
            <v>2067025.47</v>
          </cell>
          <cell r="G50">
            <v>779893</v>
          </cell>
          <cell r="H50">
            <v>0</v>
          </cell>
          <cell r="I50">
            <v>221076</v>
          </cell>
          <cell r="J50">
            <v>1000969</v>
          </cell>
          <cell r="K50">
            <v>1066056.47</v>
          </cell>
        </row>
        <row r="51">
          <cell r="A51" t="str">
            <v>20</v>
          </cell>
          <cell r="B51" t="str">
            <v>Laboratory Equipment</v>
          </cell>
          <cell r="C51">
            <v>1196180.22</v>
          </cell>
          <cell r="D51">
            <v>3681291</v>
          </cell>
          <cell r="E51">
            <v>1789</v>
          </cell>
          <cell r="F51">
            <v>4875682.42</v>
          </cell>
          <cell r="G51">
            <v>389896</v>
          </cell>
          <cell r="H51">
            <v>41</v>
          </cell>
          <cell r="I51">
            <v>234593</v>
          </cell>
          <cell r="J51">
            <v>624448</v>
          </cell>
          <cell r="K51">
            <v>4251234.42</v>
          </cell>
        </row>
        <row r="52">
          <cell r="A52" t="str">
            <v>21</v>
          </cell>
          <cell r="B52" t="str">
            <v>Office Equipment</v>
          </cell>
          <cell r="C52">
            <v>803545.8</v>
          </cell>
          <cell r="D52">
            <v>0</v>
          </cell>
          <cell r="F52">
            <v>803545.8</v>
          </cell>
          <cell r="G52">
            <v>315028</v>
          </cell>
          <cell r="H52">
            <v>0</v>
          </cell>
          <cell r="I52">
            <v>67953</v>
          </cell>
          <cell r="J52">
            <v>382981</v>
          </cell>
          <cell r="K52">
            <v>420564.80000000005</v>
          </cell>
        </row>
        <row r="53">
          <cell r="A53" t="str">
            <v>22</v>
          </cell>
          <cell r="B53" t="str">
            <v>Other Equipment</v>
          </cell>
          <cell r="C53">
            <v>43939.35</v>
          </cell>
          <cell r="D53">
            <v>109360</v>
          </cell>
          <cell r="F53">
            <v>153299.35</v>
          </cell>
          <cell r="G53">
            <v>23423</v>
          </cell>
          <cell r="H53">
            <v>0</v>
          </cell>
          <cell r="I53">
            <v>9486</v>
          </cell>
          <cell r="J53">
            <v>32909</v>
          </cell>
          <cell r="K53">
            <v>120390.35</v>
          </cell>
        </row>
        <row r="54">
          <cell r="A54" t="str">
            <v>23</v>
          </cell>
          <cell r="B54" t="str">
            <v>Air Conditioners</v>
          </cell>
          <cell r="C54">
            <v>1012546</v>
          </cell>
          <cell r="D54">
            <v>381004</v>
          </cell>
          <cell r="F54">
            <v>1393550</v>
          </cell>
          <cell r="G54">
            <v>463475</v>
          </cell>
          <cell r="H54">
            <v>0</v>
          </cell>
          <cell r="I54">
            <v>80877</v>
          </cell>
          <cell r="J54">
            <v>544352</v>
          </cell>
          <cell r="K54">
            <v>849198</v>
          </cell>
        </row>
        <row r="55">
          <cell r="A55" t="str">
            <v>24</v>
          </cell>
          <cell r="B55" t="str">
            <v>Vehicles</v>
          </cell>
          <cell r="C55">
            <v>1652981.06</v>
          </cell>
          <cell r="D55">
            <v>701354</v>
          </cell>
          <cell r="F55">
            <v>2354335.06</v>
          </cell>
          <cell r="G55">
            <v>479520</v>
          </cell>
          <cell r="I55">
            <v>364004</v>
          </cell>
          <cell r="J55">
            <v>843524</v>
          </cell>
          <cell r="K55">
            <v>1510811.06</v>
          </cell>
        </row>
        <row r="56">
          <cell r="A56" t="str">
            <v>25</v>
          </cell>
          <cell r="B56" t="str">
            <v>R &amp; D equipments</v>
          </cell>
          <cell r="C56">
            <v>13996906.99</v>
          </cell>
          <cell r="D56">
            <v>1358972.1600000001</v>
          </cell>
          <cell r="F56">
            <v>15355879.15</v>
          </cell>
          <cell r="G56">
            <v>5254513</v>
          </cell>
          <cell r="H56">
            <v>0</v>
          </cell>
          <cell r="I56">
            <v>1338096</v>
          </cell>
          <cell r="J56">
            <v>6592609</v>
          </cell>
          <cell r="K56">
            <v>8763270.1500000004</v>
          </cell>
        </row>
        <row r="57">
          <cell r="A57" t="str">
            <v>=</v>
          </cell>
          <cell r="B57" t="str">
            <v>=</v>
          </cell>
          <cell r="C57" t="str">
            <v>=</v>
          </cell>
          <cell r="D57" t="str">
            <v>=</v>
          </cell>
          <cell r="E57" t="str">
            <v>=</v>
          </cell>
          <cell r="F57" t="str">
            <v>=</v>
          </cell>
          <cell r="G57" t="str">
            <v>=</v>
          </cell>
          <cell r="H57" t="str">
            <v>=</v>
          </cell>
          <cell r="I57" t="str">
            <v>=</v>
          </cell>
          <cell r="J57" t="str">
            <v>=</v>
          </cell>
          <cell r="K57" t="str">
            <v>=</v>
          </cell>
        </row>
        <row r="58">
          <cell r="B58" t="str">
            <v>TOTAL</v>
          </cell>
          <cell r="C58">
            <v>81923420.079999983</v>
          </cell>
          <cell r="D58">
            <v>14434423.82</v>
          </cell>
          <cell r="E58">
            <v>1462195</v>
          </cell>
          <cell r="F58">
            <v>94895649.099999994</v>
          </cell>
          <cell r="G58">
            <v>22725220</v>
          </cell>
          <cell r="H58">
            <v>41</v>
          </cell>
          <cell r="I58">
            <v>5607850</v>
          </cell>
          <cell r="J58">
            <v>28333029</v>
          </cell>
          <cell r="K58">
            <v>66562620.100000001</v>
          </cell>
        </row>
        <row r="59">
          <cell r="A59" t="str">
            <v>=</v>
          </cell>
          <cell r="B59" t="str">
            <v>=</v>
          </cell>
          <cell r="C59" t="str">
            <v>=</v>
          </cell>
          <cell r="D59" t="str">
            <v>=</v>
          </cell>
          <cell r="E59" t="str">
            <v>=</v>
          </cell>
          <cell r="F59" t="str">
            <v>=</v>
          </cell>
          <cell r="G59" t="str">
            <v>=</v>
          </cell>
          <cell r="H59" t="str">
            <v>=</v>
          </cell>
          <cell r="I59" t="str">
            <v>=</v>
          </cell>
          <cell r="J59" t="str">
            <v>=</v>
          </cell>
          <cell r="K59" t="str">
            <v>=</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dex"/>
      <sheetName val="MIS-PL"/>
      <sheetName val="IncDec"/>
      <sheetName val="Vol"/>
      <sheetName val="GN-div"/>
      <sheetName val="PkgWkg (2)"/>
      <sheetName val="PkgWkg"/>
      <sheetName val="A164-div"/>
      <sheetName val="UB-PL"/>
      <sheetName val="OpOther Inc"/>
      <sheetName val="OpInc"/>
      <sheetName val="publi"/>
      <sheetName val="Data File"/>
      <sheetName val="Fund Flow"/>
      <sheetName val="prestn"/>
      <sheetName val="MIS-OH"/>
      <sheetName val="C-COHs"/>
      <sheetName val="C-MiscInc"/>
      <sheetName val="CF-Wkg"/>
      <sheetName val="BS"/>
      <sheetName val="P&amp;L"/>
      <sheetName val="ub"/>
      <sheetName val="CF"/>
      <sheetName val="sc1,2"/>
      <sheetName val="sc3,4"/>
      <sheetName val="sc5"/>
      <sheetName val="sc6,7"/>
      <sheetName val="sc8,9,10,11"/>
      <sheetName val="sc12"/>
      <sheetName val="sc13,14,15,16"/>
      <sheetName val="sc17,18,19,20"/>
      <sheetName val="Abs"/>
      <sheetName val="ConsFA"/>
      <sheetName val="Dep-LW"/>
      <sheetName val="Group"/>
      <sheetName val="COGS"/>
      <sheetName val="FAG"/>
      <sheetName val="TBrow"/>
      <sheetName val="ConsTB"/>
      <sheetName val="RawTB"/>
      <sheetName val="Adj"/>
      <sheetName val="Upload"/>
      <sheetName val="Capex-Q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7">
          <cell r="B37">
            <v>100000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ead Schedule- Type new"/>
      <sheetName val="Lead Sheet- type old"/>
      <sheetName val="Feed File vs TB  reco YTD June"/>
      <sheetName val="List of Manual entries"/>
      <sheetName val="June YTD TB"/>
      <sheetName val="June TB (Full)  23-07-05"/>
      <sheetName val="Lead Sheet Gujarat Q4"/>
      <sheetName val="Mar-05 TB Guj Final Audited"/>
    </sheetNames>
    <sheetDataSet>
      <sheetData sheetId="0" refreshError="1"/>
      <sheetData sheetId="1" refreshError="1">
        <row r="10">
          <cell r="C10" t="str">
            <v>Rentals (net of TSP disc &amp; including Lease line rental)</v>
          </cell>
        </row>
      </sheetData>
      <sheetData sheetId="2"/>
      <sheetData sheetId="3" refreshError="1"/>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Masters"/>
      <sheetName val="Employee Master"/>
      <sheetName val="New Joinees"/>
      <sheetName val="Pay Elements_New Joinees"/>
      <sheetName val="Salary Revision"/>
    </sheetNames>
    <sheetDataSet>
      <sheetData sheetId="0" refreshError="1">
        <row r="4">
          <cell r="G4" t="str">
            <v>-</v>
          </cell>
        </row>
        <row r="5">
          <cell r="G5" t="str">
            <v>M0</v>
          </cell>
        </row>
        <row r="6">
          <cell r="G6" t="str">
            <v>M1</v>
          </cell>
        </row>
        <row r="7">
          <cell r="G7" t="str">
            <v>M2</v>
          </cell>
        </row>
        <row r="8">
          <cell r="G8" t="str">
            <v>M3</v>
          </cell>
        </row>
        <row r="9">
          <cell r="G9" t="str">
            <v>M4</v>
          </cell>
        </row>
        <row r="10">
          <cell r="G10" t="str">
            <v>M5</v>
          </cell>
        </row>
        <row r="11">
          <cell r="G11" t="str">
            <v>M6</v>
          </cell>
        </row>
        <row r="12">
          <cell r="G12" t="str">
            <v>M7</v>
          </cell>
        </row>
        <row r="13">
          <cell r="G13" t="str">
            <v>M8</v>
          </cell>
        </row>
      </sheetData>
      <sheetData sheetId="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Masters"/>
      <sheetName val="Employee Master"/>
      <sheetName val="New Joinees"/>
      <sheetName val="Salary Control Master"/>
      <sheetName val="New Joinees - Pay Elements"/>
      <sheetName val="Salary Revision"/>
      <sheetName val="Resignations"/>
      <sheetName val="Employee Master Changes"/>
      <sheetName val="Bank Details"/>
      <sheetName val="LOP_currmonth"/>
      <sheetName val="LOP_PAYBACK"/>
      <sheetName val="Stop Payments"/>
      <sheetName val="Other Earnings "/>
      <sheetName val="HFA CLAIMS"/>
      <sheetName val="Perks - CLA"/>
      <sheetName val="Car Details"/>
      <sheetName val="New Loans"/>
      <sheetName val="LEAVE ENCASHMENT"/>
      <sheetName val="Mediclaim recovery"/>
      <sheetName val="Deductions"/>
      <sheetName val="Any Other Details"/>
      <sheetName val="L.L Rates"/>
      <sheetName val="Sheet2 (2)"/>
      <sheetName val="Input Fields-Bonus"/>
      <sheetName val="FilterTable"/>
      <sheetName val="Main_Menu"/>
      <sheetName val="LINKS"/>
      <sheetName val="NonUnitItems"/>
      <sheetName val="CostTable"/>
      <sheetName val="PriceTable"/>
      <sheetName val="Lead Sheet- type old"/>
    </sheetNames>
    <sheetDataSet>
      <sheetData sheetId="0" refreshError="1">
        <row r="4">
          <cell r="A4" t="str">
            <v>BANGALORE</v>
          </cell>
        </row>
        <row r="5">
          <cell r="A5" t="str">
            <v>HUBLI</v>
          </cell>
        </row>
        <row r="6">
          <cell r="A6" t="str">
            <v>MANGALORE</v>
          </cell>
        </row>
        <row r="7">
          <cell r="A7" t="str">
            <v>MYSORE</v>
          </cell>
        </row>
      </sheetData>
      <sheetData sheetId="1" refreshError="1">
        <row r="1">
          <cell r="E1">
            <v>2729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Sheet1"/>
      <sheetName val="Guidelines"/>
      <sheetName val="Key Assumptions"/>
      <sheetName val="Summary"/>
      <sheetName val="PL-Consolidated"/>
      <sheetName val="BS-Consolidated"/>
      <sheetName val="CF-Consolidated"/>
      <sheetName val="P&amp;Ls........"/>
      <sheetName val="PL Product"/>
      <sheetName val="PL Vertical"/>
      <sheetName val="PL- CDROM DOM"/>
      <sheetName val="PL-  DVDROM DOM"/>
      <sheetName val="PL- CDROM HE"/>
      <sheetName val="PL-  DVDROM HE"/>
      <sheetName val="PL- TECHNICOLOR"/>
      <sheetName val="PL-INTL DVDROM"/>
      <sheetName val="PL-CDROM"/>
      <sheetName val="PL- DVDROM"/>
      <sheetName val="PL- CONTENT"/>
      <sheetName val="Sales"/>
      <sheetName val="Production"/>
      <sheetName val="BOM Cost"/>
      <sheetName val="Packing Cost"/>
      <sheetName val="Spares cost"/>
      <sheetName val="Power&amp;Fuel"/>
      <sheetName val="Depreciation"/>
      <sheetName val="Freight"/>
      <sheetName val="Capex"/>
      <sheetName val="Inventory"/>
      <sheetName val="Working Capital"/>
      <sheetName val="Inter-Co"/>
      <sheetName val="Per Disk Analysis"/>
      <sheetName val="Scenario"/>
    </sheetNames>
    <sheetDataSet>
      <sheetData sheetId="0">
        <row r="2">
          <cell r="A2">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BS"/>
      <sheetName val="PL"/>
      <sheetName val="Sch"/>
      <sheetName val="Sch-FA"/>
      <sheetName val="notes"/>
      <sheetName val="profile"/>
      <sheetName val="group"/>
      <sheetName val="AS9"/>
      <sheetName val="List"/>
      <sheetName val="Cons "/>
      <sheetName val="tax"/>
      <sheetName val="Deferred Tax"/>
      <sheetName val="80IB"/>
      <sheetName val="wip orchid -T"/>
      <sheetName val="wip Upvan"/>
      <sheetName val="wip Green -II"/>
      <sheetName val="Wip Green -I"/>
      <sheetName val="Nurnagar"/>
      <sheetName val="Dep"/>
      <sheetName val="dep-it"/>
      <sheetName val="Selling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heet1"/>
      <sheetName val="Sheet2"/>
      <sheetName val="Sheet3"/>
      <sheetName val="Manual_Batch_Data"/>
    </sheet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Changes"/>
      <sheetName val="GENERAL"/>
      <sheetName val="NET OV"/>
      <sheetName val="NET IN"/>
      <sheetName val="PD IN"/>
      <sheetName val="Packet Data Models"/>
      <sheetName val="NET PLAN"/>
      <sheetName val="PD1 Calc"/>
      <sheetName val="PD2 Calc"/>
      <sheetName val="PD3 Calc"/>
      <sheetName val="PD4 Calc"/>
      <sheetName val="Net Method"/>
      <sheetName val="Configurators Defaults"/>
      <sheetName val="Advanced"/>
      <sheetName val="LINKS"/>
      <sheetName val="Homing Report"/>
      <sheetName val="MSC Report"/>
      <sheetName val="Cell Report"/>
      <sheetName val="Product Report"/>
      <sheetName val="Equipment_Assumptions"/>
      <sheetName val="CDMA Capacity Table"/>
      <sheetName val="CTRLINK"/>
      <sheetName val="ECP Data"/>
      <sheetName val="Mfee Data"/>
      <sheetName val="MMm.table"/>
      <sheetName val="MULTIIN Templates"/>
      <sheetName val="5E MULTIIN Templates"/>
      <sheetName val="Spares MULTIIN Template"/>
      <sheetName val="PP_table"/>
      <sheetName val="PD1 CaÌc"/>
      <sheetName val="Sheet2 (2)"/>
      <sheetName val="Employee Master"/>
      <sheetName val="Masters"/>
      <sheetName val="SGL IN"/>
    </sheetNames>
    <sheetDataSet>
      <sheetData sheetId="0" refreshError="1"/>
      <sheetData sheetId="1" refreshError="1"/>
      <sheetData sheetId="2"/>
      <sheetData sheetId="3"/>
      <sheetData sheetId="4"/>
      <sheetData sheetId="5"/>
      <sheetData sheetId="6" refreshError="1"/>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row r="19">
          <cell r="B19">
            <v>1</v>
          </cell>
          <cell r="C19" t="str">
            <v xml:space="preserve">  Series II + DDGF</v>
          </cell>
          <cell r="E19">
            <v>4</v>
          </cell>
          <cell r="F19">
            <v>4</v>
          </cell>
          <cell r="G19">
            <v>4</v>
          </cell>
        </row>
        <row r="20">
          <cell r="B20">
            <v>2</v>
          </cell>
          <cell r="C20" t="str">
            <v xml:space="preserve">  850 Minicell ( I )</v>
          </cell>
          <cell r="E20">
            <v>3</v>
          </cell>
          <cell r="F20">
            <v>1</v>
          </cell>
          <cell r="G20">
            <v>1</v>
          </cell>
        </row>
        <row r="21">
          <cell r="B21">
            <v>3</v>
          </cell>
          <cell r="C21" t="str">
            <v xml:space="preserve">  850 Minicell (O)</v>
          </cell>
          <cell r="E21">
            <v>3</v>
          </cell>
          <cell r="F21">
            <v>1</v>
          </cell>
          <cell r="G21">
            <v>1</v>
          </cell>
        </row>
        <row r="22">
          <cell r="B22">
            <v>4</v>
          </cell>
          <cell r="C22" t="str">
            <v xml:space="preserve">  850 Compact ( I )</v>
          </cell>
          <cell r="E22">
            <v>3</v>
          </cell>
          <cell r="F22">
            <v>3</v>
          </cell>
          <cell r="G22">
            <v>3</v>
          </cell>
        </row>
        <row r="23">
          <cell r="B23">
            <v>5</v>
          </cell>
          <cell r="C23" t="str">
            <v xml:space="preserve">  850 Compact (O)</v>
          </cell>
          <cell r="E23">
            <v>3</v>
          </cell>
          <cell r="F23">
            <v>3</v>
          </cell>
          <cell r="G23">
            <v>3</v>
          </cell>
        </row>
        <row r="24">
          <cell r="B24">
            <v>6</v>
          </cell>
          <cell r="C24" t="str">
            <v xml:space="preserve">  Hybrid Minicell</v>
          </cell>
          <cell r="E24">
            <v>6</v>
          </cell>
          <cell r="F24">
            <v>5</v>
          </cell>
          <cell r="G24">
            <v>5</v>
          </cell>
        </row>
        <row r="25">
          <cell r="B25">
            <v>7</v>
          </cell>
          <cell r="C25" t="str">
            <v xml:space="preserve">  PCS Minicell ( I )</v>
          </cell>
          <cell r="E25">
            <v>3</v>
          </cell>
          <cell r="F25">
            <v>6</v>
          </cell>
          <cell r="G25">
            <v>6</v>
          </cell>
        </row>
        <row r="26">
          <cell r="B26">
            <v>8</v>
          </cell>
          <cell r="C26" t="str">
            <v xml:space="preserve">  PCS Minicell (O)</v>
          </cell>
          <cell r="E26">
            <v>3</v>
          </cell>
          <cell r="F26">
            <v>6</v>
          </cell>
          <cell r="G26">
            <v>6</v>
          </cell>
        </row>
        <row r="27">
          <cell r="B27">
            <v>9</v>
          </cell>
          <cell r="C27" t="str">
            <v xml:space="preserve">  Flexent PCS uCell ( I )</v>
          </cell>
          <cell r="E27">
            <v>3</v>
          </cell>
          <cell r="F27">
            <v>1</v>
          </cell>
          <cell r="G27">
            <v>1</v>
          </cell>
        </row>
        <row r="28">
          <cell r="B28">
            <v>10</v>
          </cell>
          <cell r="C28" t="str">
            <v xml:space="preserve">  Flexent PCS uCell ( O )</v>
          </cell>
          <cell r="E28">
            <v>3</v>
          </cell>
          <cell r="F28">
            <v>1</v>
          </cell>
          <cell r="G28">
            <v>1</v>
          </cell>
        </row>
        <row r="29">
          <cell r="B29">
            <v>11</v>
          </cell>
          <cell r="C29" t="str">
            <v xml:space="preserve">  Flexent PCS ModCell ( I )</v>
          </cell>
          <cell r="E29">
            <v>9</v>
          </cell>
          <cell r="F29">
            <v>11</v>
          </cell>
          <cell r="G29">
            <v>11</v>
          </cell>
        </row>
        <row r="30">
          <cell r="B30">
            <v>12</v>
          </cell>
          <cell r="C30" t="str">
            <v xml:space="preserve">  Flexent PCS ModCell (O)</v>
          </cell>
          <cell r="E30">
            <v>9</v>
          </cell>
          <cell r="F30">
            <v>11</v>
          </cell>
          <cell r="G30">
            <v>11</v>
          </cell>
        </row>
        <row r="31">
          <cell r="B31">
            <v>13</v>
          </cell>
          <cell r="C31" t="str">
            <v xml:space="preserve">  Flexent PCS uMiniCell ( I )</v>
          </cell>
          <cell r="E31">
            <v>6</v>
          </cell>
          <cell r="F31">
            <v>2</v>
          </cell>
          <cell r="G31">
            <v>2</v>
          </cell>
        </row>
        <row r="32">
          <cell r="B32">
            <v>14</v>
          </cell>
          <cell r="C32" t="str">
            <v xml:space="preserve">  Flexent PCS uMiniCell (O)</v>
          </cell>
          <cell r="E32">
            <v>6</v>
          </cell>
          <cell r="F32">
            <v>2</v>
          </cell>
          <cell r="G32">
            <v>2</v>
          </cell>
        </row>
        <row r="33">
          <cell r="B33">
            <v>15</v>
          </cell>
          <cell r="C33" t="str">
            <v xml:space="preserve">  Flexent Cellular uCell ( I )</v>
          </cell>
          <cell r="E33">
            <v>3</v>
          </cell>
          <cell r="F33">
            <v>1</v>
          </cell>
          <cell r="G33">
            <v>1</v>
          </cell>
        </row>
        <row r="34">
          <cell r="B34">
            <v>16</v>
          </cell>
          <cell r="C34" t="str">
            <v xml:space="preserve">  Flexent Cellular uCell ( O )</v>
          </cell>
          <cell r="E34">
            <v>3</v>
          </cell>
          <cell r="F34">
            <v>1</v>
          </cell>
          <cell r="G34">
            <v>1</v>
          </cell>
        </row>
        <row r="35">
          <cell r="B35">
            <v>17</v>
          </cell>
          <cell r="C35" t="str">
            <v xml:space="preserve">  Flexent Cellular ModCell ( I )</v>
          </cell>
          <cell r="E35">
            <v>9</v>
          </cell>
          <cell r="F35">
            <v>11</v>
          </cell>
          <cell r="G35">
            <v>11</v>
          </cell>
        </row>
        <row r="36">
          <cell r="B36">
            <v>18</v>
          </cell>
          <cell r="C36" t="str">
            <v xml:space="preserve">  Flexent Cellular ModCell (O)</v>
          </cell>
          <cell r="E36">
            <v>9</v>
          </cell>
          <cell r="F36">
            <v>11</v>
          </cell>
          <cell r="G36">
            <v>11</v>
          </cell>
        </row>
        <row r="37">
          <cell r="B37">
            <v>19</v>
          </cell>
          <cell r="C37" t="str">
            <v xml:space="preserve">  Flexent Cellular uMiniCell ( I )</v>
          </cell>
          <cell r="E37">
            <v>6</v>
          </cell>
          <cell r="F37">
            <v>2</v>
          </cell>
          <cell r="G37">
            <v>2</v>
          </cell>
        </row>
        <row r="38">
          <cell r="B38">
            <v>20</v>
          </cell>
          <cell r="C38" t="str">
            <v xml:space="preserve">  Flexent Cellular uMiniCell (O)</v>
          </cell>
          <cell r="E38">
            <v>6</v>
          </cell>
          <cell r="F38">
            <v>2</v>
          </cell>
          <cell r="G38">
            <v>2</v>
          </cell>
        </row>
        <row r="45">
          <cell r="E45">
            <v>16</v>
          </cell>
          <cell r="F45">
            <v>48</v>
          </cell>
          <cell r="G45">
            <v>96</v>
          </cell>
          <cell r="H45">
            <v>144</v>
          </cell>
        </row>
        <row r="46">
          <cell r="E46">
            <v>16</v>
          </cell>
          <cell r="F46">
            <v>48</v>
          </cell>
          <cell r="G46">
            <v>96</v>
          </cell>
          <cell r="H46">
            <v>144</v>
          </cell>
        </row>
        <row r="47">
          <cell r="E47">
            <v>16</v>
          </cell>
          <cell r="F47">
            <v>48</v>
          </cell>
          <cell r="G47">
            <v>96</v>
          </cell>
          <cell r="H47">
            <v>144</v>
          </cell>
        </row>
        <row r="48">
          <cell r="E48">
            <v>16</v>
          </cell>
          <cell r="F48">
            <v>48</v>
          </cell>
          <cell r="G48">
            <v>96</v>
          </cell>
          <cell r="H48">
            <v>144</v>
          </cell>
        </row>
        <row r="49">
          <cell r="E49">
            <v>16</v>
          </cell>
          <cell r="F49">
            <v>48</v>
          </cell>
          <cell r="G49">
            <v>96</v>
          </cell>
          <cell r="H49">
            <v>144</v>
          </cell>
        </row>
        <row r="50">
          <cell r="E50">
            <v>16</v>
          </cell>
          <cell r="F50">
            <v>48</v>
          </cell>
          <cell r="G50">
            <v>96</v>
          </cell>
          <cell r="H50">
            <v>144</v>
          </cell>
        </row>
        <row r="51">
          <cell r="E51">
            <v>16</v>
          </cell>
          <cell r="F51">
            <v>48</v>
          </cell>
          <cell r="G51">
            <v>96</v>
          </cell>
          <cell r="H51">
            <v>144</v>
          </cell>
        </row>
        <row r="52">
          <cell r="E52">
            <v>16</v>
          </cell>
          <cell r="F52">
            <v>48</v>
          </cell>
          <cell r="G52">
            <v>96</v>
          </cell>
          <cell r="H52">
            <v>144</v>
          </cell>
        </row>
        <row r="53">
          <cell r="E53">
            <v>16</v>
          </cell>
          <cell r="F53">
            <v>170</v>
          </cell>
          <cell r="G53">
            <v>340</v>
          </cell>
          <cell r="H53">
            <v>170</v>
          </cell>
        </row>
        <row r="54">
          <cell r="E54">
            <v>16</v>
          </cell>
          <cell r="F54">
            <v>170</v>
          </cell>
          <cell r="G54">
            <v>340</v>
          </cell>
          <cell r="H54">
            <v>170</v>
          </cell>
        </row>
        <row r="55">
          <cell r="E55">
            <v>16</v>
          </cell>
          <cell r="F55">
            <v>170</v>
          </cell>
          <cell r="G55">
            <v>170</v>
          </cell>
          <cell r="H55">
            <v>170</v>
          </cell>
        </row>
        <row r="56">
          <cell r="E56">
            <v>16</v>
          </cell>
          <cell r="F56">
            <v>170</v>
          </cell>
          <cell r="G56">
            <v>170</v>
          </cell>
          <cell r="H56">
            <v>170</v>
          </cell>
        </row>
        <row r="57">
          <cell r="E57">
            <v>16</v>
          </cell>
          <cell r="F57">
            <v>170</v>
          </cell>
          <cell r="G57">
            <v>170</v>
          </cell>
          <cell r="H57">
            <v>170</v>
          </cell>
        </row>
        <row r="58">
          <cell r="E58">
            <v>16</v>
          </cell>
          <cell r="F58">
            <v>170</v>
          </cell>
          <cell r="G58">
            <v>170</v>
          </cell>
          <cell r="H58">
            <v>170</v>
          </cell>
        </row>
        <row r="59">
          <cell r="E59">
            <v>16</v>
          </cell>
          <cell r="F59">
            <v>340</v>
          </cell>
          <cell r="G59">
            <v>340</v>
          </cell>
          <cell r="H59">
            <v>170</v>
          </cell>
        </row>
        <row r="60">
          <cell r="E60">
            <v>16</v>
          </cell>
          <cell r="F60">
            <v>340</v>
          </cell>
          <cell r="G60">
            <v>340</v>
          </cell>
          <cell r="H60">
            <v>170</v>
          </cell>
        </row>
        <row r="61">
          <cell r="E61">
            <v>16</v>
          </cell>
          <cell r="F61">
            <v>170</v>
          </cell>
          <cell r="G61">
            <v>170</v>
          </cell>
          <cell r="H61">
            <v>170</v>
          </cell>
        </row>
        <row r="62">
          <cell r="E62">
            <v>16</v>
          </cell>
          <cell r="F62">
            <v>170</v>
          </cell>
          <cell r="G62">
            <v>170</v>
          </cell>
          <cell r="H62">
            <v>170</v>
          </cell>
        </row>
        <row r="63">
          <cell r="E63">
            <v>16</v>
          </cell>
          <cell r="F63">
            <v>170</v>
          </cell>
          <cell r="G63">
            <v>170</v>
          </cell>
          <cell r="H63">
            <v>170</v>
          </cell>
        </row>
        <row r="64">
          <cell r="E64">
            <v>16</v>
          </cell>
          <cell r="F64">
            <v>170</v>
          </cell>
          <cell r="G64">
            <v>170</v>
          </cell>
          <cell r="H64">
            <v>170</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UserNote"/>
      <sheetName val="Mapping"/>
      <sheetName val="Config Summary"/>
      <sheetName val="OnePage"/>
      <sheetName val="TrafficModelSummary"/>
      <sheetName val="FaxTrafficModel"/>
      <sheetName val="IS95B-PktDataModel"/>
      <sheetName val="1X-Model(16.0)"/>
      <sheetName val="1X-BTS(16.0)"/>
      <sheetName val="1X-Model(16.1)"/>
      <sheetName val="1X-BTS(16.1)"/>
      <sheetName val="pIWU_Cal"/>
      <sheetName val="config_cIWU"/>
      <sheetName val="BTS_FNE"/>
      <sheetName val="BTS_Anc"/>
      <sheetName val="BTS_Spares"/>
      <sheetName val="OMCR"/>
      <sheetName val="Call Model Inputs"/>
      <sheetName val="Config-PDSN"/>
      <sheetName val="PDSN"/>
      <sheetName val="Parameters"/>
      <sheetName val="Config-PDSN(16.1)"/>
      <sheetName val="AN_Input"/>
      <sheetName val="AN_Conf(16.0)"/>
      <sheetName val="AN_Summ(16.0)"/>
      <sheetName val="AN_EL(16.0)"/>
      <sheetName val="AN_Conf(16.1)"/>
      <sheetName val="AN_Summ(16.1)"/>
      <sheetName val="AN_EL(16.1)"/>
      <sheetName val="Help"/>
      <sheetName val="Control Data"/>
      <sheetName val="CBSC_FNE"/>
      <sheetName val="CBSC_Anc"/>
      <sheetName val="CBSC_Spares"/>
      <sheetName val="cIWU"/>
      <sheetName val="cIWUSpares"/>
      <sheetName val="pIWUSpares"/>
      <sheetName val="pIWU "/>
      <sheetName val="AN_SDU"/>
      <sheetName val="PDN"/>
      <sheetName val="T43_IDF"/>
      <sheetName val="PDN_Diag"/>
      <sheetName val="AN_EL_16_0_"/>
      <sheetName val="Equipment_Assumptions"/>
      <sheetName val="M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F5">
            <v>0</v>
          </cell>
        </row>
        <row r="25">
          <cell r="F25">
            <v>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AS9"/>
      <sheetName val="Sheet1"/>
      <sheetName val="BS"/>
      <sheetName val="PL"/>
      <sheetName val="Sch"/>
      <sheetName val="Sch-FA"/>
      <sheetName val="notes"/>
      <sheetName val="group"/>
      <sheetName val="profile"/>
      <sheetName val="Cons "/>
      <sheetName val="tax"/>
      <sheetName val="Dep"/>
      <sheetName val="dep-it"/>
      <sheetName val="Deferred Tax"/>
      <sheetName val="80IB"/>
      <sheetName val="wip orchid-F"/>
      <sheetName val="wip orchid -T"/>
      <sheetName val="Wip Green -I"/>
      <sheetName val="wip Green -II"/>
      <sheetName val="liST-pATNA"/>
      <sheetName val="listDELHI&amp; CPF"/>
      <sheetName val="list ORCHIDS"/>
      <sheetName val="List Green"/>
      <sheetName val="List Upv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B allocation base"/>
      <sheetName val="Corp"/>
      <sheetName val="N1"/>
      <sheetName val="N2"/>
      <sheetName val="N3"/>
      <sheetName val="N4"/>
      <sheetName val="C1"/>
      <sheetName v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Parameter_sheet"/>
      <sheetName val="EQ LIST"/>
      <sheetName val="EQ LIST_Dot Format"/>
      <sheetName val="CM2"/>
      <sheetName val="CM3"/>
      <sheetName val="SM#1"/>
      <sheetName val="SM#2"/>
      <sheetName val="SM#3"/>
      <sheetName val="SM#4"/>
      <sheetName val="SM#5"/>
      <sheetName val="SM#6"/>
      <sheetName val="SM#7"/>
      <sheetName val="SM#8"/>
      <sheetName val="SM#9"/>
      <sheetName val="SM#10"/>
      <sheetName val="SM#11"/>
      <sheetName val="SM#12"/>
      <sheetName val="SM#13"/>
      <sheetName val="SM#14"/>
      <sheetName val="SM#15"/>
      <sheetName val="SM#16"/>
      <sheetName val="SM#17"/>
      <sheetName val="SM#18"/>
      <sheetName val="SM#19"/>
      <sheetName val="SM#20"/>
      <sheetName val="SM#21"/>
      <sheetName val="SM#22"/>
      <sheetName val="SM#23"/>
      <sheetName val="OSP Prov 2005"/>
      <sheetName val="OSP Prov 05"/>
      <sheetName val="oresreqsum"/>
      <sheetName val="Germany"/>
      <sheetName val="Ireland"/>
      <sheetName val="Netherlands"/>
      <sheetName val="The Buffer"/>
      <sheetName val="UK"/>
      <sheetName val="DCF Fader1"/>
      <sheetName val="BTL"/>
      <sheetName val="Equipment_Assumptions"/>
      <sheetName val="Model Pricing"/>
      <sheetName val="AN_EL(16.0)"/>
      <sheetName val="Summary"/>
      <sheetName val="Masters"/>
      <sheetName val="Employee Master"/>
      <sheetName val="Sheet2 (2)"/>
    </sheetNames>
    <sheetDataSet>
      <sheetData sheetId="0" refreshError="1">
        <row r="38">
          <cell r="I38">
            <v>2</v>
          </cell>
        </row>
        <row r="39">
          <cell r="I39">
            <v>1</v>
          </cell>
        </row>
        <row r="40">
          <cell r="I40">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India"/>
      <sheetName val="Variables_x"/>
    </sheetNames>
    <sheetDataSet>
      <sheetData sheetId="0" refreshError="1"/>
      <sheetData sheetId="1" refreshError="1">
        <row r="5">
          <cell r="B5">
            <v>3</v>
          </cell>
        </row>
        <row r="6">
          <cell r="B6">
            <v>9</v>
          </cell>
        </row>
        <row r="14">
          <cell r="F14" t="str">
            <v>31.03.07</v>
          </cell>
        </row>
        <row r="17">
          <cell r="F17" t="str">
            <v>31.03.10</v>
          </cell>
        </row>
      </sheetData>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BS-P&amp;L"/>
      <sheetName val="schedule"/>
      <sheetName val="Fixed Assets"/>
      <sheetName val="segment"/>
      <sheetName val="profile"/>
      <sheetName val="Cashflow"/>
      <sheetName val="Group"/>
      <sheetName val="stock"/>
      <sheetName val="deferred"/>
      <sheetName val="Comm"/>
      <sheetName val="Tax comp"/>
      <sheetName val="wealth"/>
      <sheetName val="C gain"/>
      <sheetName val="Dep it"/>
    </sheetNames>
    <sheetDataSet>
      <sheetData sheetId="0" refreshError="1"/>
      <sheetData sheetId="1" refreshError="1"/>
      <sheetData sheetId="2" refreshError="1"/>
      <sheetData sheetId="3" refreshError="1"/>
      <sheetData sheetId="4" refreshError="1"/>
      <sheetData sheetId="5" refreshError="1"/>
      <sheetData sheetId="6">
        <row r="86">
          <cell r="A86" t="str">
            <v>EXPENDITURE</v>
          </cell>
        </row>
        <row r="87">
          <cell r="A87" t="str">
            <v>Cost of Material</v>
          </cell>
          <cell r="E87">
            <v>0</v>
          </cell>
        </row>
        <row r="88">
          <cell r="A88" t="str">
            <v>Raw Material Consumed (As per schedule)</v>
          </cell>
          <cell r="B88">
            <v>260985470.61000001</v>
          </cell>
          <cell r="C88">
            <v>20671596.540000003</v>
          </cell>
          <cell r="D88">
            <v>0</v>
          </cell>
          <cell r="E88">
            <v>242046399.91</v>
          </cell>
          <cell r="F88">
            <v>105465976.65000001</v>
          </cell>
          <cell r="G88">
            <v>452370667.08000004</v>
          </cell>
          <cell r="H88">
            <v>1081540110.79</v>
          </cell>
        </row>
        <row r="89">
          <cell r="A89" t="str">
            <v>Consumption of stores (As per schedule)</v>
          </cell>
          <cell r="B89">
            <v>28649044.329999998</v>
          </cell>
          <cell r="C89">
            <v>5053634.93</v>
          </cell>
          <cell r="D89">
            <v>0</v>
          </cell>
          <cell r="E89">
            <v>11823921.5</v>
          </cell>
          <cell r="F89">
            <v>1975212.6799999997</v>
          </cell>
          <cell r="G89">
            <v>933233.29</v>
          </cell>
          <cell r="H89">
            <v>48435046.729999997</v>
          </cell>
        </row>
        <row r="90">
          <cell r="B90">
            <v>289634514.94</v>
          </cell>
          <cell r="C90">
            <v>25725231.470000003</v>
          </cell>
          <cell r="D90">
            <v>0</v>
          </cell>
          <cell r="E90">
            <v>253870321.41</v>
          </cell>
          <cell r="F90">
            <v>107441189.33000001</v>
          </cell>
          <cell r="G90">
            <v>453303900.37000006</v>
          </cell>
          <cell r="H90">
            <v>1129975157.52</v>
          </cell>
        </row>
        <row r="92">
          <cell r="A92" t="str">
            <v>Purchases</v>
          </cell>
        </row>
        <row r="93">
          <cell r="A93" t="str">
            <v>Purchases of Liliput Gin</v>
          </cell>
          <cell r="B93">
            <v>114876.89</v>
          </cell>
          <cell r="C93">
            <v>0</v>
          </cell>
          <cell r="D93">
            <v>0</v>
          </cell>
          <cell r="E93">
            <v>0</v>
          </cell>
          <cell r="F93">
            <v>0</v>
          </cell>
          <cell r="G93">
            <v>0</v>
          </cell>
          <cell r="H93">
            <v>114876.89</v>
          </cell>
        </row>
        <row r="94">
          <cell r="A94" t="str">
            <v>Purchases of Jumbo Bags</v>
          </cell>
          <cell r="B94">
            <v>0</v>
          </cell>
          <cell r="C94">
            <v>0</v>
          </cell>
          <cell r="D94">
            <v>0</v>
          </cell>
          <cell r="E94">
            <v>0</v>
          </cell>
          <cell r="F94">
            <v>20391197</v>
          </cell>
          <cell r="G94">
            <v>0</v>
          </cell>
          <cell r="H94">
            <v>20391197</v>
          </cell>
        </row>
        <row r="95">
          <cell r="B95">
            <v>114876.89</v>
          </cell>
          <cell r="C95">
            <v>0</v>
          </cell>
          <cell r="D95">
            <v>0</v>
          </cell>
          <cell r="E95">
            <v>0</v>
          </cell>
          <cell r="F95">
            <v>20391197</v>
          </cell>
          <cell r="G95">
            <v>0</v>
          </cell>
          <cell r="H95">
            <v>20506073.890000001</v>
          </cell>
        </row>
        <row r="97">
          <cell r="A97" t="str">
            <v>SALARIES WAGES, BONUS AND ALLOWANCES:</v>
          </cell>
        </row>
        <row r="98">
          <cell r="A98" t="str">
            <v>Office staff salary</v>
          </cell>
          <cell r="B98">
            <v>1989633.8599999999</v>
          </cell>
          <cell r="C98">
            <v>1418900.79</v>
          </cell>
          <cell r="D98">
            <v>0</v>
          </cell>
          <cell r="E98">
            <v>1758269.82</v>
          </cell>
          <cell r="F98">
            <v>0</v>
          </cell>
          <cell r="G98">
            <v>2678295.65</v>
          </cell>
          <cell r="H98">
            <v>7845100.1199999992</v>
          </cell>
        </row>
        <row r="99">
          <cell r="A99" t="str">
            <v>Factory Staff Salary</v>
          </cell>
          <cell r="B99">
            <v>0</v>
          </cell>
          <cell r="C99">
            <v>0</v>
          </cell>
          <cell r="D99">
            <v>0</v>
          </cell>
          <cell r="E99">
            <v>3106783.34</v>
          </cell>
          <cell r="F99">
            <v>0</v>
          </cell>
          <cell r="G99">
            <v>0</v>
          </cell>
          <cell r="H99">
            <v>3106783.34</v>
          </cell>
        </row>
        <row r="100">
          <cell r="A100" t="str">
            <v>Supervisory staff salary</v>
          </cell>
          <cell r="B100">
            <v>4186180.83</v>
          </cell>
          <cell r="C100">
            <v>0</v>
          </cell>
          <cell r="D100">
            <v>0</v>
          </cell>
          <cell r="E100">
            <v>0</v>
          </cell>
          <cell r="F100">
            <v>0</v>
          </cell>
          <cell r="G100">
            <v>0</v>
          </cell>
          <cell r="H100">
            <v>4186180.83</v>
          </cell>
        </row>
        <row r="101">
          <cell r="A101" t="str">
            <v>Wages</v>
          </cell>
          <cell r="B101">
            <v>2470168.37</v>
          </cell>
          <cell r="C101">
            <v>329159.96999999997</v>
          </cell>
          <cell r="D101">
            <v>0</v>
          </cell>
          <cell r="E101">
            <v>11294151.539999999</v>
          </cell>
          <cell r="F101">
            <v>1684352.69</v>
          </cell>
          <cell r="G101">
            <v>0</v>
          </cell>
          <cell r="H101">
            <v>15777832.569999998</v>
          </cell>
        </row>
        <row r="102">
          <cell r="A102" t="str">
            <v>Overtime Wages</v>
          </cell>
          <cell r="B102">
            <v>396455.4</v>
          </cell>
          <cell r="C102">
            <v>0</v>
          </cell>
          <cell r="D102">
            <v>0</v>
          </cell>
          <cell r="E102">
            <v>1956455.16</v>
          </cell>
          <cell r="F102">
            <v>28302.97</v>
          </cell>
          <cell r="G102">
            <v>0</v>
          </cell>
          <cell r="H102">
            <v>2381213.5300000003</v>
          </cell>
        </row>
        <row r="103">
          <cell r="A103" t="str">
            <v>Leave Encashment paid</v>
          </cell>
          <cell r="B103">
            <v>78164.420000000013</v>
          </cell>
          <cell r="C103">
            <v>22703</v>
          </cell>
          <cell r="D103">
            <v>0</v>
          </cell>
          <cell r="E103">
            <v>325971</v>
          </cell>
          <cell r="F103">
            <v>0</v>
          </cell>
          <cell r="G103">
            <v>0</v>
          </cell>
          <cell r="H103">
            <v>426838.42000000004</v>
          </cell>
        </row>
        <row r="104">
          <cell r="A104" t="str">
            <v>Provision for Leave Encashment</v>
          </cell>
          <cell r="B104">
            <v>80166</v>
          </cell>
          <cell r="C104">
            <v>9040</v>
          </cell>
          <cell r="D104">
            <v>0</v>
          </cell>
          <cell r="E104">
            <v>183917</v>
          </cell>
          <cell r="F104">
            <v>0</v>
          </cell>
          <cell r="G104">
            <v>0</v>
          </cell>
          <cell r="H104">
            <v>273123</v>
          </cell>
        </row>
        <row r="105">
          <cell r="A105" t="str">
            <v>Gratuity Paid</v>
          </cell>
          <cell r="B105">
            <v>206586</v>
          </cell>
          <cell r="C105">
            <v>0</v>
          </cell>
          <cell r="D105">
            <v>0</v>
          </cell>
          <cell r="E105">
            <v>731593</v>
          </cell>
          <cell r="F105">
            <v>0</v>
          </cell>
          <cell r="G105">
            <v>0</v>
          </cell>
          <cell r="H105">
            <v>938179</v>
          </cell>
        </row>
        <row r="106">
          <cell r="A106" t="str">
            <v>Provision for Gratuity</v>
          </cell>
          <cell r="B106">
            <v>829285</v>
          </cell>
          <cell r="C106">
            <v>35585</v>
          </cell>
          <cell r="D106">
            <v>0</v>
          </cell>
          <cell r="E106">
            <v>698069</v>
          </cell>
          <cell r="F106">
            <v>0</v>
          </cell>
          <cell r="G106">
            <v>0</v>
          </cell>
          <cell r="H106">
            <v>1562939</v>
          </cell>
        </row>
        <row r="107">
          <cell r="A107" t="str">
            <v>House rent allowance</v>
          </cell>
          <cell r="B107">
            <v>255201.09</v>
          </cell>
          <cell r="C107">
            <v>64458.12</v>
          </cell>
          <cell r="D107">
            <v>0</v>
          </cell>
          <cell r="E107">
            <v>89637</v>
          </cell>
          <cell r="F107">
            <v>0</v>
          </cell>
          <cell r="G107">
            <v>39094.17</v>
          </cell>
          <cell r="H107">
            <v>448390.38</v>
          </cell>
        </row>
        <row r="108">
          <cell r="A108" t="str">
            <v>Conveyance Allowance</v>
          </cell>
          <cell r="B108">
            <v>3387.1</v>
          </cell>
          <cell r="C108">
            <v>3200</v>
          </cell>
          <cell r="D108">
            <v>0</v>
          </cell>
          <cell r="E108">
            <v>0</v>
          </cell>
          <cell r="F108">
            <v>0</v>
          </cell>
          <cell r="G108">
            <v>0</v>
          </cell>
          <cell r="H108">
            <v>6587.1</v>
          </cell>
        </row>
        <row r="109">
          <cell r="A109" t="str">
            <v>Telephone Allowance</v>
          </cell>
          <cell r="B109">
            <v>3380.65</v>
          </cell>
          <cell r="C109">
            <v>4000</v>
          </cell>
          <cell r="D109">
            <v>0</v>
          </cell>
          <cell r="E109">
            <v>0</v>
          </cell>
          <cell r="F109">
            <v>0</v>
          </cell>
          <cell r="G109">
            <v>0</v>
          </cell>
          <cell r="H109">
            <v>7380.65</v>
          </cell>
        </row>
        <row r="110">
          <cell r="A110" t="str">
            <v>Medical Allowance</v>
          </cell>
          <cell r="B110">
            <v>3580.65</v>
          </cell>
          <cell r="C110">
            <v>2400</v>
          </cell>
          <cell r="D110">
            <v>0</v>
          </cell>
          <cell r="E110">
            <v>0</v>
          </cell>
          <cell r="F110">
            <v>0</v>
          </cell>
          <cell r="G110">
            <v>0</v>
          </cell>
          <cell r="H110">
            <v>5980.65</v>
          </cell>
        </row>
        <row r="111">
          <cell r="A111" t="str">
            <v>Bonus</v>
          </cell>
          <cell r="B111">
            <v>1728498</v>
          </cell>
          <cell r="C111">
            <v>348194</v>
          </cell>
          <cell r="D111">
            <v>0</v>
          </cell>
          <cell r="E111">
            <v>1480364</v>
          </cell>
          <cell r="F111">
            <v>129259.97</v>
          </cell>
          <cell r="G111">
            <v>75096</v>
          </cell>
          <cell r="H111">
            <v>3761411.97</v>
          </cell>
        </row>
        <row r="112">
          <cell r="A112" t="str">
            <v>Washing allowance</v>
          </cell>
          <cell r="B112">
            <v>0</v>
          </cell>
          <cell r="C112">
            <v>2400</v>
          </cell>
          <cell r="D112">
            <v>0</v>
          </cell>
          <cell r="E112">
            <v>121648.98</v>
          </cell>
          <cell r="F112">
            <v>0</v>
          </cell>
          <cell r="G112">
            <v>0</v>
          </cell>
          <cell r="H112">
            <v>124048.98</v>
          </cell>
        </row>
        <row r="113">
          <cell r="A113" t="str">
            <v>Attendance Allowance</v>
          </cell>
          <cell r="B113">
            <v>106525</v>
          </cell>
          <cell r="C113">
            <v>0</v>
          </cell>
          <cell r="D113">
            <v>0</v>
          </cell>
          <cell r="E113">
            <v>161801.16</v>
          </cell>
          <cell r="F113">
            <v>0</v>
          </cell>
          <cell r="G113">
            <v>0</v>
          </cell>
          <cell r="H113">
            <v>268326.16000000003</v>
          </cell>
        </row>
        <row r="114">
          <cell r="A114" t="str">
            <v>Ex-Gratia</v>
          </cell>
          <cell r="B114">
            <v>26100</v>
          </cell>
          <cell r="C114">
            <v>0</v>
          </cell>
          <cell r="D114">
            <v>0</v>
          </cell>
          <cell r="E114">
            <v>679612</v>
          </cell>
          <cell r="F114">
            <v>0</v>
          </cell>
          <cell r="G114">
            <v>19998</v>
          </cell>
          <cell r="H114">
            <v>725710</v>
          </cell>
        </row>
        <row r="115">
          <cell r="A115" t="str">
            <v>Production Incentive</v>
          </cell>
          <cell r="B115">
            <v>0</v>
          </cell>
          <cell r="C115">
            <v>0</v>
          </cell>
          <cell r="D115">
            <v>0</v>
          </cell>
          <cell r="E115">
            <v>767213.78</v>
          </cell>
          <cell r="F115">
            <v>0</v>
          </cell>
          <cell r="G115">
            <v>0</v>
          </cell>
          <cell r="H115">
            <v>767213.78</v>
          </cell>
        </row>
        <row r="116">
          <cell r="A116" t="str">
            <v>Other Allowances/Earnings</v>
          </cell>
          <cell r="B116">
            <v>54693.61</v>
          </cell>
          <cell r="C116">
            <v>0</v>
          </cell>
          <cell r="D116">
            <v>0</v>
          </cell>
          <cell r="E116">
            <v>67656.210000000006</v>
          </cell>
          <cell r="F116">
            <v>0</v>
          </cell>
          <cell r="G116">
            <v>7550</v>
          </cell>
          <cell r="H116">
            <v>129899.82</v>
          </cell>
        </row>
        <row r="117">
          <cell r="A117" t="str">
            <v>Stipend</v>
          </cell>
          <cell r="B117">
            <v>80352</v>
          </cell>
          <cell r="C117">
            <v>0</v>
          </cell>
          <cell r="D117">
            <v>0</v>
          </cell>
          <cell r="E117">
            <v>3940</v>
          </cell>
          <cell r="F117">
            <v>0</v>
          </cell>
          <cell r="G117">
            <v>0</v>
          </cell>
          <cell r="H117">
            <v>84292</v>
          </cell>
        </row>
        <row r="118">
          <cell r="B118">
            <v>12498357.979999999</v>
          </cell>
          <cell r="C118">
            <v>2240040.88</v>
          </cell>
          <cell r="D118">
            <v>0</v>
          </cell>
          <cell r="E118">
            <v>23427082.990000002</v>
          </cell>
          <cell r="F118">
            <v>1841915.63</v>
          </cell>
          <cell r="G118">
            <v>2820033.82</v>
          </cell>
          <cell r="H118">
            <v>42827431.299999997</v>
          </cell>
        </row>
        <row r="119">
          <cell r="A119" t="str">
            <v>Jobwork Charges</v>
          </cell>
        </row>
        <row r="120">
          <cell r="A120" t="str">
            <v>Job work charges</v>
          </cell>
          <cell r="B120">
            <v>19944709.949999999</v>
          </cell>
          <cell r="C120">
            <v>2328818.4500000002</v>
          </cell>
          <cell r="D120">
            <v>0</v>
          </cell>
          <cell r="E120">
            <v>1668805</v>
          </cell>
          <cell r="F120">
            <v>0</v>
          </cell>
          <cell r="G120">
            <v>46702</v>
          </cell>
          <cell r="H120">
            <v>23989035.399999999</v>
          </cell>
        </row>
        <row r="121">
          <cell r="A121" t="str">
            <v>Job work charges (Bale Press)</v>
          </cell>
          <cell r="B121">
            <v>6920265</v>
          </cell>
          <cell r="C121">
            <v>0</v>
          </cell>
          <cell r="D121">
            <v>0</v>
          </cell>
          <cell r="E121">
            <v>0</v>
          </cell>
          <cell r="F121">
            <v>0</v>
          </cell>
          <cell r="G121">
            <v>0</v>
          </cell>
          <cell r="H121">
            <v>6920265</v>
          </cell>
        </row>
        <row r="122">
          <cell r="B122">
            <v>26864974.949999999</v>
          </cell>
          <cell r="C122">
            <v>2328818.4500000002</v>
          </cell>
          <cell r="D122">
            <v>0</v>
          </cell>
          <cell r="E122">
            <v>1668805</v>
          </cell>
          <cell r="F122">
            <v>0</v>
          </cell>
          <cell r="G122">
            <v>46702</v>
          </cell>
          <cell r="H122">
            <v>30909300.399999999</v>
          </cell>
        </row>
        <row r="124">
          <cell r="A124" t="str">
            <v>Staff/Labour welfare expenses</v>
          </cell>
        </row>
        <row r="125">
          <cell r="A125" t="str">
            <v>Welfare expenses</v>
          </cell>
          <cell r="B125">
            <v>1129972</v>
          </cell>
          <cell r="C125">
            <v>35137</v>
          </cell>
          <cell r="D125">
            <v>0</v>
          </cell>
          <cell r="E125">
            <v>1542271.65</v>
          </cell>
          <cell r="F125">
            <v>0</v>
          </cell>
          <cell r="G125">
            <v>0</v>
          </cell>
          <cell r="H125">
            <v>2707380.65</v>
          </cell>
        </row>
        <row r="126">
          <cell r="A126" t="str">
            <v>Dashera/Diwali Expenses</v>
          </cell>
          <cell r="B126">
            <v>117725</v>
          </cell>
          <cell r="C126">
            <v>18200</v>
          </cell>
          <cell r="D126">
            <v>0</v>
          </cell>
          <cell r="E126">
            <v>0</v>
          </cell>
          <cell r="F126">
            <v>0</v>
          </cell>
          <cell r="G126">
            <v>0</v>
          </cell>
          <cell r="H126">
            <v>135925</v>
          </cell>
        </row>
        <row r="127">
          <cell r="A127" t="str">
            <v>Employees Perquisites</v>
          </cell>
          <cell r="B127">
            <v>74489</v>
          </cell>
          <cell r="C127">
            <v>0</v>
          </cell>
          <cell r="D127">
            <v>0</v>
          </cell>
          <cell r="E127">
            <v>0</v>
          </cell>
          <cell r="F127">
            <v>0</v>
          </cell>
          <cell r="G127">
            <v>0</v>
          </cell>
          <cell r="H127">
            <v>74489</v>
          </cell>
        </row>
        <row r="128">
          <cell r="A128" t="str">
            <v>Director's Perquisites</v>
          </cell>
          <cell r="B128">
            <v>15907.71</v>
          </cell>
          <cell r="C128">
            <v>0</v>
          </cell>
          <cell r="D128">
            <v>0</v>
          </cell>
          <cell r="E128">
            <v>2200</v>
          </cell>
          <cell r="F128">
            <v>0</v>
          </cell>
          <cell r="G128">
            <v>630</v>
          </cell>
          <cell r="H128">
            <v>18737.71</v>
          </cell>
        </row>
        <row r="129">
          <cell r="A129" t="str">
            <v>Medical Expenses</v>
          </cell>
          <cell r="B129">
            <v>0</v>
          </cell>
          <cell r="C129">
            <v>0</v>
          </cell>
          <cell r="D129">
            <v>0</v>
          </cell>
          <cell r="E129">
            <v>37961</v>
          </cell>
          <cell r="F129">
            <v>1404</v>
          </cell>
          <cell r="G129">
            <v>0</v>
          </cell>
          <cell r="H129">
            <v>39365</v>
          </cell>
        </row>
        <row r="130">
          <cell r="B130">
            <v>1338093.71</v>
          </cell>
          <cell r="C130">
            <v>53337</v>
          </cell>
          <cell r="D130">
            <v>0</v>
          </cell>
          <cell r="E130">
            <v>1582432.65</v>
          </cell>
          <cell r="F130">
            <v>1404</v>
          </cell>
          <cell r="G130">
            <v>630</v>
          </cell>
          <cell r="H130">
            <v>2975897.36</v>
          </cell>
        </row>
        <row r="132">
          <cell r="A132" t="str">
            <v>Directors' Remuneration</v>
          </cell>
        </row>
        <row r="133">
          <cell r="A133" t="str">
            <v>Directors' Remuneration</v>
          </cell>
          <cell r="B133">
            <v>1494000</v>
          </cell>
          <cell r="C133">
            <v>0</v>
          </cell>
          <cell r="D133">
            <v>0</v>
          </cell>
          <cell r="E133">
            <v>381000</v>
          </cell>
          <cell r="F133">
            <v>0</v>
          </cell>
          <cell r="G133">
            <v>381000</v>
          </cell>
          <cell r="H133">
            <v>2256000</v>
          </cell>
        </row>
        <row r="134">
          <cell r="A134" t="str">
            <v>Commission</v>
          </cell>
          <cell r="B134">
            <v>498644</v>
          </cell>
          <cell r="C134">
            <v>0</v>
          </cell>
          <cell r="D134">
            <v>0</v>
          </cell>
          <cell r="E134">
            <v>0</v>
          </cell>
          <cell r="F134">
            <v>0</v>
          </cell>
          <cell r="G134">
            <v>0</v>
          </cell>
          <cell r="H134">
            <v>498644</v>
          </cell>
        </row>
        <row r="135">
          <cell r="B135">
            <v>1992644</v>
          </cell>
          <cell r="C135">
            <v>0</v>
          </cell>
          <cell r="D135">
            <v>0</v>
          </cell>
          <cell r="E135">
            <v>381000</v>
          </cell>
          <cell r="F135">
            <v>0</v>
          </cell>
          <cell r="G135">
            <v>381000</v>
          </cell>
          <cell r="H135">
            <v>2754644</v>
          </cell>
        </row>
        <row r="137">
          <cell r="A137" t="str">
            <v>Contribution to Provident and other Funds</v>
          </cell>
        </row>
        <row r="138">
          <cell r="A138" t="str">
            <v>Contribution to Provident fund</v>
          </cell>
          <cell r="B138">
            <v>683951</v>
          </cell>
          <cell r="C138">
            <v>103946</v>
          </cell>
          <cell r="D138">
            <v>0</v>
          </cell>
          <cell r="E138">
            <v>989482</v>
          </cell>
          <cell r="F138">
            <v>0</v>
          </cell>
          <cell r="G138">
            <v>0</v>
          </cell>
          <cell r="H138">
            <v>1777379</v>
          </cell>
        </row>
        <row r="139">
          <cell r="A139" t="str">
            <v>Contribution to Pension Fund</v>
          </cell>
          <cell r="B139">
            <v>564581</v>
          </cell>
          <cell r="C139">
            <v>85804</v>
          </cell>
          <cell r="D139">
            <v>0</v>
          </cell>
          <cell r="E139">
            <v>1533408</v>
          </cell>
          <cell r="F139">
            <v>0</v>
          </cell>
          <cell r="G139">
            <v>0</v>
          </cell>
          <cell r="H139">
            <v>2183793</v>
          </cell>
        </row>
        <row r="140">
          <cell r="A140" t="str">
            <v>Contribution to ESIC</v>
          </cell>
          <cell r="B140">
            <v>304024</v>
          </cell>
          <cell r="C140">
            <v>43164</v>
          </cell>
          <cell r="D140">
            <v>0</v>
          </cell>
          <cell r="E140">
            <v>0</v>
          </cell>
          <cell r="F140">
            <v>109281</v>
          </cell>
          <cell r="G140">
            <v>0</v>
          </cell>
          <cell r="H140">
            <v>456469</v>
          </cell>
        </row>
        <row r="141">
          <cell r="A141" t="str">
            <v>P.F.Administration charges</v>
          </cell>
          <cell r="B141">
            <v>116412</v>
          </cell>
          <cell r="C141">
            <v>17692</v>
          </cell>
          <cell r="D141">
            <v>0</v>
          </cell>
          <cell r="E141">
            <v>231254</v>
          </cell>
          <cell r="F141">
            <v>0</v>
          </cell>
          <cell r="G141">
            <v>0</v>
          </cell>
          <cell r="H141">
            <v>365358</v>
          </cell>
        </row>
        <row r="142">
          <cell r="A142" t="str">
            <v>P.F. insurance Administration charges</v>
          </cell>
          <cell r="B142">
            <v>34526</v>
          </cell>
          <cell r="C142">
            <v>5247</v>
          </cell>
          <cell r="D142">
            <v>0</v>
          </cell>
          <cell r="E142">
            <v>1840</v>
          </cell>
          <cell r="F142">
            <v>0</v>
          </cell>
          <cell r="G142">
            <v>0</v>
          </cell>
          <cell r="H142">
            <v>41613</v>
          </cell>
        </row>
        <row r="143">
          <cell r="A143" t="str">
            <v>Contribution to Link Insurance fund</v>
          </cell>
          <cell r="B143">
            <v>690</v>
          </cell>
          <cell r="C143">
            <v>105</v>
          </cell>
          <cell r="D143">
            <v>0</v>
          </cell>
          <cell r="E143">
            <v>92041</v>
          </cell>
          <cell r="F143">
            <v>0</v>
          </cell>
          <cell r="G143">
            <v>0</v>
          </cell>
          <cell r="H143">
            <v>92836</v>
          </cell>
        </row>
        <row r="144">
          <cell r="A144" t="str">
            <v>Contribution to labour welfare fund</v>
          </cell>
          <cell r="B144">
            <v>7506</v>
          </cell>
          <cell r="C144">
            <v>1440</v>
          </cell>
          <cell r="D144">
            <v>0</v>
          </cell>
          <cell r="E144">
            <v>3091</v>
          </cell>
          <cell r="F144">
            <v>0</v>
          </cell>
          <cell r="G144">
            <v>0</v>
          </cell>
          <cell r="H144">
            <v>12037</v>
          </cell>
        </row>
        <row r="145">
          <cell r="B145">
            <v>1711690</v>
          </cell>
          <cell r="C145">
            <v>257398</v>
          </cell>
          <cell r="D145">
            <v>0</v>
          </cell>
          <cell r="E145">
            <v>2851116</v>
          </cell>
          <cell r="F145">
            <v>109281</v>
          </cell>
          <cell r="G145">
            <v>0</v>
          </cell>
          <cell r="H145">
            <v>4929485</v>
          </cell>
        </row>
        <row r="147">
          <cell r="A147" t="str">
            <v>Total Personnel Expenses</v>
          </cell>
          <cell r="B147">
            <v>44405760.640000001</v>
          </cell>
          <cell r="C147">
            <v>4879594.33</v>
          </cell>
          <cell r="D147">
            <v>0</v>
          </cell>
          <cell r="E147">
            <v>29910436.640000001</v>
          </cell>
          <cell r="F147">
            <v>1952600.63</v>
          </cell>
          <cell r="G147">
            <v>3248365.82</v>
          </cell>
          <cell r="H147">
            <v>84396758.060000002</v>
          </cell>
        </row>
        <row r="149">
          <cell r="A149" t="str">
            <v>EXCISE DUTY</v>
          </cell>
          <cell r="B149">
            <v>47105859</v>
          </cell>
          <cell r="C149">
            <v>537090.5</v>
          </cell>
          <cell r="D149">
            <v>0</v>
          </cell>
          <cell r="E149">
            <v>50650411</v>
          </cell>
          <cell r="F149">
            <v>19131261</v>
          </cell>
          <cell r="G149">
            <v>82724490</v>
          </cell>
          <cell r="H149">
            <v>200149111.5</v>
          </cell>
        </row>
        <row r="151">
          <cell r="A151" t="str">
            <v>MANUFACTURING AND PROCESSING CHARGES :</v>
          </cell>
        </row>
        <row r="152">
          <cell r="A152" t="str">
            <v>Service Charges</v>
          </cell>
          <cell r="B152">
            <v>2659030</v>
          </cell>
          <cell r="C152">
            <v>0</v>
          </cell>
          <cell r="D152">
            <v>0</v>
          </cell>
          <cell r="E152">
            <v>0</v>
          </cell>
          <cell r="F152">
            <v>0</v>
          </cell>
          <cell r="G152">
            <v>0</v>
          </cell>
          <cell r="H152">
            <v>2659030</v>
          </cell>
        </row>
        <row r="153">
          <cell r="A153" t="str">
            <v>Erecting and Commissioning Charges</v>
          </cell>
          <cell r="B153">
            <v>475448</v>
          </cell>
          <cell r="C153">
            <v>0</v>
          </cell>
          <cell r="D153">
            <v>0</v>
          </cell>
          <cell r="E153">
            <v>0</v>
          </cell>
          <cell r="F153">
            <v>0</v>
          </cell>
          <cell r="G153">
            <v>0</v>
          </cell>
          <cell r="H153">
            <v>475448</v>
          </cell>
        </row>
        <row r="154">
          <cell r="A154" t="str">
            <v>Processing charges (Payal)</v>
          </cell>
          <cell r="B154">
            <v>0</v>
          </cell>
          <cell r="C154">
            <v>0</v>
          </cell>
          <cell r="D154">
            <v>0</v>
          </cell>
          <cell r="E154">
            <v>1946724</v>
          </cell>
          <cell r="F154">
            <v>0</v>
          </cell>
          <cell r="G154">
            <v>0</v>
          </cell>
          <cell r="H154">
            <v>1946724</v>
          </cell>
        </row>
        <row r="155">
          <cell r="A155" t="str">
            <v>Processing charges (Bajaj Plastics)</v>
          </cell>
          <cell r="B155">
            <v>0</v>
          </cell>
          <cell r="C155">
            <v>0</v>
          </cell>
          <cell r="D155">
            <v>0</v>
          </cell>
          <cell r="E155">
            <v>3258643</v>
          </cell>
          <cell r="F155">
            <v>261962</v>
          </cell>
          <cell r="G155">
            <v>0</v>
          </cell>
          <cell r="H155">
            <v>3520605</v>
          </cell>
        </row>
        <row r="156">
          <cell r="A156" t="str">
            <v>Processing charges (Shrinika)</v>
          </cell>
          <cell r="B156">
            <v>0</v>
          </cell>
          <cell r="C156">
            <v>0</v>
          </cell>
          <cell r="D156">
            <v>0</v>
          </cell>
          <cell r="E156">
            <v>0</v>
          </cell>
          <cell r="F156">
            <v>31481</v>
          </cell>
          <cell r="G156">
            <v>0</v>
          </cell>
          <cell r="H156">
            <v>31481</v>
          </cell>
        </row>
        <row r="157">
          <cell r="A157" t="str">
            <v>Processing charges (Rukmini)</v>
          </cell>
          <cell r="B157">
            <v>0</v>
          </cell>
          <cell r="C157">
            <v>0</v>
          </cell>
          <cell r="D157">
            <v>0</v>
          </cell>
          <cell r="E157">
            <v>1511602</v>
          </cell>
          <cell r="F157">
            <v>0</v>
          </cell>
          <cell r="G157">
            <v>0</v>
          </cell>
          <cell r="H157">
            <v>1511602</v>
          </cell>
        </row>
        <row r="158">
          <cell r="A158" t="str">
            <v>Processing charges (Shree Balaji)</v>
          </cell>
          <cell r="B158">
            <v>0</v>
          </cell>
          <cell r="C158">
            <v>0</v>
          </cell>
          <cell r="D158">
            <v>0</v>
          </cell>
          <cell r="E158">
            <v>908259</v>
          </cell>
          <cell r="F158">
            <v>0</v>
          </cell>
          <cell r="G158">
            <v>0</v>
          </cell>
          <cell r="H158">
            <v>908259</v>
          </cell>
        </row>
        <row r="159">
          <cell r="A159" t="str">
            <v>Processing charges (Bajaj Export)</v>
          </cell>
          <cell r="B159">
            <v>0</v>
          </cell>
          <cell r="C159">
            <v>0</v>
          </cell>
          <cell r="D159">
            <v>0</v>
          </cell>
          <cell r="E159">
            <v>0</v>
          </cell>
          <cell r="F159">
            <v>698888</v>
          </cell>
          <cell r="G159">
            <v>0</v>
          </cell>
          <cell r="H159">
            <v>698888</v>
          </cell>
        </row>
        <row r="160">
          <cell r="A160" t="str">
            <v>Processing charges (Banwari Lal Panwar)</v>
          </cell>
          <cell r="B160">
            <v>0</v>
          </cell>
          <cell r="C160">
            <v>0</v>
          </cell>
          <cell r="D160">
            <v>0</v>
          </cell>
          <cell r="E160">
            <v>0</v>
          </cell>
          <cell r="F160">
            <v>18065</v>
          </cell>
          <cell r="G160">
            <v>0</v>
          </cell>
          <cell r="H160">
            <v>18065</v>
          </cell>
        </row>
        <row r="161">
          <cell r="A161" t="str">
            <v>Processing charges (Rohit Polytex)</v>
          </cell>
          <cell r="B161">
            <v>0</v>
          </cell>
          <cell r="C161">
            <v>0</v>
          </cell>
          <cell r="D161">
            <v>0</v>
          </cell>
          <cell r="E161">
            <v>0</v>
          </cell>
          <cell r="F161">
            <v>25220</v>
          </cell>
          <cell r="G161">
            <v>0</v>
          </cell>
          <cell r="H161">
            <v>25220</v>
          </cell>
        </row>
        <row r="162">
          <cell r="A162" t="str">
            <v>Processing charges (Herikesh)</v>
          </cell>
          <cell r="B162">
            <v>0</v>
          </cell>
          <cell r="C162">
            <v>0</v>
          </cell>
          <cell r="D162">
            <v>0</v>
          </cell>
          <cell r="E162">
            <v>0</v>
          </cell>
          <cell r="F162">
            <v>447789</v>
          </cell>
          <cell r="G162">
            <v>0</v>
          </cell>
          <cell r="H162">
            <v>447789</v>
          </cell>
        </row>
        <row r="163">
          <cell r="A163" t="str">
            <v>Processing charges (Durga Packaging)</v>
          </cell>
          <cell r="B163">
            <v>0</v>
          </cell>
          <cell r="C163">
            <v>0</v>
          </cell>
          <cell r="D163">
            <v>0</v>
          </cell>
          <cell r="E163">
            <v>1423967</v>
          </cell>
          <cell r="F163">
            <v>0</v>
          </cell>
          <cell r="G163">
            <v>0</v>
          </cell>
          <cell r="H163">
            <v>1423967</v>
          </cell>
        </row>
        <row r="164">
          <cell r="A164" t="str">
            <v>Processing charges (ABC)</v>
          </cell>
          <cell r="B164">
            <v>0</v>
          </cell>
          <cell r="C164">
            <v>0</v>
          </cell>
          <cell r="D164">
            <v>0</v>
          </cell>
          <cell r="E164">
            <v>0</v>
          </cell>
          <cell r="F164">
            <v>0</v>
          </cell>
          <cell r="G164">
            <v>72428525</v>
          </cell>
          <cell r="H164">
            <v>72428525</v>
          </cell>
        </row>
        <row r="165">
          <cell r="A165" t="str">
            <v>Processing charges (LUK)</v>
          </cell>
          <cell r="B165">
            <v>0</v>
          </cell>
          <cell r="C165">
            <v>0</v>
          </cell>
          <cell r="D165">
            <v>0</v>
          </cell>
          <cell r="E165">
            <v>0</v>
          </cell>
          <cell r="F165">
            <v>0</v>
          </cell>
          <cell r="G165">
            <v>9566902</v>
          </cell>
          <cell r="H165">
            <v>9566902</v>
          </cell>
        </row>
        <row r="166">
          <cell r="A166" t="str">
            <v>Processing charges (others)</v>
          </cell>
          <cell r="B166">
            <v>0</v>
          </cell>
          <cell r="C166">
            <v>0</v>
          </cell>
          <cell r="D166">
            <v>0</v>
          </cell>
          <cell r="E166">
            <v>999329</v>
          </cell>
          <cell r="F166">
            <v>0</v>
          </cell>
          <cell r="G166">
            <v>97200</v>
          </cell>
          <cell r="H166">
            <v>1096529</v>
          </cell>
        </row>
        <row r="167">
          <cell r="A167" t="str">
            <v>Processing charges (Chetan)</v>
          </cell>
          <cell r="B167">
            <v>0</v>
          </cell>
          <cell r="C167">
            <v>0</v>
          </cell>
          <cell r="D167">
            <v>0</v>
          </cell>
          <cell r="E167">
            <v>0</v>
          </cell>
          <cell r="F167">
            <v>1763140</v>
          </cell>
          <cell r="G167">
            <v>0</v>
          </cell>
          <cell r="H167">
            <v>1763140</v>
          </cell>
        </row>
        <row r="168">
          <cell r="A168" t="str">
            <v>Bags Cleaning Charges</v>
          </cell>
          <cell r="B168">
            <v>0</v>
          </cell>
          <cell r="C168">
            <v>0</v>
          </cell>
          <cell r="D168">
            <v>0</v>
          </cell>
          <cell r="E168">
            <v>42072</v>
          </cell>
          <cell r="F168">
            <v>0</v>
          </cell>
          <cell r="G168">
            <v>0</v>
          </cell>
          <cell r="H168">
            <v>42072</v>
          </cell>
        </row>
        <row r="169">
          <cell r="A169" t="str">
            <v>Processing charges (Shree Sai Pack)</v>
          </cell>
          <cell r="B169">
            <v>0</v>
          </cell>
          <cell r="C169">
            <v>0</v>
          </cell>
          <cell r="D169">
            <v>0</v>
          </cell>
          <cell r="E169">
            <v>1169096</v>
          </cell>
          <cell r="F169">
            <v>0</v>
          </cell>
          <cell r="G169">
            <v>0</v>
          </cell>
          <cell r="H169">
            <v>1169096</v>
          </cell>
        </row>
        <row r="170">
          <cell r="A170" t="str">
            <v>Cutting / lamination charges</v>
          </cell>
          <cell r="B170">
            <v>0</v>
          </cell>
          <cell r="C170">
            <v>0</v>
          </cell>
          <cell r="D170">
            <v>0</v>
          </cell>
          <cell r="E170">
            <v>574712</v>
          </cell>
          <cell r="F170">
            <v>0</v>
          </cell>
          <cell r="G170">
            <v>0</v>
          </cell>
          <cell r="H170">
            <v>574712</v>
          </cell>
        </row>
        <row r="171">
          <cell r="A171" t="str">
            <v>Stitching / inversion charges</v>
          </cell>
          <cell r="B171">
            <v>0</v>
          </cell>
          <cell r="C171">
            <v>0</v>
          </cell>
          <cell r="D171">
            <v>0</v>
          </cell>
          <cell r="E171">
            <v>4532969</v>
          </cell>
          <cell r="F171">
            <v>0</v>
          </cell>
          <cell r="G171">
            <v>0</v>
          </cell>
          <cell r="H171">
            <v>4532969</v>
          </cell>
        </row>
        <row r="172">
          <cell r="A172" t="str">
            <v>Printing / Packing charges</v>
          </cell>
          <cell r="B172">
            <v>0</v>
          </cell>
          <cell r="C172">
            <v>0</v>
          </cell>
          <cell r="D172">
            <v>0</v>
          </cell>
          <cell r="E172">
            <v>4486161</v>
          </cell>
          <cell r="F172">
            <v>0</v>
          </cell>
          <cell r="G172">
            <v>0</v>
          </cell>
          <cell r="H172">
            <v>4486161</v>
          </cell>
        </row>
        <row r="173">
          <cell r="B173">
            <v>3134478</v>
          </cell>
          <cell r="C173">
            <v>0</v>
          </cell>
          <cell r="D173">
            <v>0</v>
          </cell>
          <cell r="E173">
            <v>20853534</v>
          </cell>
          <cell r="F173">
            <v>3246545</v>
          </cell>
          <cell r="G173">
            <v>82092627</v>
          </cell>
          <cell r="H173">
            <v>109327184</v>
          </cell>
        </row>
        <row r="175">
          <cell r="A175" t="str">
            <v>Cost of Borrowings</v>
          </cell>
        </row>
        <row r="176">
          <cell r="A176" t="str">
            <v>On Term Loans</v>
          </cell>
          <cell r="B176">
            <v>56535.92</v>
          </cell>
          <cell r="C176">
            <v>0</v>
          </cell>
          <cell r="D176">
            <v>0</v>
          </cell>
          <cell r="E176">
            <v>2364386.2560000001</v>
          </cell>
          <cell r="F176">
            <v>0</v>
          </cell>
          <cell r="G176">
            <v>2889805.4240000001</v>
          </cell>
          <cell r="H176">
            <v>5310727.5999999996</v>
          </cell>
        </row>
        <row r="177">
          <cell r="A177" t="str">
            <v>On Fixed Deposits</v>
          </cell>
          <cell r="B177">
            <v>0</v>
          </cell>
          <cell r="C177">
            <v>0</v>
          </cell>
          <cell r="D177">
            <v>0</v>
          </cell>
          <cell r="E177">
            <v>1690440.6509999998</v>
          </cell>
          <cell r="F177">
            <v>0</v>
          </cell>
          <cell r="G177">
            <v>2066094.1289999997</v>
          </cell>
          <cell r="H177">
            <v>3756534.7799999993</v>
          </cell>
        </row>
        <row r="178">
          <cell r="A178" t="str">
            <v>On CC/ OD limits</v>
          </cell>
          <cell r="B178">
            <v>59296</v>
          </cell>
          <cell r="C178">
            <v>0</v>
          </cell>
          <cell r="D178">
            <v>0</v>
          </cell>
          <cell r="E178">
            <v>2951904.1184999999</v>
          </cell>
          <cell r="F178">
            <v>0</v>
          </cell>
          <cell r="G178">
            <v>3607882.8115000003</v>
          </cell>
          <cell r="H178">
            <v>6619082.9299999997</v>
          </cell>
        </row>
        <row r="179">
          <cell r="A179" t="str">
            <v>On Statutory dues</v>
          </cell>
          <cell r="B179">
            <v>77</v>
          </cell>
          <cell r="C179">
            <v>5</v>
          </cell>
          <cell r="D179">
            <v>0</v>
          </cell>
          <cell r="E179">
            <v>1629</v>
          </cell>
          <cell r="F179">
            <v>0</v>
          </cell>
          <cell r="G179">
            <v>0</v>
          </cell>
          <cell r="H179">
            <v>1711</v>
          </cell>
        </row>
        <row r="180">
          <cell r="A180" t="str">
            <v>On Others</v>
          </cell>
          <cell r="B180">
            <v>0</v>
          </cell>
          <cell r="C180">
            <v>0</v>
          </cell>
          <cell r="D180">
            <v>0</v>
          </cell>
          <cell r="E180">
            <v>9139524.034500001</v>
          </cell>
          <cell r="F180">
            <v>0</v>
          </cell>
          <cell r="G180">
            <v>11170529.375500001</v>
          </cell>
          <cell r="H180">
            <v>20310053.410000004</v>
          </cell>
        </row>
        <row r="181">
          <cell r="A181" t="str">
            <v>On LC</v>
          </cell>
          <cell r="B181">
            <v>0</v>
          </cell>
          <cell r="C181">
            <v>0</v>
          </cell>
          <cell r="D181">
            <v>0</v>
          </cell>
          <cell r="E181">
            <v>1246582.3500000001</v>
          </cell>
          <cell r="F181">
            <v>0</v>
          </cell>
          <cell r="G181">
            <v>1523600.6500000001</v>
          </cell>
          <cell r="H181">
            <v>2770183</v>
          </cell>
        </row>
        <row r="182">
          <cell r="A182" t="str">
            <v>On Trade Deposits</v>
          </cell>
          <cell r="B182">
            <v>17450</v>
          </cell>
          <cell r="C182">
            <v>0</v>
          </cell>
          <cell r="D182">
            <v>0</v>
          </cell>
          <cell r="E182">
            <v>0</v>
          </cell>
          <cell r="F182">
            <v>0</v>
          </cell>
          <cell r="G182">
            <v>817448</v>
          </cell>
          <cell r="H182">
            <v>834898</v>
          </cell>
        </row>
        <row r="183">
          <cell r="A183" t="str">
            <v>Difference in exchange relating to Foreign Currency Loans</v>
          </cell>
          <cell r="B183">
            <v>0</v>
          </cell>
          <cell r="C183">
            <v>0</v>
          </cell>
          <cell r="D183">
            <v>0</v>
          </cell>
          <cell r="E183">
            <v>350490.60000000003</v>
          </cell>
          <cell r="F183">
            <v>0</v>
          </cell>
          <cell r="G183">
            <v>428377.40000000008</v>
          </cell>
          <cell r="H183">
            <v>778868.00000000012</v>
          </cell>
        </row>
        <row r="184">
          <cell r="B184">
            <v>133358.91999999998</v>
          </cell>
          <cell r="C184">
            <v>5</v>
          </cell>
          <cell r="D184">
            <v>0</v>
          </cell>
          <cell r="E184">
            <v>17744957.010000002</v>
          </cell>
          <cell r="F184">
            <v>0</v>
          </cell>
          <cell r="G184">
            <v>22503737.789999999</v>
          </cell>
          <cell r="H184">
            <v>40382058.719999999</v>
          </cell>
        </row>
        <row r="186">
          <cell r="A186" t="str">
            <v>Power and fuel :</v>
          </cell>
          <cell r="E186">
            <v>0</v>
          </cell>
          <cell r="H186">
            <v>0</v>
          </cell>
        </row>
        <row r="187">
          <cell r="A187" t="str">
            <v>Electricity charges</v>
          </cell>
          <cell r="B187">
            <v>1979768.93</v>
          </cell>
          <cell r="C187">
            <v>400000</v>
          </cell>
          <cell r="D187">
            <v>0</v>
          </cell>
          <cell r="E187">
            <v>33682622.600000001</v>
          </cell>
          <cell r="F187">
            <v>0</v>
          </cell>
          <cell r="G187">
            <v>0</v>
          </cell>
          <cell r="H187">
            <v>36062391.530000001</v>
          </cell>
        </row>
        <row r="188">
          <cell r="A188" t="str">
            <v>Fuel Consumption</v>
          </cell>
          <cell r="B188">
            <v>611153</v>
          </cell>
          <cell r="C188">
            <v>0</v>
          </cell>
          <cell r="D188">
            <v>0</v>
          </cell>
          <cell r="E188">
            <v>945348</v>
          </cell>
          <cell r="F188">
            <v>0</v>
          </cell>
          <cell r="G188">
            <v>0</v>
          </cell>
          <cell r="H188">
            <v>1556501</v>
          </cell>
        </row>
        <row r="189">
          <cell r="B189">
            <v>2590921.9299999997</v>
          </cell>
          <cell r="C189">
            <v>400000</v>
          </cell>
          <cell r="D189">
            <v>0</v>
          </cell>
          <cell r="E189">
            <v>34627970.600000001</v>
          </cell>
          <cell r="F189">
            <v>0</v>
          </cell>
          <cell r="G189">
            <v>0</v>
          </cell>
          <cell r="H189">
            <v>37618892.530000001</v>
          </cell>
        </row>
        <row r="191">
          <cell r="A191" t="str">
            <v>OTHER EXPENSES :</v>
          </cell>
        </row>
        <row r="192">
          <cell r="A192" t="str">
            <v>Rent</v>
          </cell>
        </row>
        <row r="193">
          <cell r="A193" t="str">
            <v>Rent (Imambada property)</v>
          </cell>
          <cell r="B193">
            <v>252000</v>
          </cell>
          <cell r="C193">
            <v>0</v>
          </cell>
          <cell r="D193">
            <v>0</v>
          </cell>
          <cell r="E193">
            <v>0</v>
          </cell>
          <cell r="F193">
            <v>0</v>
          </cell>
          <cell r="G193">
            <v>0</v>
          </cell>
          <cell r="H193">
            <v>252000</v>
          </cell>
        </row>
        <row r="194">
          <cell r="A194" t="str">
            <v>Rent (Bajaj Exports)</v>
          </cell>
          <cell r="B194">
            <v>0</v>
          </cell>
          <cell r="C194">
            <v>0</v>
          </cell>
          <cell r="D194">
            <v>0</v>
          </cell>
          <cell r="E194">
            <v>100000</v>
          </cell>
          <cell r="F194">
            <v>0</v>
          </cell>
          <cell r="G194">
            <v>0</v>
          </cell>
          <cell r="H194">
            <v>100000</v>
          </cell>
        </row>
        <row r="195">
          <cell r="A195" t="str">
            <v>Rent (Rohit Polytex)</v>
          </cell>
          <cell r="B195">
            <v>0</v>
          </cell>
          <cell r="C195">
            <v>220000</v>
          </cell>
          <cell r="D195">
            <v>0</v>
          </cell>
          <cell r="E195">
            <v>500000</v>
          </cell>
          <cell r="F195">
            <v>0</v>
          </cell>
          <cell r="G195">
            <v>0</v>
          </cell>
          <cell r="H195">
            <v>720000</v>
          </cell>
        </row>
        <row r="196">
          <cell r="A196" t="str">
            <v>Rent Machine (Tashi)</v>
          </cell>
          <cell r="B196">
            <v>0</v>
          </cell>
          <cell r="C196">
            <v>0</v>
          </cell>
          <cell r="D196">
            <v>0</v>
          </cell>
          <cell r="E196">
            <v>720000</v>
          </cell>
          <cell r="F196">
            <v>0</v>
          </cell>
          <cell r="G196">
            <v>0</v>
          </cell>
          <cell r="H196">
            <v>720000</v>
          </cell>
        </row>
        <row r="197">
          <cell r="A197" t="str">
            <v>Rent (Ampee)</v>
          </cell>
          <cell r="B197">
            <v>0</v>
          </cell>
          <cell r="C197">
            <v>0</v>
          </cell>
          <cell r="D197">
            <v>0</v>
          </cell>
          <cell r="E197">
            <v>210000</v>
          </cell>
          <cell r="F197">
            <v>0</v>
          </cell>
          <cell r="G197">
            <v>210000</v>
          </cell>
          <cell r="H197">
            <v>420000</v>
          </cell>
        </row>
        <row r="198">
          <cell r="A198" t="str">
            <v>Other Rent</v>
          </cell>
          <cell r="B198">
            <v>192000</v>
          </cell>
          <cell r="C198">
            <v>0</v>
          </cell>
          <cell r="D198">
            <v>0</v>
          </cell>
          <cell r="E198">
            <v>60000</v>
          </cell>
          <cell r="F198">
            <v>0</v>
          </cell>
          <cell r="G198">
            <v>54300</v>
          </cell>
          <cell r="H198">
            <v>306300</v>
          </cell>
        </row>
        <row r="199">
          <cell r="B199">
            <v>444000</v>
          </cell>
          <cell r="C199">
            <v>220000</v>
          </cell>
          <cell r="D199">
            <v>0</v>
          </cell>
          <cell r="E199">
            <v>1590000</v>
          </cell>
          <cell r="F199">
            <v>0</v>
          </cell>
          <cell r="G199">
            <v>264300</v>
          </cell>
          <cell r="H199">
            <v>2518300</v>
          </cell>
        </row>
        <row r="201">
          <cell r="A201" t="str">
            <v>Rates and Taxes</v>
          </cell>
        </row>
        <row r="202">
          <cell r="A202" t="str">
            <v>Licenses Fees</v>
          </cell>
          <cell r="B202">
            <v>10667</v>
          </cell>
          <cell r="C202">
            <v>5167</v>
          </cell>
          <cell r="D202">
            <v>0</v>
          </cell>
          <cell r="E202">
            <v>52295.5</v>
          </cell>
          <cell r="F202">
            <v>0</v>
          </cell>
          <cell r="G202">
            <v>0</v>
          </cell>
          <cell r="H202">
            <v>68129.5</v>
          </cell>
        </row>
        <row r="203">
          <cell r="A203" t="str">
            <v>Renewal Fees</v>
          </cell>
          <cell r="B203">
            <v>0</v>
          </cell>
          <cell r="C203">
            <v>0</v>
          </cell>
          <cell r="D203">
            <v>0</v>
          </cell>
          <cell r="E203">
            <v>1750</v>
          </cell>
          <cell r="F203">
            <v>0</v>
          </cell>
          <cell r="G203">
            <v>9200</v>
          </cell>
          <cell r="H203">
            <v>10950</v>
          </cell>
        </row>
        <row r="204">
          <cell r="A204" t="str">
            <v>Water Charges</v>
          </cell>
          <cell r="B204">
            <v>39621</v>
          </cell>
          <cell r="C204">
            <v>0</v>
          </cell>
          <cell r="D204">
            <v>0</v>
          </cell>
          <cell r="E204">
            <v>45240</v>
          </cell>
          <cell r="F204">
            <v>0</v>
          </cell>
          <cell r="G204">
            <v>0</v>
          </cell>
          <cell r="H204">
            <v>84861</v>
          </cell>
        </row>
        <row r="205">
          <cell r="A205" t="str">
            <v>Professional tax</v>
          </cell>
          <cell r="B205">
            <v>4500</v>
          </cell>
          <cell r="C205">
            <v>0</v>
          </cell>
          <cell r="D205">
            <v>0</v>
          </cell>
          <cell r="E205">
            <v>2500</v>
          </cell>
          <cell r="F205">
            <v>0</v>
          </cell>
          <cell r="G205">
            <v>0</v>
          </cell>
          <cell r="H205">
            <v>7000</v>
          </cell>
        </row>
        <row r="206">
          <cell r="A206" t="str">
            <v>Municipal tax</v>
          </cell>
          <cell r="B206">
            <v>519852</v>
          </cell>
          <cell r="C206">
            <v>0</v>
          </cell>
          <cell r="D206">
            <v>0</v>
          </cell>
          <cell r="E206">
            <v>13812</v>
          </cell>
          <cell r="F206">
            <v>0</v>
          </cell>
          <cell r="G206">
            <v>0</v>
          </cell>
          <cell r="H206">
            <v>533664</v>
          </cell>
        </row>
        <row r="207">
          <cell r="B207">
            <v>574640</v>
          </cell>
          <cell r="C207">
            <v>5167</v>
          </cell>
          <cell r="D207">
            <v>0</v>
          </cell>
          <cell r="E207">
            <v>115597.5</v>
          </cell>
          <cell r="F207">
            <v>0</v>
          </cell>
          <cell r="G207">
            <v>9200</v>
          </cell>
          <cell r="H207">
            <v>704604.5</v>
          </cell>
        </row>
        <row r="208">
          <cell r="A208" t="str">
            <v>Insurance</v>
          </cell>
        </row>
        <row r="209">
          <cell r="A209" t="str">
            <v>Insurance premium</v>
          </cell>
          <cell r="B209">
            <v>144376.5</v>
          </cell>
          <cell r="C209">
            <v>0</v>
          </cell>
          <cell r="D209">
            <v>0</v>
          </cell>
          <cell r="E209">
            <v>846031</v>
          </cell>
          <cell r="F209">
            <v>0</v>
          </cell>
          <cell r="G209">
            <v>597034</v>
          </cell>
          <cell r="H209">
            <v>1587441.5</v>
          </cell>
        </row>
        <row r="210">
          <cell r="A210" t="str">
            <v>Transit Insurance on Export</v>
          </cell>
          <cell r="B210">
            <v>177557</v>
          </cell>
          <cell r="C210">
            <v>0</v>
          </cell>
          <cell r="D210">
            <v>0</v>
          </cell>
          <cell r="E210">
            <v>30257</v>
          </cell>
          <cell r="F210">
            <v>0</v>
          </cell>
          <cell r="G210">
            <v>0</v>
          </cell>
          <cell r="H210">
            <v>207814</v>
          </cell>
        </row>
        <row r="211">
          <cell r="B211">
            <v>321933.5</v>
          </cell>
          <cell r="C211">
            <v>0</v>
          </cell>
          <cell r="D211">
            <v>0</v>
          </cell>
          <cell r="E211">
            <v>876288</v>
          </cell>
          <cell r="F211">
            <v>0</v>
          </cell>
          <cell r="G211">
            <v>597034</v>
          </cell>
          <cell r="H211">
            <v>1795255.5</v>
          </cell>
        </row>
        <row r="213">
          <cell r="A213" t="str">
            <v>Sales Discount</v>
          </cell>
        </row>
        <row r="214">
          <cell r="A214" t="str">
            <v>Sales Discount</v>
          </cell>
          <cell r="B214">
            <v>722147.9</v>
          </cell>
          <cell r="C214">
            <v>473</v>
          </cell>
          <cell r="D214">
            <v>0</v>
          </cell>
          <cell r="E214">
            <v>3892253.1399999997</v>
          </cell>
          <cell r="F214">
            <v>375064.34</v>
          </cell>
          <cell r="G214">
            <v>8560706.75</v>
          </cell>
          <cell r="H214">
            <v>13550645.129999999</v>
          </cell>
        </row>
        <row r="215">
          <cell r="A215" t="str">
            <v>Price Protection Discount</v>
          </cell>
          <cell r="B215">
            <v>0</v>
          </cell>
          <cell r="C215">
            <v>0</v>
          </cell>
          <cell r="D215">
            <v>0</v>
          </cell>
          <cell r="E215">
            <v>0</v>
          </cell>
          <cell r="F215">
            <v>0</v>
          </cell>
          <cell r="G215">
            <v>1576208.75</v>
          </cell>
          <cell r="H215">
            <v>1576208.75</v>
          </cell>
        </row>
        <row r="216">
          <cell r="A216" t="str">
            <v xml:space="preserve">Cash Discount </v>
          </cell>
          <cell r="B216">
            <v>0</v>
          </cell>
          <cell r="C216">
            <v>0</v>
          </cell>
          <cell r="D216">
            <v>0</v>
          </cell>
          <cell r="E216">
            <v>0</v>
          </cell>
          <cell r="F216">
            <v>0</v>
          </cell>
          <cell r="G216">
            <v>176625</v>
          </cell>
          <cell r="H216">
            <v>176625</v>
          </cell>
        </row>
        <row r="217">
          <cell r="B217">
            <v>722147.9</v>
          </cell>
          <cell r="C217">
            <v>473</v>
          </cell>
          <cell r="D217">
            <v>0</v>
          </cell>
          <cell r="E217">
            <v>3892253.1399999997</v>
          </cell>
          <cell r="F217">
            <v>375064.34</v>
          </cell>
          <cell r="G217">
            <v>10313540.5</v>
          </cell>
          <cell r="H217">
            <v>15303478.879999999</v>
          </cell>
        </row>
        <row r="219">
          <cell r="A219" t="str">
            <v>Freight and other Expenses</v>
          </cell>
        </row>
        <row r="220">
          <cell r="A220" t="str">
            <v>Freight octroi &amp; cartage outward</v>
          </cell>
          <cell r="B220">
            <v>775595.2</v>
          </cell>
          <cell r="C220">
            <v>576310</v>
          </cell>
          <cell r="D220">
            <v>0</v>
          </cell>
          <cell r="E220">
            <v>6846480</v>
          </cell>
          <cell r="F220">
            <v>894296</v>
          </cell>
          <cell r="G220">
            <v>4537124.5</v>
          </cell>
          <cell r="H220">
            <v>13629805.699999999</v>
          </cell>
        </row>
        <row r="221">
          <cell r="A221" t="str">
            <v>Freight outward (Bailing Press)</v>
          </cell>
          <cell r="B221">
            <v>34375</v>
          </cell>
          <cell r="C221">
            <v>0</v>
          </cell>
          <cell r="D221">
            <v>0</v>
          </cell>
          <cell r="E221">
            <v>0</v>
          </cell>
          <cell r="F221">
            <v>0</v>
          </cell>
          <cell r="G221">
            <v>0</v>
          </cell>
          <cell r="H221">
            <v>34375</v>
          </cell>
        </row>
        <row r="222">
          <cell r="A222" t="str">
            <v>Packing &amp; forwarding</v>
          </cell>
          <cell r="B222">
            <v>332666</v>
          </cell>
          <cell r="C222">
            <v>118354</v>
          </cell>
          <cell r="D222">
            <v>0</v>
          </cell>
          <cell r="E222">
            <v>0</v>
          </cell>
          <cell r="F222">
            <v>0</v>
          </cell>
          <cell r="G222">
            <v>0</v>
          </cell>
          <cell r="H222">
            <v>451020</v>
          </cell>
        </row>
        <row r="223">
          <cell r="A223" t="str">
            <v>Freight &amp; other Charges Outward (Export)</v>
          </cell>
          <cell r="B223">
            <v>7126773.2000000002</v>
          </cell>
          <cell r="C223">
            <v>0</v>
          </cell>
          <cell r="D223">
            <v>0</v>
          </cell>
          <cell r="E223">
            <v>3257342</v>
          </cell>
          <cell r="F223">
            <v>662726</v>
          </cell>
          <cell r="G223">
            <v>400636</v>
          </cell>
          <cell r="H223">
            <v>11447477.199999999</v>
          </cell>
        </row>
        <row r="224">
          <cell r="A224" t="str">
            <v>Service tax</v>
          </cell>
          <cell r="B224">
            <v>0</v>
          </cell>
          <cell r="C224">
            <v>22289</v>
          </cell>
          <cell r="D224">
            <v>0</v>
          </cell>
          <cell r="E224">
            <v>0</v>
          </cell>
          <cell r="F224">
            <v>0</v>
          </cell>
          <cell r="G224">
            <v>0</v>
          </cell>
          <cell r="H224">
            <v>22289</v>
          </cell>
        </row>
        <row r="225">
          <cell r="A225" t="str">
            <v>Clearing Expenses Exports</v>
          </cell>
          <cell r="B225">
            <v>0</v>
          </cell>
          <cell r="C225">
            <v>0</v>
          </cell>
          <cell r="D225">
            <v>0</v>
          </cell>
          <cell r="E225">
            <v>23038</v>
          </cell>
          <cell r="F225">
            <v>1000</v>
          </cell>
          <cell r="G225">
            <v>0</v>
          </cell>
          <cell r="H225">
            <v>24038</v>
          </cell>
        </row>
        <row r="226">
          <cell r="B226">
            <v>8269409.4000000004</v>
          </cell>
          <cell r="C226">
            <v>716953</v>
          </cell>
          <cell r="D226">
            <v>0</v>
          </cell>
          <cell r="E226">
            <v>10126860</v>
          </cell>
          <cell r="F226">
            <v>1558022</v>
          </cell>
          <cell r="G226">
            <v>4937760.5</v>
          </cell>
          <cell r="H226">
            <v>25609004.899999999</v>
          </cell>
        </row>
        <row r="227">
          <cell r="A227" t="str">
            <v>Packing &amp; Forwarding (Recovered in Invoices)</v>
          </cell>
          <cell r="B227">
            <v>491688</v>
          </cell>
          <cell r="C227">
            <v>0</v>
          </cell>
          <cell r="D227">
            <v>0</v>
          </cell>
          <cell r="E227">
            <v>0</v>
          </cell>
          <cell r="F227">
            <v>0</v>
          </cell>
          <cell r="G227">
            <v>0</v>
          </cell>
          <cell r="H227">
            <v>491688</v>
          </cell>
        </row>
        <row r="228">
          <cell r="B228">
            <v>7777721.4000000004</v>
          </cell>
          <cell r="C228">
            <v>716953</v>
          </cell>
          <cell r="D228">
            <v>0</v>
          </cell>
          <cell r="E228">
            <v>10126860</v>
          </cell>
          <cell r="F228">
            <v>1558022</v>
          </cell>
          <cell r="G228">
            <v>4937760.5</v>
          </cell>
          <cell r="H228">
            <v>25117316.899999999</v>
          </cell>
        </row>
        <row r="229">
          <cell r="A229" t="str">
            <v>Travelling and conveyance :</v>
          </cell>
          <cell r="H229">
            <v>0</v>
          </cell>
        </row>
        <row r="230">
          <cell r="A230" t="str">
            <v>Foreign Tour Expenses</v>
          </cell>
          <cell r="B230">
            <v>1708049</v>
          </cell>
          <cell r="C230">
            <v>0</v>
          </cell>
          <cell r="D230">
            <v>0</v>
          </cell>
          <cell r="E230">
            <v>352889</v>
          </cell>
          <cell r="F230">
            <v>0</v>
          </cell>
          <cell r="G230">
            <v>197221</v>
          </cell>
          <cell r="H230">
            <v>2258159</v>
          </cell>
        </row>
        <row r="231">
          <cell r="A231" t="str">
            <v>Travelling expenses - Directors</v>
          </cell>
          <cell r="B231">
            <v>215427</v>
          </cell>
          <cell r="C231">
            <v>0</v>
          </cell>
          <cell r="D231">
            <v>0</v>
          </cell>
          <cell r="E231">
            <v>338689</v>
          </cell>
          <cell r="F231">
            <v>0</v>
          </cell>
          <cell r="G231">
            <v>17515</v>
          </cell>
          <cell r="H231">
            <v>571631</v>
          </cell>
        </row>
        <row r="232">
          <cell r="A232" t="str">
            <v>Travelling expenses - Others</v>
          </cell>
          <cell r="B232">
            <v>4458612</v>
          </cell>
          <cell r="C232">
            <v>129737</v>
          </cell>
          <cell r="D232">
            <v>0</v>
          </cell>
          <cell r="E232">
            <v>442249.5</v>
          </cell>
          <cell r="F232">
            <v>0</v>
          </cell>
          <cell r="G232">
            <v>779483</v>
          </cell>
          <cell r="H232">
            <v>5810081.5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BS-P&amp;L"/>
      <sheetName val="schedule"/>
      <sheetName val="Fixed Assets"/>
      <sheetName val="segment"/>
      <sheetName val="profile"/>
      <sheetName val="Cashflow"/>
      <sheetName val="Group"/>
      <sheetName val="stock"/>
      <sheetName val="deferred"/>
      <sheetName val="Comm"/>
      <sheetName val="Tax comp"/>
      <sheetName val="wealth"/>
      <sheetName val="C gain"/>
      <sheetName val="Dep it"/>
    </sheetNames>
    <sheetDataSet>
      <sheetData sheetId="0" refreshError="1"/>
      <sheetData sheetId="1" refreshError="1"/>
      <sheetData sheetId="2" refreshError="1"/>
      <sheetData sheetId="3" refreshError="1"/>
      <sheetData sheetId="4" refreshError="1"/>
      <sheetData sheetId="5" refreshError="1"/>
      <sheetData sheetId="6">
        <row r="86">
          <cell r="A86" t="str">
            <v>EXPENDITURE</v>
          </cell>
        </row>
        <row r="87">
          <cell r="A87" t="str">
            <v>Cost of Material</v>
          </cell>
          <cell r="E87" t="str">
            <v/>
          </cell>
        </row>
        <row r="88">
          <cell r="A88" t="str">
            <v>Raw Material Consumed (As per schedule)</v>
          </cell>
          <cell r="B88">
            <v>260985470.61000001</v>
          </cell>
          <cell r="C88">
            <v>20671596.540000003</v>
          </cell>
          <cell r="D88">
            <v>0</v>
          </cell>
          <cell r="E88">
            <v>242046399.91</v>
          </cell>
          <cell r="F88">
            <v>105465976.65000001</v>
          </cell>
          <cell r="G88">
            <v>452370667.08000004</v>
          </cell>
          <cell r="H88">
            <v>1081540110.79</v>
          </cell>
        </row>
        <row r="89">
          <cell r="A89" t="str">
            <v>Consumption of stores (As per schedule)</v>
          </cell>
          <cell r="B89">
            <v>28649044.329999998</v>
          </cell>
          <cell r="C89">
            <v>5053634.93</v>
          </cell>
          <cell r="D89">
            <v>0</v>
          </cell>
          <cell r="E89">
            <v>11823921.5</v>
          </cell>
          <cell r="F89">
            <v>1975212.6799999997</v>
          </cell>
          <cell r="G89">
            <v>933233.29</v>
          </cell>
          <cell r="H89">
            <v>48435046.729999997</v>
          </cell>
        </row>
        <row r="90">
          <cell r="B90">
            <v>289634514.94</v>
          </cell>
          <cell r="C90">
            <v>25725231.470000003</v>
          </cell>
          <cell r="D90">
            <v>0</v>
          </cell>
          <cell r="E90">
            <v>253870321.41</v>
          </cell>
          <cell r="F90">
            <v>107441189.33000001</v>
          </cell>
          <cell r="G90">
            <v>453303900.37000006</v>
          </cell>
          <cell r="H90">
            <v>1129975157.52</v>
          </cell>
        </row>
        <row r="92">
          <cell r="A92" t="str">
            <v>Purchases</v>
          </cell>
        </row>
        <row r="93">
          <cell r="A93" t="str">
            <v>Purchases of Liliput Gin</v>
          </cell>
          <cell r="B93">
            <v>114876.89</v>
          </cell>
          <cell r="C93">
            <v>0</v>
          </cell>
          <cell r="D93">
            <v>0</v>
          </cell>
          <cell r="E93">
            <v>0</v>
          </cell>
          <cell r="F93">
            <v>0</v>
          </cell>
          <cell r="G93">
            <v>0</v>
          </cell>
          <cell r="H93">
            <v>114876.89</v>
          </cell>
        </row>
        <row r="94">
          <cell r="A94" t="str">
            <v>Purchases of Jumbo Bags</v>
          </cell>
          <cell r="B94">
            <v>0</v>
          </cell>
          <cell r="C94">
            <v>0</v>
          </cell>
          <cell r="D94">
            <v>0</v>
          </cell>
          <cell r="E94">
            <v>0</v>
          </cell>
          <cell r="F94">
            <v>20391197</v>
          </cell>
          <cell r="G94">
            <v>0</v>
          </cell>
          <cell r="H94">
            <v>20391197</v>
          </cell>
        </row>
        <row r="95">
          <cell r="B95">
            <v>114876.89</v>
          </cell>
          <cell r="C95">
            <v>0</v>
          </cell>
          <cell r="D95">
            <v>0</v>
          </cell>
          <cell r="E95">
            <v>0</v>
          </cell>
          <cell r="F95">
            <v>20391197</v>
          </cell>
          <cell r="G95">
            <v>0</v>
          </cell>
          <cell r="H95">
            <v>20506073.890000001</v>
          </cell>
        </row>
        <row r="97">
          <cell r="A97" t="str">
            <v>SALARIES WAGES, BONUS AND ALLOWANCES:</v>
          </cell>
        </row>
        <row r="98">
          <cell r="A98" t="str">
            <v>Office staff salary</v>
          </cell>
          <cell r="B98">
            <v>1989633.8599999999</v>
          </cell>
          <cell r="C98">
            <v>1418900.79</v>
          </cell>
          <cell r="D98">
            <v>0</v>
          </cell>
          <cell r="E98">
            <v>1758269.82</v>
          </cell>
          <cell r="F98">
            <v>0</v>
          </cell>
          <cell r="G98">
            <v>2678295.65</v>
          </cell>
          <cell r="H98">
            <v>7845100.1199999992</v>
          </cell>
        </row>
        <row r="99">
          <cell r="A99" t="str">
            <v>Factory Staff Salary</v>
          </cell>
          <cell r="B99">
            <v>0</v>
          </cell>
          <cell r="C99">
            <v>0</v>
          </cell>
          <cell r="D99">
            <v>0</v>
          </cell>
          <cell r="E99">
            <v>3106783.34</v>
          </cell>
          <cell r="F99">
            <v>0</v>
          </cell>
          <cell r="G99">
            <v>0</v>
          </cell>
          <cell r="H99">
            <v>3106783.34</v>
          </cell>
        </row>
        <row r="100">
          <cell r="A100" t="str">
            <v>Supervisory staff salary</v>
          </cell>
          <cell r="B100">
            <v>4186180.83</v>
          </cell>
          <cell r="C100">
            <v>0</v>
          </cell>
          <cell r="D100">
            <v>0</v>
          </cell>
          <cell r="E100">
            <v>0</v>
          </cell>
          <cell r="F100">
            <v>0</v>
          </cell>
          <cell r="G100">
            <v>0</v>
          </cell>
          <cell r="H100">
            <v>4186180.83</v>
          </cell>
        </row>
        <row r="101">
          <cell r="A101" t="str">
            <v>Wages</v>
          </cell>
          <cell r="B101">
            <v>2470168.37</v>
          </cell>
          <cell r="C101">
            <v>329159.96999999997</v>
          </cell>
          <cell r="D101">
            <v>0</v>
          </cell>
          <cell r="E101">
            <v>11294151.539999999</v>
          </cell>
          <cell r="F101">
            <v>1684352.69</v>
          </cell>
          <cell r="G101">
            <v>0</v>
          </cell>
          <cell r="H101">
            <v>15777832.569999998</v>
          </cell>
        </row>
        <row r="102">
          <cell r="A102" t="str">
            <v>Overtime Wages</v>
          </cell>
          <cell r="B102">
            <v>396455.4</v>
          </cell>
          <cell r="C102">
            <v>0</v>
          </cell>
          <cell r="D102">
            <v>0</v>
          </cell>
          <cell r="E102">
            <v>1956455.16</v>
          </cell>
          <cell r="F102">
            <v>28302.97</v>
          </cell>
          <cell r="G102">
            <v>0</v>
          </cell>
          <cell r="H102">
            <v>2381213.5300000003</v>
          </cell>
        </row>
        <row r="103">
          <cell r="A103" t="str">
            <v>Leave Encashment paid</v>
          </cell>
          <cell r="B103">
            <v>78164.420000000013</v>
          </cell>
          <cell r="C103">
            <v>22703</v>
          </cell>
          <cell r="D103">
            <v>0</v>
          </cell>
          <cell r="E103">
            <v>325971</v>
          </cell>
          <cell r="F103">
            <v>0</v>
          </cell>
          <cell r="G103">
            <v>0</v>
          </cell>
          <cell r="H103">
            <v>426838.42000000004</v>
          </cell>
        </row>
        <row r="104">
          <cell r="A104" t="str">
            <v>Provision for Leave Encashment</v>
          </cell>
          <cell r="B104">
            <v>80166</v>
          </cell>
          <cell r="C104">
            <v>9040</v>
          </cell>
          <cell r="D104">
            <v>0</v>
          </cell>
          <cell r="E104">
            <v>183917</v>
          </cell>
          <cell r="F104">
            <v>0</v>
          </cell>
          <cell r="G104">
            <v>0</v>
          </cell>
          <cell r="H104">
            <v>273123</v>
          </cell>
        </row>
        <row r="105">
          <cell r="A105" t="str">
            <v>Gratuity Paid</v>
          </cell>
          <cell r="B105">
            <v>206586</v>
          </cell>
          <cell r="C105">
            <v>0</v>
          </cell>
          <cell r="D105">
            <v>0</v>
          </cell>
          <cell r="E105">
            <v>731593</v>
          </cell>
          <cell r="F105">
            <v>0</v>
          </cell>
          <cell r="G105">
            <v>0</v>
          </cell>
          <cell r="H105">
            <v>938179</v>
          </cell>
        </row>
        <row r="106">
          <cell r="A106" t="str">
            <v>Provision for Gratuity</v>
          </cell>
          <cell r="B106">
            <v>829285</v>
          </cell>
          <cell r="C106">
            <v>35585</v>
          </cell>
          <cell r="D106">
            <v>0</v>
          </cell>
          <cell r="E106">
            <v>698069</v>
          </cell>
          <cell r="F106">
            <v>0</v>
          </cell>
          <cell r="G106">
            <v>0</v>
          </cell>
          <cell r="H106">
            <v>1562939</v>
          </cell>
        </row>
        <row r="107">
          <cell r="A107" t="str">
            <v>House rent allowance</v>
          </cell>
          <cell r="B107">
            <v>255201.09</v>
          </cell>
          <cell r="C107">
            <v>64458.12</v>
          </cell>
          <cell r="D107">
            <v>0</v>
          </cell>
          <cell r="E107">
            <v>89637</v>
          </cell>
          <cell r="F107">
            <v>0</v>
          </cell>
          <cell r="G107">
            <v>39094.17</v>
          </cell>
          <cell r="H107">
            <v>448390.38</v>
          </cell>
        </row>
        <row r="108">
          <cell r="A108" t="str">
            <v>Conveyance Allowance</v>
          </cell>
          <cell r="B108">
            <v>3387.1</v>
          </cell>
          <cell r="C108">
            <v>3200</v>
          </cell>
          <cell r="D108">
            <v>0</v>
          </cell>
          <cell r="E108">
            <v>0</v>
          </cell>
          <cell r="F108">
            <v>0</v>
          </cell>
          <cell r="G108">
            <v>0</v>
          </cell>
          <cell r="H108">
            <v>6587.1</v>
          </cell>
        </row>
        <row r="109">
          <cell r="A109" t="str">
            <v>Telephone Allowance</v>
          </cell>
          <cell r="B109">
            <v>3380.65</v>
          </cell>
          <cell r="C109">
            <v>4000</v>
          </cell>
          <cell r="D109">
            <v>0</v>
          </cell>
          <cell r="E109">
            <v>0</v>
          </cell>
          <cell r="F109">
            <v>0</v>
          </cell>
          <cell r="G109">
            <v>0</v>
          </cell>
          <cell r="H109">
            <v>7380.65</v>
          </cell>
        </row>
        <row r="110">
          <cell r="A110" t="str">
            <v>Medical Allowance</v>
          </cell>
          <cell r="B110">
            <v>3580.65</v>
          </cell>
          <cell r="C110">
            <v>2400</v>
          </cell>
          <cell r="D110">
            <v>0</v>
          </cell>
          <cell r="E110">
            <v>0</v>
          </cell>
          <cell r="F110">
            <v>0</v>
          </cell>
          <cell r="G110">
            <v>0</v>
          </cell>
          <cell r="H110">
            <v>5980.65</v>
          </cell>
        </row>
        <row r="111">
          <cell r="A111" t="str">
            <v>Bonus</v>
          </cell>
          <cell r="B111">
            <v>1728498</v>
          </cell>
          <cell r="C111">
            <v>348194</v>
          </cell>
          <cell r="D111">
            <v>0</v>
          </cell>
          <cell r="E111">
            <v>1480364</v>
          </cell>
          <cell r="F111">
            <v>129259.97</v>
          </cell>
          <cell r="G111">
            <v>75096</v>
          </cell>
          <cell r="H111">
            <v>3761411.97</v>
          </cell>
        </row>
        <row r="112">
          <cell r="A112" t="str">
            <v>Washing allowance</v>
          </cell>
          <cell r="B112">
            <v>0</v>
          </cell>
          <cell r="C112">
            <v>2400</v>
          </cell>
          <cell r="D112">
            <v>0</v>
          </cell>
          <cell r="E112">
            <v>121648.98</v>
          </cell>
          <cell r="F112">
            <v>0</v>
          </cell>
          <cell r="G112">
            <v>0</v>
          </cell>
          <cell r="H112">
            <v>124048.98</v>
          </cell>
        </row>
        <row r="113">
          <cell r="A113" t="str">
            <v>Attendance Allowance</v>
          </cell>
          <cell r="B113">
            <v>106525</v>
          </cell>
          <cell r="C113">
            <v>0</v>
          </cell>
          <cell r="D113">
            <v>0</v>
          </cell>
          <cell r="E113">
            <v>161801.16</v>
          </cell>
          <cell r="F113">
            <v>0</v>
          </cell>
          <cell r="G113">
            <v>0</v>
          </cell>
          <cell r="H113">
            <v>268326.16000000003</v>
          </cell>
        </row>
        <row r="114">
          <cell r="A114" t="str">
            <v>Ex-Gratia</v>
          </cell>
          <cell r="B114">
            <v>26100</v>
          </cell>
          <cell r="C114">
            <v>0</v>
          </cell>
          <cell r="D114">
            <v>0</v>
          </cell>
          <cell r="E114">
            <v>679612</v>
          </cell>
          <cell r="F114">
            <v>0</v>
          </cell>
          <cell r="G114">
            <v>19998</v>
          </cell>
          <cell r="H114">
            <v>725710</v>
          </cell>
        </row>
        <row r="115">
          <cell r="A115" t="str">
            <v>Production Incentive</v>
          </cell>
          <cell r="B115">
            <v>0</v>
          </cell>
          <cell r="C115">
            <v>0</v>
          </cell>
          <cell r="D115">
            <v>0</v>
          </cell>
          <cell r="E115">
            <v>767213.78</v>
          </cell>
          <cell r="F115">
            <v>0</v>
          </cell>
          <cell r="G115">
            <v>0</v>
          </cell>
          <cell r="H115">
            <v>767213.78</v>
          </cell>
        </row>
        <row r="116">
          <cell r="A116" t="str">
            <v>Other Allowances/Earnings</v>
          </cell>
          <cell r="B116">
            <v>54693.61</v>
          </cell>
          <cell r="C116">
            <v>0</v>
          </cell>
          <cell r="D116">
            <v>0</v>
          </cell>
          <cell r="E116">
            <v>67656.210000000006</v>
          </cell>
          <cell r="F116">
            <v>0</v>
          </cell>
          <cell r="G116">
            <v>7550</v>
          </cell>
          <cell r="H116">
            <v>129899.82</v>
          </cell>
        </row>
        <row r="117">
          <cell r="A117" t="str">
            <v>Stipend</v>
          </cell>
          <cell r="B117">
            <v>80352</v>
          </cell>
          <cell r="C117">
            <v>0</v>
          </cell>
          <cell r="D117">
            <v>0</v>
          </cell>
          <cell r="E117">
            <v>3940</v>
          </cell>
          <cell r="F117">
            <v>0</v>
          </cell>
          <cell r="G117">
            <v>0</v>
          </cell>
          <cell r="H117">
            <v>84292</v>
          </cell>
        </row>
        <row r="118">
          <cell r="B118">
            <v>12498357.979999999</v>
          </cell>
          <cell r="C118">
            <v>2240040.88</v>
          </cell>
          <cell r="D118">
            <v>0</v>
          </cell>
          <cell r="E118">
            <v>23427082.990000002</v>
          </cell>
          <cell r="F118">
            <v>1841915.63</v>
          </cell>
          <cell r="G118">
            <v>2820033.82</v>
          </cell>
          <cell r="H118">
            <v>42827431.299999997</v>
          </cell>
        </row>
        <row r="119">
          <cell r="A119" t="str">
            <v>Jobwork Charges</v>
          </cell>
        </row>
        <row r="120">
          <cell r="A120" t="str">
            <v>Job work charges</v>
          </cell>
          <cell r="B120">
            <v>19944709.949999999</v>
          </cell>
          <cell r="C120">
            <v>2328818.4500000002</v>
          </cell>
          <cell r="D120">
            <v>0</v>
          </cell>
          <cell r="E120">
            <v>1668805</v>
          </cell>
          <cell r="F120">
            <v>0</v>
          </cell>
          <cell r="G120">
            <v>46702</v>
          </cell>
          <cell r="H120">
            <v>23989035.399999999</v>
          </cell>
        </row>
        <row r="121">
          <cell r="A121" t="str">
            <v>Job work charges (Bale Press)</v>
          </cell>
          <cell r="B121">
            <v>6920265</v>
          </cell>
          <cell r="C121">
            <v>0</v>
          </cell>
          <cell r="D121">
            <v>0</v>
          </cell>
          <cell r="E121">
            <v>0</v>
          </cell>
          <cell r="F121">
            <v>0</v>
          </cell>
          <cell r="G121">
            <v>0</v>
          </cell>
          <cell r="H121">
            <v>6920265</v>
          </cell>
        </row>
        <row r="122">
          <cell r="B122">
            <v>26864974.949999999</v>
          </cell>
          <cell r="C122">
            <v>2328818.4500000002</v>
          </cell>
          <cell r="D122">
            <v>0</v>
          </cell>
          <cell r="E122">
            <v>1668805</v>
          </cell>
          <cell r="F122">
            <v>0</v>
          </cell>
          <cell r="G122">
            <v>46702</v>
          </cell>
          <cell r="H122">
            <v>30909300.399999999</v>
          </cell>
        </row>
        <row r="124">
          <cell r="A124" t="str">
            <v>Staff/Labour welfare expenses</v>
          </cell>
        </row>
        <row r="125">
          <cell r="A125" t="str">
            <v>Welfare expenses</v>
          </cell>
          <cell r="B125">
            <v>1129972</v>
          </cell>
          <cell r="C125">
            <v>35137</v>
          </cell>
          <cell r="D125">
            <v>0</v>
          </cell>
          <cell r="E125">
            <v>1542271.65</v>
          </cell>
          <cell r="F125">
            <v>0</v>
          </cell>
          <cell r="G125">
            <v>0</v>
          </cell>
          <cell r="H125">
            <v>2707380.65</v>
          </cell>
        </row>
        <row r="126">
          <cell r="A126" t="str">
            <v>Dashera/Diwali Expenses</v>
          </cell>
          <cell r="B126">
            <v>117725</v>
          </cell>
          <cell r="C126">
            <v>18200</v>
          </cell>
          <cell r="D126">
            <v>0</v>
          </cell>
          <cell r="E126">
            <v>0</v>
          </cell>
          <cell r="F126">
            <v>0</v>
          </cell>
          <cell r="G126">
            <v>0</v>
          </cell>
          <cell r="H126">
            <v>135925</v>
          </cell>
        </row>
        <row r="127">
          <cell r="A127" t="str">
            <v>Employees Perquisites</v>
          </cell>
          <cell r="B127">
            <v>74489</v>
          </cell>
          <cell r="C127">
            <v>0</v>
          </cell>
          <cell r="D127">
            <v>0</v>
          </cell>
          <cell r="E127">
            <v>0</v>
          </cell>
          <cell r="F127">
            <v>0</v>
          </cell>
          <cell r="G127">
            <v>0</v>
          </cell>
          <cell r="H127">
            <v>74489</v>
          </cell>
        </row>
        <row r="128">
          <cell r="A128" t="str">
            <v>Director's Perquisites</v>
          </cell>
          <cell r="B128">
            <v>15907.71</v>
          </cell>
          <cell r="C128">
            <v>0</v>
          </cell>
          <cell r="D128">
            <v>0</v>
          </cell>
          <cell r="E128">
            <v>2200</v>
          </cell>
          <cell r="F128">
            <v>0</v>
          </cell>
          <cell r="G128">
            <v>630</v>
          </cell>
          <cell r="H128">
            <v>18737.71</v>
          </cell>
        </row>
        <row r="129">
          <cell r="A129" t="str">
            <v>Medical Expenses</v>
          </cell>
          <cell r="B129">
            <v>0</v>
          </cell>
          <cell r="C129">
            <v>0</v>
          </cell>
          <cell r="D129">
            <v>0</v>
          </cell>
          <cell r="E129">
            <v>37961</v>
          </cell>
          <cell r="F129">
            <v>1404</v>
          </cell>
          <cell r="G129">
            <v>0</v>
          </cell>
          <cell r="H129">
            <v>39365</v>
          </cell>
        </row>
        <row r="130">
          <cell r="B130">
            <v>1338093.71</v>
          </cell>
          <cell r="C130">
            <v>53337</v>
          </cell>
          <cell r="D130">
            <v>0</v>
          </cell>
          <cell r="E130">
            <v>1582432.65</v>
          </cell>
          <cell r="F130">
            <v>1404</v>
          </cell>
          <cell r="G130">
            <v>630</v>
          </cell>
          <cell r="H130">
            <v>2975897.36</v>
          </cell>
        </row>
        <row r="132">
          <cell r="A132" t="str">
            <v>Directors' Remuneration</v>
          </cell>
        </row>
        <row r="133">
          <cell r="A133" t="str">
            <v>Directors' Remuneration</v>
          </cell>
          <cell r="B133">
            <v>1494000</v>
          </cell>
          <cell r="C133">
            <v>0</v>
          </cell>
          <cell r="D133">
            <v>0</v>
          </cell>
          <cell r="E133">
            <v>381000</v>
          </cell>
          <cell r="F133">
            <v>0</v>
          </cell>
          <cell r="G133">
            <v>381000</v>
          </cell>
          <cell r="H133">
            <v>2256000</v>
          </cell>
        </row>
        <row r="134">
          <cell r="A134" t="str">
            <v>Commission</v>
          </cell>
          <cell r="B134">
            <v>498644</v>
          </cell>
          <cell r="C134">
            <v>0</v>
          </cell>
          <cell r="D134">
            <v>0</v>
          </cell>
          <cell r="E134">
            <v>0</v>
          </cell>
          <cell r="F134">
            <v>0</v>
          </cell>
          <cell r="G134">
            <v>0</v>
          </cell>
          <cell r="H134">
            <v>498644</v>
          </cell>
        </row>
        <row r="135">
          <cell r="B135">
            <v>1992644</v>
          </cell>
          <cell r="C135">
            <v>0</v>
          </cell>
          <cell r="D135">
            <v>0</v>
          </cell>
          <cell r="E135">
            <v>381000</v>
          </cell>
          <cell r="F135">
            <v>0</v>
          </cell>
          <cell r="G135">
            <v>381000</v>
          </cell>
          <cell r="H135">
            <v>2754644</v>
          </cell>
        </row>
        <row r="137">
          <cell r="A137" t="str">
            <v>Contribution to Provident and other Funds</v>
          </cell>
        </row>
        <row r="138">
          <cell r="A138" t="str">
            <v>Contribution to Provident fund</v>
          </cell>
          <cell r="B138">
            <v>683951</v>
          </cell>
          <cell r="C138">
            <v>103946</v>
          </cell>
          <cell r="D138">
            <v>0</v>
          </cell>
          <cell r="E138">
            <v>989482</v>
          </cell>
          <cell r="F138">
            <v>0</v>
          </cell>
          <cell r="G138">
            <v>0</v>
          </cell>
          <cell r="H138">
            <v>1777379</v>
          </cell>
        </row>
        <row r="139">
          <cell r="A139" t="str">
            <v>Contribution to Pension Fund</v>
          </cell>
          <cell r="B139">
            <v>564581</v>
          </cell>
          <cell r="C139">
            <v>85804</v>
          </cell>
          <cell r="D139">
            <v>0</v>
          </cell>
          <cell r="E139">
            <v>1533408</v>
          </cell>
          <cell r="F139">
            <v>0</v>
          </cell>
          <cell r="G139">
            <v>0</v>
          </cell>
          <cell r="H139">
            <v>2183793</v>
          </cell>
        </row>
        <row r="140">
          <cell r="A140" t="str">
            <v>Contribution to ESIC</v>
          </cell>
          <cell r="B140">
            <v>304024</v>
          </cell>
          <cell r="C140">
            <v>43164</v>
          </cell>
          <cell r="D140">
            <v>0</v>
          </cell>
          <cell r="E140">
            <v>0</v>
          </cell>
          <cell r="F140">
            <v>109281</v>
          </cell>
          <cell r="G140">
            <v>0</v>
          </cell>
          <cell r="H140">
            <v>456469</v>
          </cell>
        </row>
        <row r="141">
          <cell r="A141" t="str">
            <v>P.F.Administration charges</v>
          </cell>
          <cell r="B141">
            <v>116412</v>
          </cell>
          <cell r="C141">
            <v>17692</v>
          </cell>
          <cell r="D141">
            <v>0</v>
          </cell>
          <cell r="E141">
            <v>231254</v>
          </cell>
          <cell r="F141">
            <v>0</v>
          </cell>
          <cell r="G141">
            <v>0</v>
          </cell>
          <cell r="H141">
            <v>365358</v>
          </cell>
        </row>
        <row r="142">
          <cell r="A142" t="str">
            <v>P.F. insurance Administration charges</v>
          </cell>
          <cell r="B142">
            <v>34526</v>
          </cell>
          <cell r="C142">
            <v>5247</v>
          </cell>
          <cell r="D142">
            <v>0</v>
          </cell>
          <cell r="E142">
            <v>1840</v>
          </cell>
          <cell r="F142">
            <v>0</v>
          </cell>
          <cell r="G142">
            <v>0</v>
          </cell>
          <cell r="H142">
            <v>41613</v>
          </cell>
        </row>
        <row r="143">
          <cell r="A143" t="str">
            <v>Contribution to Link Insurance fund</v>
          </cell>
          <cell r="B143">
            <v>690</v>
          </cell>
          <cell r="C143">
            <v>105</v>
          </cell>
          <cell r="D143">
            <v>0</v>
          </cell>
          <cell r="E143">
            <v>92041</v>
          </cell>
          <cell r="F143">
            <v>0</v>
          </cell>
          <cell r="G143">
            <v>0</v>
          </cell>
          <cell r="H143">
            <v>92836</v>
          </cell>
        </row>
        <row r="144">
          <cell r="A144" t="str">
            <v>Contribution to labour welfare fund</v>
          </cell>
          <cell r="B144">
            <v>7506</v>
          </cell>
          <cell r="C144">
            <v>1440</v>
          </cell>
          <cell r="D144">
            <v>0</v>
          </cell>
          <cell r="E144">
            <v>3091</v>
          </cell>
          <cell r="F144">
            <v>0</v>
          </cell>
          <cell r="G144">
            <v>0</v>
          </cell>
          <cell r="H144">
            <v>12037</v>
          </cell>
        </row>
        <row r="145">
          <cell r="B145">
            <v>1711690</v>
          </cell>
          <cell r="C145">
            <v>257398</v>
          </cell>
          <cell r="D145">
            <v>0</v>
          </cell>
          <cell r="E145">
            <v>2851116</v>
          </cell>
          <cell r="F145">
            <v>109281</v>
          </cell>
          <cell r="G145">
            <v>0</v>
          </cell>
          <cell r="H145">
            <v>4929485</v>
          </cell>
        </row>
        <row r="147">
          <cell r="A147" t="str">
            <v>Total Personnel Expenses</v>
          </cell>
          <cell r="B147">
            <v>44405760.640000001</v>
          </cell>
          <cell r="C147">
            <v>4879594.33</v>
          </cell>
          <cell r="D147">
            <v>0</v>
          </cell>
          <cell r="E147">
            <v>29910436.640000001</v>
          </cell>
          <cell r="F147">
            <v>1952600.63</v>
          </cell>
          <cell r="G147">
            <v>3248365.82</v>
          </cell>
          <cell r="H147">
            <v>84396758.060000002</v>
          </cell>
        </row>
        <row r="149">
          <cell r="A149" t="str">
            <v>EXCISE DUTY</v>
          </cell>
          <cell r="B149">
            <v>47105859</v>
          </cell>
          <cell r="C149">
            <v>537090.5</v>
          </cell>
          <cell r="D149">
            <v>0</v>
          </cell>
          <cell r="E149">
            <v>50650411</v>
          </cell>
          <cell r="F149">
            <v>19131261</v>
          </cell>
          <cell r="G149">
            <v>82724490</v>
          </cell>
          <cell r="H149">
            <v>200149111.5</v>
          </cell>
        </row>
        <row r="151">
          <cell r="A151" t="str">
            <v>MANUFACTURING AND PROCESSING CHARGES :</v>
          </cell>
        </row>
        <row r="152">
          <cell r="A152" t="str">
            <v>Service Charges</v>
          </cell>
          <cell r="B152">
            <v>2659030</v>
          </cell>
          <cell r="C152">
            <v>0</v>
          </cell>
          <cell r="D152">
            <v>0</v>
          </cell>
          <cell r="E152">
            <v>0</v>
          </cell>
          <cell r="F152">
            <v>0</v>
          </cell>
          <cell r="G152">
            <v>0</v>
          </cell>
          <cell r="H152">
            <v>2659030</v>
          </cell>
        </row>
        <row r="153">
          <cell r="A153" t="str">
            <v>Erecting and Commissioning Charges</v>
          </cell>
          <cell r="B153">
            <v>475448</v>
          </cell>
          <cell r="C153">
            <v>0</v>
          </cell>
          <cell r="D153">
            <v>0</v>
          </cell>
          <cell r="E153">
            <v>0</v>
          </cell>
          <cell r="F153">
            <v>0</v>
          </cell>
          <cell r="G153">
            <v>0</v>
          </cell>
          <cell r="H153">
            <v>475448</v>
          </cell>
        </row>
        <row r="154">
          <cell r="A154" t="str">
            <v>Processing charges (Payal)</v>
          </cell>
          <cell r="B154">
            <v>0</v>
          </cell>
          <cell r="C154">
            <v>0</v>
          </cell>
          <cell r="D154">
            <v>0</v>
          </cell>
          <cell r="E154">
            <v>1946724</v>
          </cell>
          <cell r="F154">
            <v>0</v>
          </cell>
          <cell r="G154">
            <v>0</v>
          </cell>
          <cell r="H154">
            <v>1946724</v>
          </cell>
        </row>
        <row r="155">
          <cell r="A155" t="str">
            <v>Processing charges (Bajaj Plastics)</v>
          </cell>
          <cell r="B155">
            <v>0</v>
          </cell>
          <cell r="C155">
            <v>0</v>
          </cell>
          <cell r="D155">
            <v>0</v>
          </cell>
          <cell r="E155">
            <v>3258643</v>
          </cell>
          <cell r="F155">
            <v>261962</v>
          </cell>
          <cell r="G155">
            <v>0</v>
          </cell>
          <cell r="H155">
            <v>3520605</v>
          </cell>
        </row>
        <row r="156">
          <cell r="A156" t="str">
            <v>Processing charges (Shrinika)</v>
          </cell>
          <cell r="B156">
            <v>0</v>
          </cell>
          <cell r="C156">
            <v>0</v>
          </cell>
          <cell r="D156">
            <v>0</v>
          </cell>
          <cell r="E156">
            <v>0</v>
          </cell>
          <cell r="F156">
            <v>31481</v>
          </cell>
          <cell r="G156">
            <v>0</v>
          </cell>
          <cell r="H156">
            <v>31481</v>
          </cell>
        </row>
        <row r="157">
          <cell r="A157" t="str">
            <v>Processing charges (Rukmini)</v>
          </cell>
          <cell r="B157">
            <v>0</v>
          </cell>
          <cell r="C157">
            <v>0</v>
          </cell>
          <cell r="D157">
            <v>0</v>
          </cell>
          <cell r="E157">
            <v>1511602</v>
          </cell>
          <cell r="F157">
            <v>0</v>
          </cell>
          <cell r="G157">
            <v>0</v>
          </cell>
          <cell r="H157">
            <v>1511602</v>
          </cell>
        </row>
        <row r="158">
          <cell r="A158" t="str">
            <v>Processing charges (Shree Balaji)</v>
          </cell>
          <cell r="B158">
            <v>0</v>
          </cell>
          <cell r="C158">
            <v>0</v>
          </cell>
          <cell r="D158">
            <v>0</v>
          </cell>
          <cell r="E158">
            <v>908259</v>
          </cell>
          <cell r="F158">
            <v>0</v>
          </cell>
          <cell r="G158">
            <v>0</v>
          </cell>
          <cell r="H158">
            <v>908259</v>
          </cell>
        </row>
        <row r="159">
          <cell r="A159" t="str">
            <v>Processing charges (Bajaj Export)</v>
          </cell>
          <cell r="B159">
            <v>0</v>
          </cell>
          <cell r="C159">
            <v>0</v>
          </cell>
          <cell r="D159">
            <v>0</v>
          </cell>
          <cell r="E159">
            <v>0</v>
          </cell>
          <cell r="F159">
            <v>698888</v>
          </cell>
          <cell r="G159">
            <v>0</v>
          </cell>
          <cell r="H159">
            <v>698888</v>
          </cell>
        </row>
        <row r="160">
          <cell r="A160" t="str">
            <v>Processing charges (Banwari Lal Panwar)</v>
          </cell>
          <cell r="B160">
            <v>0</v>
          </cell>
          <cell r="C160">
            <v>0</v>
          </cell>
          <cell r="D160">
            <v>0</v>
          </cell>
          <cell r="E160">
            <v>0</v>
          </cell>
          <cell r="F160">
            <v>18065</v>
          </cell>
          <cell r="G160">
            <v>0</v>
          </cell>
          <cell r="H160">
            <v>18065</v>
          </cell>
        </row>
        <row r="161">
          <cell r="A161" t="str">
            <v>Processing charges (Rohit Polytex)</v>
          </cell>
          <cell r="B161">
            <v>0</v>
          </cell>
          <cell r="C161">
            <v>0</v>
          </cell>
          <cell r="D161">
            <v>0</v>
          </cell>
          <cell r="E161">
            <v>0</v>
          </cell>
          <cell r="F161">
            <v>25220</v>
          </cell>
          <cell r="G161">
            <v>0</v>
          </cell>
          <cell r="H161">
            <v>25220</v>
          </cell>
        </row>
        <row r="162">
          <cell r="A162" t="str">
            <v>Processing charges (Herikesh)</v>
          </cell>
          <cell r="B162">
            <v>0</v>
          </cell>
          <cell r="C162">
            <v>0</v>
          </cell>
          <cell r="D162">
            <v>0</v>
          </cell>
          <cell r="E162">
            <v>0</v>
          </cell>
          <cell r="F162">
            <v>447789</v>
          </cell>
          <cell r="G162">
            <v>0</v>
          </cell>
          <cell r="H162">
            <v>447789</v>
          </cell>
        </row>
        <row r="163">
          <cell r="A163" t="str">
            <v>Processing charges (Durga Packaging)</v>
          </cell>
          <cell r="B163">
            <v>0</v>
          </cell>
          <cell r="C163">
            <v>0</v>
          </cell>
          <cell r="D163">
            <v>0</v>
          </cell>
          <cell r="E163">
            <v>1423967</v>
          </cell>
          <cell r="F163">
            <v>0</v>
          </cell>
          <cell r="G163">
            <v>0</v>
          </cell>
          <cell r="H163">
            <v>1423967</v>
          </cell>
        </row>
        <row r="164">
          <cell r="A164" t="str">
            <v>Processing charges (ABC)</v>
          </cell>
          <cell r="B164">
            <v>0</v>
          </cell>
          <cell r="C164">
            <v>0</v>
          </cell>
          <cell r="D164">
            <v>0</v>
          </cell>
          <cell r="E164">
            <v>0</v>
          </cell>
          <cell r="F164">
            <v>0</v>
          </cell>
          <cell r="G164">
            <v>72428525</v>
          </cell>
          <cell r="H164">
            <v>72428525</v>
          </cell>
        </row>
        <row r="165">
          <cell r="A165" t="str">
            <v>Processing charges (LUK)</v>
          </cell>
          <cell r="B165">
            <v>0</v>
          </cell>
          <cell r="C165">
            <v>0</v>
          </cell>
          <cell r="D165">
            <v>0</v>
          </cell>
          <cell r="E165">
            <v>0</v>
          </cell>
          <cell r="F165">
            <v>0</v>
          </cell>
          <cell r="G165">
            <v>9566902</v>
          </cell>
          <cell r="H165">
            <v>9566902</v>
          </cell>
        </row>
        <row r="166">
          <cell r="A166" t="str">
            <v>Processing charges (others)</v>
          </cell>
          <cell r="B166">
            <v>0</v>
          </cell>
          <cell r="C166">
            <v>0</v>
          </cell>
          <cell r="D166">
            <v>0</v>
          </cell>
          <cell r="E166">
            <v>999329</v>
          </cell>
          <cell r="F166">
            <v>0</v>
          </cell>
          <cell r="G166">
            <v>97200</v>
          </cell>
          <cell r="H166">
            <v>1096529</v>
          </cell>
        </row>
        <row r="167">
          <cell r="A167" t="str">
            <v>Processing charges (Chetan)</v>
          </cell>
          <cell r="B167">
            <v>0</v>
          </cell>
          <cell r="C167">
            <v>0</v>
          </cell>
          <cell r="D167">
            <v>0</v>
          </cell>
          <cell r="E167">
            <v>0</v>
          </cell>
          <cell r="F167">
            <v>1763140</v>
          </cell>
          <cell r="G167">
            <v>0</v>
          </cell>
          <cell r="H167">
            <v>1763140</v>
          </cell>
        </row>
        <row r="168">
          <cell r="A168" t="str">
            <v>Bags Cleaning Charges</v>
          </cell>
          <cell r="B168">
            <v>0</v>
          </cell>
          <cell r="C168">
            <v>0</v>
          </cell>
          <cell r="D168">
            <v>0</v>
          </cell>
          <cell r="E168">
            <v>42072</v>
          </cell>
          <cell r="F168">
            <v>0</v>
          </cell>
          <cell r="G168">
            <v>0</v>
          </cell>
          <cell r="H168">
            <v>42072</v>
          </cell>
        </row>
        <row r="169">
          <cell r="A169" t="str">
            <v>Processing charges (Shree Sai Pack)</v>
          </cell>
          <cell r="B169">
            <v>0</v>
          </cell>
          <cell r="C169">
            <v>0</v>
          </cell>
          <cell r="D169">
            <v>0</v>
          </cell>
          <cell r="E169">
            <v>1169096</v>
          </cell>
          <cell r="F169">
            <v>0</v>
          </cell>
          <cell r="G169">
            <v>0</v>
          </cell>
          <cell r="H169">
            <v>1169096</v>
          </cell>
        </row>
        <row r="170">
          <cell r="A170" t="str">
            <v>Cutting / lamination charges</v>
          </cell>
          <cell r="B170">
            <v>0</v>
          </cell>
          <cell r="C170">
            <v>0</v>
          </cell>
          <cell r="D170">
            <v>0</v>
          </cell>
          <cell r="E170">
            <v>574712</v>
          </cell>
          <cell r="F170">
            <v>0</v>
          </cell>
          <cell r="G170">
            <v>0</v>
          </cell>
          <cell r="H170">
            <v>574712</v>
          </cell>
        </row>
        <row r="171">
          <cell r="A171" t="str">
            <v>Stitching / inversion charges</v>
          </cell>
          <cell r="B171">
            <v>0</v>
          </cell>
          <cell r="C171">
            <v>0</v>
          </cell>
          <cell r="D171">
            <v>0</v>
          </cell>
          <cell r="E171">
            <v>4532969</v>
          </cell>
          <cell r="F171">
            <v>0</v>
          </cell>
          <cell r="G171">
            <v>0</v>
          </cell>
          <cell r="H171">
            <v>4532969</v>
          </cell>
        </row>
        <row r="172">
          <cell r="A172" t="str">
            <v>Printing / Packing charges</v>
          </cell>
          <cell r="B172">
            <v>0</v>
          </cell>
          <cell r="C172">
            <v>0</v>
          </cell>
          <cell r="D172">
            <v>0</v>
          </cell>
          <cell r="E172">
            <v>4486161</v>
          </cell>
          <cell r="F172">
            <v>0</v>
          </cell>
          <cell r="G172">
            <v>0</v>
          </cell>
          <cell r="H172">
            <v>4486161</v>
          </cell>
        </row>
        <row r="173">
          <cell r="B173">
            <v>3134478</v>
          </cell>
          <cell r="C173">
            <v>0</v>
          </cell>
          <cell r="D173">
            <v>0</v>
          </cell>
          <cell r="E173">
            <v>20853534</v>
          </cell>
          <cell r="F173">
            <v>3246545</v>
          </cell>
          <cell r="G173">
            <v>82092627</v>
          </cell>
          <cell r="H173">
            <v>109327184</v>
          </cell>
        </row>
        <row r="175">
          <cell r="A175" t="str">
            <v>Cost of Borrowings</v>
          </cell>
        </row>
        <row r="176">
          <cell r="A176" t="str">
            <v>On Term Loans</v>
          </cell>
          <cell r="B176">
            <v>56535.92</v>
          </cell>
          <cell r="C176">
            <v>0</v>
          </cell>
          <cell r="D176">
            <v>0</v>
          </cell>
          <cell r="E176">
            <v>2364386.2560000001</v>
          </cell>
          <cell r="F176">
            <v>0</v>
          </cell>
          <cell r="G176">
            <v>2889805.4240000001</v>
          </cell>
          <cell r="H176">
            <v>5310727.5999999996</v>
          </cell>
        </row>
        <row r="177">
          <cell r="A177" t="str">
            <v>On Fixed Deposits</v>
          </cell>
          <cell r="B177">
            <v>0</v>
          </cell>
          <cell r="C177">
            <v>0</v>
          </cell>
          <cell r="D177">
            <v>0</v>
          </cell>
          <cell r="E177">
            <v>1690440.6509999998</v>
          </cell>
          <cell r="F177">
            <v>0</v>
          </cell>
          <cell r="G177">
            <v>2066094.1289999997</v>
          </cell>
          <cell r="H177">
            <v>3756534.7799999993</v>
          </cell>
        </row>
        <row r="178">
          <cell r="A178" t="str">
            <v>On CC/ OD limits</v>
          </cell>
          <cell r="B178">
            <v>59296</v>
          </cell>
          <cell r="C178">
            <v>0</v>
          </cell>
          <cell r="D178">
            <v>0</v>
          </cell>
          <cell r="E178">
            <v>2951904.1184999999</v>
          </cell>
          <cell r="F178">
            <v>0</v>
          </cell>
          <cell r="G178">
            <v>3607882.8115000003</v>
          </cell>
          <cell r="H178">
            <v>6619082.9299999997</v>
          </cell>
        </row>
        <row r="179">
          <cell r="A179" t="str">
            <v>On Statutory dues</v>
          </cell>
          <cell r="B179">
            <v>77</v>
          </cell>
          <cell r="C179">
            <v>5</v>
          </cell>
          <cell r="D179">
            <v>0</v>
          </cell>
          <cell r="E179">
            <v>1629</v>
          </cell>
          <cell r="F179">
            <v>0</v>
          </cell>
          <cell r="G179">
            <v>0</v>
          </cell>
          <cell r="H179">
            <v>1711</v>
          </cell>
        </row>
        <row r="180">
          <cell r="A180" t="str">
            <v>On Others</v>
          </cell>
          <cell r="B180">
            <v>0</v>
          </cell>
          <cell r="C180">
            <v>0</v>
          </cell>
          <cell r="D180">
            <v>0</v>
          </cell>
          <cell r="E180">
            <v>9139524.034500001</v>
          </cell>
          <cell r="F180">
            <v>0</v>
          </cell>
          <cell r="G180">
            <v>11170529.375500001</v>
          </cell>
          <cell r="H180">
            <v>20310053.410000004</v>
          </cell>
        </row>
        <row r="181">
          <cell r="A181" t="str">
            <v>On LC</v>
          </cell>
          <cell r="B181">
            <v>0</v>
          </cell>
          <cell r="C181">
            <v>0</v>
          </cell>
          <cell r="D181">
            <v>0</v>
          </cell>
          <cell r="E181">
            <v>1246582.3500000001</v>
          </cell>
          <cell r="F181">
            <v>0</v>
          </cell>
          <cell r="G181">
            <v>1523600.6500000001</v>
          </cell>
          <cell r="H181">
            <v>2770183</v>
          </cell>
        </row>
        <row r="182">
          <cell r="A182" t="str">
            <v>On Trade Deposits</v>
          </cell>
          <cell r="B182">
            <v>17450</v>
          </cell>
          <cell r="C182">
            <v>0</v>
          </cell>
          <cell r="D182">
            <v>0</v>
          </cell>
          <cell r="E182">
            <v>0</v>
          </cell>
          <cell r="F182">
            <v>0</v>
          </cell>
          <cell r="G182">
            <v>817448</v>
          </cell>
          <cell r="H182">
            <v>834898</v>
          </cell>
        </row>
        <row r="183">
          <cell r="A183" t="str">
            <v>Difference in exchange relating to Foreign Currency Loans</v>
          </cell>
          <cell r="B183">
            <v>0</v>
          </cell>
          <cell r="C183">
            <v>0</v>
          </cell>
          <cell r="D183">
            <v>0</v>
          </cell>
          <cell r="E183">
            <v>350490.60000000003</v>
          </cell>
          <cell r="F183">
            <v>0</v>
          </cell>
          <cell r="G183">
            <v>428377.40000000008</v>
          </cell>
          <cell r="H183">
            <v>778868.00000000012</v>
          </cell>
        </row>
        <row r="184">
          <cell r="B184">
            <v>133358.91999999998</v>
          </cell>
          <cell r="C184">
            <v>5</v>
          </cell>
          <cell r="D184">
            <v>0</v>
          </cell>
          <cell r="E184">
            <v>17744957.010000002</v>
          </cell>
          <cell r="F184">
            <v>0</v>
          </cell>
          <cell r="G184">
            <v>22503737.789999999</v>
          </cell>
          <cell r="H184">
            <v>40382058.719999999</v>
          </cell>
        </row>
        <row r="186">
          <cell r="A186" t="str">
            <v>Power and fuel :</v>
          </cell>
          <cell r="E186" t="str">
            <v/>
          </cell>
          <cell r="H186" t="str">
            <v/>
          </cell>
        </row>
        <row r="187">
          <cell r="A187" t="str">
            <v>Electricity charges</v>
          </cell>
          <cell r="B187">
            <v>1979768.93</v>
          </cell>
          <cell r="C187">
            <v>400000</v>
          </cell>
          <cell r="D187">
            <v>0</v>
          </cell>
          <cell r="E187">
            <v>33682622.600000001</v>
          </cell>
          <cell r="F187">
            <v>0</v>
          </cell>
          <cell r="G187">
            <v>0</v>
          </cell>
          <cell r="H187">
            <v>36062391.530000001</v>
          </cell>
        </row>
        <row r="188">
          <cell r="A188" t="str">
            <v>Fuel Consumption</v>
          </cell>
          <cell r="B188">
            <v>611153</v>
          </cell>
          <cell r="C188">
            <v>0</v>
          </cell>
          <cell r="D188">
            <v>0</v>
          </cell>
          <cell r="E188">
            <v>945348</v>
          </cell>
          <cell r="F188">
            <v>0</v>
          </cell>
          <cell r="G188">
            <v>0</v>
          </cell>
          <cell r="H188">
            <v>1556501</v>
          </cell>
        </row>
        <row r="189">
          <cell r="B189">
            <v>2590921.9299999997</v>
          </cell>
          <cell r="C189">
            <v>400000</v>
          </cell>
          <cell r="D189">
            <v>0</v>
          </cell>
          <cell r="E189">
            <v>34627970.600000001</v>
          </cell>
          <cell r="F189">
            <v>0</v>
          </cell>
          <cell r="G189">
            <v>0</v>
          </cell>
          <cell r="H189">
            <v>37618892.530000001</v>
          </cell>
        </row>
        <row r="191">
          <cell r="A191" t="str">
            <v>OTHER EXPENSES :</v>
          </cell>
        </row>
        <row r="192">
          <cell r="A192" t="str">
            <v>Rent</v>
          </cell>
        </row>
        <row r="193">
          <cell r="A193" t="str">
            <v>Rent (Imambada property)</v>
          </cell>
          <cell r="B193">
            <v>252000</v>
          </cell>
          <cell r="C193">
            <v>0</v>
          </cell>
          <cell r="D193">
            <v>0</v>
          </cell>
          <cell r="E193">
            <v>0</v>
          </cell>
          <cell r="F193">
            <v>0</v>
          </cell>
          <cell r="G193">
            <v>0</v>
          </cell>
          <cell r="H193">
            <v>252000</v>
          </cell>
        </row>
        <row r="194">
          <cell r="A194" t="str">
            <v>Rent (Bajaj Exports)</v>
          </cell>
          <cell r="B194">
            <v>0</v>
          </cell>
          <cell r="C194">
            <v>0</v>
          </cell>
          <cell r="D194">
            <v>0</v>
          </cell>
          <cell r="E194">
            <v>100000</v>
          </cell>
          <cell r="F194">
            <v>0</v>
          </cell>
          <cell r="G194">
            <v>0</v>
          </cell>
          <cell r="H194">
            <v>100000</v>
          </cell>
        </row>
        <row r="195">
          <cell r="A195" t="str">
            <v>Rent (Rohit Polytex)</v>
          </cell>
          <cell r="B195">
            <v>0</v>
          </cell>
          <cell r="C195">
            <v>220000</v>
          </cell>
          <cell r="D195">
            <v>0</v>
          </cell>
          <cell r="E195">
            <v>500000</v>
          </cell>
          <cell r="F195">
            <v>0</v>
          </cell>
          <cell r="G195">
            <v>0</v>
          </cell>
          <cell r="H195">
            <v>720000</v>
          </cell>
        </row>
        <row r="196">
          <cell r="A196" t="str">
            <v>Rent Machine (Tashi)</v>
          </cell>
          <cell r="B196">
            <v>0</v>
          </cell>
          <cell r="C196">
            <v>0</v>
          </cell>
          <cell r="D196">
            <v>0</v>
          </cell>
          <cell r="E196">
            <v>720000</v>
          </cell>
          <cell r="F196">
            <v>0</v>
          </cell>
          <cell r="G196">
            <v>0</v>
          </cell>
          <cell r="H196">
            <v>720000</v>
          </cell>
        </row>
        <row r="197">
          <cell r="A197" t="str">
            <v>Rent (Ampee)</v>
          </cell>
          <cell r="B197">
            <v>0</v>
          </cell>
          <cell r="C197">
            <v>0</v>
          </cell>
          <cell r="D197">
            <v>0</v>
          </cell>
          <cell r="E197">
            <v>210000</v>
          </cell>
          <cell r="F197">
            <v>0</v>
          </cell>
          <cell r="G197">
            <v>210000</v>
          </cell>
          <cell r="H197">
            <v>420000</v>
          </cell>
        </row>
        <row r="198">
          <cell r="A198" t="str">
            <v>Other Rent</v>
          </cell>
          <cell r="B198">
            <v>192000</v>
          </cell>
          <cell r="C198">
            <v>0</v>
          </cell>
          <cell r="D198">
            <v>0</v>
          </cell>
          <cell r="E198">
            <v>60000</v>
          </cell>
          <cell r="F198">
            <v>0</v>
          </cell>
          <cell r="G198">
            <v>54300</v>
          </cell>
          <cell r="H198">
            <v>306300</v>
          </cell>
        </row>
        <row r="199">
          <cell r="B199">
            <v>444000</v>
          </cell>
          <cell r="C199">
            <v>220000</v>
          </cell>
          <cell r="D199">
            <v>0</v>
          </cell>
          <cell r="E199">
            <v>1590000</v>
          </cell>
          <cell r="F199">
            <v>0</v>
          </cell>
          <cell r="G199">
            <v>264300</v>
          </cell>
          <cell r="H199">
            <v>2518300</v>
          </cell>
        </row>
        <row r="201">
          <cell r="A201" t="str">
            <v>Rates and Taxes</v>
          </cell>
        </row>
        <row r="202">
          <cell r="A202" t="str">
            <v>Licenses Fees</v>
          </cell>
          <cell r="B202">
            <v>10667</v>
          </cell>
          <cell r="C202">
            <v>5167</v>
          </cell>
          <cell r="D202">
            <v>0</v>
          </cell>
          <cell r="E202">
            <v>52295.5</v>
          </cell>
          <cell r="F202">
            <v>0</v>
          </cell>
          <cell r="G202">
            <v>0</v>
          </cell>
          <cell r="H202">
            <v>68129.5</v>
          </cell>
        </row>
        <row r="203">
          <cell r="A203" t="str">
            <v>Renewal Fees</v>
          </cell>
          <cell r="B203">
            <v>0</v>
          </cell>
          <cell r="C203">
            <v>0</v>
          </cell>
          <cell r="D203">
            <v>0</v>
          </cell>
          <cell r="E203">
            <v>1750</v>
          </cell>
          <cell r="F203">
            <v>0</v>
          </cell>
          <cell r="G203">
            <v>9200</v>
          </cell>
          <cell r="H203">
            <v>10950</v>
          </cell>
        </row>
        <row r="204">
          <cell r="A204" t="str">
            <v>Water Charges</v>
          </cell>
          <cell r="B204">
            <v>39621</v>
          </cell>
          <cell r="C204">
            <v>0</v>
          </cell>
          <cell r="D204">
            <v>0</v>
          </cell>
          <cell r="E204">
            <v>45240</v>
          </cell>
          <cell r="F204">
            <v>0</v>
          </cell>
          <cell r="G204">
            <v>0</v>
          </cell>
          <cell r="H204">
            <v>84861</v>
          </cell>
        </row>
        <row r="205">
          <cell r="A205" t="str">
            <v>Professional tax</v>
          </cell>
          <cell r="B205">
            <v>4500</v>
          </cell>
          <cell r="C205">
            <v>0</v>
          </cell>
          <cell r="D205">
            <v>0</v>
          </cell>
          <cell r="E205">
            <v>2500</v>
          </cell>
          <cell r="F205">
            <v>0</v>
          </cell>
          <cell r="G205">
            <v>0</v>
          </cell>
          <cell r="H205">
            <v>7000</v>
          </cell>
        </row>
        <row r="206">
          <cell r="A206" t="str">
            <v>Municipal tax</v>
          </cell>
          <cell r="B206">
            <v>519852</v>
          </cell>
          <cell r="C206">
            <v>0</v>
          </cell>
          <cell r="D206">
            <v>0</v>
          </cell>
          <cell r="E206">
            <v>13812</v>
          </cell>
          <cell r="F206">
            <v>0</v>
          </cell>
          <cell r="G206">
            <v>0</v>
          </cell>
          <cell r="H206">
            <v>533664</v>
          </cell>
        </row>
        <row r="207">
          <cell r="B207">
            <v>574640</v>
          </cell>
          <cell r="C207">
            <v>5167</v>
          </cell>
          <cell r="D207">
            <v>0</v>
          </cell>
          <cell r="E207">
            <v>115597.5</v>
          </cell>
          <cell r="F207">
            <v>0</v>
          </cell>
          <cell r="G207">
            <v>9200</v>
          </cell>
          <cell r="H207">
            <v>704604.5</v>
          </cell>
        </row>
        <row r="208">
          <cell r="A208" t="str">
            <v>Insurance</v>
          </cell>
        </row>
        <row r="209">
          <cell r="A209" t="str">
            <v>Insurance premium</v>
          </cell>
          <cell r="B209">
            <v>144376.5</v>
          </cell>
          <cell r="C209">
            <v>0</v>
          </cell>
          <cell r="D209">
            <v>0</v>
          </cell>
          <cell r="E209">
            <v>846031</v>
          </cell>
          <cell r="F209">
            <v>0</v>
          </cell>
          <cell r="G209">
            <v>597034</v>
          </cell>
          <cell r="H209">
            <v>1587441.5</v>
          </cell>
        </row>
        <row r="210">
          <cell r="A210" t="str">
            <v>Transit Insurance on Export</v>
          </cell>
          <cell r="B210">
            <v>177557</v>
          </cell>
          <cell r="C210">
            <v>0</v>
          </cell>
          <cell r="D210">
            <v>0</v>
          </cell>
          <cell r="E210">
            <v>30257</v>
          </cell>
          <cell r="F210">
            <v>0</v>
          </cell>
          <cell r="G210">
            <v>0</v>
          </cell>
          <cell r="H210">
            <v>207814</v>
          </cell>
        </row>
        <row r="211">
          <cell r="B211">
            <v>321933.5</v>
          </cell>
          <cell r="C211">
            <v>0</v>
          </cell>
          <cell r="D211">
            <v>0</v>
          </cell>
          <cell r="E211">
            <v>876288</v>
          </cell>
          <cell r="F211">
            <v>0</v>
          </cell>
          <cell r="G211">
            <v>597034</v>
          </cell>
          <cell r="H211">
            <v>1795255.5</v>
          </cell>
        </row>
        <row r="213">
          <cell r="A213" t="str">
            <v>Sales Discount</v>
          </cell>
        </row>
        <row r="214">
          <cell r="A214" t="str">
            <v>Sales Discount</v>
          </cell>
          <cell r="B214">
            <v>722147.9</v>
          </cell>
          <cell r="C214">
            <v>473</v>
          </cell>
          <cell r="D214">
            <v>0</v>
          </cell>
          <cell r="E214">
            <v>3892253.1399999997</v>
          </cell>
          <cell r="F214">
            <v>375064.34</v>
          </cell>
          <cell r="G214">
            <v>8560706.75</v>
          </cell>
          <cell r="H214">
            <v>13550645.129999999</v>
          </cell>
        </row>
        <row r="215">
          <cell r="A215" t="str">
            <v>Price Protection Discount</v>
          </cell>
          <cell r="B215">
            <v>0</v>
          </cell>
          <cell r="C215">
            <v>0</v>
          </cell>
          <cell r="D215">
            <v>0</v>
          </cell>
          <cell r="E215">
            <v>0</v>
          </cell>
          <cell r="F215">
            <v>0</v>
          </cell>
          <cell r="G215">
            <v>1576208.75</v>
          </cell>
          <cell r="H215">
            <v>1576208.75</v>
          </cell>
        </row>
        <row r="216">
          <cell r="A216" t="str">
            <v xml:space="preserve">Cash Discount </v>
          </cell>
          <cell r="B216">
            <v>0</v>
          </cell>
          <cell r="C216">
            <v>0</v>
          </cell>
          <cell r="D216">
            <v>0</v>
          </cell>
          <cell r="E216">
            <v>0</v>
          </cell>
          <cell r="F216">
            <v>0</v>
          </cell>
          <cell r="G216">
            <v>176625</v>
          </cell>
          <cell r="H216">
            <v>176625</v>
          </cell>
        </row>
        <row r="217">
          <cell r="B217">
            <v>722147.9</v>
          </cell>
          <cell r="C217">
            <v>473</v>
          </cell>
          <cell r="D217">
            <v>0</v>
          </cell>
          <cell r="E217">
            <v>3892253.1399999997</v>
          </cell>
          <cell r="F217">
            <v>375064.34</v>
          </cell>
          <cell r="G217">
            <v>10313540.5</v>
          </cell>
          <cell r="H217">
            <v>15303478.879999999</v>
          </cell>
        </row>
        <row r="219">
          <cell r="A219" t="str">
            <v>Freight and other Expenses</v>
          </cell>
        </row>
        <row r="220">
          <cell r="A220" t="str">
            <v>Freight octroi &amp; cartage outward</v>
          </cell>
          <cell r="B220">
            <v>775595.2</v>
          </cell>
          <cell r="C220">
            <v>576310</v>
          </cell>
          <cell r="D220">
            <v>0</v>
          </cell>
          <cell r="E220">
            <v>6846480</v>
          </cell>
          <cell r="F220">
            <v>894296</v>
          </cell>
          <cell r="G220">
            <v>4537124.5</v>
          </cell>
          <cell r="H220">
            <v>13629805.699999999</v>
          </cell>
        </row>
        <row r="221">
          <cell r="A221" t="str">
            <v>Freight outward (Bailing Press)</v>
          </cell>
          <cell r="B221">
            <v>34375</v>
          </cell>
          <cell r="C221">
            <v>0</v>
          </cell>
          <cell r="D221">
            <v>0</v>
          </cell>
          <cell r="E221">
            <v>0</v>
          </cell>
          <cell r="F221">
            <v>0</v>
          </cell>
          <cell r="G221">
            <v>0</v>
          </cell>
          <cell r="H221">
            <v>34375</v>
          </cell>
        </row>
        <row r="222">
          <cell r="A222" t="str">
            <v>Packing &amp; forwarding</v>
          </cell>
          <cell r="B222">
            <v>332666</v>
          </cell>
          <cell r="C222">
            <v>118354</v>
          </cell>
          <cell r="D222">
            <v>0</v>
          </cell>
          <cell r="E222">
            <v>0</v>
          </cell>
          <cell r="F222">
            <v>0</v>
          </cell>
          <cell r="G222">
            <v>0</v>
          </cell>
          <cell r="H222">
            <v>451020</v>
          </cell>
        </row>
        <row r="223">
          <cell r="A223" t="str">
            <v>Freight &amp; other Charges Outward (Export)</v>
          </cell>
          <cell r="B223">
            <v>7126773.2000000002</v>
          </cell>
          <cell r="C223">
            <v>0</v>
          </cell>
          <cell r="D223">
            <v>0</v>
          </cell>
          <cell r="E223">
            <v>3257342</v>
          </cell>
          <cell r="F223">
            <v>662726</v>
          </cell>
          <cell r="G223">
            <v>400636</v>
          </cell>
          <cell r="H223">
            <v>11447477.199999999</v>
          </cell>
        </row>
        <row r="224">
          <cell r="A224" t="str">
            <v>Service tax</v>
          </cell>
          <cell r="B224">
            <v>0</v>
          </cell>
          <cell r="C224">
            <v>22289</v>
          </cell>
          <cell r="D224">
            <v>0</v>
          </cell>
          <cell r="E224">
            <v>0</v>
          </cell>
          <cell r="F224">
            <v>0</v>
          </cell>
          <cell r="G224">
            <v>0</v>
          </cell>
          <cell r="H224">
            <v>22289</v>
          </cell>
        </row>
        <row r="225">
          <cell r="A225" t="str">
            <v>Clearing Expenses Exports</v>
          </cell>
          <cell r="B225">
            <v>0</v>
          </cell>
          <cell r="C225">
            <v>0</v>
          </cell>
          <cell r="D225">
            <v>0</v>
          </cell>
          <cell r="E225">
            <v>23038</v>
          </cell>
          <cell r="F225">
            <v>1000</v>
          </cell>
          <cell r="G225">
            <v>0</v>
          </cell>
          <cell r="H225">
            <v>24038</v>
          </cell>
        </row>
        <row r="226">
          <cell r="B226">
            <v>8269409.4000000004</v>
          </cell>
          <cell r="C226">
            <v>716953</v>
          </cell>
          <cell r="D226">
            <v>0</v>
          </cell>
          <cell r="E226">
            <v>10126860</v>
          </cell>
          <cell r="F226">
            <v>1558022</v>
          </cell>
          <cell r="G226">
            <v>4937760.5</v>
          </cell>
          <cell r="H226">
            <v>25609004.899999999</v>
          </cell>
        </row>
        <row r="227">
          <cell r="A227" t="str">
            <v>Packing &amp; Forwarding (Recovered in Invoices)</v>
          </cell>
          <cell r="B227">
            <v>491688</v>
          </cell>
          <cell r="C227">
            <v>0</v>
          </cell>
          <cell r="D227">
            <v>0</v>
          </cell>
          <cell r="E227">
            <v>0</v>
          </cell>
          <cell r="F227">
            <v>0</v>
          </cell>
          <cell r="G227">
            <v>0</v>
          </cell>
          <cell r="H227">
            <v>491688</v>
          </cell>
        </row>
        <row r="228">
          <cell r="B228">
            <v>7777721.4000000004</v>
          </cell>
          <cell r="C228">
            <v>716953</v>
          </cell>
          <cell r="D228">
            <v>0</v>
          </cell>
          <cell r="E228">
            <v>10126860</v>
          </cell>
          <cell r="F228">
            <v>1558022</v>
          </cell>
          <cell r="G228">
            <v>4937760.5</v>
          </cell>
          <cell r="H228">
            <v>25117316.899999999</v>
          </cell>
        </row>
        <row r="229">
          <cell r="A229" t="str">
            <v>Travelling and conveyance :</v>
          </cell>
          <cell r="H229" t="str">
            <v/>
          </cell>
        </row>
        <row r="230">
          <cell r="A230" t="str">
            <v>Foreign Tour Expenses</v>
          </cell>
          <cell r="B230">
            <v>1708049</v>
          </cell>
          <cell r="C230">
            <v>0</v>
          </cell>
          <cell r="D230">
            <v>0</v>
          </cell>
          <cell r="E230">
            <v>352889</v>
          </cell>
          <cell r="F230">
            <v>0</v>
          </cell>
          <cell r="G230">
            <v>197221</v>
          </cell>
          <cell r="H230">
            <v>2258159</v>
          </cell>
        </row>
        <row r="231">
          <cell r="A231" t="str">
            <v>Travelling expenses - Directors</v>
          </cell>
          <cell r="B231">
            <v>215427</v>
          </cell>
          <cell r="C231">
            <v>0</v>
          </cell>
          <cell r="D231">
            <v>0</v>
          </cell>
          <cell r="E231">
            <v>338689</v>
          </cell>
          <cell r="F231">
            <v>0</v>
          </cell>
          <cell r="G231">
            <v>17515</v>
          </cell>
          <cell r="H231">
            <v>571631</v>
          </cell>
        </row>
        <row r="232">
          <cell r="A232" t="str">
            <v>Travelling expenses - Others</v>
          </cell>
          <cell r="B232">
            <v>4458612</v>
          </cell>
          <cell r="C232">
            <v>129737</v>
          </cell>
          <cell r="D232">
            <v>0</v>
          </cell>
          <cell r="E232">
            <v>442249.5</v>
          </cell>
          <cell r="F232">
            <v>0</v>
          </cell>
          <cell r="G232">
            <v>779483</v>
          </cell>
          <cell r="H232">
            <v>5810081.5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OSP Prov 2005"/>
      <sheetName val="OSP Prov 05"/>
      <sheetName val="TOOLS"/>
      <sheetName val="HSSA-LOG"/>
      <sheetName val="cap2002-03"/>
      <sheetName val="Sheet1"/>
      <sheetName val="MTC 7DL"/>
      <sheetName val="Lead Sheet- type old"/>
      <sheetName val="Node_configuration_working"/>
    </sheetNames>
    <definedNames>
      <definedName name="Number_of_PCMs_tes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t="str">
            <v>MOTHERSON ELASTOMERS PRIVATE LIMITED</v>
          </cell>
        </row>
        <row r="4">
          <cell r="A4" t="str">
            <v xml:space="preserve">PROFIT &amp; LOSS ACCOUNT </v>
          </cell>
        </row>
        <row r="5">
          <cell r="A5" t="str">
            <v>FOR THE PERIOD ENDING 31st JANUARY-1999.</v>
          </cell>
        </row>
        <row r="9">
          <cell r="A9" t="str">
            <v>INCOME</v>
          </cell>
        </row>
        <row r="10">
          <cell r="A10" t="str">
            <v>Exports</v>
          </cell>
        </row>
        <row r="11">
          <cell r="A11" t="str">
            <v>Other Income</v>
          </cell>
        </row>
        <row r="12">
          <cell r="A12" t="str">
            <v xml:space="preserve">Accretion/(Decretion) in Stock. </v>
          </cell>
        </row>
        <row r="14">
          <cell r="A14" t="str">
            <v>TOTAL</v>
          </cell>
        </row>
        <row r="15">
          <cell r="A15" t="str">
            <v>EXPENDITURE</v>
          </cell>
        </row>
        <row r="16">
          <cell r="A16" t="str">
            <v>Cost of Material.</v>
          </cell>
        </row>
        <row r="17">
          <cell r="A17" t="str">
            <v>Manufacturing Expenses.</v>
          </cell>
        </row>
        <row r="18">
          <cell r="A18" t="str">
            <v>Administrative &amp; Other Expenses</v>
          </cell>
        </row>
        <row r="19">
          <cell r="A19" t="str">
            <v>TOTAL</v>
          </cell>
        </row>
        <row r="20">
          <cell r="A20" t="str">
            <v>Profit Before Interest &amp; Non-Cash Charges</v>
          </cell>
        </row>
        <row r="21">
          <cell r="A21" t="str">
            <v>Less: Interest and Financial Charges</v>
          </cell>
        </row>
        <row r="22">
          <cell r="A22" t="str">
            <v>PROFIT FOR THE PERIOD BEFORE NON CASH CHARGES</v>
          </cell>
        </row>
        <row r="24">
          <cell r="A24" t="str">
            <v>NON CASH CHARGES</v>
          </cell>
        </row>
        <row r="25">
          <cell r="A25" t="str">
            <v>Depreciation</v>
          </cell>
        </row>
        <row r="26">
          <cell r="A26" t="str">
            <v>Miscellaneous Expenditure Written Off</v>
          </cell>
        </row>
        <row r="27">
          <cell r="A27" t="str">
            <v>TOTAL</v>
          </cell>
        </row>
        <row r="28">
          <cell r="A28" t="str">
            <v>PROFIT BEFORE TAXATION</v>
          </cell>
        </row>
        <row r="29">
          <cell r="A29" t="str">
            <v>Less: Provision for Taxation</v>
          </cell>
        </row>
        <row r="30">
          <cell r="A30" t="str">
            <v>PROFIT/(LOSS) AFTER TAXATION CARRIED TO B/S</v>
          </cell>
        </row>
        <row r="49">
          <cell r="A49" t="str">
            <v>MOTHERSON ELASTOMERS PRIVATE LIMITED</v>
          </cell>
        </row>
        <row r="50">
          <cell r="A50" t="str">
            <v>Schedule-VIII Export &amp; Other Income</v>
          </cell>
        </row>
        <row r="53">
          <cell r="A53" t="str">
            <v>EXPORTS</v>
          </cell>
        </row>
        <row r="54">
          <cell r="A54" t="str">
            <v>Export Sales</v>
          </cell>
        </row>
        <row r="55">
          <cell r="A55" t="str">
            <v>Gain on Exchange Fluctuation</v>
          </cell>
        </row>
        <row r="56">
          <cell r="A56" t="str">
            <v>TOTAL</v>
          </cell>
        </row>
        <row r="57">
          <cell r="A57" t="str">
            <v>OTHER INCOME</v>
          </cell>
        </row>
        <row r="58">
          <cell r="A58" t="str">
            <v>Interest on FDR's</v>
          </cell>
        </row>
        <row r="59">
          <cell r="A59" t="str">
            <v>Interest Received</v>
          </cell>
        </row>
        <row r="60">
          <cell r="A60" t="str">
            <v>Sample Sales</v>
          </cell>
        </row>
        <row r="62">
          <cell r="A62" t="str">
            <v>Sale of Scrap.</v>
          </cell>
        </row>
        <row r="63">
          <cell r="A63" t="str">
            <v>TOTAL</v>
          </cell>
        </row>
        <row r="67">
          <cell r="A67" t="str">
            <v>Schedule -IX Accretion / (Depletion) In Stock</v>
          </cell>
        </row>
        <row r="70">
          <cell r="A70" t="str">
            <v>Closing Stock</v>
          </cell>
        </row>
        <row r="71">
          <cell r="A71" t="str">
            <v>Finished goods</v>
          </cell>
        </row>
        <row r="72">
          <cell r="A72" t="str">
            <v>Stock of Finished Goods In Transit.</v>
          </cell>
        </row>
        <row r="73">
          <cell r="A73" t="str">
            <v>Work-in-Progress</v>
          </cell>
        </row>
        <row r="74">
          <cell r="A74" t="str">
            <v>TOTAL(A)</v>
          </cell>
        </row>
        <row r="75">
          <cell r="A75" t="str">
            <v>Opening Stock</v>
          </cell>
        </row>
        <row r="76">
          <cell r="A76" t="str">
            <v>Finished goods</v>
          </cell>
        </row>
        <row r="77">
          <cell r="A77" t="str">
            <v>Work-in-Progress</v>
          </cell>
        </row>
        <row r="78">
          <cell r="A78" t="str">
            <v>TOTAL(B)</v>
          </cell>
        </row>
        <row r="79">
          <cell r="A79" t="str">
            <v>TOTAL (A-B)</v>
          </cell>
        </row>
        <row r="84">
          <cell r="A84" t="str">
            <v>MOTHERSON ELASTOMERS PRIVATE LIMITED</v>
          </cell>
        </row>
        <row r="86">
          <cell r="A86" t="str">
            <v>Schedule-X Cost of Materials &amp; Manufacturing Expenses</v>
          </cell>
        </row>
        <row r="89">
          <cell r="A89" t="str">
            <v>Raw Materials &amp; Components Consumed</v>
          </cell>
        </row>
        <row r="90">
          <cell r="A90" t="str">
            <v>Opening Stock</v>
          </cell>
        </row>
        <row r="91">
          <cell r="A91" t="str">
            <v>Add: Purchases</v>
          </cell>
        </row>
        <row r="92">
          <cell r="A92" t="str">
            <v>TOTAL</v>
          </cell>
        </row>
        <row r="93">
          <cell r="A93" t="str">
            <v>Less: Closing Stock</v>
          </cell>
        </row>
        <row r="94">
          <cell r="A94" t="str">
            <v>TOTAL(A)</v>
          </cell>
        </row>
        <row r="95">
          <cell r="A95" t="str">
            <v xml:space="preserve">Loss due to Exchange Fluctuation on Raw Material </v>
          </cell>
        </row>
        <row r="96">
          <cell r="A96" t="str">
            <v>Mould Expenses.</v>
          </cell>
        </row>
        <row r="97">
          <cell r="A97" t="str">
            <v>Wages</v>
          </cell>
        </row>
        <row r="98">
          <cell r="A98" t="str">
            <v>Consumable Stores</v>
          </cell>
        </row>
        <row r="99">
          <cell r="A99" t="str">
            <v>Factory Rent.</v>
          </cell>
        </row>
        <row r="100">
          <cell r="A100" t="str">
            <v>Import Licence Fees.</v>
          </cell>
        </row>
        <row r="101">
          <cell r="A101" t="str">
            <v>Power &amp; Fuel</v>
          </cell>
        </row>
        <row r="102">
          <cell r="A102" t="str">
            <v>Repairs and Maintenance- Machinery.</v>
          </cell>
        </row>
        <row r="103">
          <cell r="A103" t="str">
            <v>Technical Services Fees.</v>
          </cell>
        </row>
        <row r="104">
          <cell r="A104" t="str">
            <v>Insurance</v>
          </cell>
        </row>
        <row r="105">
          <cell r="A105" t="str">
            <v>Tools Written Off</v>
          </cell>
        </row>
        <row r="106">
          <cell r="A106" t="str">
            <v>TOTAL(B)</v>
          </cell>
        </row>
        <row r="107">
          <cell r="A107" t="str">
            <v>Accretion/(Depletion) in Stock</v>
          </cell>
        </row>
        <row r="108">
          <cell r="A108" t="str">
            <v>TOTAL(A+B)</v>
          </cell>
        </row>
        <row r="109">
          <cell r="A109" t="str">
            <v>Consumption as a %age of Sales</v>
          </cell>
        </row>
        <row r="112">
          <cell r="A112" t="str">
            <v>Schedule- XI Adminstrative &amp; Other Expenses</v>
          </cell>
        </row>
        <row r="115">
          <cell r="A115" t="str">
            <v>Bank Charges</v>
          </cell>
        </row>
        <row r="116">
          <cell r="A116" t="str">
            <v>Fluctuations in Foreign Exchange on Liabilities/FCL-Loss</v>
          </cell>
        </row>
        <row r="117">
          <cell r="A117" t="str">
            <v>Fluctuations  in  Foreign  Exchange  On  EEFC      -Gain</v>
          </cell>
        </row>
        <row r="118">
          <cell r="A118" t="str">
            <v>Business Promotion</v>
          </cell>
        </row>
        <row r="119">
          <cell r="A119" t="str">
            <v>Director's Remuneration Including Perquisites</v>
          </cell>
        </row>
        <row r="120">
          <cell r="A120" t="str">
            <v>General Expenses</v>
          </cell>
        </row>
        <row r="121">
          <cell r="A121" t="str">
            <v>Legal and Professional Expenses</v>
          </cell>
        </row>
        <row r="122">
          <cell r="A122" t="str">
            <v>Lease Rent</v>
          </cell>
        </row>
        <row r="123">
          <cell r="A123" t="str">
            <v>Freight-Outward.</v>
          </cell>
        </row>
        <row r="124">
          <cell r="A124" t="str">
            <v>Packing Expenses</v>
          </cell>
        </row>
        <row r="125">
          <cell r="A125" t="str">
            <v>Payment to Auditors</v>
          </cell>
        </row>
        <row r="126">
          <cell r="A126" t="str">
            <v>Postage,Telegram &amp; Telephone Expenses</v>
          </cell>
        </row>
        <row r="127">
          <cell r="A127" t="str">
            <v>Printing and stationery</v>
          </cell>
        </row>
        <row r="128">
          <cell r="A128" t="str">
            <v>Royalty</v>
          </cell>
        </row>
        <row r="129">
          <cell r="A129" t="str">
            <v>Rent</v>
          </cell>
        </row>
        <row r="130">
          <cell r="A130" t="str">
            <v>Rates &amp; Taxes</v>
          </cell>
        </row>
        <row r="131">
          <cell r="A131" t="str">
            <v>Repairs and Maintenance (Others)</v>
          </cell>
        </row>
        <row r="132">
          <cell r="A132" t="str">
            <v>Salary and Other Allowances</v>
          </cell>
        </row>
        <row r="133">
          <cell r="A133" t="str">
            <v>Sales Facilitation Fee</v>
          </cell>
        </row>
        <row r="134">
          <cell r="A134" t="str">
            <v>Security Charges</v>
          </cell>
        </row>
        <row r="135">
          <cell r="A135" t="str">
            <v>Staff Recruitment and Training Expenses</v>
          </cell>
        </row>
        <row r="136">
          <cell r="A136" t="str">
            <v>Staff welfare</v>
          </cell>
        </row>
        <row r="137">
          <cell r="A137" t="str">
            <v>Travelling &amp; Conveyance</v>
          </cell>
        </row>
        <row r="138">
          <cell r="A138" t="str">
            <v>Vehicle Running &amp; Maintenance Expenses</v>
          </cell>
        </row>
        <row r="139">
          <cell r="A139" t="str">
            <v>TOTAL</v>
          </cell>
        </row>
      </sheetData>
      <sheetData sheetId="12" refreshError="1">
        <row r="1">
          <cell r="A1" t="str">
            <v>P &amp; L GROUPINGS</v>
          </cell>
        </row>
        <row r="4">
          <cell r="A4" t="str">
            <v>M.D Remuneration.</v>
          </cell>
        </row>
        <row r="7">
          <cell r="A7" t="str">
            <v>General expenses</v>
          </cell>
        </row>
        <row r="8">
          <cell r="A8" t="str">
            <v>Hire Chg for Furniture.</v>
          </cell>
        </row>
        <row r="9">
          <cell r="A9" t="str">
            <v>Inspection Fees.</v>
          </cell>
        </row>
        <row r="10">
          <cell r="A10" t="str">
            <v>Books and Periodicals</v>
          </cell>
        </row>
        <row r="11">
          <cell r="A11" t="str">
            <v>Office Exps.</v>
          </cell>
        </row>
        <row r="12">
          <cell r="A12" t="str">
            <v>Membership Fees</v>
          </cell>
        </row>
        <row r="13">
          <cell r="A13" t="str">
            <v>House Maintenance</v>
          </cell>
        </row>
        <row r="14">
          <cell r="A14" t="str">
            <v>Sample Expenses.</v>
          </cell>
        </row>
        <row r="15">
          <cell r="A15" t="str">
            <v>Testing Chg.</v>
          </cell>
        </row>
        <row r="16">
          <cell r="A16" t="str">
            <v>Misc Exps.</v>
          </cell>
        </row>
        <row r="18">
          <cell r="A18" t="str">
            <v>Repairs &amp; Maintenance</v>
          </cell>
        </row>
        <row r="19">
          <cell r="A19" t="str">
            <v>Repairs &amp; Maintenance-Building.</v>
          </cell>
        </row>
        <row r="20">
          <cell r="A20" t="str">
            <v>Repairs &amp; Maintenance-Others.</v>
          </cell>
        </row>
        <row r="23">
          <cell r="A23" t="str">
            <v>Legal and Professional expenses</v>
          </cell>
        </row>
        <row r="24">
          <cell r="A24" t="str">
            <v>Internal Auditor Fees.</v>
          </cell>
        </row>
        <row r="25">
          <cell r="A25" t="str">
            <v>Legal charges</v>
          </cell>
        </row>
        <row r="26">
          <cell r="A26" t="str">
            <v>Professional Exp</v>
          </cell>
        </row>
        <row r="28">
          <cell r="A28" t="str">
            <v>Less: Leagal Chg.</v>
          </cell>
        </row>
        <row r="32">
          <cell r="A32" t="str">
            <v>Freight and forwarding</v>
          </cell>
        </row>
        <row r="34">
          <cell r="A34" t="str">
            <v>Postage, telegram &amp; Telephone Expenses</v>
          </cell>
        </row>
        <row r="35">
          <cell r="A35" t="str">
            <v>Courrier Chg.</v>
          </cell>
        </row>
        <row r="36">
          <cell r="A36" t="str">
            <v>Postage Exps.</v>
          </cell>
        </row>
        <row r="38">
          <cell r="A38" t="str">
            <v>Telephone Exps.</v>
          </cell>
        </row>
        <row r="40">
          <cell r="A40" t="str">
            <v xml:space="preserve">Lease Rent </v>
          </cell>
        </row>
        <row r="41">
          <cell r="A41" t="str">
            <v>Lease Rent Car</v>
          </cell>
        </row>
        <row r="42">
          <cell r="A42" t="str">
            <v>Lease Rent of Photocopier.</v>
          </cell>
        </row>
        <row r="47">
          <cell r="A47" t="str">
            <v>Rates &amp; Taxes</v>
          </cell>
        </row>
        <row r="48">
          <cell r="A48" t="str">
            <v>Registration Chg.</v>
          </cell>
        </row>
        <row r="50">
          <cell r="A50" t="str">
            <v>Filing Fees</v>
          </cell>
        </row>
        <row r="52">
          <cell r="A52" t="str">
            <v>Salary and other allowances</v>
          </cell>
        </row>
        <row r="53">
          <cell r="A53" t="str">
            <v>Salary</v>
          </cell>
        </row>
        <row r="54">
          <cell r="A54" t="str">
            <v xml:space="preserve">P.F. </v>
          </cell>
        </row>
        <row r="55">
          <cell r="A55" t="str">
            <v>Bonus.</v>
          </cell>
        </row>
        <row r="56">
          <cell r="A56" t="str">
            <v>Gratuity &amp; Leave Encashment.+LTA.</v>
          </cell>
        </row>
        <row r="57">
          <cell r="A57" t="str">
            <v>ESI</v>
          </cell>
        </row>
        <row r="61">
          <cell r="A61" t="str">
            <v>Staff recruitment and training expenses</v>
          </cell>
        </row>
        <row r="62">
          <cell r="A62" t="str">
            <v>Recruitment Expenses.</v>
          </cell>
        </row>
        <row r="63">
          <cell r="A63" t="str">
            <v>Traning Exps. (Q.S.9000)</v>
          </cell>
        </row>
        <row r="65">
          <cell r="A65" t="str">
            <v>Staff welfare</v>
          </cell>
        </row>
        <row r="66">
          <cell r="A66" t="str">
            <v>Medical Expenses.</v>
          </cell>
        </row>
        <row r="67">
          <cell r="A67" t="str">
            <v>Medical Reimbursement</v>
          </cell>
        </row>
        <row r="68">
          <cell r="A68" t="str">
            <v>Staff Welfare Expenses.</v>
          </cell>
        </row>
        <row r="69">
          <cell r="A69" t="str">
            <v>Exgratia.</v>
          </cell>
        </row>
        <row r="70">
          <cell r="A70" t="str">
            <v>Subsidised lunch.</v>
          </cell>
        </row>
        <row r="71">
          <cell r="A71" t="str">
            <v>Uniform Expenses</v>
          </cell>
        </row>
        <row r="74">
          <cell r="A74" t="str">
            <v>Travelling &amp; conveyance</v>
          </cell>
        </row>
        <row r="75">
          <cell r="A75" t="str">
            <v>Travelling  Foreign.</v>
          </cell>
        </row>
        <row r="76">
          <cell r="A76" t="str">
            <v>Travelling  Inland.</v>
          </cell>
        </row>
        <row r="77">
          <cell r="A77" t="str">
            <v>Conveyance.</v>
          </cell>
        </row>
        <row r="79">
          <cell r="A79" t="str">
            <v>Consumable Stores</v>
          </cell>
        </row>
        <row r="80">
          <cell r="A80" t="str">
            <v>Consumable Stores</v>
          </cell>
        </row>
        <row r="81">
          <cell r="A81" t="str">
            <v>Consumable Stores(Imported)</v>
          </cell>
        </row>
        <row r="82">
          <cell r="A82" t="str">
            <v>Factory Expenses.</v>
          </cell>
        </row>
        <row r="83">
          <cell r="A83" t="str">
            <v xml:space="preserve">Oil and Lubricants </v>
          </cell>
        </row>
        <row r="84">
          <cell r="A84" t="str">
            <v>Freight Inward Consumable</v>
          </cell>
        </row>
        <row r="85">
          <cell r="A85" t="str">
            <v>Freight Inward Others</v>
          </cell>
        </row>
        <row r="87">
          <cell r="A87" t="str">
            <v>Less Closing Stock</v>
          </cell>
        </row>
        <row r="91">
          <cell r="A91" t="str">
            <v>Total</v>
          </cell>
        </row>
        <row r="92">
          <cell r="A92" t="str">
            <v>Power &amp; Fuel</v>
          </cell>
        </row>
        <row r="93">
          <cell r="A93" t="str">
            <v>Generator Maintenance.</v>
          </cell>
        </row>
        <row r="94">
          <cell r="A94" t="str">
            <v>Electricity &amp; Power.</v>
          </cell>
        </row>
        <row r="95">
          <cell r="A95" t="str">
            <v>Generator Running Expenses.</v>
          </cell>
        </row>
        <row r="96">
          <cell r="A96" t="str">
            <v>Generator Expenes.Others</v>
          </cell>
        </row>
        <row r="97">
          <cell r="A97" t="str">
            <v>Generator Hire Chg.</v>
          </cell>
        </row>
        <row r="102">
          <cell r="A102" t="str">
            <v>Packing Expenses</v>
          </cell>
        </row>
        <row r="103">
          <cell r="A103" t="str">
            <v>Opening Stock</v>
          </cell>
        </row>
        <row r="104">
          <cell r="A104" t="str">
            <v>Add Purchase</v>
          </cell>
        </row>
        <row r="106">
          <cell r="A106" t="str">
            <v>Less Closing Stock</v>
          </cell>
        </row>
      </sheetData>
      <sheetData sheetId="13" refreshError="1"/>
      <sheetData sheetId="14" refreshError="1"/>
      <sheetData sheetId="15" refreshError="1"/>
      <sheetData sheetId="16" refreshError="1"/>
      <sheetData sheetId="17"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ANALYSIS(OVERALL)"/>
      <sheetName val="ANALYSIS(PACKING)"/>
      <sheetName val="OCCUR (OA)"/>
      <sheetName val="OCCUR"/>
    </sheetNames>
    <sheetDataSet>
      <sheetData sheetId="0"/>
      <sheetData sheetId="1">
        <row r="2">
          <cell r="A2" t="str">
            <v/>
          </cell>
        </row>
      </sheetData>
      <sheetData sheetId="2" refreshError="1"/>
      <sheetData sheetId="3"/>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BILLING "/>
      <sheetName val="VATECH"/>
      <sheetName val="Compact"/>
      <sheetName val="CSS"/>
      <sheetName val="OBL"/>
      <sheetName val="Sales(With Letter POC)IAS"/>
      <sheetName val="Deviation"/>
      <sheetName val="Deviation With sale of Old Mach"/>
      <sheetName val="Inc.St.-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SUMMARY_BALANCE"/>
      <sheetName val="Kinger_sheet"/>
      <sheetName val="TALLY"/>
      <sheetName val="OUT_GOING_FILLS"/>
      <sheetName val="Daily_check"/>
      <sheetName val="period_check"/>
      <sheetName val="OLD-EMPTY-IN"/>
      <sheetName val="NEW-EMPTY-IN"/>
      <sheetName val="EMPTY-OUT"/>
      <sheetName val="ADJUSTMENTS"/>
    </sheetNames>
    <sheetDataSet>
      <sheetData sheetId="0">
        <row r="6">
          <cell r="B6" t="str">
            <v>HCC DHARWAD</v>
          </cell>
        </row>
        <row r="7">
          <cell r="B7" t="str">
            <v>HCC EAST</v>
          </cell>
        </row>
        <row r="8">
          <cell r="B8" t="str">
            <v>HCC HEBBAL</v>
          </cell>
        </row>
        <row r="9">
          <cell r="B9" t="str">
            <v>HCC HOSPET</v>
          </cell>
        </row>
        <row r="10">
          <cell r="B10" t="str">
            <v>HCC MEGA</v>
          </cell>
        </row>
        <row r="11">
          <cell r="B11" t="str">
            <v>HCC MYSORE</v>
          </cell>
        </row>
        <row r="12">
          <cell r="B12" t="str">
            <v>HCC NORTH</v>
          </cell>
        </row>
        <row r="13">
          <cell r="B13" t="str">
            <v>HCC SOUTH</v>
          </cell>
        </row>
        <row r="14">
          <cell r="B14" t="str">
            <v>HCC WEST</v>
          </cell>
        </row>
        <row r="15">
          <cell r="B15" t="str">
            <v>HCC MANGALORE</v>
          </cell>
        </row>
        <row r="16">
          <cell r="B16" t="str">
            <v>SRI KRISHNA MARKT</v>
          </cell>
        </row>
        <row r="17">
          <cell r="B17" t="str">
            <v>BLACK DIMOND BEVERAGES</v>
          </cell>
        </row>
        <row r="18">
          <cell r="B18" t="str">
            <v>HCC AHMEDABAD</v>
          </cell>
        </row>
        <row r="19">
          <cell r="B19" t="str">
            <v>HCC AMEENPUR</v>
          </cell>
        </row>
        <row r="20">
          <cell r="B20" t="str">
            <v>HCC ATMAKURU</v>
          </cell>
        </row>
        <row r="21">
          <cell r="B21" t="str">
            <v>HCC BHUBNESHWAR</v>
          </cell>
        </row>
        <row r="22">
          <cell r="B22" t="str">
            <v>HCC CALCUTTA</v>
          </cell>
        </row>
        <row r="23">
          <cell r="B23" t="str">
            <v>HCC CALICUT</v>
          </cell>
        </row>
        <row r="24">
          <cell r="B24" t="str">
            <v>HCC CHENNAI</v>
          </cell>
        </row>
        <row r="25">
          <cell r="B25" t="str">
            <v>HCC COCHIN</v>
          </cell>
        </row>
        <row r="26">
          <cell r="B26" t="str">
            <v>HCC COIMBATORE</v>
          </cell>
        </row>
        <row r="27">
          <cell r="B27" t="str">
            <v>HCC ERNAKULAM</v>
          </cell>
        </row>
        <row r="28">
          <cell r="B28" t="str">
            <v>HCC GOA</v>
          </cell>
        </row>
        <row r="29">
          <cell r="B29" t="str">
            <v>HCC GUJARAT</v>
          </cell>
        </row>
        <row r="30">
          <cell r="B30" t="str">
            <v>HCC GUWAHATI</v>
          </cell>
        </row>
        <row r="31">
          <cell r="B31" t="str">
            <v>HCC JAMSHEDPUR</v>
          </cell>
        </row>
        <row r="32">
          <cell r="B32" t="str">
            <v>HCC JORHAT</v>
          </cell>
        </row>
        <row r="33">
          <cell r="B33" t="str">
            <v>HCC KHURDA</v>
          </cell>
        </row>
        <row r="34">
          <cell r="B34" t="str">
            <v>HCC KURNOOL</v>
          </cell>
        </row>
        <row r="35">
          <cell r="B35" t="str">
            <v>HCC MADURAI</v>
          </cell>
        </row>
        <row r="36">
          <cell r="B36" t="str">
            <v>HCC MARTHANDAM</v>
          </cell>
        </row>
        <row r="37">
          <cell r="B37" t="str">
            <v>HCC MOULA-ALI</v>
          </cell>
        </row>
        <row r="38">
          <cell r="B38" t="str">
            <v>HCC MUMBAI</v>
          </cell>
        </row>
        <row r="39">
          <cell r="B39" t="str">
            <v>HCC NASIK</v>
          </cell>
        </row>
        <row r="40">
          <cell r="B40" t="str">
            <v>HCC NELLORE</v>
          </cell>
        </row>
        <row r="41">
          <cell r="B41" t="str">
            <v>HCC PALAKAD</v>
          </cell>
        </row>
        <row r="42">
          <cell r="B42" t="str">
            <v>HCC PATNA</v>
          </cell>
        </row>
        <row r="43">
          <cell r="B43" t="str">
            <v>HCC POLLACHI</v>
          </cell>
        </row>
        <row r="44">
          <cell r="B44" t="str">
            <v>HCC PUNE</v>
          </cell>
        </row>
        <row r="45">
          <cell r="B45" t="str">
            <v>HCC SALEM</v>
          </cell>
        </row>
        <row r="46">
          <cell r="B46" t="str">
            <v>HCC SILIGIRI</v>
          </cell>
        </row>
        <row r="47">
          <cell r="B47" t="str">
            <v>HCC THANE</v>
          </cell>
        </row>
        <row r="48">
          <cell r="B48" t="str">
            <v>HCC THIRAVALLORE</v>
          </cell>
        </row>
        <row r="49">
          <cell r="B49" t="str">
            <v>HCC TRICHY</v>
          </cell>
        </row>
        <row r="50">
          <cell r="B50" t="str">
            <v>HCC TRIVANDRUM</v>
          </cell>
        </row>
        <row r="51">
          <cell r="B51" t="str">
            <v>HCC VISHAKAPATANAM</v>
          </cell>
        </row>
        <row r="52">
          <cell r="B52" t="str">
            <v>SARVARAYA SUGARS (SATHUPALLI)</v>
          </cell>
        </row>
        <row r="53">
          <cell r="B53" t="str">
            <v>SARVARAYA SUGARS (VEMAGIRI)</v>
          </cell>
        </row>
        <row r="54">
          <cell r="B54" t="str">
            <v>BREAKAGE INVOICE</v>
          </cell>
        </row>
        <row r="55">
          <cell r="B55" t="str">
            <v>CANCELLED</v>
          </cell>
        </row>
        <row r="56">
          <cell r="B56" t="str">
            <v>CANTEEN</v>
          </cell>
        </row>
        <row r="57">
          <cell r="B57" t="str">
            <v>COLGATE POLMOLIVE</v>
          </cell>
        </row>
        <row r="58">
          <cell r="B58" t="str">
            <v>EMPLOYEE SALE</v>
          </cell>
        </row>
        <row r="59">
          <cell r="B59" t="str">
            <v>FILLS BREAKAGES</v>
          </cell>
        </row>
        <row r="60">
          <cell r="B60" t="str">
            <v>GODREJ FOODS LTD. (MYSORE)</v>
          </cell>
        </row>
        <row r="61">
          <cell r="B61" t="str">
            <v>HCC BIDADI</v>
          </cell>
        </row>
        <row r="62">
          <cell r="B62" t="str">
            <v>HINDUSTAN LIVER LTD</v>
          </cell>
        </row>
        <row r="63">
          <cell r="B63" t="str">
            <v>HINDUSTAN NATIONAL GLASS (CALCUTTA)</v>
          </cell>
        </row>
        <row r="64">
          <cell r="B64" t="str">
            <v>HINDUSTAN SANITARY (HYDERABAD)</v>
          </cell>
        </row>
        <row r="65">
          <cell r="B65" t="str">
            <v>L  &amp; T  (PUNE)</v>
          </cell>
        </row>
        <row r="66">
          <cell r="B66" t="str">
            <v>L &amp; T (NASIK)</v>
          </cell>
        </row>
        <row r="67">
          <cell r="B67" t="str">
            <v>MISCELLANEOUS</v>
          </cell>
        </row>
        <row r="68">
          <cell r="B68" t="str">
            <v>OBL (PONDYCHERRY)</v>
          </cell>
        </row>
        <row r="69">
          <cell r="B69" t="str">
            <v>OBL (PUNE)</v>
          </cell>
        </row>
        <row r="70">
          <cell r="B70" t="str">
            <v xml:space="preserve">PEPSICO INDIA </v>
          </cell>
        </row>
        <row r="71">
          <cell r="B71" t="str">
            <v>PRINCE MULTIPLAST (P) LTD. (GOA)</v>
          </cell>
        </row>
        <row r="72">
          <cell r="B72" t="str">
            <v>SAMPLING/FREES</v>
          </cell>
        </row>
        <row r="73">
          <cell r="B73" t="str">
            <v>STAR ENTP(YESHWANTHPUR)</v>
          </cell>
        </row>
        <row r="74">
          <cell r="B74" t="str">
            <v>STAR WORKER</v>
          </cell>
        </row>
        <row r="75">
          <cell r="B75" t="str">
            <v>ABHISHEK DISTRIBUTORS(K.R.PET)</v>
          </cell>
        </row>
        <row r="76">
          <cell r="B76" t="str">
            <v>AKSHYA ENTP (MANDYA)</v>
          </cell>
        </row>
        <row r="77">
          <cell r="B77" t="str">
            <v>AMRUTH AGENCIES (HOSADURGA)</v>
          </cell>
        </row>
        <row r="78">
          <cell r="B78" t="str">
            <v>ANNAPURNA AGENCY (SAKLESHPUR)</v>
          </cell>
        </row>
        <row r="79">
          <cell r="B79" t="str">
            <v>ANUGRAHA MKTG (BHADRAVATHI)</v>
          </cell>
        </row>
        <row r="80">
          <cell r="B80" t="str">
            <v>AVINASH AGENCIES (HOSPET)</v>
          </cell>
        </row>
        <row r="81">
          <cell r="B81" t="str">
            <v>BALAJI AGENCIES (C N HALLI)</v>
          </cell>
        </row>
        <row r="82">
          <cell r="B82" t="str">
            <v>BALAJI ENTP (T.NARSIPURA)</v>
          </cell>
        </row>
        <row r="83">
          <cell r="B83" t="str">
            <v>BASAVARAJ SUPER STOCKIST (BAGALKOT)</v>
          </cell>
        </row>
        <row r="84">
          <cell r="B84" t="str">
            <v>BASAVARAJ TRADERS (BAGALKOT)</v>
          </cell>
        </row>
        <row r="85">
          <cell r="B85" t="str">
            <v>BASAVESHWARA (MALUR)</v>
          </cell>
        </row>
        <row r="86">
          <cell r="B86" t="str">
            <v>BASAVESHWARA MYSORE</v>
          </cell>
        </row>
        <row r="87">
          <cell r="B87" t="str">
            <v>BENAKA DISTRIBUTOR (TUMKUR)</v>
          </cell>
        </row>
        <row r="88">
          <cell r="B88" t="str">
            <v>BHAGIRATHI AGENCIES (BIJAPUR)</v>
          </cell>
        </row>
        <row r="89">
          <cell r="B89" t="str">
            <v>BHASKAR AGENCIES (CHITTOR)</v>
          </cell>
        </row>
        <row r="90">
          <cell r="B90" t="str">
            <v>BRAHMADEVA DISTRIBUTORS (SHRAVANABELAGOLA)</v>
          </cell>
        </row>
        <row r="91">
          <cell r="B91" t="str">
            <v>BRAMHADEVA TRADER (BELLUR)</v>
          </cell>
        </row>
        <row r="92">
          <cell r="B92" t="str">
            <v>BYRAVESWARA AGENCIES (MUDIGERE)</v>
          </cell>
        </row>
        <row r="93">
          <cell r="B93" t="str">
            <v>CAUVERY DISTRIBUTOR (CHICKMANGALORE)</v>
          </cell>
        </row>
        <row r="94">
          <cell r="B94" t="str">
            <v>CAUVERY TRADING (MANGALORE)</v>
          </cell>
        </row>
        <row r="95">
          <cell r="B95" t="str">
            <v>CHAITANYA AGENCIES (ARSIKERE)</v>
          </cell>
        </row>
        <row r="96">
          <cell r="B96" t="str">
            <v>CHANDRAKALA DIST (CHITRADURGA)</v>
          </cell>
        </row>
        <row r="97">
          <cell r="B97" t="str">
            <v>DURGASHREE ENTERPRISES (HONALI)</v>
          </cell>
        </row>
        <row r="98">
          <cell r="B98" t="str">
            <v>ELIYAS MKTG AGENCY (HOLALKERE)</v>
          </cell>
        </row>
        <row r="99">
          <cell r="B99" t="str">
            <v>ESHWARI DISTRIBUTORS (HALGUR)</v>
          </cell>
        </row>
        <row r="100">
          <cell r="B100" t="str">
            <v>ESPEE (BUNDER)</v>
          </cell>
        </row>
        <row r="101">
          <cell r="B101" t="str">
            <v>FERNS DISTRIBUTOR (UDUPI)</v>
          </cell>
        </row>
        <row r="102">
          <cell r="B102" t="str">
            <v>GANAPATHI AGENCIES (RAICHUR)</v>
          </cell>
        </row>
        <row r="103">
          <cell r="B103" t="str">
            <v>GANESH AGENCIES (THIRTHAHALLI)</v>
          </cell>
        </row>
        <row r="104">
          <cell r="B104" t="str">
            <v>GANESH AGENCIES (TIPTUR)</v>
          </cell>
        </row>
        <row r="105">
          <cell r="B105" t="str">
            <v>GAYATRI TRADERS (KADUR)</v>
          </cell>
        </row>
        <row r="106">
          <cell r="B106" t="str">
            <v>GIRI AGENCIES (TUMKUR)</v>
          </cell>
        </row>
        <row r="107">
          <cell r="B107" t="str">
            <v>GOUTHAMI AGENCIES (GANGAVATHI)</v>
          </cell>
        </row>
        <row r="108">
          <cell r="B108" t="str">
            <v>GOWRISHANKAR ENTP (MYSORE)</v>
          </cell>
        </row>
        <row r="109">
          <cell r="B109" t="str">
            <v>HKV ENTERPRISES (DHARWAD)</v>
          </cell>
        </row>
        <row r="110">
          <cell r="B110" t="str">
            <v>HAIFA DISTRIBUTOR (ALDUR)</v>
          </cell>
        </row>
        <row r="111">
          <cell r="B111" t="str">
            <v>HAMSA ENTERPRISES (HOLENARSIPUR)</v>
          </cell>
        </row>
        <row r="112">
          <cell r="B112" t="str">
            <v>HOYSALA ENTERPRISES (HASSAN)</v>
          </cell>
        </row>
        <row r="113">
          <cell r="B113" t="str">
            <v>INCHARA DISTRIBUTOR (SIRA)</v>
          </cell>
        </row>
        <row r="114">
          <cell r="B114" t="str">
            <v>JADE DISTRIBUTORS (M.M HILLS)</v>
          </cell>
        </row>
        <row r="115">
          <cell r="B115" t="str">
            <v>JAGADEESH B (VIJAYAPUR)</v>
          </cell>
        </row>
        <row r="116">
          <cell r="B116" t="str">
            <v>JEEVAN ENTP (BELGAUM)</v>
          </cell>
        </row>
        <row r="117">
          <cell r="B117" t="str">
            <v>JEEVAN ENTP (HOSPET)</v>
          </cell>
        </row>
        <row r="118">
          <cell r="B118" t="str">
            <v>JUICE &amp; ICE CREAM (PERIYAPATNA)</v>
          </cell>
        </row>
        <row r="119">
          <cell r="B119" t="str">
            <v>KARNATAKA DIST. (CHALLEKERI)</v>
          </cell>
        </row>
        <row r="120">
          <cell r="B120" t="str">
            <v>KEDAR AGENCY (MULUBAGAL)</v>
          </cell>
        </row>
        <row r="121">
          <cell r="B121" t="str">
            <v>KEERTHY ENTP (CHINTAMANI)</v>
          </cell>
        </row>
        <row r="122">
          <cell r="B122" t="str">
            <v>LAXMI AGENCIES (CHENNAGIRI)</v>
          </cell>
        </row>
        <row r="123">
          <cell r="B123" t="str">
            <v>LAXMI AGENCIES (MADIKERI)</v>
          </cell>
        </row>
        <row r="124">
          <cell r="B124" t="str">
            <v>LAXMI AGENCY (BIRUR)</v>
          </cell>
        </row>
        <row r="125">
          <cell r="B125" t="str">
            <v>M I P DISTRIBUTOR (MALAVALLI)</v>
          </cell>
        </row>
        <row r="126">
          <cell r="B126" t="str">
            <v>MAHALAKSHMI AGENCIES (BIDAR)</v>
          </cell>
        </row>
        <row r="127">
          <cell r="B127" t="str">
            <v>MAMTA ENTP (GULBARGA)</v>
          </cell>
        </row>
        <row r="128">
          <cell r="B128" t="str">
            <v>MANJU DISTRIBUTOR ( K.G.F)</v>
          </cell>
        </row>
        <row r="129">
          <cell r="B129" t="str">
            <v>MANJUNATH AGENCIES (BELLARY)</v>
          </cell>
        </row>
        <row r="130">
          <cell r="B130" t="str">
            <v>MANJULA ENTP (CHITRADURGA)</v>
          </cell>
        </row>
        <row r="131">
          <cell r="B131" t="str">
            <v>MARLIN ENTP (BELGAUM)</v>
          </cell>
        </row>
        <row r="132">
          <cell r="B132" t="str">
            <v>MARUTHI TRADERS (HULIUR DURGHA)</v>
          </cell>
        </row>
        <row r="133">
          <cell r="B133" t="str">
            <v>MARUTI AGENCIES (KORATA GERE)</v>
          </cell>
        </row>
        <row r="134">
          <cell r="B134" t="str">
            <v>MAYURESH TRADING (ATHANI)</v>
          </cell>
        </row>
        <row r="135">
          <cell r="B135" t="str">
            <v>MOHAN AGEN JAVAGAL</v>
          </cell>
        </row>
        <row r="136">
          <cell r="B136" t="str">
            <v>MOHIT TRADERS (HUBLI)</v>
          </cell>
        </row>
        <row r="137">
          <cell r="B137" t="str">
            <v>N S P ENTP (SHIMOGA)</v>
          </cell>
        </row>
        <row r="138">
          <cell r="B138" t="str">
            <v>NANDA AGENCIES (NAGAMANGALA)</v>
          </cell>
        </row>
        <row r="139">
          <cell r="B139" t="str">
            <v>NANDINISHREE ENTERPRISES(HARIHAR)</v>
          </cell>
        </row>
        <row r="140">
          <cell r="B140" t="str">
            <v>NANJUNDESHWARA SWEETS (NELAMAGALA)</v>
          </cell>
        </row>
        <row r="141">
          <cell r="B141" t="str">
            <v>NETHRAVATHI AGENCIES (CHICKBALLAPUR)</v>
          </cell>
        </row>
        <row r="142">
          <cell r="B142" t="str">
            <v>NIGUDGI AGENCIES (GULBARGA)</v>
          </cell>
        </row>
        <row r="143">
          <cell r="B143" t="str">
            <v>PADMASHREE ENTP (TURUVEKERE)</v>
          </cell>
        </row>
        <row r="144">
          <cell r="B144" t="str">
            <v>PALLAVI ENTP (N R PURA)</v>
          </cell>
        </row>
        <row r="145">
          <cell r="B145" t="str">
            <v>PRAGATHI (HIRIYUR)</v>
          </cell>
        </row>
        <row r="146">
          <cell r="B146" t="str">
            <v>PRIYANKA ENTERPRISES (DODBALLAPUR)</v>
          </cell>
        </row>
        <row r="147">
          <cell r="B147" t="str">
            <v>R K AGENCIES (SAGAR)</v>
          </cell>
        </row>
        <row r="148">
          <cell r="B148" t="str">
            <v>RAGHAVENDRA AGENCIES (MALEBANNUR)</v>
          </cell>
        </row>
        <row r="149">
          <cell r="B149" t="str">
            <v>RAGHAVENDRA TRADERS (DHARWAD)</v>
          </cell>
        </row>
        <row r="150">
          <cell r="B150" t="str">
            <v>RAJ ENTERPRISES (BELGAUM)</v>
          </cell>
        </row>
        <row r="151">
          <cell r="B151" t="str">
            <v>RAMYA TRADERS (BELUR)</v>
          </cell>
        </row>
        <row r="152">
          <cell r="B152" t="str">
            <v>RENUKA AGENCIES (AJJAMPURA)</v>
          </cell>
        </row>
        <row r="153">
          <cell r="B153" t="str">
            <v>ROHINI ENTERPRISES (DAVANGERE)</v>
          </cell>
        </row>
        <row r="154">
          <cell r="B154" t="str">
            <v>ROSHAN ENTP (PAVAGADA)</v>
          </cell>
        </row>
        <row r="155">
          <cell r="B155" t="str">
            <v>RUMANA TDNG CO.,(CHAMARAJNAGAR)</v>
          </cell>
        </row>
        <row r="156">
          <cell r="B156" t="str">
            <v>S G DISTRIBUTOR (MYSORE)</v>
          </cell>
        </row>
        <row r="157">
          <cell r="B157" t="str">
            <v>S R AGENCY (SURATHKAL)</v>
          </cell>
        </row>
        <row r="158">
          <cell r="B158" t="str">
            <v>S R S AGENCY (ARAKALGUD)</v>
          </cell>
        </row>
        <row r="159">
          <cell r="B159" t="str">
            <v>S.N. ENTERPRISES ( MADDUR )</v>
          </cell>
        </row>
        <row r="160">
          <cell r="B160" t="str">
            <v>SANJANA ENTERPRISES (BANNUR)</v>
          </cell>
        </row>
        <row r="161">
          <cell r="B161" t="str">
            <v>SANTOSH ENTP (K R NAGAR)</v>
          </cell>
        </row>
        <row r="162">
          <cell r="B162" t="str">
            <v>NAGA ENTERPRISE (SRIRANGAPATNA)</v>
          </cell>
        </row>
        <row r="163">
          <cell r="B163" t="str">
            <v>SACHIN AGENCIES (HUMNABAD)</v>
          </cell>
        </row>
        <row r="164">
          <cell r="B164" t="str">
            <v>SAPTHAGIRI MKTNG (MASKI)</v>
          </cell>
        </row>
        <row r="165">
          <cell r="B165" t="str">
            <v>SAYHADRI ENTP (CHANNARAYAPATNA)</v>
          </cell>
        </row>
        <row r="166">
          <cell r="B166" t="str">
            <v>SAVANTH AGENCIES (KARWAR)</v>
          </cell>
        </row>
        <row r="167">
          <cell r="B167" t="str">
            <v>SEEMA ENTP (BANGARPET)</v>
          </cell>
        </row>
        <row r="168">
          <cell r="B168" t="str">
            <v>SEETHARAM (KANAKPURA)</v>
          </cell>
        </row>
        <row r="169">
          <cell r="B169" t="str">
            <v>SHARDA DISTRIBUTOR (KOLAR)</v>
          </cell>
        </row>
        <row r="170">
          <cell r="B170" t="str">
            <v>SHREE SHIVA AGENY (MOLKALMURU)</v>
          </cell>
        </row>
        <row r="171">
          <cell r="B171" t="str">
            <v>SIDDESHWAR DISTRIBUTOR (BIJAPUR)</v>
          </cell>
        </row>
        <row r="172">
          <cell r="B172" t="str">
            <v>SRI DEVI ENTP (RAMNAGAR)</v>
          </cell>
        </row>
        <row r="173">
          <cell r="B173" t="str">
            <v>SRI HARI TRADERS(DHARWAD)</v>
          </cell>
        </row>
        <row r="174">
          <cell r="B174" t="str">
            <v>SRI RAMA DISTRIBUTOR (MYSORE)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3"/>
      <sheetName val="TOTAL"/>
      <sheetName val="PUNJAB (2)"/>
      <sheetName val="Capex - Hry"/>
    </sheetNames>
    <sheetDataSet>
      <sheetData sheetId="0" refreshError="1"/>
      <sheetData sheetId="1" refreshError="1">
        <row r="2">
          <cell r="H2">
            <v>165920</v>
          </cell>
        </row>
        <row r="3">
          <cell r="H3">
            <v>137500</v>
          </cell>
        </row>
        <row r="4">
          <cell r="H4">
            <v>10000</v>
          </cell>
        </row>
        <row r="5">
          <cell r="H5">
            <v>224596</v>
          </cell>
        </row>
        <row r="6">
          <cell r="H6">
            <v>166387</v>
          </cell>
        </row>
        <row r="7">
          <cell r="H7">
            <v>334944</v>
          </cell>
        </row>
        <row r="8">
          <cell r="H8">
            <v>40826</v>
          </cell>
        </row>
        <row r="9">
          <cell r="H9">
            <v>38000</v>
          </cell>
        </row>
        <row r="10">
          <cell r="H10">
            <v>52065</v>
          </cell>
        </row>
        <row r="11">
          <cell r="H11">
            <v>171355</v>
          </cell>
        </row>
        <row r="12">
          <cell r="H12">
            <v>24581</v>
          </cell>
        </row>
        <row r="13">
          <cell r="H13">
            <v>27000</v>
          </cell>
        </row>
        <row r="14">
          <cell r="H14">
            <v>193129</v>
          </cell>
        </row>
        <row r="15">
          <cell r="H15">
            <v>89515</v>
          </cell>
        </row>
        <row r="16">
          <cell r="H16">
            <v>27251</v>
          </cell>
        </row>
        <row r="17">
          <cell r="H17">
            <v>7743</v>
          </cell>
        </row>
        <row r="18">
          <cell r="H18">
            <v>9000</v>
          </cell>
        </row>
        <row r="19">
          <cell r="H19">
            <v>54000</v>
          </cell>
        </row>
        <row r="20">
          <cell r="H20">
            <v>32000</v>
          </cell>
        </row>
        <row r="21">
          <cell r="H21">
            <v>152087</v>
          </cell>
        </row>
        <row r="22">
          <cell r="H22">
            <v>125549</v>
          </cell>
        </row>
        <row r="23">
          <cell r="H23">
            <v>243038</v>
          </cell>
        </row>
        <row r="24">
          <cell r="H24">
            <v>125023</v>
          </cell>
        </row>
        <row r="25">
          <cell r="H25">
            <v>193500</v>
          </cell>
        </row>
        <row r="26">
          <cell r="H26">
            <v>147901</v>
          </cell>
        </row>
        <row r="27">
          <cell r="H27">
            <v>23100</v>
          </cell>
        </row>
        <row r="28">
          <cell r="H28">
            <v>315168</v>
          </cell>
        </row>
        <row r="29">
          <cell r="H29">
            <v>282999</v>
          </cell>
        </row>
        <row r="30">
          <cell r="H30">
            <v>447653.36</v>
          </cell>
        </row>
        <row r="31">
          <cell r="H31">
            <v>143832.12</v>
          </cell>
        </row>
        <row r="32">
          <cell r="H32">
            <v>121523.59</v>
          </cell>
        </row>
        <row r="33">
          <cell r="H33">
            <v>36877.49</v>
          </cell>
        </row>
        <row r="34">
          <cell r="H34">
            <v>91653.36</v>
          </cell>
        </row>
        <row r="35">
          <cell r="H35">
            <v>39300.36</v>
          </cell>
        </row>
        <row r="36">
          <cell r="H36">
            <v>187199.64</v>
          </cell>
        </row>
        <row r="37">
          <cell r="H37">
            <v>69900.179999999993</v>
          </cell>
        </row>
        <row r="38">
          <cell r="H38">
            <v>98400.18</v>
          </cell>
        </row>
        <row r="39">
          <cell r="H39">
            <v>43236.84</v>
          </cell>
        </row>
        <row r="40">
          <cell r="H40">
            <v>111599.82</v>
          </cell>
        </row>
        <row r="41">
          <cell r="H41">
            <v>8699.64</v>
          </cell>
        </row>
        <row r="42">
          <cell r="H42">
            <v>18149.73</v>
          </cell>
        </row>
        <row r="43">
          <cell r="H43">
            <v>398174.22</v>
          </cell>
        </row>
        <row r="44">
          <cell r="H44">
            <v>3133000</v>
          </cell>
        </row>
        <row r="45">
          <cell r="H45">
            <v>1698000</v>
          </cell>
        </row>
        <row r="46">
          <cell r="H46">
            <v>423000</v>
          </cell>
        </row>
        <row r="47">
          <cell r="H47">
            <v>210546.28</v>
          </cell>
        </row>
        <row r="48">
          <cell r="H48">
            <v>214749.55</v>
          </cell>
        </row>
        <row r="49">
          <cell r="H49">
            <v>190323.05</v>
          </cell>
        </row>
        <row r="50">
          <cell r="H50">
            <v>22448.27</v>
          </cell>
        </row>
        <row r="51">
          <cell r="H51">
            <v>174098</v>
          </cell>
        </row>
        <row r="52">
          <cell r="H52">
            <v>623147.92000000004</v>
          </cell>
        </row>
        <row r="53">
          <cell r="H53">
            <v>52754.09</v>
          </cell>
        </row>
        <row r="54">
          <cell r="H54">
            <v>9828.49</v>
          </cell>
        </row>
        <row r="55">
          <cell r="H55">
            <v>423370.23</v>
          </cell>
        </row>
        <row r="56">
          <cell r="H56">
            <v>282996.37</v>
          </cell>
        </row>
        <row r="57">
          <cell r="H57">
            <v>86760.43</v>
          </cell>
        </row>
        <row r="58">
          <cell r="H58">
            <v>32669.69</v>
          </cell>
        </row>
        <row r="59">
          <cell r="H59">
            <v>305154.27</v>
          </cell>
        </row>
        <row r="60">
          <cell r="H60">
            <v>170024.5</v>
          </cell>
        </row>
        <row r="61">
          <cell r="H61">
            <v>77986.39</v>
          </cell>
        </row>
        <row r="62">
          <cell r="H62">
            <v>152460.07</v>
          </cell>
        </row>
        <row r="63">
          <cell r="H63">
            <v>87120.69</v>
          </cell>
        </row>
        <row r="64">
          <cell r="H64">
            <v>244703.27</v>
          </cell>
        </row>
        <row r="65">
          <cell r="H65">
            <v>620876.57999999996</v>
          </cell>
        </row>
        <row r="66">
          <cell r="H66">
            <v>409399.28</v>
          </cell>
        </row>
        <row r="67">
          <cell r="H67">
            <v>226757.71</v>
          </cell>
        </row>
        <row r="68">
          <cell r="H68">
            <v>200519.96</v>
          </cell>
        </row>
        <row r="69">
          <cell r="H69">
            <v>199807.62</v>
          </cell>
        </row>
        <row r="70">
          <cell r="H70">
            <v>282696</v>
          </cell>
        </row>
        <row r="71">
          <cell r="H71">
            <v>86760.44</v>
          </cell>
        </row>
        <row r="72">
          <cell r="H72">
            <v>307217.78000000003</v>
          </cell>
        </row>
        <row r="73">
          <cell r="H73">
            <v>170368.42</v>
          </cell>
        </row>
        <row r="74">
          <cell r="H74">
            <v>82764.070000000007</v>
          </cell>
        </row>
        <row r="75">
          <cell r="H75">
            <v>80586.210000000006</v>
          </cell>
        </row>
        <row r="76">
          <cell r="H76">
            <v>10890.2</v>
          </cell>
        </row>
        <row r="77">
          <cell r="H77">
            <v>10890.2</v>
          </cell>
        </row>
        <row r="78">
          <cell r="H78">
            <v>10890.2</v>
          </cell>
        </row>
        <row r="79">
          <cell r="H79">
            <v>143021.78</v>
          </cell>
        </row>
        <row r="80">
          <cell r="H80">
            <v>224041.75</v>
          </cell>
        </row>
        <row r="81">
          <cell r="H81">
            <v>439174.23</v>
          </cell>
        </row>
      </sheetData>
      <sheetData sheetId="2" refreshError="1"/>
      <sheetData sheetId="3"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Consolidated"/>
      <sheetName val="SBU 9 Amrt"/>
      <sheetName val="SBU 1 Amrt"/>
      <sheetName val="SBU 7 EOB Amrt"/>
      <sheetName val="SBU 7 Amrt"/>
      <sheetName val="Analysis"/>
      <sheetName val="Inter Unit"/>
      <sheetName val="FCF"/>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Results"/>
      <sheetName val="PLGroupings"/>
    </sheetNames>
    <sheetDataSet>
      <sheetData sheetId="0" refreshError="1">
        <row r="1505">
          <cell r="AS1505">
            <v>310.58701588116043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INDEX"/>
      <sheetName val="ACQUISITION"/>
      <sheetName val="% PROG"/>
      <sheetName val="PHASE 1A ACQ."/>
      <sheetName val="OFFICE"/>
      <sheetName val="SWITCH"/>
      <sheetName val="switch_data"/>
      <sheetName val="CONNECTIVITY"/>
      <sheetName val="SACFA"/>
      <sheetName val="BTS INST &amp; COMM"/>
      <sheetName val="WEEKLY"/>
      <sheetName val="SACFA CHART"/>
      <sheetName val="SAM CHART"/>
      <sheetName val="SAF CHART"/>
      <sheetName val="LOI CHART"/>
      <sheetName val="ACQ. CHART"/>
      <sheetName val="SITE.PREP.WIP"/>
      <sheetName val="PREP.CHART"/>
      <sheetName val="EB POWER WIP"/>
      <sheetName val="EB POWER ACQUIRED"/>
      <sheetName val="I&amp;C WIP CHART"/>
      <sheetName val="I&amp;C COMP. CHART"/>
      <sheetName val="INST &amp; COMM DATA"/>
      <sheetName val="Connectivity Data"/>
      <sheetName val="SACFA Data"/>
      <sheetName val="DATA"/>
      <sheetName val="Phase 1A Data"/>
      <sheetName val="WEEK WISE SUMMARY"/>
      <sheetName val="WEEK WISE SUMMARY-1"/>
      <sheetName val="office data"/>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pocm"/>
      <sheetName val="Depriciation"/>
      <sheetName val="Captlisation of Interest"/>
      <sheetName val="Related party"/>
      <sheetName val="cash flow"/>
      <sheetName val="blank ..."/>
      <sheetName val="worksheet for reference"/>
      <sheetName val="Consolidate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Assumption"/>
      <sheetName val="Assumption -1"/>
      <sheetName val="Assumptions - 2"/>
      <sheetName val="Demand Analysis"/>
      <sheetName val="Input -TTL Subs "/>
      <sheetName val="Input -Rollout"/>
      <sheetName val="Tata Coverage - Mobile"/>
      <sheetName val="SDCAwise - Mobile"/>
      <sheetName val="Tata Coverage - Fixed"/>
      <sheetName val="SDCAwise - Fixed"/>
      <sheetName val="SDCA Categorisation"/>
      <sheetName val="State Demand"/>
      <sheetName val="Tariff"/>
      <sheetName val="TTL Subs- for Rev"/>
      <sheetName val="Usage-FSP"/>
      <sheetName val="ARPL - Fixed"/>
      <sheetName val="ARPU"/>
      <sheetName val="Usage-LiMo"/>
      <sheetName val="ARPL - Limo"/>
      <sheetName val="Capex "/>
      <sheetName val="Opex "/>
      <sheetName val="Revenue"/>
      <sheetName val="Marginalization"/>
      <sheetName val="Calling Rev - Fixed"/>
      <sheetName val="Calling Rev - Mobile"/>
      <sheetName val="Access Charges"/>
      <sheetName val="Working Capital"/>
      <sheetName val="Profit Loss"/>
      <sheetName val="Balance Sheet"/>
      <sheetName val="Cash Flows"/>
      <sheetName val="Tax"/>
      <sheetName val="Depreciation"/>
      <sheetName val="Calling Revenue"/>
      <sheetName val="Summary - Cellsites"/>
      <sheetName val="Ahmedabad"/>
      <sheetName val="Nadiad"/>
      <sheetName val="Vadodara"/>
      <sheetName val="Bharuch"/>
      <sheetName val="Mehsana"/>
      <sheetName val="Surat"/>
      <sheetName val="Valsad"/>
      <sheetName val="Amreli"/>
      <sheetName val="Bhavnagar"/>
      <sheetName val="Jamnagar"/>
      <sheetName val="Rajkot"/>
      <sheetName val="Assumptions _ 2"/>
      <sheetName val="Europe Consolidated"/>
      <sheetName val="Master"/>
      <sheetName val="Wkly-Analysis"/>
      <sheetName val="Gujarat Business plan-Jan 30, '"/>
      <sheetName val="proforma"/>
      <sheetName val="HSSA-LOG"/>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PC Master List"/>
    </sheetNames>
    <sheetDataSet>
      <sheetData sheetId="0" refreshError="1">
        <row r="6">
          <cell r="C6" t="str">
            <v>BLLA001465901</v>
          </cell>
        </row>
      </sheetData>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Data"/>
      <sheetName val="Depn Sch"/>
      <sheetName val="Rates"/>
      <sheetName val="architect fees"/>
      <sheetName val="Monalisa - Lease Hold"/>
      <sheetName val="Depreciation Lease"/>
      <sheetName val="Asset Card"/>
      <sheetName val="Sheet3"/>
      <sheetName val="Comp with UP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Dep(IAS)"/>
      <sheetName val="Aseet1998"/>
      <sheetName val="Asset1999"/>
      <sheetName val="Op Balance"/>
      <sheetName val="Scrap"/>
      <sheetName val="SALE"/>
      <sheetName val="Exch"/>
      <sheetName val="To be Discuss"/>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SmallSamp"/>
      <sheetName val="Non-Statistical Sampling"/>
      <sheetName val="Sample for March 08"/>
      <sheetName val="Instructions"/>
      <sheetName val="First Sample Results"/>
      <sheetName val="DropDown"/>
      <sheetName val="Currency"/>
    </sheetNames>
    <sheetDataSet>
      <sheetData sheetId="0"/>
      <sheetData sheetId="1"/>
      <sheetData sheetId="2"/>
      <sheetData sheetId="3"/>
      <sheetData sheetId="4"/>
      <sheetData sheetId="5"/>
      <sheetData sheetId="6"/>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B&amp;S31-03-04"/>
      <sheetName val="P&amp;L 31-03-04"/>
      <sheetName val="Schd 4"/>
      <sheetName val="Schd 5-11"/>
      <sheetName val="Schd 12-16"/>
      <sheetName val="BS Groupings"/>
      <sheetName val="PL Groupings"/>
    </sheetNames>
    <sheetDataSet>
      <sheetData sheetId="0"/>
      <sheetData sheetId="1"/>
      <sheetData sheetId="2" refreshError="1"/>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B6:H38"/>
  <sheetViews>
    <sheetView topLeftCell="A25" zoomScale="90" zoomScaleNormal="90" workbookViewId="0">
      <selection activeCell="E12" sqref="E12"/>
    </sheetView>
  </sheetViews>
  <sheetFormatPr defaultRowHeight="12.75"/>
  <cols>
    <col min="1" max="1" width="2.140625" style="253" customWidth="1"/>
    <col min="2" max="2" width="85.5703125" style="253" customWidth="1"/>
    <col min="3" max="256" width="9.140625" style="253"/>
    <col min="257" max="257" width="2.140625" style="253" customWidth="1"/>
    <col min="258" max="258" width="85.5703125" style="253" customWidth="1"/>
    <col min="259" max="512" width="9.140625" style="253"/>
    <col min="513" max="513" width="2.140625" style="253" customWidth="1"/>
    <col min="514" max="514" width="85.5703125" style="253" customWidth="1"/>
    <col min="515" max="768" width="9.140625" style="253"/>
    <col min="769" max="769" width="2.140625" style="253" customWidth="1"/>
    <col min="770" max="770" width="85.5703125" style="253" customWidth="1"/>
    <col min="771" max="1024" width="9.140625" style="253"/>
    <col min="1025" max="1025" width="2.140625" style="253" customWidth="1"/>
    <col min="1026" max="1026" width="85.5703125" style="253" customWidth="1"/>
    <col min="1027" max="1280" width="9.140625" style="253"/>
    <col min="1281" max="1281" width="2.140625" style="253" customWidth="1"/>
    <col min="1282" max="1282" width="85.5703125" style="253" customWidth="1"/>
    <col min="1283" max="1536" width="9.140625" style="253"/>
    <col min="1537" max="1537" width="2.140625" style="253" customWidth="1"/>
    <col min="1538" max="1538" width="85.5703125" style="253" customWidth="1"/>
    <col min="1539" max="1792" width="9.140625" style="253"/>
    <col min="1793" max="1793" width="2.140625" style="253" customWidth="1"/>
    <col min="1794" max="1794" width="85.5703125" style="253" customWidth="1"/>
    <col min="1795" max="2048" width="9.140625" style="253"/>
    <col min="2049" max="2049" width="2.140625" style="253" customWidth="1"/>
    <col min="2050" max="2050" width="85.5703125" style="253" customWidth="1"/>
    <col min="2051" max="2304" width="9.140625" style="253"/>
    <col min="2305" max="2305" width="2.140625" style="253" customWidth="1"/>
    <col min="2306" max="2306" width="85.5703125" style="253" customWidth="1"/>
    <col min="2307" max="2560" width="9.140625" style="253"/>
    <col min="2561" max="2561" width="2.140625" style="253" customWidth="1"/>
    <col min="2562" max="2562" width="85.5703125" style="253" customWidth="1"/>
    <col min="2563" max="2816" width="9.140625" style="253"/>
    <col min="2817" max="2817" width="2.140625" style="253" customWidth="1"/>
    <col min="2818" max="2818" width="85.5703125" style="253" customWidth="1"/>
    <col min="2819" max="3072" width="9.140625" style="253"/>
    <col min="3073" max="3073" width="2.140625" style="253" customWidth="1"/>
    <col min="3074" max="3074" width="85.5703125" style="253" customWidth="1"/>
    <col min="3075" max="3328" width="9.140625" style="253"/>
    <col min="3329" max="3329" width="2.140625" style="253" customWidth="1"/>
    <col min="3330" max="3330" width="85.5703125" style="253" customWidth="1"/>
    <col min="3331" max="3584" width="9.140625" style="253"/>
    <col min="3585" max="3585" width="2.140625" style="253" customWidth="1"/>
    <col min="3586" max="3586" width="85.5703125" style="253" customWidth="1"/>
    <col min="3587" max="3840" width="9.140625" style="253"/>
    <col min="3841" max="3841" width="2.140625" style="253" customWidth="1"/>
    <col min="3842" max="3842" width="85.5703125" style="253" customWidth="1"/>
    <col min="3843" max="4096" width="9.140625" style="253"/>
    <col min="4097" max="4097" width="2.140625" style="253" customWidth="1"/>
    <col min="4098" max="4098" width="85.5703125" style="253" customWidth="1"/>
    <col min="4099" max="4352" width="9.140625" style="253"/>
    <col min="4353" max="4353" width="2.140625" style="253" customWidth="1"/>
    <col min="4354" max="4354" width="85.5703125" style="253" customWidth="1"/>
    <col min="4355" max="4608" width="9.140625" style="253"/>
    <col min="4609" max="4609" width="2.140625" style="253" customWidth="1"/>
    <col min="4610" max="4610" width="85.5703125" style="253" customWidth="1"/>
    <col min="4611" max="4864" width="9.140625" style="253"/>
    <col min="4865" max="4865" width="2.140625" style="253" customWidth="1"/>
    <col min="4866" max="4866" width="85.5703125" style="253" customWidth="1"/>
    <col min="4867" max="5120" width="9.140625" style="253"/>
    <col min="5121" max="5121" width="2.140625" style="253" customWidth="1"/>
    <col min="5122" max="5122" width="85.5703125" style="253" customWidth="1"/>
    <col min="5123" max="5376" width="9.140625" style="253"/>
    <col min="5377" max="5377" width="2.140625" style="253" customWidth="1"/>
    <col min="5378" max="5378" width="85.5703125" style="253" customWidth="1"/>
    <col min="5379" max="5632" width="9.140625" style="253"/>
    <col min="5633" max="5633" width="2.140625" style="253" customWidth="1"/>
    <col min="5634" max="5634" width="85.5703125" style="253" customWidth="1"/>
    <col min="5635" max="5888" width="9.140625" style="253"/>
    <col min="5889" max="5889" width="2.140625" style="253" customWidth="1"/>
    <col min="5890" max="5890" width="85.5703125" style="253" customWidth="1"/>
    <col min="5891" max="6144" width="9.140625" style="253"/>
    <col min="6145" max="6145" width="2.140625" style="253" customWidth="1"/>
    <col min="6146" max="6146" width="85.5703125" style="253" customWidth="1"/>
    <col min="6147" max="6400" width="9.140625" style="253"/>
    <col min="6401" max="6401" width="2.140625" style="253" customWidth="1"/>
    <col min="6402" max="6402" width="85.5703125" style="253" customWidth="1"/>
    <col min="6403" max="6656" width="9.140625" style="253"/>
    <col min="6657" max="6657" width="2.140625" style="253" customWidth="1"/>
    <col min="6658" max="6658" width="85.5703125" style="253" customWidth="1"/>
    <col min="6659" max="6912" width="9.140625" style="253"/>
    <col min="6913" max="6913" width="2.140625" style="253" customWidth="1"/>
    <col min="6914" max="6914" width="85.5703125" style="253" customWidth="1"/>
    <col min="6915" max="7168" width="9.140625" style="253"/>
    <col min="7169" max="7169" width="2.140625" style="253" customWidth="1"/>
    <col min="7170" max="7170" width="85.5703125" style="253" customWidth="1"/>
    <col min="7171" max="7424" width="9.140625" style="253"/>
    <col min="7425" max="7425" width="2.140625" style="253" customWidth="1"/>
    <col min="7426" max="7426" width="85.5703125" style="253" customWidth="1"/>
    <col min="7427" max="7680" width="9.140625" style="253"/>
    <col min="7681" max="7681" width="2.140625" style="253" customWidth="1"/>
    <col min="7682" max="7682" width="85.5703125" style="253" customWidth="1"/>
    <col min="7683" max="7936" width="9.140625" style="253"/>
    <col min="7937" max="7937" width="2.140625" style="253" customWidth="1"/>
    <col min="7938" max="7938" width="85.5703125" style="253" customWidth="1"/>
    <col min="7939" max="8192" width="9.140625" style="253"/>
    <col min="8193" max="8193" width="2.140625" style="253" customWidth="1"/>
    <col min="8194" max="8194" width="85.5703125" style="253" customWidth="1"/>
    <col min="8195" max="8448" width="9.140625" style="253"/>
    <col min="8449" max="8449" width="2.140625" style="253" customWidth="1"/>
    <col min="8450" max="8450" width="85.5703125" style="253" customWidth="1"/>
    <col min="8451" max="8704" width="9.140625" style="253"/>
    <col min="8705" max="8705" width="2.140625" style="253" customWidth="1"/>
    <col min="8706" max="8706" width="85.5703125" style="253" customWidth="1"/>
    <col min="8707" max="8960" width="9.140625" style="253"/>
    <col min="8961" max="8961" width="2.140625" style="253" customWidth="1"/>
    <col min="8962" max="8962" width="85.5703125" style="253" customWidth="1"/>
    <col min="8963" max="9216" width="9.140625" style="253"/>
    <col min="9217" max="9217" width="2.140625" style="253" customWidth="1"/>
    <col min="9218" max="9218" width="85.5703125" style="253" customWidth="1"/>
    <col min="9219" max="9472" width="9.140625" style="253"/>
    <col min="9473" max="9473" width="2.140625" style="253" customWidth="1"/>
    <col min="9474" max="9474" width="85.5703125" style="253" customWidth="1"/>
    <col min="9475" max="9728" width="9.140625" style="253"/>
    <col min="9729" max="9729" width="2.140625" style="253" customWidth="1"/>
    <col min="9730" max="9730" width="85.5703125" style="253" customWidth="1"/>
    <col min="9731" max="9984" width="9.140625" style="253"/>
    <col min="9985" max="9985" width="2.140625" style="253" customWidth="1"/>
    <col min="9986" max="9986" width="85.5703125" style="253" customWidth="1"/>
    <col min="9987" max="10240" width="9.140625" style="253"/>
    <col min="10241" max="10241" width="2.140625" style="253" customWidth="1"/>
    <col min="10242" max="10242" width="85.5703125" style="253" customWidth="1"/>
    <col min="10243" max="10496" width="9.140625" style="253"/>
    <col min="10497" max="10497" width="2.140625" style="253" customWidth="1"/>
    <col min="10498" max="10498" width="85.5703125" style="253" customWidth="1"/>
    <col min="10499" max="10752" width="9.140625" style="253"/>
    <col min="10753" max="10753" width="2.140625" style="253" customWidth="1"/>
    <col min="10754" max="10754" width="85.5703125" style="253" customWidth="1"/>
    <col min="10755" max="11008" width="9.140625" style="253"/>
    <col min="11009" max="11009" width="2.140625" style="253" customWidth="1"/>
    <col min="11010" max="11010" width="85.5703125" style="253" customWidth="1"/>
    <col min="11011" max="11264" width="9.140625" style="253"/>
    <col min="11265" max="11265" width="2.140625" style="253" customWidth="1"/>
    <col min="11266" max="11266" width="85.5703125" style="253" customWidth="1"/>
    <col min="11267" max="11520" width="9.140625" style="253"/>
    <col min="11521" max="11521" width="2.140625" style="253" customWidth="1"/>
    <col min="11522" max="11522" width="85.5703125" style="253" customWidth="1"/>
    <col min="11523" max="11776" width="9.140625" style="253"/>
    <col min="11777" max="11777" width="2.140625" style="253" customWidth="1"/>
    <col min="11778" max="11778" width="85.5703125" style="253" customWidth="1"/>
    <col min="11779" max="12032" width="9.140625" style="253"/>
    <col min="12033" max="12033" width="2.140625" style="253" customWidth="1"/>
    <col min="12034" max="12034" width="85.5703125" style="253" customWidth="1"/>
    <col min="12035" max="12288" width="9.140625" style="253"/>
    <col min="12289" max="12289" width="2.140625" style="253" customWidth="1"/>
    <col min="12290" max="12290" width="85.5703125" style="253" customWidth="1"/>
    <col min="12291" max="12544" width="9.140625" style="253"/>
    <col min="12545" max="12545" width="2.140625" style="253" customWidth="1"/>
    <col min="12546" max="12546" width="85.5703125" style="253" customWidth="1"/>
    <col min="12547" max="12800" width="9.140625" style="253"/>
    <col min="12801" max="12801" width="2.140625" style="253" customWidth="1"/>
    <col min="12802" max="12802" width="85.5703125" style="253" customWidth="1"/>
    <col min="12803" max="13056" width="9.140625" style="253"/>
    <col min="13057" max="13057" width="2.140625" style="253" customWidth="1"/>
    <col min="13058" max="13058" width="85.5703125" style="253" customWidth="1"/>
    <col min="13059" max="13312" width="9.140625" style="253"/>
    <col min="13313" max="13313" width="2.140625" style="253" customWidth="1"/>
    <col min="13314" max="13314" width="85.5703125" style="253" customWidth="1"/>
    <col min="13315" max="13568" width="9.140625" style="253"/>
    <col min="13569" max="13569" width="2.140625" style="253" customWidth="1"/>
    <col min="13570" max="13570" width="85.5703125" style="253" customWidth="1"/>
    <col min="13571" max="13824" width="9.140625" style="253"/>
    <col min="13825" max="13825" width="2.140625" style="253" customWidth="1"/>
    <col min="13826" max="13826" width="85.5703125" style="253" customWidth="1"/>
    <col min="13827" max="14080" width="9.140625" style="253"/>
    <col min="14081" max="14081" width="2.140625" style="253" customWidth="1"/>
    <col min="14082" max="14082" width="85.5703125" style="253" customWidth="1"/>
    <col min="14083" max="14336" width="9.140625" style="253"/>
    <col min="14337" max="14337" width="2.140625" style="253" customWidth="1"/>
    <col min="14338" max="14338" width="85.5703125" style="253" customWidth="1"/>
    <col min="14339" max="14592" width="9.140625" style="253"/>
    <col min="14593" max="14593" width="2.140625" style="253" customWidth="1"/>
    <col min="14594" max="14594" width="85.5703125" style="253" customWidth="1"/>
    <col min="14595" max="14848" width="9.140625" style="253"/>
    <col min="14849" max="14849" width="2.140625" style="253" customWidth="1"/>
    <col min="14850" max="14850" width="85.5703125" style="253" customWidth="1"/>
    <col min="14851" max="15104" width="9.140625" style="253"/>
    <col min="15105" max="15105" width="2.140625" style="253" customWidth="1"/>
    <col min="15106" max="15106" width="85.5703125" style="253" customWidth="1"/>
    <col min="15107" max="15360" width="9.140625" style="253"/>
    <col min="15361" max="15361" width="2.140625" style="253" customWidth="1"/>
    <col min="15362" max="15362" width="85.5703125" style="253" customWidth="1"/>
    <col min="15363" max="15616" width="9.140625" style="253"/>
    <col min="15617" max="15617" width="2.140625" style="253" customWidth="1"/>
    <col min="15618" max="15618" width="85.5703125" style="253" customWidth="1"/>
    <col min="15619" max="15872" width="9.140625" style="253"/>
    <col min="15873" max="15873" width="2.140625" style="253" customWidth="1"/>
    <col min="15874" max="15874" width="85.5703125" style="253" customWidth="1"/>
    <col min="15875" max="16128" width="9.140625" style="253"/>
    <col min="16129" max="16129" width="2.140625" style="253" customWidth="1"/>
    <col min="16130" max="16130" width="85.5703125" style="253" customWidth="1"/>
    <col min="16131" max="16384" width="9.140625" style="253"/>
  </cols>
  <sheetData>
    <row r="6" spans="2:6">
      <c r="B6" s="252" t="s">
        <v>459</v>
      </c>
      <c r="C6" s="252"/>
      <c r="D6" s="252"/>
      <c r="E6" s="252"/>
      <c r="F6" s="252"/>
    </row>
    <row r="7" spans="2:6">
      <c r="B7" s="252"/>
      <c r="C7" s="252"/>
      <c r="D7" s="252"/>
      <c r="E7" s="252"/>
      <c r="F7" s="252"/>
    </row>
    <row r="8" spans="2:6">
      <c r="B8" s="252" t="s">
        <v>460</v>
      </c>
      <c r="C8" s="252"/>
      <c r="D8" s="252"/>
      <c r="E8" s="252"/>
      <c r="F8" s="252"/>
    </row>
    <row r="9" spans="2:6">
      <c r="B9" s="252"/>
      <c r="C9" s="252"/>
      <c r="D9" s="252"/>
      <c r="E9" s="252"/>
      <c r="F9" s="252"/>
    </row>
    <row r="10" spans="2:6">
      <c r="B10" s="252" t="s">
        <v>461</v>
      </c>
      <c r="C10" s="252"/>
      <c r="D10" s="252"/>
      <c r="E10" s="252"/>
      <c r="F10" s="252"/>
    </row>
    <row r="11" spans="2:6">
      <c r="B11" s="252" t="s">
        <v>462</v>
      </c>
      <c r="C11" s="252"/>
      <c r="D11" s="252"/>
      <c r="E11" s="252"/>
      <c r="F11" s="252"/>
    </row>
    <row r="12" spans="2:6">
      <c r="B12" s="252" t="s">
        <v>463</v>
      </c>
      <c r="C12" s="252"/>
      <c r="D12" s="252"/>
      <c r="E12" s="252"/>
      <c r="F12" s="252"/>
    </row>
    <row r="14" spans="2:6" ht="63.75">
      <c r="B14" s="782" t="s">
        <v>904</v>
      </c>
      <c r="C14" s="255"/>
      <c r="D14" s="255"/>
      <c r="E14" s="255"/>
      <c r="F14" s="255"/>
    </row>
    <row r="15" spans="2:6" ht="5.25" customHeight="1">
      <c r="B15" s="252"/>
      <c r="C15" s="252"/>
      <c r="D15" s="252"/>
      <c r="E15" s="252"/>
      <c r="F15" s="252"/>
    </row>
    <row r="16" spans="2:6" ht="25.5">
      <c r="B16" s="782" t="s">
        <v>905</v>
      </c>
      <c r="C16" s="255"/>
      <c r="D16" s="255"/>
      <c r="E16" s="255"/>
      <c r="F16" s="255"/>
    </row>
    <row r="17" spans="2:6" ht="3.75" customHeight="1">
      <c r="B17" s="252"/>
      <c r="C17" s="252"/>
      <c r="D17" s="252"/>
      <c r="E17" s="252"/>
      <c r="F17" s="252"/>
    </row>
    <row r="18" spans="2:6">
      <c r="B18" s="974" t="s">
        <v>906</v>
      </c>
      <c r="C18" s="255"/>
      <c r="D18" s="255"/>
      <c r="E18" s="255"/>
      <c r="F18" s="255"/>
    </row>
    <row r="19" spans="2:6" ht="4.5" customHeight="1">
      <c r="B19" s="252"/>
      <c r="C19" s="252"/>
      <c r="D19" s="252"/>
      <c r="E19" s="252"/>
      <c r="F19" s="252"/>
    </row>
    <row r="20" spans="2:6" ht="25.5">
      <c r="B20" s="256" t="s">
        <v>464</v>
      </c>
      <c r="C20" s="255"/>
      <c r="D20" s="255"/>
      <c r="E20" s="255"/>
      <c r="F20" s="255"/>
    </row>
    <row r="21" spans="2:6" ht="7.5" customHeight="1">
      <c r="B21" s="255"/>
      <c r="C21" s="255"/>
      <c r="D21" s="255"/>
      <c r="E21" s="255"/>
      <c r="F21" s="255"/>
    </row>
    <row r="22" spans="2:6" ht="25.5">
      <c r="B22" s="256" t="s">
        <v>465</v>
      </c>
      <c r="C22" s="255"/>
      <c r="D22" s="255"/>
      <c r="E22" s="255"/>
      <c r="F22" s="255"/>
    </row>
    <row r="23" spans="2:6">
      <c r="B23" s="256"/>
      <c r="C23" s="255"/>
      <c r="D23" s="255"/>
      <c r="E23" s="255"/>
      <c r="F23" s="255"/>
    </row>
    <row r="24" spans="2:6" ht="89.25">
      <c r="B24" s="254" t="s">
        <v>466</v>
      </c>
      <c r="C24" s="255"/>
      <c r="D24" s="255"/>
      <c r="E24" s="255"/>
      <c r="F24" s="255"/>
    </row>
    <row r="25" spans="2:6" ht="5.25" customHeight="1">
      <c r="B25" s="257"/>
      <c r="C25" s="252"/>
      <c r="D25" s="252"/>
      <c r="E25" s="252"/>
      <c r="F25" s="252"/>
    </row>
    <row r="26" spans="2:6" ht="38.25">
      <c r="B26" s="254" t="s">
        <v>468</v>
      </c>
      <c r="C26" s="255"/>
      <c r="D26" s="255"/>
      <c r="E26" s="255"/>
      <c r="F26" s="255"/>
    </row>
    <row r="27" spans="2:6">
      <c r="B27" s="252"/>
      <c r="C27" s="252"/>
      <c r="D27" s="252"/>
      <c r="E27" s="252"/>
      <c r="F27" s="252"/>
    </row>
    <row r="28" spans="2:6">
      <c r="B28" s="975" t="s">
        <v>907</v>
      </c>
      <c r="C28" s="258"/>
      <c r="D28" s="258"/>
    </row>
    <row r="29" spans="2:6">
      <c r="B29" s="284" t="s">
        <v>566</v>
      </c>
      <c r="C29" s="255"/>
      <c r="D29" s="255"/>
      <c r="E29" s="255"/>
      <c r="F29" s="255"/>
    </row>
    <row r="30" spans="2:6">
      <c r="B30" s="284" t="s">
        <v>908</v>
      </c>
      <c r="C30" s="252"/>
      <c r="D30" s="252"/>
      <c r="E30" s="252"/>
      <c r="F30" s="252"/>
    </row>
    <row r="31" spans="2:6">
      <c r="B31" s="285"/>
      <c r="C31" s="255"/>
      <c r="D31" s="255"/>
      <c r="E31" s="255"/>
      <c r="F31" s="255"/>
    </row>
    <row r="32" spans="2:6">
      <c r="B32" s="286"/>
      <c r="C32" s="252"/>
      <c r="D32" s="252"/>
      <c r="E32" s="252"/>
      <c r="F32" s="252"/>
    </row>
    <row r="33" spans="2:8">
      <c r="B33" s="286"/>
      <c r="C33" s="255"/>
      <c r="D33" s="255"/>
      <c r="E33" s="255"/>
      <c r="F33" s="255"/>
    </row>
    <row r="34" spans="2:8">
      <c r="B34" s="286" t="s">
        <v>909</v>
      </c>
      <c r="C34" s="252"/>
      <c r="D34" s="252"/>
      <c r="E34" s="252"/>
      <c r="F34" s="252"/>
    </row>
    <row r="35" spans="2:8">
      <c r="B35" s="286" t="s">
        <v>902</v>
      </c>
      <c r="C35" s="255"/>
      <c r="D35" s="255"/>
      <c r="E35" s="255"/>
      <c r="F35" s="255"/>
      <c r="G35" s="255"/>
      <c r="H35" s="255"/>
    </row>
    <row r="36" spans="2:8">
      <c r="B36" s="286" t="s">
        <v>910</v>
      </c>
      <c r="C36" s="255"/>
      <c r="D36" s="255"/>
      <c r="E36" s="255"/>
      <c r="F36" s="255"/>
      <c r="G36" s="255"/>
      <c r="H36" s="255"/>
    </row>
    <row r="37" spans="2:8">
      <c r="B37" s="976" t="s">
        <v>911</v>
      </c>
    </row>
    <row r="38" spans="2:8">
      <c r="B38" s="287" t="s">
        <v>467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tabColor rgb="FF92D050"/>
  </sheetPr>
  <dimension ref="B1:M69"/>
  <sheetViews>
    <sheetView workbookViewId="0">
      <selection activeCell="H11" sqref="H11"/>
    </sheetView>
  </sheetViews>
  <sheetFormatPr defaultRowHeight="12.75"/>
  <cols>
    <col min="1" max="1" width="2.140625" customWidth="1"/>
    <col min="2" max="2" width="27.85546875" style="464" customWidth="1"/>
    <col min="3" max="3" width="6.5703125" bestFit="1" customWidth="1"/>
    <col min="4" max="4" width="13.28515625" bestFit="1" customWidth="1"/>
    <col min="5" max="5" width="10.7109375" customWidth="1"/>
    <col min="6" max="6" width="11.5703125" style="464" bestFit="1" customWidth="1"/>
    <col min="7" max="7" width="17.7109375" style="464" bestFit="1" customWidth="1"/>
    <col min="8" max="8" width="17.28515625" style="464" bestFit="1" customWidth="1"/>
    <col min="9" max="9" width="11.85546875" bestFit="1" customWidth="1"/>
    <col min="10" max="10" width="10.5703125" bestFit="1" customWidth="1"/>
    <col min="11" max="11" width="12.28515625" bestFit="1" customWidth="1"/>
    <col min="12" max="12" width="12" bestFit="1" customWidth="1"/>
    <col min="13" max="13" width="17.28515625" bestFit="1" customWidth="1"/>
    <col min="258" max="258" width="27.85546875" customWidth="1"/>
    <col min="259" max="259" width="6.5703125" bestFit="1" customWidth="1"/>
    <col min="260" max="260" width="13.28515625" bestFit="1" customWidth="1"/>
    <col min="261" max="261" width="10.7109375" customWidth="1"/>
    <col min="262" max="262" width="11.5703125" bestFit="1" customWidth="1"/>
    <col min="263" max="263" width="17.7109375" bestFit="1" customWidth="1"/>
    <col min="264" max="264" width="17.28515625" bestFit="1" customWidth="1"/>
    <col min="265" max="265" width="11.85546875" bestFit="1" customWidth="1"/>
    <col min="266" max="266" width="10.5703125" bestFit="1" customWidth="1"/>
    <col min="267" max="267" width="12.28515625" bestFit="1" customWidth="1"/>
    <col min="268" max="268" width="12" bestFit="1" customWidth="1"/>
    <col min="269" max="269" width="17.28515625" bestFit="1" customWidth="1"/>
    <col min="514" max="514" width="27.85546875" customWidth="1"/>
    <col min="515" max="515" width="6.5703125" bestFit="1" customWidth="1"/>
    <col min="516" max="516" width="13.28515625" bestFit="1" customWidth="1"/>
    <col min="517" max="517" width="10.7109375" customWidth="1"/>
    <col min="518" max="518" width="11.5703125" bestFit="1" customWidth="1"/>
    <col min="519" max="519" width="17.7109375" bestFit="1" customWidth="1"/>
    <col min="520" max="520" width="17.28515625" bestFit="1" customWidth="1"/>
    <col min="521" max="521" width="11.85546875" bestFit="1" customWidth="1"/>
    <col min="522" max="522" width="10.5703125" bestFit="1" customWidth="1"/>
    <col min="523" max="523" width="12.28515625" bestFit="1" customWidth="1"/>
    <col min="524" max="524" width="12" bestFit="1" customWidth="1"/>
    <col min="525" max="525" width="17.28515625" bestFit="1" customWidth="1"/>
    <col min="770" max="770" width="27.85546875" customWidth="1"/>
    <col min="771" max="771" width="6.5703125" bestFit="1" customWidth="1"/>
    <col min="772" max="772" width="13.28515625" bestFit="1" customWidth="1"/>
    <col min="773" max="773" width="10.7109375" customWidth="1"/>
    <col min="774" max="774" width="11.5703125" bestFit="1" customWidth="1"/>
    <col min="775" max="775" width="17.7109375" bestFit="1" customWidth="1"/>
    <col min="776" max="776" width="17.28515625" bestFit="1" customWidth="1"/>
    <col min="777" max="777" width="11.85546875" bestFit="1" customWidth="1"/>
    <col min="778" max="778" width="10.5703125" bestFit="1" customWidth="1"/>
    <col min="779" max="779" width="12.28515625" bestFit="1" customWidth="1"/>
    <col min="780" max="780" width="12" bestFit="1" customWidth="1"/>
    <col min="781" max="781" width="17.28515625" bestFit="1" customWidth="1"/>
    <col min="1026" max="1026" width="27.85546875" customWidth="1"/>
    <col min="1027" max="1027" width="6.5703125" bestFit="1" customWidth="1"/>
    <col min="1028" max="1028" width="13.28515625" bestFit="1" customWidth="1"/>
    <col min="1029" max="1029" width="10.7109375" customWidth="1"/>
    <col min="1030" max="1030" width="11.5703125" bestFit="1" customWidth="1"/>
    <col min="1031" max="1031" width="17.7109375" bestFit="1" customWidth="1"/>
    <col min="1032" max="1032" width="17.28515625" bestFit="1" customWidth="1"/>
    <col min="1033" max="1033" width="11.85546875" bestFit="1" customWidth="1"/>
    <col min="1034" max="1034" width="10.5703125" bestFit="1" customWidth="1"/>
    <col min="1035" max="1035" width="12.28515625" bestFit="1" customWidth="1"/>
    <col min="1036" max="1036" width="12" bestFit="1" customWidth="1"/>
    <col min="1037" max="1037" width="17.28515625" bestFit="1" customWidth="1"/>
    <col min="1282" max="1282" width="27.85546875" customWidth="1"/>
    <col min="1283" max="1283" width="6.5703125" bestFit="1" customWidth="1"/>
    <col min="1284" max="1284" width="13.28515625" bestFit="1" customWidth="1"/>
    <col min="1285" max="1285" width="10.7109375" customWidth="1"/>
    <col min="1286" max="1286" width="11.5703125" bestFit="1" customWidth="1"/>
    <col min="1287" max="1287" width="17.7109375" bestFit="1" customWidth="1"/>
    <col min="1288" max="1288" width="17.28515625" bestFit="1" customWidth="1"/>
    <col min="1289" max="1289" width="11.85546875" bestFit="1" customWidth="1"/>
    <col min="1290" max="1290" width="10.5703125" bestFit="1" customWidth="1"/>
    <col min="1291" max="1291" width="12.28515625" bestFit="1" customWidth="1"/>
    <col min="1292" max="1292" width="12" bestFit="1" customWidth="1"/>
    <col min="1293" max="1293" width="17.28515625" bestFit="1" customWidth="1"/>
    <col min="1538" max="1538" width="27.85546875" customWidth="1"/>
    <col min="1539" max="1539" width="6.5703125" bestFit="1" customWidth="1"/>
    <col min="1540" max="1540" width="13.28515625" bestFit="1" customWidth="1"/>
    <col min="1541" max="1541" width="10.7109375" customWidth="1"/>
    <col min="1542" max="1542" width="11.5703125" bestFit="1" customWidth="1"/>
    <col min="1543" max="1543" width="17.7109375" bestFit="1" customWidth="1"/>
    <col min="1544" max="1544" width="17.28515625" bestFit="1" customWidth="1"/>
    <col min="1545" max="1545" width="11.85546875" bestFit="1" customWidth="1"/>
    <col min="1546" max="1546" width="10.5703125" bestFit="1" customWidth="1"/>
    <col min="1547" max="1547" width="12.28515625" bestFit="1" customWidth="1"/>
    <col min="1548" max="1548" width="12" bestFit="1" customWidth="1"/>
    <col min="1549" max="1549" width="17.28515625" bestFit="1" customWidth="1"/>
    <col min="1794" max="1794" width="27.85546875" customWidth="1"/>
    <col min="1795" max="1795" width="6.5703125" bestFit="1" customWidth="1"/>
    <col min="1796" max="1796" width="13.28515625" bestFit="1" customWidth="1"/>
    <col min="1797" max="1797" width="10.7109375" customWidth="1"/>
    <col min="1798" max="1798" width="11.5703125" bestFit="1" customWidth="1"/>
    <col min="1799" max="1799" width="17.7109375" bestFit="1" customWidth="1"/>
    <col min="1800" max="1800" width="17.28515625" bestFit="1" customWidth="1"/>
    <col min="1801" max="1801" width="11.85546875" bestFit="1" customWidth="1"/>
    <col min="1802" max="1802" width="10.5703125" bestFit="1" customWidth="1"/>
    <col min="1803" max="1803" width="12.28515625" bestFit="1" customWidth="1"/>
    <col min="1804" max="1804" width="12" bestFit="1" customWidth="1"/>
    <col min="1805" max="1805" width="17.28515625" bestFit="1" customWidth="1"/>
    <col min="2050" max="2050" width="27.85546875" customWidth="1"/>
    <col min="2051" max="2051" width="6.5703125" bestFit="1" customWidth="1"/>
    <col min="2052" max="2052" width="13.28515625" bestFit="1" customWidth="1"/>
    <col min="2053" max="2053" width="10.7109375" customWidth="1"/>
    <col min="2054" max="2054" width="11.5703125" bestFit="1" customWidth="1"/>
    <col min="2055" max="2055" width="17.7109375" bestFit="1" customWidth="1"/>
    <col min="2056" max="2056" width="17.28515625" bestFit="1" customWidth="1"/>
    <col min="2057" max="2057" width="11.85546875" bestFit="1" customWidth="1"/>
    <col min="2058" max="2058" width="10.5703125" bestFit="1" customWidth="1"/>
    <col min="2059" max="2059" width="12.28515625" bestFit="1" customWidth="1"/>
    <col min="2060" max="2060" width="12" bestFit="1" customWidth="1"/>
    <col min="2061" max="2061" width="17.28515625" bestFit="1" customWidth="1"/>
    <col min="2306" max="2306" width="27.85546875" customWidth="1"/>
    <col min="2307" max="2307" width="6.5703125" bestFit="1" customWidth="1"/>
    <col min="2308" max="2308" width="13.28515625" bestFit="1" customWidth="1"/>
    <col min="2309" max="2309" width="10.7109375" customWidth="1"/>
    <col min="2310" max="2310" width="11.5703125" bestFit="1" customWidth="1"/>
    <col min="2311" max="2311" width="17.7109375" bestFit="1" customWidth="1"/>
    <col min="2312" max="2312" width="17.28515625" bestFit="1" customWidth="1"/>
    <col min="2313" max="2313" width="11.85546875" bestFit="1" customWidth="1"/>
    <col min="2314" max="2314" width="10.5703125" bestFit="1" customWidth="1"/>
    <col min="2315" max="2315" width="12.28515625" bestFit="1" customWidth="1"/>
    <col min="2316" max="2316" width="12" bestFit="1" customWidth="1"/>
    <col min="2317" max="2317" width="17.28515625" bestFit="1" customWidth="1"/>
    <col min="2562" max="2562" width="27.85546875" customWidth="1"/>
    <col min="2563" max="2563" width="6.5703125" bestFit="1" customWidth="1"/>
    <col min="2564" max="2564" width="13.28515625" bestFit="1" customWidth="1"/>
    <col min="2565" max="2565" width="10.7109375" customWidth="1"/>
    <col min="2566" max="2566" width="11.5703125" bestFit="1" customWidth="1"/>
    <col min="2567" max="2567" width="17.7109375" bestFit="1" customWidth="1"/>
    <col min="2568" max="2568" width="17.28515625" bestFit="1" customWidth="1"/>
    <col min="2569" max="2569" width="11.85546875" bestFit="1" customWidth="1"/>
    <col min="2570" max="2570" width="10.5703125" bestFit="1" customWidth="1"/>
    <col min="2571" max="2571" width="12.28515625" bestFit="1" customWidth="1"/>
    <col min="2572" max="2572" width="12" bestFit="1" customWidth="1"/>
    <col min="2573" max="2573" width="17.28515625" bestFit="1" customWidth="1"/>
    <col min="2818" max="2818" width="27.85546875" customWidth="1"/>
    <col min="2819" max="2819" width="6.5703125" bestFit="1" customWidth="1"/>
    <col min="2820" max="2820" width="13.28515625" bestFit="1" customWidth="1"/>
    <col min="2821" max="2821" width="10.7109375" customWidth="1"/>
    <col min="2822" max="2822" width="11.5703125" bestFit="1" customWidth="1"/>
    <col min="2823" max="2823" width="17.7109375" bestFit="1" customWidth="1"/>
    <col min="2824" max="2824" width="17.28515625" bestFit="1" customWidth="1"/>
    <col min="2825" max="2825" width="11.85546875" bestFit="1" customWidth="1"/>
    <col min="2826" max="2826" width="10.5703125" bestFit="1" customWidth="1"/>
    <col min="2827" max="2827" width="12.28515625" bestFit="1" customWidth="1"/>
    <col min="2828" max="2828" width="12" bestFit="1" customWidth="1"/>
    <col min="2829" max="2829" width="17.28515625" bestFit="1" customWidth="1"/>
    <col min="3074" max="3074" width="27.85546875" customWidth="1"/>
    <col min="3075" max="3075" width="6.5703125" bestFit="1" customWidth="1"/>
    <col min="3076" max="3076" width="13.28515625" bestFit="1" customWidth="1"/>
    <col min="3077" max="3077" width="10.7109375" customWidth="1"/>
    <col min="3078" max="3078" width="11.5703125" bestFit="1" customWidth="1"/>
    <col min="3079" max="3079" width="17.7109375" bestFit="1" customWidth="1"/>
    <col min="3080" max="3080" width="17.28515625" bestFit="1" customWidth="1"/>
    <col min="3081" max="3081" width="11.85546875" bestFit="1" customWidth="1"/>
    <col min="3082" max="3082" width="10.5703125" bestFit="1" customWidth="1"/>
    <col min="3083" max="3083" width="12.28515625" bestFit="1" customWidth="1"/>
    <col min="3084" max="3084" width="12" bestFit="1" customWidth="1"/>
    <col min="3085" max="3085" width="17.28515625" bestFit="1" customWidth="1"/>
    <col min="3330" max="3330" width="27.85546875" customWidth="1"/>
    <col min="3331" max="3331" width="6.5703125" bestFit="1" customWidth="1"/>
    <col min="3332" max="3332" width="13.28515625" bestFit="1" customWidth="1"/>
    <col min="3333" max="3333" width="10.7109375" customWidth="1"/>
    <col min="3334" max="3334" width="11.5703125" bestFit="1" customWidth="1"/>
    <col min="3335" max="3335" width="17.7109375" bestFit="1" customWidth="1"/>
    <col min="3336" max="3336" width="17.28515625" bestFit="1" customWidth="1"/>
    <col min="3337" max="3337" width="11.85546875" bestFit="1" customWidth="1"/>
    <col min="3338" max="3338" width="10.5703125" bestFit="1" customWidth="1"/>
    <col min="3339" max="3339" width="12.28515625" bestFit="1" customWidth="1"/>
    <col min="3340" max="3340" width="12" bestFit="1" customWidth="1"/>
    <col min="3341" max="3341" width="17.28515625" bestFit="1" customWidth="1"/>
    <col min="3586" max="3586" width="27.85546875" customWidth="1"/>
    <col min="3587" max="3587" width="6.5703125" bestFit="1" customWidth="1"/>
    <col min="3588" max="3588" width="13.28515625" bestFit="1" customWidth="1"/>
    <col min="3589" max="3589" width="10.7109375" customWidth="1"/>
    <col min="3590" max="3590" width="11.5703125" bestFit="1" customWidth="1"/>
    <col min="3591" max="3591" width="17.7109375" bestFit="1" customWidth="1"/>
    <col min="3592" max="3592" width="17.28515625" bestFit="1" customWidth="1"/>
    <col min="3593" max="3593" width="11.85546875" bestFit="1" customWidth="1"/>
    <col min="3594" max="3594" width="10.5703125" bestFit="1" customWidth="1"/>
    <col min="3595" max="3595" width="12.28515625" bestFit="1" customWidth="1"/>
    <col min="3596" max="3596" width="12" bestFit="1" customWidth="1"/>
    <col min="3597" max="3597" width="17.28515625" bestFit="1" customWidth="1"/>
    <col min="3842" max="3842" width="27.85546875" customWidth="1"/>
    <col min="3843" max="3843" width="6.5703125" bestFit="1" customWidth="1"/>
    <col min="3844" max="3844" width="13.28515625" bestFit="1" customWidth="1"/>
    <col min="3845" max="3845" width="10.7109375" customWidth="1"/>
    <col min="3846" max="3846" width="11.5703125" bestFit="1" customWidth="1"/>
    <col min="3847" max="3847" width="17.7109375" bestFit="1" customWidth="1"/>
    <col min="3848" max="3848" width="17.28515625" bestFit="1" customWidth="1"/>
    <col min="3849" max="3849" width="11.85546875" bestFit="1" customWidth="1"/>
    <col min="3850" max="3850" width="10.5703125" bestFit="1" customWidth="1"/>
    <col min="3851" max="3851" width="12.28515625" bestFit="1" customWidth="1"/>
    <col min="3852" max="3852" width="12" bestFit="1" customWidth="1"/>
    <col min="3853" max="3853" width="17.28515625" bestFit="1" customWidth="1"/>
    <col min="4098" max="4098" width="27.85546875" customWidth="1"/>
    <col min="4099" max="4099" width="6.5703125" bestFit="1" customWidth="1"/>
    <col min="4100" max="4100" width="13.28515625" bestFit="1" customWidth="1"/>
    <col min="4101" max="4101" width="10.7109375" customWidth="1"/>
    <col min="4102" max="4102" width="11.5703125" bestFit="1" customWidth="1"/>
    <col min="4103" max="4103" width="17.7109375" bestFit="1" customWidth="1"/>
    <col min="4104" max="4104" width="17.28515625" bestFit="1" customWidth="1"/>
    <col min="4105" max="4105" width="11.85546875" bestFit="1" customWidth="1"/>
    <col min="4106" max="4106" width="10.5703125" bestFit="1" customWidth="1"/>
    <col min="4107" max="4107" width="12.28515625" bestFit="1" customWidth="1"/>
    <col min="4108" max="4108" width="12" bestFit="1" customWidth="1"/>
    <col min="4109" max="4109" width="17.28515625" bestFit="1" customWidth="1"/>
    <col min="4354" max="4354" width="27.85546875" customWidth="1"/>
    <col min="4355" max="4355" width="6.5703125" bestFit="1" customWidth="1"/>
    <col min="4356" max="4356" width="13.28515625" bestFit="1" customWidth="1"/>
    <col min="4357" max="4357" width="10.7109375" customWidth="1"/>
    <col min="4358" max="4358" width="11.5703125" bestFit="1" customWidth="1"/>
    <col min="4359" max="4359" width="17.7109375" bestFit="1" customWidth="1"/>
    <col min="4360" max="4360" width="17.28515625" bestFit="1" customWidth="1"/>
    <col min="4361" max="4361" width="11.85546875" bestFit="1" customWidth="1"/>
    <col min="4362" max="4362" width="10.5703125" bestFit="1" customWidth="1"/>
    <col min="4363" max="4363" width="12.28515625" bestFit="1" customWidth="1"/>
    <col min="4364" max="4364" width="12" bestFit="1" customWidth="1"/>
    <col min="4365" max="4365" width="17.28515625" bestFit="1" customWidth="1"/>
    <col min="4610" max="4610" width="27.85546875" customWidth="1"/>
    <col min="4611" max="4611" width="6.5703125" bestFit="1" customWidth="1"/>
    <col min="4612" max="4612" width="13.28515625" bestFit="1" customWidth="1"/>
    <col min="4613" max="4613" width="10.7109375" customWidth="1"/>
    <col min="4614" max="4614" width="11.5703125" bestFit="1" customWidth="1"/>
    <col min="4615" max="4615" width="17.7109375" bestFit="1" customWidth="1"/>
    <col min="4616" max="4616" width="17.28515625" bestFit="1" customWidth="1"/>
    <col min="4617" max="4617" width="11.85546875" bestFit="1" customWidth="1"/>
    <col min="4618" max="4618" width="10.5703125" bestFit="1" customWidth="1"/>
    <col min="4619" max="4619" width="12.28515625" bestFit="1" customWidth="1"/>
    <col min="4620" max="4620" width="12" bestFit="1" customWidth="1"/>
    <col min="4621" max="4621" width="17.28515625" bestFit="1" customWidth="1"/>
    <col min="4866" max="4866" width="27.85546875" customWidth="1"/>
    <col min="4867" max="4867" width="6.5703125" bestFit="1" customWidth="1"/>
    <col min="4868" max="4868" width="13.28515625" bestFit="1" customWidth="1"/>
    <col min="4869" max="4869" width="10.7109375" customWidth="1"/>
    <col min="4870" max="4870" width="11.5703125" bestFit="1" customWidth="1"/>
    <col min="4871" max="4871" width="17.7109375" bestFit="1" customWidth="1"/>
    <col min="4872" max="4872" width="17.28515625" bestFit="1" customWidth="1"/>
    <col min="4873" max="4873" width="11.85546875" bestFit="1" customWidth="1"/>
    <col min="4874" max="4874" width="10.5703125" bestFit="1" customWidth="1"/>
    <col min="4875" max="4875" width="12.28515625" bestFit="1" customWidth="1"/>
    <col min="4876" max="4876" width="12" bestFit="1" customWidth="1"/>
    <col min="4877" max="4877" width="17.28515625" bestFit="1" customWidth="1"/>
    <col min="5122" max="5122" width="27.85546875" customWidth="1"/>
    <col min="5123" max="5123" width="6.5703125" bestFit="1" customWidth="1"/>
    <col min="5124" max="5124" width="13.28515625" bestFit="1" customWidth="1"/>
    <col min="5125" max="5125" width="10.7109375" customWidth="1"/>
    <col min="5126" max="5126" width="11.5703125" bestFit="1" customWidth="1"/>
    <col min="5127" max="5127" width="17.7109375" bestFit="1" customWidth="1"/>
    <col min="5128" max="5128" width="17.28515625" bestFit="1" customWidth="1"/>
    <col min="5129" max="5129" width="11.85546875" bestFit="1" customWidth="1"/>
    <col min="5130" max="5130" width="10.5703125" bestFit="1" customWidth="1"/>
    <col min="5131" max="5131" width="12.28515625" bestFit="1" customWidth="1"/>
    <col min="5132" max="5132" width="12" bestFit="1" customWidth="1"/>
    <col min="5133" max="5133" width="17.28515625" bestFit="1" customWidth="1"/>
    <col min="5378" max="5378" width="27.85546875" customWidth="1"/>
    <col min="5379" max="5379" width="6.5703125" bestFit="1" customWidth="1"/>
    <col min="5380" max="5380" width="13.28515625" bestFit="1" customWidth="1"/>
    <col min="5381" max="5381" width="10.7109375" customWidth="1"/>
    <col min="5382" max="5382" width="11.5703125" bestFit="1" customWidth="1"/>
    <col min="5383" max="5383" width="17.7109375" bestFit="1" customWidth="1"/>
    <col min="5384" max="5384" width="17.28515625" bestFit="1" customWidth="1"/>
    <col min="5385" max="5385" width="11.85546875" bestFit="1" customWidth="1"/>
    <col min="5386" max="5386" width="10.5703125" bestFit="1" customWidth="1"/>
    <col min="5387" max="5387" width="12.28515625" bestFit="1" customWidth="1"/>
    <col min="5388" max="5388" width="12" bestFit="1" customWidth="1"/>
    <col min="5389" max="5389" width="17.28515625" bestFit="1" customWidth="1"/>
    <col min="5634" max="5634" width="27.85546875" customWidth="1"/>
    <col min="5635" max="5635" width="6.5703125" bestFit="1" customWidth="1"/>
    <col min="5636" max="5636" width="13.28515625" bestFit="1" customWidth="1"/>
    <col min="5637" max="5637" width="10.7109375" customWidth="1"/>
    <col min="5638" max="5638" width="11.5703125" bestFit="1" customWidth="1"/>
    <col min="5639" max="5639" width="17.7109375" bestFit="1" customWidth="1"/>
    <col min="5640" max="5640" width="17.28515625" bestFit="1" customWidth="1"/>
    <col min="5641" max="5641" width="11.85546875" bestFit="1" customWidth="1"/>
    <col min="5642" max="5642" width="10.5703125" bestFit="1" customWidth="1"/>
    <col min="5643" max="5643" width="12.28515625" bestFit="1" customWidth="1"/>
    <col min="5644" max="5644" width="12" bestFit="1" customWidth="1"/>
    <col min="5645" max="5645" width="17.28515625" bestFit="1" customWidth="1"/>
    <col min="5890" max="5890" width="27.85546875" customWidth="1"/>
    <col min="5891" max="5891" width="6.5703125" bestFit="1" customWidth="1"/>
    <col min="5892" max="5892" width="13.28515625" bestFit="1" customWidth="1"/>
    <col min="5893" max="5893" width="10.7109375" customWidth="1"/>
    <col min="5894" max="5894" width="11.5703125" bestFit="1" customWidth="1"/>
    <col min="5895" max="5895" width="17.7109375" bestFit="1" customWidth="1"/>
    <col min="5896" max="5896" width="17.28515625" bestFit="1" customWidth="1"/>
    <col min="5897" max="5897" width="11.85546875" bestFit="1" customWidth="1"/>
    <col min="5898" max="5898" width="10.5703125" bestFit="1" customWidth="1"/>
    <col min="5899" max="5899" width="12.28515625" bestFit="1" customWidth="1"/>
    <col min="5900" max="5900" width="12" bestFit="1" customWidth="1"/>
    <col min="5901" max="5901" width="17.28515625" bestFit="1" customWidth="1"/>
    <col min="6146" max="6146" width="27.85546875" customWidth="1"/>
    <col min="6147" max="6147" width="6.5703125" bestFit="1" customWidth="1"/>
    <col min="6148" max="6148" width="13.28515625" bestFit="1" customWidth="1"/>
    <col min="6149" max="6149" width="10.7109375" customWidth="1"/>
    <col min="6150" max="6150" width="11.5703125" bestFit="1" customWidth="1"/>
    <col min="6151" max="6151" width="17.7109375" bestFit="1" customWidth="1"/>
    <col min="6152" max="6152" width="17.28515625" bestFit="1" customWidth="1"/>
    <col min="6153" max="6153" width="11.85546875" bestFit="1" customWidth="1"/>
    <col min="6154" max="6154" width="10.5703125" bestFit="1" customWidth="1"/>
    <col min="6155" max="6155" width="12.28515625" bestFit="1" customWidth="1"/>
    <col min="6156" max="6156" width="12" bestFit="1" customWidth="1"/>
    <col min="6157" max="6157" width="17.28515625" bestFit="1" customWidth="1"/>
    <col min="6402" max="6402" width="27.85546875" customWidth="1"/>
    <col min="6403" max="6403" width="6.5703125" bestFit="1" customWidth="1"/>
    <col min="6404" max="6404" width="13.28515625" bestFit="1" customWidth="1"/>
    <col min="6405" max="6405" width="10.7109375" customWidth="1"/>
    <col min="6406" max="6406" width="11.5703125" bestFit="1" customWidth="1"/>
    <col min="6407" max="6407" width="17.7109375" bestFit="1" customWidth="1"/>
    <col min="6408" max="6408" width="17.28515625" bestFit="1" customWidth="1"/>
    <col min="6409" max="6409" width="11.85546875" bestFit="1" customWidth="1"/>
    <col min="6410" max="6410" width="10.5703125" bestFit="1" customWidth="1"/>
    <col min="6411" max="6411" width="12.28515625" bestFit="1" customWidth="1"/>
    <col min="6412" max="6412" width="12" bestFit="1" customWidth="1"/>
    <col min="6413" max="6413" width="17.28515625" bestFit="1" customWidth="1"/>
    <col min="6658" max="6658" width="27.85546875" customWidth="1"/>
    <col min="6659" max="6659" width="6.5703125" bestFit="1" customWidth="1"/>
    <col min="6660" max="6660" width="13.28515625" bestFit="1" customWidth="1"/>
    <col min="6661" max="6661" width="10.7109375" customWidth="1"/>
    <col min="6662" max="6662" width="11.5703125" bestFit="1" customWidth="1"/>
    <col min="6663" max="6663" width="17.7109375" bestFit="1" customWidth="1"/>
    <col min="6664" max="6664" width="17.28515625" bestFit="1" customWidth="1"/>
    <col min="6665" max="6665" width="11.85546875" bestFit="1" customWidth="1"/>
    <col min="6666" max="6666" width="10.5703125" bestFit="1" customWidth="1"/>
    <col min="6667" max="6667" width="12.28515625" bestFit="1" customWidth="1"/>
    <col min="6668" max="6668" width="12" bestFit="1" customWidth="1"/>
    <col min="6669" max="6669" width="17.28515625" bestFit="1" customWidth="1"/>
    <col min="6914" max="6914" width="27.85546875" customWidth="1"/>
    <col min="6915" max="6915" width="6.5703125" bestFit="1" customWidth="1"/>
    <col min="6916" max="6916" width="13.28515625" bestFit="1" customWidth="1"/>
    <col min="6917" max="6917" width="10.7109375" customWidth="1"/>
    <col min="6918" max="6918" width="11.5703125" bestFit="1" customWidth="1"/>
    <col min="6919" max="6919" width="17.7109375" bestFit="1" customWidth="1"/>
    <col min="6920" max="6920" width="17.28515625" bestFit="1" customWidth="1"/>
    <col min="6921" max="6921" width="11.85546875" bestFit="1" customWidth="1"/>
    <col min="6922" max="6922" width="10.5703125" bestFit="1" customWidth="1"/>
    <col min="6923" max="6923" width="12.28515625" bestFit="1" customWidth="1"/>
    <col min="6924" max="6924" width="12" bestFit="1" customWidth="1"/>
    <col min="6925" max="6925" width="17.28515625" bestFit="1" customWidth="1"/>
    <col min="7170" max="7170" width="27.85546875" customWidth="1"/>
    <col min="7171" max="7171" width="6.5703125" bestFit="1" customWidth="1"/>
    <col min="7172" max="7172" width="13.28515625" bestFit="1" customWidth="1"/>
    <col min="7173" max="7173" width="10.7109375" customWidth="1"/>
    <col min="7174" max="7174" width="11.5703125" bestFit="1" customWidth="1"/>
    <col min="7175" max="7175" width="17.7109375" bestFit="1" customWidth="1"/>
    <col min="7176" max="7176" width="17.28515625" bestFit="1" customWidth="1"/>
    <col min="7177" max="7177" width="11.85546875" bestFit="1" customWidth="1"/>
    <col min="7178" max="7178" width="10.5703125" bestFit="1" customWidth="1"/>
    <col min="7179" max="7179" width="12.28515625" bestFit="1" customWidth="1"/>
    <col min="7180" max="7180" width="12" bestFit="1" customWidth="1"/>
    <col min="7181" max="7181" width="17.28515625" bestFit="1" customWidth="1"/>
    <col min="7426" max="7426" width="27.85546875" customWidth="1"/>
    <col min="7427" max="7427" width="6.5703125" bestFit="1" customWidth="1"/>
    <col min="7428" max="7428" width="13.28515625" bestFit="1" customWidth="1"/>
    <col min="7429" max="7429" width="10.7109375" customWidth="1"/>
    <col min="7430" max="7430" width="11.5703125" bestFit="1" customWidth="1"/>
    <col min="7431" max="7431" width="17.7109375" bestFit="1" customWidth="1"/>
    <col min="7432" max="7432" width="17.28515625" bestFit="1" customWidth="1"/>
    <col min="7433" max="7433" width="11.85546875" bestFit="1" customWidth="1"/>
    <col min="7434" max="7434" width="10.5703125" bestFit="1" customWidth="1"/>
    <col min="7435" max="7435" width="12.28515625" bestFit="1" customWidth="1"/>
    <col min="7436" max="7436" width="12" bestFit="1" customWidth="1"/>
    <col min="7437" max="7437" width="17.28515625" bestFit="1" customWidth="1"/>
    <col min="7682" max="7682" width="27.85546875" customWidth="1"/>
    <col min="7683" max="7683" width="6.5703125" bestFit="1" customWidth="1"/>
    <col min="7684" max="7684" width="13.28515625" bestFit="1" customWidth="1"/>
    <col min="7685" max="7685" width="10.7109375" customWidth="1"/>
    <col min="7686" max="7686" width="11.5703125" bestFit="1" customWidth="1"/>
    <col min="7687" max="7687" width="17.7109375" bestFit="1" customWidth="1"/>
    <col min="7688" max="7688" width="17.28515625" bestFit="1" customWidth="1"/>
    <col min="7689" max="7689" width="11.85546875" bestFit="1" customWidth="1"/>
    <col min="7690" max="7690" width="10.5703125" bestFit="1" customWidth="1"/>
    <col min="7691" max="7691" width="12.28515625" bestFit="1" customWidth="1"/>
    <col min="7692" max="7692" width="12" bestFit="1" customWidth="1"/>
    <col min="7693" max="7693" width="17.28515625" bestFit="1" customWidth="1"/>
    <col min="7938" max="7938" width="27.85546875" customWidth="1"/>
    <col min="7939" max="7939" width="6.5703125" bestFit="1" customWidth="1"/>
    <col min="7940" max="7940" width="13.28515625" bestFit="1" customWidth="1"/>
    <col min="7941" max="7941" width="10.7109375" customWidth="1"/>
    <col min="7942" max="7942" width="11.5703125" bestFit="1" customWidth="1"/>
    <col min="7943" max="7943" width="17.7109375" bestFit="1" customWidth="1"/>
    <col min="7944" max="7944" width="17.28515625" bestFit="1" customWidth="1"/>
    <col min="7945" max="7945" width="11.85546875" bestFit="1" customWidth="1"/>
    <col min="7946" max="7946" width="10.5703125" bestFit="1" customWidth="1"/>
    <col min="7947" max="7947" width="12.28515625" bestFit="1" customWidth="1"/>
    <col min="7948" max="7948" width="12" bestFit="1" customWidth="1"/>
    <col min="7949" max="7949" width="17.28515625" bestFit="1" customWidth="1"/>
    <col min="8194" max="8194" width="27.85546875" customWidth="1"/>
    <col min="8195" max="8195" width="6.5703125" bestFit="1" customWidth="1"/>
    <col min="8196" max="8196" width="13.28515625" bestFit="1" customWidth="1"/>
    <col min="8197" max="8197" width="10.7109375" customWidth="1"/>
    <col min="8198" max="8198" width="11.5703125" bestFit="1" customWidth="1"/>
    <col min="8199" max="8199" width="17.7109375" bestFit="1" customWidth="1"/>
    <col min="8200" max="8200" width="17.28515625" bestFit="1" customWidth="1"/>
    <col min="8201" max="8201" width="11.85546875" bestFit="1" customWidth="1"/>
    <col min="8202" max="8202" width="10.5703125" bestFit="1" customWidth="1"/>
    <col min="8203" max="8203" width="12.28515625" bestFit="1" customWidth="1"/>
    <col min="8204" max="8204" width="12" bestFit="1" customWidth="1"/>
    <col min="8205" max="8205" width="17.28515625" bestFit="1" customWidth="1"/>
    <col min="8450" max="8450" width="27.85546875" customWidth="1"/>
    <col min="8451" max="8451" width="6.5703125" bestFit="1" customWidth="1"/>
    <col min="8452" max="8452" width="13.28515625" bestFit="1" customWidth="1"/>
    <col min="8453" max="8453" width="10.7109375" customWidth="1"/>
    <col min="8454" max="8454" width="11.5703125" bestFit="1" customWidth="1"/>
    <col min="8455" max="8455" width="17.7109375" bestFit="1" customWidth="1"/>
    <col min="8456" max="8456" width="17.28515625" bestFit="1" customWidth="1"/>
    <col min="8457" max="8457" width="11.85546875" bestFit="1" customWidth="1"/>
    <col min="8458" max="8458" width="10.5703125" bestFit="1" customWidth="1"/>
    <col min="8459" max="8459" width="12.28515625" bestFit="1" customWidth="1"/>
    <col min="8460" max="8460" width="12" bestFit="1" customWidth="1"/>
    <col min="8461" max="8461" width="17.28515625" bestFit="1" customWidth="1"/>
    <col min="8706" max="8706" width="27.85546875" customWidth="1"/>
    <col min="8707" max="8707" width="6.5703125" bestFit="1" customWidth="1"/>
    <col min="8708" max="8708" width="13.28515625" bestFit="1" customWidth="1"/>
    <col min="8709" max="8709" width="10.7109375" customWidth="1"/>
    <col min="8710" max="8710" width="11.5703125" bestFit="1" customWidth="1"/>
    <col min="8711" max="8711" width="17.7109375" bestFit="1" customWidth="1"/>
    <col min="8712" max="8712" width="17.28515625" bestFit="1" customWidth="1"/>
    <col min="8713" max="8713" width="11.85546875" bestFit="1" customWidth="1"/>
    <col min="8714" max="8714" width="10.5703125" bestFit="1" customWidth="1"/>
    <col min="8715" max="8715" width="12.28515625" bestFit="1" customWidth="1"/>
    <col min="8716" max="8716" width="12" bestFit="1" customWidth="1"/>
    <col min="8717" max="8717" width="17.28515625" bestFit="1" customWidth="1"/>
    <col min="8962" max="8962" width="27.85546875" customWidth="1"/>
    <col min="8963" max="8963" width="6.5703125" bestFit="1" customWidth="1"/>
    <col min="8964" max="8964" width="13.28515625" bestFit="1" customWidth="1"/>
    <col min="8965" max="8965" width="10.7109375" customWidth="1"/>
    <col min="8966" max="8966" width="11.5703125" bestFit="1" customWidth="1"/>
    <col min="8967" max="8967" width="17.7109375" bestFit="1" customWidth="1"/>
    <col min="8968" max="8968" width="17.28515625" bestFit="1" customWidth="1"/>
    <col min="8969" max="8969" width="11.85546875" bestFit="1" customWidth="1"/>
    <col min="8970" max="8970" width="10.5703125" bestFit="1" customWidth="1"/>
    <col min="8971" max="8971" width="12.28515625" bestFit="1" customWidth="1"/>
    <col min="8972" max="8972" width="12" bestFit="1" customWidth="1"/>
    <col min="8973" max="8973" width="17.28515625" bestFit="1" customWidth="1"/>
    <col min="9218" max="9218" width="27.85546875" customWidth="1"/>
    <col min="9219" max="9219" width="6.5703125" bestFit="1" customWidth="1"/>
    <col min="9220" max="9220" width="13.28515625" bestFit="1" customWidth="1"/>
    <col min="9221" max="9221" width="10.7109375" customWidth="1"/>
    <col min="9222" max="9222" width="11.5703125" bestFit="1" customWidth="1"/>
    <col min="9223" max="9223" width="17.7109375" bestFit="1" customWidth="1"/>
    <col min="9224" max="9224" width="17.28515625" bestFit="1" customWidth="1"/>
    <col min="9225" max="9225" width="11.85546875" bestFit="1" customWidth="1"/>
    <col min="9226" max="9226" width="10.5703125" bestFit="1" customWidth="1"/>
    <col min="9227" max="9227" width="12.28515625" bestFit="1" customWidth="1"/>
    <col min="9228" max="9228" width="12" bestFit="1" customWidth="1"/>
    <col min="9229" max="9229" width="17.28515625" bestFit="1" customWidth="1"/>
    <col min="9474" max="9474" width="27.85546875" customWidth="1"/>
    <col min="9475" max="9475" width="6.5703125" bestFit="1" customWidth="1"/>
    <col min="9476" max="9476" width="13.28515625" bestFit="1" customWidth="1"/>
    <col min="9477" max="9477" width="10.7109375" customWidth="1"/>
    <col min="9478" max="9478" width="11.5703125" bestFit="1" customWidth="1"/>
    <col min="9479" max="9479" width="17.7109375" bestFit="1" customWidth="1"/>
    <col min="9480" max="9480" width="17.28515625" bestFit="1" customWidth="1"/>
    <col min="9481" max="9481" width="11.85546875" bestFit="1" customWidth="1"/>
    <col min="9482" max="9482" width="10.5703125" bestFit="1" customWidth="1"/>
    <col min="9483" max="9483" width="12.28515625" bestFit="1" customWidth="1"/>
    <col min="9484" max="9484" width="12" bestFit="1" customWidth="1"/>
    <col min="9485" max="9485" width="17.28515625" bestFit="1" customWidth="1"/>
    <col min="9730" max="9730" width="27.85546875" customWidth="1"/>
    <col min="9731" max="9731" width="6.5703125" bestFit="1" customWidth="1"/>
    <col min="9732" max="9732" width="13.28515625" bestFit="1" customWidth="1"/>
    <col min="9733" max="9733" width="10.7109375" customWidth="1"/>
    <col min="9734" max="9734" width="11.5703125" bestFit="1" customWidth="1"/>
    <col min="9735" max="9735" width="17.7109375" bestFit="1" customWidth="1"/>
    <col min="9736" max="9736" width="17.28515625" bestFit="1" customWidth="1"/>
    <col min="9737" max="9737" width="11.85546875" bestFit="1" customWidth="1"/>
    <col min="9738" max="9738" width="10.5703125" bestFit="1" customWidth="1"/>
    <col min="9739" max="9739" width="12.28515625" bestFit="1" customWidth="1"/>
    <col min="9740" max="9740" width="12" bestFit="1" customWidth="1"/>
    <col min="9741" max="9741" width="17.28515625" bestFit="1" customWidth="1"/>
    <col min="9986" max="9986" width="27.85546875" customWidth="1"/>
    <col min="9987" max="9987" width="6.5703125" bestFit="1" customWidth="1"/>
    <col min="9988" max="9988" width="13.28515625" bestFit="1" customWidth="1"/>
    <col min="9989" max="9989" width="10.7109375" customWidth="1"/>
    <col min="9990" max="9990" width="11.5703125" bestFit="1" customWidth="1"/>
    <col min="9991" max="9991" width="17.7109375" bestFit="1" customWidth="1"/>
    <col min="9992" max="9992" width="17.28515625" bestFit="1" customWidth="1"/>
    <col min="9993" max="9993" width="11.85546875" bestFit="1" customWidth="1"/>
    <col min="9994" max="9994" width="10.5703125" bestFit="1" customWidth="1"/>
    <col min="9995" max="9995" width="12.28515625" bestFit="1" customWidth="1"/>
    <col min="9996" max="9996" width="12" bestFit="1" customWidth="1"/>
    <col min="9997" max="9997" width="17.28515625" bestFit="1" customWidth="1"/>
    <col min="10242" max="10242" width="27.85546875" customWidth="1"/>
    <col min="10243" max="10243" width="6.5703125" bestFit="1" customWidth="1"/>
    <col min="10244" max="10244" width="13.28515625" bestFit="1" customWidth="1"/>
    <col min="10245" max="10245" width="10.7109375" customWidth="1"/>
    <col min="10246" max="10246" width="11.5703125" bestFit="1" customWidth="1"/>
    <col min="10247" max="10247" width="17.7109375" bestFit="1" customWidth="1"/>
    <col min="10248" max="10248" width="17.28515625" bestFit="1" customWidth="1"/>
    <col min="10249" max="10249" width="11.85546875" bestFit="1" customWidth="1"/>
    <col min="10250" max="10250" width="10.5703125" bestFit="1" customWidth="1"/>
    <col min="10251" max="10251" width="12.28515625" bestFit="1" customWidth="1"/>
    <col min="10252" max="10252" width="12" bestFit="1" customWidth="1"/>
    <col min="10253" max="10253" width="17.28515625" bestFit="1" customWidth="1"/>
    <col min="10498" max="10498" width="27.85546875" customWidth="1"/>
    <col min="10499" max="10499" width="6.5703125" bestFit="1" customWidth="1"/>
    <col min="10500" max="10500" width="13.28515625" bestFit="1" customWidth="1"/>
    <col min="10501" max="10501" width="10.7109375" customWidth="1"/>
    <col min="10502" max="10502" width="11.5703125" bestFit="1" customWidth="1"/>
    <col min="10503" max="10503" width="17.7109375" bestFit="1" customWidth="1"/>
    <col min="10504" max="10504" width="17.28515625" bestFit="1" customWidth="1"/>
    <col min="10505" max="10505" width="11.85546875" bestFit="1" customWidth="1"/>
    <col min="10506" max="10506" width="10.5703125" bestFit="1" customWidth="1"/>
    <col min="10507" max="10507" width="12.28515625" bestFit="1" customWidth="1"/>
    <col min="10508" max="10508" width="12" bestFit="1" customWidth="1"/>
    <col min="10509" max="10509" width="17.28515625" bestFit="1" customWidth="1"/>
    <col min="10754" max="10754" width="27.85546875" customWidth="1"/>
    <col min="10755" max="10755" width="6.5703125" bestFit="1" customWidth="1"/>
    <col min="10756" max="10756" width="13.28515625" bestFit="1" customWidth="1"/>
    <col min="10757" max="10757" width="10.7109375" customWidth="1"/>
    <col min="10758" max="10758" width="11.5703125" bestFit="1" customWidth="1"/>
    <col min="10759" max="10759" width="17.7109375" bestFit="1" customWidth="1"/>
    <col min="10760" max="10760" width="17.28515625" bestFit="1" customWidth="1"/>
    <col min="10761" max="10761" width="11.85546875" bestFit="1" customWidth="1"/>
    <col min="10762" max="10762" width="10.5703125" bestFit="1" customWidth="1"/>
    <col min="10763" max="10763" width="12.28515625" bestFit="1" customWidth="1"/>
    <col min="10764" max="10764" width="12" bestFit="1" customWidth="1"/>
    <col min="10765" max="10765" width="17.28515625" bestFit="1" customWidth="1"/>
    <col min="11010" max="11010" width="27.85546875" customWidth="1"/>
    <col min="11011" max="11011" width="6.5703125" bestFit="1" customWidth="1"/>
    <col min="11012" max="11012" width="13.28515625" bestFit="1" customWidth="1"/>
    <col min="11013" max="11013" width="10.7109375" customWidth="1"/>
    <col min="11014" max="11014" width="11.5703125" bestFit="1" customWidth="1"/>
    <col min="11015" max="11015" width="17.7109375" bestFit="1" customWidth="1"/>
    <col min="11016" max="11016" width="17.28515625" bestFit="1" customWidth="1"/>
    <col min="11017" max="11017" width="11.85546875" bestFit="1" customWidth="1"/>
    <col min="11018" max="11018" width="10.5703125" bestFit="1" customWidth="1"/>
    <col min="11019" max="11019" width="12.28515625" bestFit="1" customWidth="1"/>
    <col min="11020" max="11020" width="12" bestFit="1" customWidth="1"/>
    <col min="11021" max="11021" width="17.28515625" bestFit="1" customWidth="1"/>
    <col min="11266" max="11266" width="27.85546875" customWidth="1"/>
    <col min="11267" max="11267" width="6.5703125" bestFit="1" customWidth="1"/>
    <col min="11268" max="11268" width="13.28515625" bestFit="1" customWidth="1"/>
    <col min="11269" max="11269" width="10.7109375" customWidth="1"/>
    <col min="11270" max="11270" width="11.5703125" bestFit="1" customWidth="1"/>
    <col min="11271" max="11271" width="17.7109375" bestFit="1" customWidth="1"/>
    <col min="11272" max="11272" width="17.28515625" bestFit="1" customWidth="1"/>
    <col min="11273" max="11273" width="11.85546875" bestFit="1" customWidth="1"/>
    <col min="11274" max="11274" width="10.5703125" bestFit="1" customWidth="1"/>
    <col min="11275" max="11275" width="12.28515625" bestFit="1" customWidth="1"/>
    <col min="11276" max="11276" width="12" bestFit="1" customWidth="1"/>
    <col min="11277" max="11277" width="17.28515625" bestFit="1" customWidth="1"/>
    <col min="11522" max="11522" width="27.85546875" customWidth="1"/>
    <col min="11523" max="11523" width="6.5703125" bestFit="1" customWidth="1"/>
    <col min="11524" max="11524" width="13.28515625" bestFit="1" customWidth="1"/>
    <col min="11525" max="11525" width="10.7109375" customWidth="1"/>
    <col min="11526" max="11526" width="11.5703125" bestFit="1" customWidth="1"/>
    <col min="11527" max="11527" width="17.7109375" bestFit="1" customWidth="1"/>
    <col min="11528" max="11528" width="17.28515625" bestFit="1" customWidth="1"/>
    <col min="11529" max="11529" width="11.85546875" bestFit="1" customWidth="1"/>
    <col min="11530" max="11530" width="10.5703125" bestFit="1" customWidth="1"/>
    <col min="11531" max="11531" width="12.28515625" bestFit="1" customWidth="1"/>
    <col min="11532" max="11532" width="12" bestFit="1" customWidth="1"/>
    <col min="11533" max="11533" width="17.28515625" bestFit="1" customWidth="1"/>
    <col min="11778" max="11778" width="27.85546875" customWidth="1"/>
    <col min="11779" max="11779" width="6.5703125" bestFit="1" customWidth="1"/>
    <col min="11780" max="11780" width="13.28515625" bestFit="1" customWidth="1"/>
    <col min="11781" max="11781" width="10.7109375" customWidth="1"/>
    <col min="11782" max="11782" width="11.5703125" bestFit="1" customWidth="1"/>
    <col min="11783" max="11783" width="17.7109375" bestFit="1" customWidth="1"/>
    <col min="11784" max="11784" width="17.28515625" bestFit="1" customWidth="1"/>
    <col min="11785" max="11785" width="11.85546875" bestFit="1" customWidth="1"/>
    <col min="11786" max="11786" width="10.5703125" bestFit="1" customWidth="1"/>
    <col min="11787" max="11787" width="12.28515625" bestFit="1" customWidth="1"/>
    <col min="11788" max="11788" width="12" bestFit="1" customWidth="1"/>
    <col min="11789" max="11789" width="17.28515625" bestFit="1" customWidth="1"/>
    <col min="12034" max="12034" width="27.85546875" customWidth="1"/>
    <col min="12035" max="12035" width="6.5703125" bestFit="1" customWidth="1"/>
    <col min="12036" max="12036" width="13.28515625" bestFit="1" customWidth="1"/>
    <col min="12037" max="12037" width="10.7109375" customWidth="1"/>
    <col min="12038" max="12038" width="11.5703125" bestFit="1" customWidth="1"/>
    <col min="12039" max="12039" width="17.7109375" bestFit="1" customWidth="1"/>
    <col min="12040" max="12040" width="17.28515625" bestFit="1" customWidth="1"/>
    <col min="12041" max="12041" width="11.85546875" bestFit="1" customWidth="1"/>
    <col min="12042" max="12042" width="10.5703125" bestFit="1" customWidth="1"/>
    <col min="12043" max="12043" width="12.28515625" bestFit="1" customWidth="1"/>
    <col min="12044" max="12044" width="12" bestFit="1" customWidth="1"/>
    <col min="12045" max="12045" width="17.28515625" bestFit="1" customWidth="1"/>
    <col min="12290" max="12290" width="27.85546875" customWidth="1"/>
    <col min="12291" max="12291" width="6.5703125" bestFit="1" customWidth="1"/>
    <col min="12292" max="12292" width="13.28515625" bestFit="1" customWidth="1"/>
    <col min="12293" max="12293" width="10.7109375" customWidth="1"/>
    <col min="12294" max="12294" width="11.5703125" bestFit="1" customWidth="1"/>
    <col min="12295" max="12295" width="17.7109375" bestFit="1" customWidth="1"/>
    <col min="12296" max="12296" width="17.28515625" bestFit="1" customWidth="1"/>
    <col min="12297" max="12297" width="11.85546875" bestFit="1" customWidth="1"/>
    <col min="12298" max="12298" width="10.5703125" bestFit="1" customWidth="1"/>
    <col min="12299" max="12299" width="12.28515625" bestFit="1" customWidth="1"/>
    <col min="12300" max="12300" width="12" bestFit="1" customWidth="1"/>
    <col min="12301" max="12301" width="17.28515625" bestFit="1" customWidth="1"/>
    <col min="12546" max="12546" width="27.85546875" customWidth="1"/>
    <col min="12547" max="12547" width="6.5703125" bestFit="1" customWidth="1"/>
    <col min="12548" max="12548" width="13.28515625" bestFit="1" customWidth="1"/>
    <col min="12549" max="12549" width="10.7109375" customWidth="1"/>
    <col min="12550" max="12550" width="11.5703125" bestFit="1" customWidth="1"/>
    <col min="12551" max="12551" width="17.7109375" bestFit="1" customWidth="1"/>
    <col min="12552" max="12552" width="17.28515625" bestFit="1" customWidth="1"/>
    <col min="12553" max="12553" width="11.85546875" bestFit="1" customWidth="1"/>
    <col min="12554" max="12554" width="10.5703125" bestFit="1" customWidth="1"/>
    <col min="12555" max="12555" width="12.28515625" bestFit="1" customWidth="1"/>
    <col min="12556" max="12556" width="12" bestFit="1" customWidth="1"/>
    <col min="12557" max="12557" width="17.28515625" bestFit="1" customWidth="1"/>
    <col min="12802" max="12802" width="27.85546875" customWidth="1"/>
    <col min="12803" max="12803" width="6.5703125" bestFit="1" customWidth="1"/>
    <col min="12804" max="12804" width="13.28515625" bestFit="1" customWidth="1"/>
    <col min="12805" max="12805" width="10.7109375" customWidth="1"/>
    <col min="12806" max="12806" width="11.5703125" bestFit="1" customWidth="1"/>
    <col min="12807" max="12807" width="17.7109375" bestFit="1" customWidth="1"/>
    <col min="12808" max="12808" width="17.28515625" bestFit="1" customWidth="1"/>
    <col min="12809" max="12809" width="11.85546875" bestFit="1" customWidth="1"/>
    <col min="12810" max="12810" width="10.5703125" bestFit="1" customWidth="1"/>
    <col min="12811" max="12811" width="12.28515625" bestFit="1" customWidth="1"/>
    <col min="12812" max="12812" width="12" bestFit="1" customWidth="1"/>
    <col min="12813" max="12813" width="17.28515625" bestFit="1" customWidth="1"/>
    <col min="13058" max="13058" width="27.85546875" customWidth="1"/>
    <col min="13059" max="13059" width="6.5703125" bestFit="1" customWidth="1"/>
    <col min="13060" max="13060" width="13.28515625" bestFit="1" customWidth="1"/>
    <col min="13061" max="13061" width="10.7109375" customWidth="1"/>
    <col min="13062" max="13062" width="11.5703125" bestFit="1" customWidth="1"/>
    <col min="13063" max="13063" width="17.7109375" bestFit="1" customWidth="1"/>
    <col min="13064" max="13064" width="17.28515625" bestFit="1" customWidth="1"/>
    <col min="13065" max="13065" width="11.85546875" bestFit="1" customWidth="1"/>
    <col min="13066" max="13066" width="10.5703125" bestFit="1" customWidth="1"/>
    <col min="13067" max="13067" width="12.28515625" bestFit="1" customWidth="1"/>
    <col min="13068" max="13068" width="12" bestFit="1" customWidth="1"/>
    <col min="13069" max="13069" width="17.28515625" bestFit="1" customWidth="1"/>
    <col min="13314" max="13314" width="27.85546875" customWidth="1"/>
    <col min="13315" max="13315" width="6.5703125" bestFit="1" customWidth="1"/>
    <col min="13316" max="13316" width="13.28515625" bestFit="1" customWidth="1"/>
    <col min="13317" max="13317" width="10.7109375" customWidth="1"/>
    <col min="13318" max="13318" width="11.5703125" bestFit="1" customWidth="1"/>
    <col min="13319" max="13319" width="17.7109375" bestFit="1" customWidth="1"/>
    <col min="13320" max="13320" width="17.28515625" bestFit="1" customWidth="1"/>
    <col min="13321" max="13321" width="11.85546875" bestFit="1" customWidth="1"/>
    <col min="13322" max="13322" width="10.5703125" bestFit="1" customWidth="1"/>
    <col min="13323" max="13323" width="12.28515625" bestFit="1" customWidth="1"/>
    <col min="13324" max="13324" width="12" bestFit="1" customWidth="1"/>
    <col min="13325" max="13325" width="17.28515625" bestFit="1" customWidth="1"/>
    <col min="13570" max="13570" width="27.85546875" customWidth="1"/>
    <col min="13571" max="13571" width="6.5703125" bestFit="1" customWidth="1"/>
    <col min="13572" max="13572" width="13.28515625" bestFit="1" customWidth="1"/>
    <col min="13573" max="13573" width="10.7109375" customWidth="1"/>
    <col min="13574" max="13574" width="11.5703125" bestFit="1" customWidth="1"/>
    <col min="13575" max="13575" width="17.7109375" bestFit="1" customWidth="1"/>
    <col min="13576" max="13576" width="17.28515625" bestFit="1" customWidth="1"/>
    <col min="13577" max="13577" width="11.85546875" bestFit="1" customWidth="1"/>
    <col min="13578" max="13578" width="10.5703125" bestFit="1" customWidth="1"/>
    <col min="13579" max="13579" width="12.28515625" bestFit="1" customWidth="1"/>
    <col min="13580" max="13580" width="12" bestFit="1" customWidth="1"/>
    <col min="13581" max="13581" width="17.28515625" bestFit="1" customWidth="1"/>
    <col min="13826" max="13826" width="27.85546875" customWidth="1"/>
    <col min="13827" max="13827" width="6.5703125" bestFit="1" customWidth="1"/>
    <col min="13828" max="13828" width="13.28515625" bestFit="1" customWidth="1"/>
    <col min="13829" max="13829" width="10.7109375" customWidth="1"/>
    <col min="13830" max="13830" width="11.5703125" bestFit="1" customWidth="1"/>
    <col min="13831" max="13831" width="17.7109375" bestFit="1" customWidth="1"/>
    <col min="13832" max="13832" width="17.28515625" bestFit="1" customWidth="1"/>
    <col min="13833" max="13833" width="11.85546875" bestFit="1" customWidth="1"/>
    <col min="13834" max="13834" width="10.5703125" bestFit="1" customWidth="1"/>
    <col min="13835" max="13835" width="12.28515625" bestFit="1" customWidth="1"/>
    <col min="13836" max="13836" width="12" bestFit="1" customWidth="1"/>
    <col min="13837" max="13837" width="17.28515625" bestFit="1" customWidth="1"/>
    <col min="14082" max="14082" width="27.85546875" customWidth="1"/>
    <col min="14083" max="14083" width="6.5703125" bestFit="1" customWidth="1"/>
    <col min="14084" max="14084" width="13.28515625" bestFit="1" customWidth="1"/>
    <col min="14085" max="14085" width="10.7109375" customWidth="1"/>
    <col min="14086" max="14086" width="11.5703125" bestFit="1" customWidth="1"/>
    <col min="14087" max="14087" width="17.7109375" bestFit="1" customWidth="1"/>
    <col min="14088" max="14088" width="17.28515625" bestFit="1" customWidth="1"/>
    <col min="14089" max="14089" width="11.85546875" bestFit="1" customWidth="1"/>
    <col min="14090" max="14090" width="10.5703125" bestFit="1" customWidth="1"/>
    <col min="14091" max="14091" width="12.28515625" bestFit="1" customWidth="1"/>
    <col min="14092" max="14092" width="12" bestFit="1" customWidth="1"/>
    <col min="14093" max="14093" width="17.28515625" bestFit="1" customWidth="1"/>
    <col min="14338" max="14338" width="27.85546875" customWidth="1"/>
    <col min="14339" max="14339" width="6.5703125" bestFit="1" customWidth="1"/>
    <col min="14340" max="14340" width="13.28515625" bestFit="1" customWidth="1"/>
    <col min="14341" max="14341" width="10.7109375" customWidth="1"/>
    <col min="14342" max="14342" width="11.5703125" bestFit="1" customWidth="1"/>
    <col min="14343" max="14343" width="17.7109375" bestFit="1" customWidth="1"/>
    <col min="14344" max="14344" width="17.28515625" bestFit="1" customWidth="1"/>
    <col min="14345" max="14345" width="11.85546875" bestFit="1" customWidth="1"/>
    <col min="14346" max="14346" width="10.5703125" bestFit="1" customWidth="1"/>
    <col min="14347" max="14347" width="12.28515625" bestFit="1" customWidth="1"/>
    <col min="14348" max="14348" width="12" bestFit="1" customWidth="1"/>
    <col min="14349" max="14349" width="17.28515625" bestFit="1" customWidth="1"/>
    <col min="14594" max="14594" width="27.85546875" customWidth="1"/>
    <col min="14595" max="14595" width="6.5703125" bestFit="1" customWidth="1"/>
    <col min="14596" max="14596" width="13.28515625" bestFit="1" customWidth="1"/>
    <col min="14597" max="14597" width="10.7109375" customWidth="1"/>
    <col min="14598" max="14598" width="11.5703125" bestFit="1" customWidth="1"/>
    <col min="14599" max="14599" width="17.7109375" bestFit="1" customWidth="1"/>
    <col min="14600" max="14600" width="17.28515625" bestFit="1" customWidth="1"/>
    <col min="14601" max="14601" width="11.85546875" bestFit="1" customWidth="1"/>
    <col min="14602" max="14602" width="10.5703125" bestFit="1" customWidth="1"/>
    <col min="14603" max="14603" width="12.28515625" bestFit="1" customWidth="1"/>
    <col min="14604" max="14604" width="12" bestFit="1" customWidth="1"/>
    <col min="14605" max="14605" width="17.28515625" bestFit="1" customWidth="1"/>
    <col min="14850" max="14850" width="27.85546875" customWidth="1"/>
    <col min="14851" max="14851" width="6.5703125" bestFit="1" customWidth="1"/>
    <col min="14852" max="14852" width="13.28515625" bestFit="1" customWidth="1"/>
    <col min="14853" max="14853" width="10.7109375" customWidth="1"/>
    <col min="14854" max="14854" width="11.5703125" bestFit="1" customWidth="1"/>
    <col min="14855" max="14855" width="17.7109375" bestFit="1" customWidth="1"/>
    <col min="14856" max="14856" width="17.28515625" bestFit="1" customWidth="1"/>
    <col min="14857" max="14857" width="11.85546875" bestFit="1" customWidth="1"/>
    <col min="14858" max="14858" width="10.5703125" bestFit="1" customWidth="1"/>
    <col min="14859" max="14859" width="12.28515625" bestFit="1" customWidth="1"/>
    <col min="14860" max="14860" width="12" bestFit="1" customWidth="1"/>
    <col min="14861" max="14861" width="17.28515625" bestFit="1" customWidth="1"/>
    <col min="15106" max="15106" width="27.85546875" customWidth="1"/>
    <col min="15107" max="15107" width="6.5703125" bestFit="1" customWidth="1"/>
    <col min="15108" max="15108" width="13.28515625" bestFit="1" customWidth="1"/>
    <col min="15109" max="15109" width="10.7109375" customWidth="1"/>
    <col min="15110" max="15110" width="11.5703125" bestFit="1" customWidth="1"/>
    <col min="15111" max="15111" width="17.7109375" bestFit="1" customWidth="1"/>
    <col min="15112" max="15112" width="17.28515625" bestFit="1" customWidth="1"/>
    <col min="15113" max="15113" width="11.85546875" bestFit="1" customWidth="1"/>
    <col min="15114" max="15114" width="10.5703125" bestFit="1" customWidth="1"/>
    <col min="15115" max="15115" width="12.28515625" bestFit="1" customWidth="1"/>
    <col min="15116" max="15116" width="12" bestFit="1" customWidth="1"/>
    <col min="15117" max="15117" width="17.28515625" bestFit="1" customWidth="1"/>
    <col min="15362" max="15362" width="27.85546875" customWidth="1"/>
    <col min="15363" max="15363" width="6.5703125" bestFit="1" customWidth="1"/>
    <col min="15364" max="15364" width="13.28515625" bestFit="1" customWidth="1"/>
    <col min="15365" max="15365" width="10.7109375" customWidth="1"/>
    <col min="15366" max="15366" width="11.5703125" bestFit="1" customWidth="1"/>
    <col min="15367" max="15367" width="17.7109375" bestFit="1" customWidth="1"/>
    <col min="15368" max="15368" width="17.28515625" bestFit="1" customWidth="1"/>
    <col min="15369" max="15369" width="11.85546875" bestFit="1" customWidth="1"/>
    <col min="15370" max="15370" width="10.5703125" bestFit="1" customWidth="1"/>
    <col min="15371" max="15371" width="12.28515625" bestFit="1" customWidth="1"/>
    <col min="15372" max="15372" width="12" bestFit="1" customWidth="1"/>
    <col min="15373" max="15373" width="17.28515625" bestFit="1" customWidth="1"/>
    <col min="15618" max="15618" width="27.85546875" customWidth="1"/>
    <col min="15619" max="15619" width="6.5703125" bestFit="1" customWidth="1"/>
    <col min="15620" max="15620" width="13.28515625" bestFit="1" customWidth="1"/>
    <col min="15621" max="15621" width="10.7109375" customWidth="1"/>
    <col min="15622" max="15622" width="11.5703125" bestFit="1" customWidth="1"/>
    <col min="15623" max="15623" width="17.7109375" bestFit="1" customWidth="1"/>
    <col min="15624" max="15624" width="17.28515625" bestFit="1" customWidth="1"/>
    <col min="15625" max="15625" width="11.85546875" bestFit="1" customWidth="1"/>
    <col min="15626" max="15626" width="10.5703125" bestFit="1" customWidth="1"/>
    <col min="15627" max="15627" width="12.28515625" bestFit="1" customWidth="1"/>
    <col min="15628" max="15628" width="12" bestFit="1" customWidth="1"/>
    <col min="15629" max="15629" width="17.28515625" bestFit="1" customWidth="1"/>
    <col min="15874" max="15874" width="27.85546875" customWidth="1"/>
    <col min="15875" max="15875" width="6.5703125" bestFit="1" customWidth="1"/>
    <col min="15876" max="15876" width="13.28515625" bestFit="1" customWidth="1"/>
    <col min="15877" max="15877" width="10.7109375" customWidth="1"/>
    <col min="15878" max="15878" width="11.5703125" bestFit="1" customWidth="1"/>
    <col min="15879" max="15879" width="17.7109375" bestFit="1" customWidth="1"/>
    <col min="15880" max="15880" width="17.28515625" bestFit="1" customWidth="1"/>
    <col min="15881" max="15881" width="11.85546875" bestFit="1" customWidth="1"/>
    <col min="15882" max="15882" width="10.5703125" bestFit="1" customWidth="1"/>
    <col min="15883" max="15883" width="12.28515625" bestFit="1" customWidth="1"/>
    <col min="15884" max="15884" width="12" bestFit="1" customWidth="1"/>
    <col min="15885" max="15885" width="17.28515625" bestFit="1" customWidth="1"/>
    <col min="16130" max="16130" width="27.85546875" customWidth="1"/>
    <col min="16131" max="16131" width="6.5703125" bestFit="1" customWidth="1"/>
    <col min="16132" max="16132" width="13.28515625" bestFit="1" customWidth="1"/>
    <col min="16133" max="16133" width="10.7109375" customWidth="1"/>
    <col min="16134" max="16134" width="11.5703125" bestFit="1" customWidth="1"/>
    <col min="16135" max="16135" width="17.7109375" bestFit="1" customWidth="1"/>
    <col min="16136" max="16136" width="17.28515625" bestFit="1" customWidth="1"/>
    <col min="16137" max="16137" width="11.85546875" bestFit="1" customWidth="1"/>
    <col min="16138" max="16138" width="10.5703125" bestFit="1" customWidth="1"/>
    <col min="16139" max="16139" width="12.28515625" bestFit="1" customWidth="1"/>
    <col min="16140" max="16140" width="12" bestFit="1" customWidth="1"/>
    <col min="16141" max="16141" width="17.28515625" bestFit="1" customWidth="1"/>
  </cols>
  <sheetData>
    <row r="1" spans="2:13">
      <c r="B1" s="574" t="str">
        <f>'4(b)'!B1</f>
        <v>XYZ Limited</v>
      </c>
      <c r="C1" s="380"/>
      <c r="D1" s="380"/>
      <c r="E1" s="381"/>
      <c r="F1" s="382"/>
      <c r="G1" s="382"/>
      <c r="H1" s="382"/>
      <c r="I1" s="380"/>
      <c r="J1" s="380"/>
      <c r="K1" s="383"/>
      <c r="M1" s="379" t="s">
        <v>525</v>
      </c>
    </row>
    <row r="2" spans="2:13">
      <c r="B2" s="310"/>
      <c r="C2" s="384"/>
      <c r="D2" s="384"/>
      <c r="E2" s="385"/>
      <c r="F2" s="386"/>
      <c r="G2" s="386"/>
      <c r="H2" s="386"/>
      <c r="I2" s="384"/>
      <c r="J2" s="384"/>
      <c r="K2" s="384"/>
      <c r="L2" s="384"/>
      <c r="M2" s="384"/>
    </row>
    <row r="3" spans="2:13">
      <c r="B3" s="575" t="str">
        <f>'4(b)'!B3</f>
        <v>Previous Year 2017-18</v>
      </c>
      <c r="C3" s="384"/>
      <c r="D3" s="384"/>
      <c r="E3" s="385"/>
      <c r="F3" s="386"/>
      <c r="G3" s="386"/>
      <c r="H3" s="386"/>
      <c r="I3" s="384"/>
      <c r="J3" s="384"/>
      <c r="K3" s="384"/>
      <c r="L3" s="384"/>
      <c r="M3" s="384"/>
    </row>
    <row r="4" spans="2:13">
      <c r="B4" s="575" t="str">
        <f>'4(b)'!B4</f>
        <v>Assessment Year 2018-19</v>
      </c>
      <c r="C4" s="384"/>
      <c r="D4" s="384"/>
      <c r="E4" s="385"/>
      <c r="F4" s="386"/>
      <c r="G4" s="386"/>
      <c r="H4" s="386"/>
      <c r="I4" s="384"/>
      <c r="J4" s="384"/>
      <c r="K4" s="384"/>
      <c r="L4" s="384"/>
      <c r="M4" s="384"/>
    </row>
    <row r="5" spans="2:13">
      <c r="B5" s="386"/>
      <c r="C5" s="384"/>
      <c r="D5" s="384"/>
      <c r="E5" s="385"/>
      <c r="F5" s="386"/>
      <c r="G5" s="386"/>
      <c r="H5" s="386"/>
      <c r="I5" s="384"/>
      <c r="J5" s="384"/>
      <c r="K5" s="384"/>
      <c r="L5" s="384"/>
      <c r="M5" s="384"/>
    </row>
    <row r="6" spans="2:13" ht="14.25">
      <c r="B6" s="311" t="s">
        <v>204</v>
      </c>
      <c r="C6" s="387"/>
      <c r="D6" s="388"/>
      <c r="E6" s="389"/>
      <c r="F6" s="390"/>
      <c r="G6" s="390"/>
      <c r="H6" s="386"/>
      <c r="I6" s="384"/>
      <c r="J6" s="384"/>
      <c r="K6" s="384"/>
      <c r="L6" s="384"/>
      <c r="M6" s="384"/>
    </row>
    <row r="7" spans="2:13" ht="14.25">
      <c r="B7" s="311"/>
      <c r="C7" s="387"/>
      <c r="D7" s="388"/>
      <c r="E7" s="389"/>
      <c r="F7" s="390"/>
      <c r="G7" s="390"/>
      <c r="H7" s="386"/>
      <c r="I7" s="384"/>
      <c r="J7" s="384"/>
      <c r="K7" s="384"/>
      <c r="L7" s="384"/>
      <c r="M7" s="384"/>
    </row>
    <row r="8" spans="2:13">
      <c r="B8" s="311" t="s">
        <v>215</v>
      </c>
      <c r="C8" s="391"/>
      <c r="D8" s="391"/>
      <c r="E8" s="392"/>
      <c r="F8" s="386"/>
      <c r="G8" s="386"/>
      <c r="H8" s="386"/>
      <c r="I8" s="384"/>
      <c r="J8" s="384"/>
      <c r="K8" s="384"/>
      <c r="L8" s="384"/>
      <c r="M8" s="384"/>
    </row>
    <row r="9" spans="2:13" ht="13.5" thickBot="1">
      <c r="B9" s="386"/>
      <c r="C9" s="384"/>
      <c r="D9" s="384"/>
      <c r="E9" s="385"/>
      <c r="F9" s="386"/>
      <c r="G9" s="386"/>
      <c r="H9" s="386"/>
      <c r="I9" s="384"/>
      <c r="J9" s="384"/>
      <c r="K9" s="384"/>
      <c r="L9" s="384"/>
      <c r="M9" s="384"/>
    </row>
    <row r="10" spans="2:13" ht="13.5" thickBot="1">
      <c r="B10" s="393" t="s">
        <v>626</v>
      </c>
      <c r="C10" s="394" t="s">
        <v>627</v>
      </c>
      <c r="D10" s="395" t="s">
        <v>628</v>
      </c>
      <c r="E10" s="394" t="s">
        <v>629</v>
      </c>
      <c r="F10" s="1177" t="s">
        <v>630</v>
      </c>
      <c r="G10" s="1178"/>
      <c r="H10" s="1179"/>
      <c r="I10" s="1180" t="s">
        <v>631</v>
      </c>
      <c r="J10" s="1181"/>
      <c r="K10" s="1181"/>
      <c r="L10" s="1182"/>
      <c r="M10" s="396" t="s">
        <v>632</v>
      </c>
    </row>
    <row r="11" spans="2:13" ht="15.75" thickBot="1">
      <c r="B11" s="397" t="s">
        <v>633</v>
      </c>
      <c r="C11" s="398" t="s">
        <v>634</v>
      </c>
      <c r="D11" s="399" t="s">
        <v>635</v>
      </c>
      <c r="E11" s="398" t="s">
        <v>636</v>
      </c>
      <c r="F11" s="308" t="s">
        <v>210</v>
      </c>
      <c r="G11" s="308" t="s">
        <v>211</v>
      </c>
      <c r="H11" s="393" t="s">
        <v>194</v>
      </c>
      <c r="I11" s="398" t="s">
        <v>637</v>
      </c>
      <c r="J11" s="395" t="s">
        <v>638</v>
      </c>
      <c r="K11" s="398" t="s">
        <v>638</v>
      </c>
      <c r="L11" s="395" t="s">
        <v>194</v>
      </c>
      <c r="M11" s="401" t="s">
        <v>1038</v>
      </c>
    </row>
    <row r="12" spans="2:13" ht="15.75" thickBot="1">
      <c r="B12" s="397"/>
      <c r="C12" s="398" t="s">
        <v>639</v>
      </c>
      <c r="D12" s="399" t="s">
        <v>640</v>
      </c>
      <c r="E12" s="398" t="s">
        <v>641</v>
      </c>
      <c r="F12" s="309" t="s">
        <v>212</v>
      </c>
      <c r="G12" s="309" t="s">
        <v>212</v>
      </c>
      <c r="H12" s="397"/>
      <c r="I12" s="398" t="s">
        <v>1037</v>
      </c>
      <c r="J12" s="308" t="s">
        <v>210</v>
      </c>
      <c r="K12" s="308" t="s">
        <v>211</v>
      </c>
      <c r="L12" s="399"/>
      <c r="M12" s="401"/>
    </row>
    <row r="13" spans="2:13" ht="15.75" thickBot="1">
      <c r="B13" s="397"/>
      <c r="C13" s="399" t="s">
        <v>642</v>
      </c>
      <c r="D13" s="398" t="s">
        <v>1036</v>
      </c>
      <c r="E13" s="399"/>
      <c r="F13" s="397"/>
      <c r="G13" s="400"/>
      <c r="H13" s="397"/>
      <c r="I13" s="398" t="s">
        <v>643</v>
      </c>
      <c r="J13" s="309" t="s">
        <v>212</v>
      </c>
      <c r="K13" s="309" t="s">
        <v>212</v>
      </c>
      <c r="L13" s="399"/>
      <c r="M13" s="401"/>
    </row>
    <row r="14" spans="2:13">
      <c r="B14" s="397"/>
      <c r="C14" s="398"/>
      <c r="D14" s="399"/>
      <c r="E14" s="398"/>
      <c r="F14" s="397"/>
      <c r="G14" s="400"/>
      <c r="H14" s="397"/>
      <c r="I14" s="398" t="s">
        <v>644</v>
      </c>
      <c r="J14" s="399" t="s">
        <v>644</v>
      </c>
      <c r="K14" s="398" t="s">
        <v>645</v>
      </c>
      <c r="L14" s="399"/>
      <c r="M14" s="401"/>
    </row>
    <row r="15" spans="2:13" ht="13.5" thickBot="1">
      <c r="B15" s="402"/>
      <c r="C15" s="403"/>
      <c r="D15" s="404">
        <v>1</v>
      </c>
      <c r="E15" s="403">
        <v>2</v>
      </c>
      <c r="F15" s="402">
        <v>3</v>
      </c>
      <c r="G15" s="405">
        <v>4</v>
      </c>
      <c r="H15" s="402" t="s">
        <v>646</v>
      </c>
      <c r="I15" s="403">
        <v>6</v>
      </c>
      <c r="J15" s="404">
        <v>7</v>
      </c>
      <c r="K15" s="403">
        <v>8</v>
      </c>
      <c r="L15" s="404" t="s">
        <v>647</v>
      </c>
      <c r="M15" s="406" t="s">
        <v>648</v>
      </c>
    </row>
    <row r="16" spans="2:13">
      <c r="B16" s="407" t="s">
        <v>649</v>
      </c>
      <c r="C16" s="408"/>
      <c r="D16" s="409"/>
      <c r="E16" s="410"/>
      <c r="F16" s="411"/>
      <c r="G16" s="412"/>
      <c r="H16" s="411"/>
      <c r="I16" s="413"/>
      <c r="J16" s="414"/>
      <c r="K16" s="413"/>
      <c r="L16" s="414"/>
      <c r="M16" s="409"/>
    </row>
    <row r="17" spans="2:13">
      <c r="B17" s="415"/>
      <c r="C17" s="416"/>
      <c r="D17" s="417"/>
      <c r="E17" s="410"/>
      <c r="F17" s="418"/>
      <c r="G17" s="419"/>
      <c r="H17" s="420"/>
      <c r="I17" s="410"/>
      <c r="J17" s="421"/>
      <c r="K17" s="410"/>
      <c r="L17" s="421"/>
      <c r="M17" s="422"/>
    </row>
    <row r="18" spans="2:13">
      <c r="B18" s="415" t="s">
        <v>650</v>
      </c>
      <c r="C18" s="416">
        <v>10</v>
      </c>
      <c r="D18" s="423"/>
      <c r="E18" s="424">
        <v>0</v>
      </c>
      <c r="F18" s="425">
        <f>'5(a)'!E19</f>
        <v>0</v>
      </c>
      <c r="G18" s="426">
        <f>'5(a)'!F19</f>
        <v>0</v>
      </c>
      <c r="H18" s="425">
        <f>+G18+F18</f>
        <v>0</v>
      </c>
      <c r="I18" s="427">
        <f>+D18*10%</f>
        <v>0</v>
      </c>
      <c r="J18" s="428">
        <f>+F18*10%</f>
        <v>0</v>
      </c>
      <c r="K18" s="427">
        <f>+G18*5%</f>
        <v>0</v>
      </c>
      <c r="L18" s="428">
        <f>SUM(I18:K18)</f>
        <v>0</v>
      </c>
      <c r="M18" s="429">
        <f>D18-E18+H18-L18</f>
        <v>0</v>
      </c>
    </row>
    <row r="19" spans="2:13" ht="13.5" thickBot="1">
      <c r="B19" s="415"/>
      <c r="C19" s="416"/>
      <c r="D19" s="429"/>
      <c r="E19" s="424"/>
      <c r="F19" s="425"/>
      <c r="G19" s="426"/>
      <c r="H19" s="425"/>
      <c r="I19" s="427"/>
      <c r="J19" s="428"/>
      <c r="K19" s="427"/>
      <c r="L19" s="428"/>
      <c r="M19" s="429"/>
    </row>
    <row r="20" spans="2:13" ht="13.5" thickBot="1">
      <c r="B20" s="415"/>
      <c r="C20" s="416"/>
      <c r="D20" s="430">
        <f>+D18</f>
        <v>0</v>
      </c>
      <c r="E20" s="431">
        <f t="shared" ref="E20:M20" si="0">SUM(E17:E19)</f>
        <v>0</v>
      </c>
      <c r="F20" s="432">
        <f t="shared" si="0"/>
        <v>0</v>
      </c>
      <c r="G20" s="432">
        <f t="shared" si="0"/>
        <v>0</v>
      </c>
      <c r="H20" s="432">
        <f t="shared" si="0"/>
        <v>0</v>
      </c>
      <c r="I20" s="430">
        <f t="shared" si="0"/>
        <v>0</v>
      </c>
      <c r="J20" s="430">
        <f t="shared" si="0"/>
        <v>0</v>
      </c>
      <c r="K20" s="430">
        <f t="shared" si="0"/>
        <v>0</v>
      </c>
      <c r="L20" s="430">
        <f t="shared" si="0"/>
        <v>0</v>
      </c>
      <c r="M20" s="430">
        <f t="shared" si="0"/>
        <v>0</v>
      </c>
    </row>
    <row r="21" spans="2:13">
      <c r="B21" s="407" t="s">
        <v>651</v>
      </c>
      <c r="C21" s="416"/>
      <c r="D21" s="429"/>
      <c r="E21" s="424"/>
      <c r="F21" s="425"/>
      <c r="G21" s="426"/>
      <c r="H21" s="425"/>
      <c r="I21" s="427"/>
      <c r="J21" s="428"/>
      <c r="K21" s="427"/>
      <c r="L21" s="428"/>
      <c r="M21" s="429"/>
    </row>
    <row r="22" spans="2:13">
      <c r="B22" s="415"/>
      <c r="C22" s="416"/>
      <c r="D22" s="423"/>
      <c r="E22" s="424"/>
      <c r="F22" s="425"/>
      <c r="G22" s="426"/>
      <c r="H22" s="425"/>
      <c r="I22" s="427"/>
      <c r="J22" s="428"/>
      <c r="K22" s="427"/>
      <c r="L22" s="428"/>
      <c r="M22" s="429"/>
    </row>
    <row r="23" spans="2:13">
      <c r="B23" s="415" t="s">
        <v>652</v>
      </c>
      <c r="C23" s="416">
        <v>15</v>
      </c>
      <c r="D23" s="423"/>
      <c r="E23" s="424">
        <v>0</v>
      </c>
      <c r="F23" s="425">
        <f>'5(a)'!E30</f>
        <v>0</v>
      </c>
      <c r="G23" s="425">
        <f>'5(a)'!F30</f>
        <v>0</v>
      </c>
      <c r="H23" s="425">
        <f>+G23+F23</f>
        <v>0</v>
      </c>
      <c r="I23" s="426">
        <f>+D23*15%</f>
        <v>0</v>
      </c>
      <c r="J23" s="428">
        <f>+F23*15%</f>
        <v>0</v>
      </c>
      <c r="K23" s="428">
        <f>+G23*7.5%</f>
        <v>0</v>
      </c>
      <c r="L23" s="428">
        <f>SUM(I23:K23)</f>
        <v>0</v>
      </c>
      <c r="M23" s="429">
        <f>D23-E23+H23-L23</f>
        <v>0</v>
      </c>
    </row>
    <row r="24" spans="2:13">
      <c r="B24" s="415" t="s">
        <v>205</v>
      </c>
      <c r="C24" s="416">
        <v>15</v>
      </c>
      <c r="D24" s="423"/>
      <c r="E24" s="424">
        <v>0</v>
      </c>
      <c r="F24" s="425">
        <f>'5(a)'!E53</f>
        <v>0</v>
      </c>
      <c r="G24" s="425">
        <f>'5(a)'!F53</f>
        <v>0</v>
      </c>
      <c r="H24" s="425">
        <f>+G24+F24</f>
        <v>0</v>
      </c>
      <c r="I24" s="426">
        <f>+D24*15%</f>
        <v>0</v>
      </c>
      <c r="J24" s="428">
        <f>+F24*15%</f>
        <v>0</v>
      </c>
      <c r="K24" s="428">
        <f>+G24*7.5%</f>
        <v>0</v>
      </c>
      <c r="L24" s="428">
        <f>SUM(I24:K24)</f>
        <v>0</v>
      </c>
      <c r="M24" s="429">
        <f>D24-E24+H24-L24</f>
        <v>0</v>
      </c>
    </row>
    <row r="25" spans="2:13">
      <c r="B25" s="415" t="s">
        <v>653</v>
      </c>
      <c r="C25" s="416">
        <v>15</v>
      </c>
      <c r="D25" s="423"/>
      <c r="E25" s="424">
        <v>0</v>
      </c>
      <c r="F25" s="425">
        <f>'5(a)'!E40</f>
        <v>0</v>
      </c>
      <c r="G25" s="425">
        <f>'5(a)'!F40</f>
        <v>0</v>
      </c>
      <c r="H25" s="425">
        <f>+G25+F25</f>
        <v>0</v>
      </c>
      <c r="I25" s="426">
        <f>+D25*15%</f>
        <v>0</v>
      </c>
      <c r="J25" s="428">
        <f>+F25*15%</f>
        <v>0</v>
      </c>
      <c r="K25" s="428">
        <f>+G25*7.5%</f>
        <v>0</v>
      </c>
      <c r="L25" s="428">
        <f>SUM(I25:K25)</f>
        <v>0</v>
      </c>
      <c r="M25" s="429">
        <f>D25-E25+H25-L25</f>
        <v>0</v>
      </c>
    </row>
    <row r="26" spans="2:13" ht="13.5" thickBot="1">
      <c r="B26" s="415"/>
      <c r="C26" s="433"/>
      <c r="D26" s="423"/>
      <c r="E26" s="424"/>
      <c r="F26" s="425"/>
      <c r="G26" s="426"/>
      <c r="H26" s="425"/>
      <c r="I26" s="427"/>
      <c r="J26" s="428"/>
      <c r="K26" s="427"/>
      <c r="L26" s="428"/>
      <c r="M26" s="429"/>
    </row>
    <row r="27" spans="2:13" ht="13.5" thickBot="1">
      <c r="B27" s="415"/>
      <c r="C27" s="416"/>
      <c r="D27" s="430">
        <f>+SUM(D23:D25)</f>
        <v>0</v>
      </c>
      <c r="E27" s="430">
        <f t="shared" ref="E27:M27" si="1">+SUM(E23:E25)</f>
        <v>0</v>
      </c>
      <c r="F27" s="430">
        <f t="shared" si="1"/>
        <v>0</v>
      </c>
      <c r="G27" s="430">
        <f t="shared" si="1"/>
        <v>0</v>
      </c>
      <c r="H27" s="430">
        <f t="shared" si="1"/>
        <v>0</v>
      </c>
      <c r="I27" s="430">
        <f t="shared" si="1"/>
        <v>0</v>
      </c>
      <c r="J27" s="430">
        <f t="shared" si="1"/>
        <v>0</v>
      </c>
      <c r="K27" s="430">
        <f t="shared" si="1"/>
        <v>0</v>
      </c>
      <c r="L27" s="430">
        <f t="shared" si="1"/>
        <v>0</v>
      </c>
      <c r="M27" s="430">
        <f t="shared" si="1"/>
        <v>0</v>
      </c>
    </row>
    <row r="28" spans="2:13">
      <c r="B28" s="407" t="s">
        <v>654</v>
      </c>
      <c r="C28" s="416"/>
      <c r="D28" s="429"/>
      <c r="E28" s="424"/>
      <c r="F28" s="425"/>
      <c r="G28" s="426"/>
      <c r="H28" s="425"/>
      <c r="I28" s="427"/>
      <c r="J28" s="428"/>
      <c r="K28" s="427"/>
      <c r="L28" s="428"/>
      <c r="M28" s="429"/>
    </row>
    <row r="29" spans="2:13">
      <c r="B29" s="415"/>
      <c r="C29" s="416"/>
      <c r="D29" s="429"/>
      <c r="E29" s="424"/>
      <c r="F29" s="425"/>
      <c r="G29" s="426"/>
      <c r="H29" s="425"/>
      <c r="I29" s="427"/>
      <c r="J29" s="428"/>
      <c r="K29" s="427"/>
      <c r="L29" s="428"/>
      <c r="M29" s="429"/>
    </row>
    <row r="30" spans="2:13">
      <c r="B30" s="415" t="s">
        <v>206</v>
      </c>
      <c r="C30" s="416">
        <v>60</v>
      </c>
      <c r="D30" s="423"/>
      <c r="E30" s="424">
        <v>0</v>
      </c>
      <c r="F30" s="425">
        <f>'5(a)'!E66</f>
        <v>0</v>
      </c>
      <c r="G30" s="425">
        <f>'5(a)'!F66</f>
        <v>0</v>
      </c>
      <c r="H30" s="425">
        <f>+G30+F30</f>
        <v>0</v>
      </c>
      <c r="I30" s="427">
        <f>+D30*60%</f>
        <v>0</v>
      </c>
      <c r="J30" s="428">
        <f>+F30*60%</f>
        <v>0</v>
      </c>
      <c r="K30" s="427">
        <f>+G30*30%</f>
        <v>0</v>
      </c>
      <c r="L30" s="428">
        <f>SUM(I30:K30)</f>
        <v>0</v>
      </c>
      <c r="M30" s="429">
        <f>D30-E30+H30-L30</f>
        <v>0</v>
      </c>
    </row>
    <row r="31" spans="2:13">
      <c r="B31" s="415" t="s">
        <v>655</v>
      </c>
      <c r="C31" s="416">
        <v>60</v>
      </c>
      <c r="D31" s="423"/>
      <c r="E31" s="424">
        <v>0</v>
      </c>
      <c r="F31" s="425">
        <f>'5(a)'!E75</f>
        <v>0</v>
      </c>
      <c r="G31" s="425">
        <f>'5(a)'!F75</f>
        <v>0</v>
      </c>
      <c r="H31" s="425">
        <f>+G31+F31</f>
        <v>0</v>
      </c>
      <c r="I31" s="427">
        <f>+D31*60%</f>
        <v>0</v>
      </c>
      <c r="J31" s="428">
        <f>+F31*60%</f>
        <v>0</v>
      </c>
      <c r="K31" s="427">
        <f>+G31*30%</f>
        <v>0</v>
      </c>
      <c r="L31" s="428">
        <f>SUM(I31:K31)</f>
        <v>0</v>
      </c>
      <c r="M31" s="429">
        <f>D31-E31+H31-L31</f>
        <v>0</v>
      </c>
    </row>
    <row r="32" spans="2:13">
      <c r="B32" s="415" t="s">
        <v>656</v>
      </c>
      <c r="C32" s="416">
        <v>60</v>
      </c>
      <c r="D32" s="423"/>
      <c r="E32" s="424">
        <v>0</v>
      </c>
      <c r="F32" s="425">
        <f>'5(a)'!E86</f>
        <v>0</v>
      </c>
      <c r="G32" s="425">
        <f>'5(a)'!F86</f>
        <v>0</v>
      </c>
      <c r="H32" s="425">
        <f>+G32+F32</f>
        <v>0</v>
      </c>
      <c r="I32" s="427">
        <f>+D32*60%</f>
        <v>0</v>
      </c>
      <c r="J32" s="428">
        <f>+F32*60%</f>
        <v>0</v>
      </c>
      <c r="K32" s="427">
        <f>+G32*30%</f>
        <v>0</v>
      </c>
      <c r="L32" s="428">
        <f>SUM(I32:K32)</f>
        <v>0</v>
      </c>
      <c r="M32" s="429">
        <f>D32-E32+H32-L32</f>
        <v>0</v>
      </c>
    </row>
    <row r="33" spans="2:13" ht="13.5" thickBot="1">
      <c r="B33" s="415"/>
      <c r="C33" s="416"/>
      <c r="D33" s="423"/>
      <c r="E33" s="434"/>
      <c r="F33" s="425"/>
      <c r="G33" s="426"/>
      <c r="H33" s="425"/>
      <c r="I33" s="427"/>
      <c r="J33" s="428"/>
      <c r="K33" s="427"/>
      <c r="L33" s="428"/>
      <c r="M33" s="429"/>
    </row>
    <row r="34" spans="2:13" ht="13.5" thickBot="1">
      <c r="B34" s="415"/>
      <c r="C34" s="416"/>
      <c r="D34" s="430">
        <f>SUM(D30:D32)</f>
        <v>0</v>
      </c>
      <c r="E34" s="430">
        <f t="shared" ref="E34:M34" si="2">SUM(E30:E32)</f>
        <v>0</v>
      </c>
      <c r="F34" s="430">
        <f t="shared" si="2"/>
        <v>0</v>
      </c>
      <c r="G34" s="430">
        <f t="shared" si="2"/>
        <v>0</v>
      </c>
      <c r="H34" s="430">
        <f t="shared" si="2"/>
        <v>0</v>
      </c>
      <c r="I34" s="430">
        <f t="shared" si="2"/>
        <v>0</v>
      </c>
      <c r="J34" s="430">
        <f t="shared" si="2"/>
        <v>0</v>
      </c>
      <c r="K34" s="430">
        <f t="shared" si="2"/>
        <v>0</v>
      </c>
      <c r="L34" s="430">
        <f t="shared" si="2"/>
        <v>0</v>
      </c>
      <c r="M34" s="430">
        <f t="shared" si="2"/>
        <v>0</v>
      </c>
    </row>
    <row r="35" spans="2:13">
      <c r="B35" s="407" t="s">
        <v>657</v>
      </c>
      <c r="C35" s="435"/>
      <c r="D35" s="428"/>
      <c r="E35" s="424"/>
      <c r="F35" s="425"/>
      <c r="G35" s="426"/>
      <c r="H35" s="425"/>
      <c r="I35" s="427"/>
      <c r="J35" s="428"/>
      <c r="K35" s="427"/>
      <c r="L35" s="428"/>
      <c r="M35" s="429"/>
    </row>
    <row r="36" spans="2:13">
      <c r="B36" s="415"/>
      <c r="C36" s="435"/>
      <c r="D36" s="428"/>
      <c r="E36" s="424"/>
      <c r="F36" s="425"/>
      <c r="G36" s="426"/>
      <c r="H36" s="425"/>
      <c r="I36" s="427"/>
      <c r="J36" s="428"/>
      <c r="K36" s="427"/>
      <c r="L36" s="428"/>
      <c r="M36" s="429"/>
    </row>
    <row r="37" spans="2:13">
      <c r="B37" s="415" t="s">
        <v>207</v>
      </c>
      <c r="C37" s="435">
        <v>15</v>
      </c>
      <c r="D37" s="436"/>
      <c r="E37" s="427"/>
      <c r="F37" s="425">
        <f>'5(a)'!E98</f>
        <v>0</v>
      </c>
      <c r="G37" s="425">
        <f>'5(a)'!F98</f>
        <v>0</v>
      </c>
      <c r="H37" s="425">
        <f>+G37+F37</f>
        <v>0</v>
      </c>
      <c r="I37" s="427">
        <f>(D37-E37)*0.15</f>
        <v>0</v>
      </c>
      <c r="J37" s="428">
        <f>F37*15%</f>
        <v>0</v>
      </c>
      <c r="K37" s="427">
        <f>G37*7.5%</f>
        <v>0</v>
      </c>
      <c r="L37" s="428">
        <f>SUM(I37:K37)</f>
        <v>0</v>
      </c>
      <c r="M37" s="429">
        <f>D37-E37+H37-L37</f>
        <v>0</v>
      </c>
    </row>
    <row r="38" spans="2:13" ht="13.5" thickBot="1">
      <c r="B38" s="415"/>
      <c r="C38" s="435"/>
      <c r="D38" s="437"/>
      <c r="E38" s="424"/>
      <c r="F38" s="438"/>
      <c r="G38" s="439"/>
      <c r="H38" s="438"/>
      <c r="I38" s="440"/>
      <c r="J38" s="437"/>
      <c r="K38" s="440"/>
      <c r="L38" s="437"/>
      <c r="M38" s="441"/>
    </row>
    <row r="39" spans="2:13" ht="13.5" thickBot="1">
      <c r="B39" s="415"/>
      <c r="C39" s="416"/>
      <c r="D39" s="437">
        <f>+D37</f>
        <v>0</v>
      </c>
      <c r="E39" s="430">
        <f t="shared" ref="E39:M39" si="3">SUM(E37:E38)</f>
        <v>0</v>
      </c>
      <c r="F39" s="438">
        <f t="shared" si="3"/>
        <v>0</v>
      </c>
      <c r="G39" s="438">
        <f t="shared" si="3"/>
        <v>0</v>
      </c>
      <c r="H39" s="438">
        <f t="shared" si="3"/>
        <v>0</v>
      </c>
      <c r="I39" s="437">
        <f t="shared" si="3"/>
        <v>0</v>
      </c>
      <c r="J39" s="437">
        <f t="shared" si="3"/>
        <v>0</v>
      </c>
      <c r="K39" s="437">
        <f t="shared" si="3"/>
        <v>0</v>
      </c>
      <c r="L39" s="437">
        <f t="shared" si="3"/>
        <v>0</v>
      </c>
      <c r="M39" s="437">
        <f t="shared" si="3"/>
        <v>0</v>
      </c>
    </row>
    <row r="40" spans="2:13">
      <c r="B40" s="407" t="s">
        <v>658</v>
      </c>
      <c r="C40" s="416"/>
      <c r="D40" s="429"/>
      <c r="E40" s="424"/>
      <c r="F40" s="442"/>
      <c r="G40" s="443"/>
      <c r="H40" s="442"/>
      <c r="I40" s="424"/>
      <c r="J40" s="444"/>
      <c r="K40" s="424"/>
      <c r="L40" s="444"/>
      <c r="M40" s="445"/>
    </row>
    <row r="41" spans="2:13">
      <c r="B41" s="415"/>
      <c r="C41" s="416"/>
      <c r="D41" s="429"/>
      <c r="E41" s="424"/>
      <c r="F41" s="442"/>
      <c r="G41" s="443"/>
      <c r="H41" s="442"/>
      <c r="I41" s="424"/>
      <c r="J41" s="444"/>
      <c r="K41" s="424"/>
      <c r="L41" s="444"/>
      <c r="M41" s="445"/>
    </row>
    <row r="42" spans="2:13">
      <c r="B42" s="415" t="s">
        <v>207</v>
      </c>
      <c r="C42" s="416">
        <v>50</v>
      </c>
      <c r="D42" s="429"/>
      <c r="E42" s="424">
        <v>0</v>
      </c>
      <c r="F42" s="442">
        <v>0</v>
      </c>
      <c r="G42" s="443">
        <v>0</v>
      </c>
      <c r="H42" s="442">
        <f>+G42+F42</f>
        <v>0</v>
      </c>
      <c r="I42" s="427">
        <f>(D42)*50%</f>
        <v>0</v>
      </c>
      <c r="J42" s="444">
        <f>F42*15%</f>
        <v>0</v>
      </c>
      <c r="K42" s="424">
        <f>G42*7.5%</f>
        <v>0</v>
      </c>
      <c r="L42" s="428">
        <f>SUM(I42:K42)</f>
        <v>0</v>
      </c>
      <c r="M42" s="429">
        <f>D42-E42+H42-L42</f>
        <v>0</v>
      </c>
    </row>
    <row r="43" spans="2:13" ht="13.5" thickBot="1">
      <c r="B43" s="415"/>
      <c r="C43" s="416"/>
      <c r="D43" s="429"/>
      <c r="E43" s="424"/>
      <c r="F43" s="442"/>
      <c r="G43" s="443"/>
      <c r="H43" s="442"/>
      <c r="I43" s="424"/>
      <c r="J43" s="444"/>
      <c r="K43" s="424"/>
      <c r="L43" s="444"/>
      <c r="M43" s="445"/>
    </row>
    <row r="44" spans="2:13" ht="13.5" thickBot="1">
      <c r="B44" s="415"/>
      <c r="C44" s="416"/>
      <c r="D44" s="430">
        <f t="shared" ref="D44:M44" si="4">+D42</f>
        <v>0</v>
      </c>
      <c r="E44" s="431">
        <f t="shared" si="4"/>
        <v>0</v>
      </c>
      <c r="F44" s="446">
        <f t="shared" si="4"/>
        <v>0</v>
      </c>
      <c r="G44" s="447">
        <f t="shared" si="4"/>
        <v>0</v>
      </c>
      <c r="H44" s="446">
        <f t="shared" si="4"/>
        <v>0</v>
      </c>
      <c r="I44" s="430">
        <f t="shared" si="4"/>
        <v>0</v>
      </c>
      <c r="J44" s="448">
        <f t="shared" si="4"/>
        <v>0</v>
      </c>
      <c r="K44" s="431">
        <f t="shared" si="4"/>
        <v>0</v>
      </c>
      <c r="L44" s="449">
        <f t="shared" si="4"/>
        <v>0</v>
      </c>
      <c r="M44" s="430">
        <f t="shared" si="4"/>
        <v>0</v>
      </c>
    </row>
    <row r="45" spans="2:13">
      <c r="B45" s="407" t="s">
        <v>659</v>
      </c>
      <c r="C45" s="416"/>
      <c r="D45" s="429"/>
      <c r="E45" s="424"/>
      <c r="F45" s="442"/>
      <c r="G45" s="443"/>
      <c r="H45" s="442"/>
      <c r="I45" s="424"/>
      <c r="J45" s="444"/>
      <c r="K45" s="424"/>
      <c r="L45" s="444"/>
      <c r="M45" s="445"/>
    </row>
    <row r="46" spans="2:13">
      <c r="B46" s="415"/>
      <c r="C46" s="416"/>
      <c r="D46" s="429"/>
      <c r="E46" s="424"/>
      <c r="F46" s="442"/>
      <c r="G46" s="443"/>
      <c r="H46" s="442"/>
      <c r="I46" s="424"/>
      <c r="J46" s="444"/>
      <c r="K46" s="424"/>
      <c r="L46" s="444"/>
      <c r="M46" s="445"/>
    </row>
    <row r="47" spans="2:13">
      <c r="B47" s="415" t="s">
        <v>660</v>
      </c>
      <c r="C47" s="416">
        <v>10</v>
      </c>
      <c r="D47" s="429"/>
      <c r="E47" s="424">
        <v>0</v>
      </c>
      <c r="F47" s="442">
        <v>0</v>
      </c>
      <c r="G47" s="426">
        <v>0</v>
      </c>
      <c r="H47" s="425">
        <f>+F47+G47</f>
        <v>0</v>
      </c>
      <c r="I47" s="427">
        <f>D47*10%</f>
        <v>0</v>
      </c>
      <c r="J47" s="444">
        <f>F47*10%</f>
        <v>0</v>
      </c>
      <c r="K47" s="427">
        <f>+G47*C47%*50%</f>
        <v>0</v>
      </c>
      <c r="L47" s="428">
        <f>SUM(I47:K47)</f>
        <v>0</v>
      </c>
      <c r="M47" s="429">
        <f>D47-E47+H47-L47</f>
        <v>0</v>
      </c>
    </row>
    <row r="48" spans="2:13">
      <c r="B48" s="415" t="s">
        <v>216</v>
      </c>
      <c r="C48" s="416">
        <v>10</v>
      </c>
      <c r="D48" s="429"/>
      <c r="E48" s="424">
        <v>0</v>
      </c>
      <c r="F48" s="442">
        <f>'[121]Ann D'!D204</f>
        <v>0</v>
      </c>
      <c r="G48" s="426">
        <v>0</v>
      </c>
      <c r="H48" s="425">
        <f>+F48+G48</f>
        <v>0</v>
      </c>
      <c r="I48" s="427">
        <f>D48*10%</f>
        <v>0</v>
      </c>
      <c r="J48" s="444">
        <f>F48*10%</f>
        <v>0</v>
      </c>
      <c r="K48" s="427">
        <f>+G48*C48%*50%</f>
        <v>0</v>
      </c>
      <c r="L48" s="428">
        <f>SUM(I48:K48)</f>
        <v>0</v>
      </c>
      <c r="M48" s="429">
        <f>D48-E48+H48-L48</f>
        <v>0</v>
      </c>
    </row>
    <row r="49" spans="2:13" ht="13.5" thickBot="1">
      <c r="B49" s="415"/>
      <c r="C49" s="416"/>
      <c r="D49" s="429"/>
      <c r="E49" s="424"/>
      <c r="F49" s="442"/>
      <c r="G49" s="426"/>
      <c r="H49" s="425"/>
      <c r="I49" s="427"/>
      <c r="J49" s="444"/>
      <c r="K49" s="427"/>
      <c r="L49" s="428"/>
      <c r="M49" s="429"/>
    </row>
    <row r="50" spans="2:13" ht="13.5" thickBot="1">
      <c r="B50" s="415"/>
      <c r="C50" s="416"/>
      <c r="D50" s="430">
        <f>SUM(D47:D49)</f>
        <v>0</v>
      </c>
      <c r="E50" s="430">
        <f t="shared" ref="E50:M50" si="5">SUM(E47:E49)</f>
        <v>0</v>
      </c>
      <c r="F50" s="430">
        <f t="shared" si="5"/>
        <v>0</v>
      </c>
      <c r="G50" s="430">
        <f t="shared" si="5"/>
        <v>0</v>
      </c>
      <c r="H50" s="430">
        <f t="shared" si="5"/>
        <v>0</v>
      </c>
      <c r="I50" s="430">
        <f t="shared" si="5"/>
        <v>0</v>
      </c>
      <c r="J50" s="430">
        <f t="shared" si="5"/>
        <v>0</v>
      </c>
      <c r="K50" s="430">
        <f t="shared" si="5"/>
        <v>0</v>
      </c>
      <c r="L50" s="430">
        <f t="shared" si="5"/>
        <v>0</v>
      </c>
      <c r="M50" s="430">
        <f t="shared" si="5"/>
        <v>0</v>
      </c>
    </row>
    <row r="51" spans="2:13">
      <c r="B51" s="407" t="s">
        <v>661</v>
      </c>
      <c r="C51" s="416"/>
      <c r="D51" s="429"/>
      <c r="E51" s="424"/>
      <c r="F51" s="442"/>
      <c r="G51" s="443"/>
      <c r="H51" s="442"/>
      <c r="I51" s="424"/>
      <c r="J51" s="444"/>
      <c r="K51" s="424"/>
      <c r="L51" s="444"/>
      <c r="M51" s="445"/>
    </row>
    <row r="52" spans="2:13">
      <c r="B52" s="415"/>
      <c r="C52" s="416"/>
      <c r="D52" s="429"/>
      <c r="E52" s="424"/>
      <c r="F52" s="442"/>
      <c r="G52" s="443"/>
      <c r="H52" s="442"/>
      <c r="I52" s="424"/>
      <c r="J52" s="444"/>
      <c r="K52" s="424"/>
      <c r="L52" s="444"/>
      <c r="M52" s="445"/>
    </row>
    <row r="53" spans="2:13">
      <c r="B53" s="415" t="s">
        <v>652</v>
      </c>
      <c r="C53" s="416">
        <v>80</v>
      </c>
      <c r="D53" s="429"/>
      <c r="E53" s="424">
        <v>0</v>
      </c>
      <c r="F53" s="442">
        <v>0</v>
      </c>
      <c r="G53" s="443">
        <v>0</v>
      </c>
      <c r="H53" s="442">
        <f>+G53+F53</f>
        <v>0</v>
      </c>
      <c r="I53" s="427">
        <f>D53*80%</f>
        <v>0</v>
      </c>
      <c r="J53" s="444">
        <f>F53*80%</f>
        <v>0</v>
      </c>
      <c r="K53" s="424">
        <f>G53*40%</f>
        <v>0</v>
      </c>
      <c r="L53" s="428">
        <f>SUM(I53:K53)</f>
        <v>0</v>
      </c>
      <c r="M53" s="429">
        <f>D53-E53+H53-L53</f>
        <v>0</v>
      </c>
    </row>
    <row r="54" spans="2:13" ht="13.5" thickBot="1">
      <c r="B54" s="415"/>
      <c r="C54" s="408"/>
      <c r="D54" s="429"/>
      <c r="E54" s="424"/>
      <c r="F54" s="442"/>
      <c r="G54" s="443"/>
      <c r="H54" s="442"/>
      <c r="I54" s="427"/>
      <c r="J54" s="444"/>
      <c r="K54" s="424"/>
      <c r="L54" s="428"/>
      <c r="M54" s="429"/>
    </row>
    <row r="55" spans="2:13" ht="13.5" thickBot="1">
      <c r="B55" s="415"/>
      <c r="C55" s="408"/>
      <c r="D55" s="430">
        <f>+D53</f>
        <v>0</v>
      </c>
      <c r="E55" s="431">
        <f t="shared" ref="E55:L55" si="6">SUM(E52:E54)</f>
        <v>0</v>
      </c>
      <c r="F55" s="447">
        <f t="shared" si="6"/>
        <v>0</v>
      </c>
      <c r="G55" s="447">
        <f t="shared" si="6"/>
        <v>0</v>
      </c>
      <c r="H55" s="447">
        <f t="shared" si="6"/>
        <v>0</v>
      </c>
      <c r="I55" s="430">
        <f t="shared" si="6"/>
        <v>0</v>
      </c>
      <c r="J55" s="431">
        <f t="shared" si="6"/>
        <v>0</v>
      </c>
      <c r="K55" s="431">
        <f t="shared" si="6"/>
        <v>0</v>
      </c>
      <c r="L55" s="430">
        <f t="shared" si="6"/>
        <v>0</v>
      </c>
      <c r="M55" s="430">
        <f>SUM(M53:M54)</f>
        <v>0</v>
      </c>
    </row>
    <row r="56" spans="2:13">
      <c r="B56" s="415"/>
      <c r="C56" s="408"/>
      <c r="D56" s="429"/>
      <c r="E56" s="424"/>
      <c r="F56" s="442"/>
      <c r="G56" s="443"/>
      <c r="H56" s="442"/>
      <c r="I56" s="427"/>
      <c r="J56" s="444"/>
      <c r="K56" s="424"/>
      <c r="L56" s="428"/>
      <c r="M56" s="429"/>
    </row>
    <row r="57" spans="2:13">
      <c r="B57" s="407" t="s">
        <v>662</v>
      </c>
      <c r="C57" s="408"/>
      <c r="D57" s="429"/>
      <c r="E57" s="424"/>
      <c r="F57" s="442"/>
      <c r="G57" s="443"/>
      <c r="H57" s="442"/>
      <c r="I57" s="427"/>
      <c r="J57" s="444"/>
      <c r="K57" s="424"/>
      <c r="L57" s="428"/>
      <c r="M57" s="429"/>
    </row>
    <row r="58" spans="2:13">
      <c r="B58" s="415" t="s">
        <v>663</v>
      </c>
      <c r="C58" s="416"/>
      <c r="D58" s="429"/>
      <c r="E58" s="424"/>
      <c r="F58" s="442"/>
      <c r="G58" s="443"/>
      <c r="H58" s="442"/>
      <c r="I58" s="427"/>
      <c r="J58" s="444"/>
      <c r="K58" s="424"/>
      <c r="L58" s="428"/>
      <c r="M58" s="429"/>
    </row>
    <row r="59" spans="2:13">
      <c r="B59" s="415" t="s">
        <v>664</v>
      </c>
      <c r="C59" s="416">
        <v>100</v>
      </c>
      <c r="D59" s="429"/>
      <c r="E59" s="424">
        <v>0</v>
      </c>
      <c r="F59" s="442">
        <v>0</v>
      </c>
      <c r="G59" s="443">
        <v>0</v>
      </c>
      <c r="H59" s="442">
        <f>+G59+F59</f>
        <v>0</v>
      </c>
      <c r="I59" s="427">
        <f>D59*100%</f>
        <v>0</v>
      </c>
      <c r="J59" s="444">
        <f>F59*100%</f>
        <v>0</v>
      </c>
      <c r="K59" s="444">
        <f>G59*100%/2</f>
        <v>0</v>
      </c>
      <c r="L59" s="428">
        <f>SUM(I59:K59)</f>
        <v>0</v>
      </c>
      <c r="M59" s="429">
        <f>D59-E59+H59-L59</f>
        <v>0</v>
      </c>
    </row>
    <row r="60" spans="2:13" ht="13.5" thickBot="1">
      <c r="B60" s="450" t="s">
        <v>665</v>
      </c>
      <c r="C60" s="416"/>
      <c r="D60" s="429"/>
      <c r="E60" s="424"/>
      <c r="F60" s="442"/>
      <c r="G60" s="443"/>
      <c r="H60" s="442"/>
      <c r="I60" s="427"/>
      <c r="J60" s="444"/>
      <c r="K60" s="424"/>
      <c r="L60" s="428"/>
      <c r="M60" s="429"/>
    </row>
    <row r="61" spans="2:13" ht="13.5" thickBot="1">
      <c r="B61" s="451"/>
      <c r="C61" s="416"/>
      <c r="D61" s="430">
        <f>+D59</f>
        <v>0</v>
      </c>
      <c r="E61" s="430">
        <f t="shared" ref="E61:M61" si="7">+E59</f>
        <v>0</v>
      </c>
      <c r="F61" s="432">
        <f t="shared" si="7"/>
        <v>0</v>
      </c>
      <c r="G61" s="432">
        <f t="shared" si="7"/>
        <v>0</v>
      </c>
      <c r="H61" s="432">
        <f t="shared" si="7"/>
        <v>0</v>
      </c>
      <c r="I61" s="430">
        <f t="shared" si="7"/>
        <v>0</v>
      </c>
      <c r="J61" s="430">
        <f t="shared" si="7"/>
        <v>0</v>
      </c>
      <c r="K61" s="430">
        <f t="shared" si="7"/>
        <v>0</v>
      </c>
      <c r="L61" s="430">
        <f t="shared" si="7"/>
        <v>0</v>
      </c>
      <c r="M61" s="430">
        <f t="shared" si="7"/>
        <v>0</v>
      </c>
    </row>
    <row r="62" spans="2:13">
      <c r="B62" s="415"/>
      <c r="C62" s="408"/>
      <c r="D62" s="429"/>
      <c r="E62" s="424"/>
      <c r="F62" s="442"/>
      <c r="G62" s="443"/>
      <c r="H62" s="442"/>
      <c r="I62" s="424"/>
      <c r="J62" s="444"/>
      <c r="K62" s="424"/>
      <c r="L62" s="444"/>
      <c r="M62" s="445"/>
    </row>
    <row r="63" spans="2:13" ht="13.5" thickBot="1">
      <c r="B63" s="452" t="s">
        <v>203</v>
      </c>
      <c r="C63" s="453"/>
      <c r="D63" s="454">
        <f>+D20+D27+D34+D39+D44+D50+D55+D61</f>
        <v>0</v>
      </c>
      <c r="E63" s="454">
        <f>+E20+E27+E34+E39+E44+E50+E55+E61</f>
        <v>0</v>
      </c>
      <c r="F63" s="455">
        <f t="shared" ref="F63:M63" si="8">+F20+F27+F34+F39+F44+F50+F55+F61</f>
        <v>0</v>
      </c>
      <c r="G63" s="455">
        <f t="shared" si="8"/>
        <v>0</v>
      </c>
      <c r="H63" s="455">
        <f t="shared" si="8"/>
        <v>0</v>
      </c>
      <c r="I63" s="454">
        <f t="shared" si="8"/>
        <v>0</v>
      </c>
      <c r="J63" s="454">
        <f t="shared" si="8"/>
        <v>0</v>
      </c>
      <c r="K63" s="454">
        <f t="shared" si="8"/>
        <v>0</v>
      </c>
      <c r="L63" s="454">
        <f t="shared" si="8"/>
        <v>0</v>
      </c>
      <c r="M63" s="454">
        <f t="shared" si="8"/>
        <v>0</v>
      </c>
    </row>
    <row r="64" spans="2:13" ht="14.25" thickTop="1" thickBot="1">
      <c r="B64" s="456"/>
      <c r="C64" s="457"/>
      <c r="D64" s="458"/>
      <c r="E64" s="459"/>
      <c r="F64" s="460"/>
      <c r="G64" s="461"/>
      <c r="H64" s="460"/>
      <c r="I64" s="459"/>
      <c r="J64" s="462"/>
      <c r="K64" s="459"/>
      <c r="L64" s="462"/>
      <c r="M64" s="458"/>
    </row>
    <row r="67" spans="8:8">
      <c r="H67" s="463"/>
    </row>
    <row r="69" spans="8:8">
      <c r="H69" s="463"/>
    </row>
  </sheetData>
  <mergeCells count="2">
    <mergeCell ref="F10:H10"/>
    <mergeCell ref="I10:L10"/>
  </mergeCells>
  <pageMargins left="0.63" right="0.7" top="0.52" bottom="0.42" header="0.3" footer="0.53"/>
  <pageSetup paperSize="9" scale="64" orientation="landscape" verticalDpi="1200" r:id="rId1"/>
</worksheet>
</file>

<file path=xl/worksheets/sheet11.xml><?xml version="1.0" encoding="utf-8"?>
<worksheet xmlns="http://schemas.openxmlformats.org/spreadsheetml/2006/main" xmlns:r="http://schemas.openxmlformats.org/officeDocument/2006/relationships">
  <sheetPr>
    <tabColor rgb="FF92D050"/>
  </sheetPr>
  <dimension ref="B1:G120"/>
  <sheetViews>
    <sheetView view="pageBreakPreview" zoomScaleSheetLayoutView="100" workbookViewId="0">
      <selection activeCell="A122" sqref="A119:XFD122"/>
    </sheetView>
  </sheetViews>
  <sheetFormatPr defaultRowHeight="12.75"/>
  <cols>
    <col min="1" max="1" width="2.140625" style="31" customWidth="1"/>
    <col min="2" max="2" width="5.7109375" style="31" customWidth="1"/>
    <col min="3" max="3" width="11.5703125" style="31" customWidth="1"/>
    <col min="4" max="4" width="30.42578125" style="31" bestFit="1" customWidth="1"/>
    <col min="5" max="5" width="14.42578125" style="31" bestFit="1" customWidth="1"/>
    <col min="6" max="7" width="17.42578125" style="31" bestFit="1" customWidth="1"/>
    <col min="8" max="256" width="9.140625" style="31"/>
    <col min="257" max="257" width="5.7109375" style="31" customWidth="1"/>
    <col min="258" max="258" width="11.5703125" style="31" customWidth="1"/>
    <col min="259" max="259" width="30.42578125" style="31" bestFit="1" customWidth="1"/>
    <col min="260" max="260" width="14.42578125" style="31" bestFit="1" customWidth="1"/>
    <col min="261" max="262" width="17.42578125" style="31" bestFit="1" customWidth="1"/>
    <col min="263" max="263" width="28.7109375" style="31" customWidth="1"/>
    <col min="264" max="512" width="9.140625" style="31"/>
    <col min="513" max="513" width="5.7109375" style="31" customWidth="1"/>
    <col min="514" max="514" width="11.5703125" style="31" customWidth="1"/>
    <col min="515" max="515" width="30.42578125" style="31" bestFit="1" customWidth="1"/>
    <col min="516" max="516" width="14.42578125" style="31" bestFit="1" customWidth="1"/>
    <col min="517" max="518" width="17.42578125" style="31" bestFit="1" customWidth="1"/>
    <col min="519" max="519" width="28.7109375" style="31" customWidth="1"/>
    <col min="520" max="768" width="9.140625" style="31"/>
    <col min="769" max="769" width="5.7109375" style="31" customWidth="1"/>
    <col min="770" max="770" width="11.5703125" style="31" customWidth="1"/>
    <col min="771" max="771" width="30.42578125" style="31" bestFit="1" customWidth="1"/>
    <col min="772" max="772" width="14.42578125" style="31" bestFit="1" customWidth="1"/>
    <col min="773" max="774" width="17.42578125" style="31" bestFit="1" customWidth="1"/>
    <col min="775" max="775" width="28.7109375" style="31" customWidth="1"/>
    <col min="776" max="1024" width="9.140625" style="31"/>
    <col min="1025" max="1025" width="5.7109375" style="31" customWidth="1"/>
    <col min="1026" max="1026" width="11.5703125" style="31" customWidth="1"/>
    <col min="1027" max="1027" width="30.42578125" style="31" bestFit="1" customWidth="1"/>
    <col min="1028" max="1028" width="14.42578125" style="31" bestFit="1" customWidth="1"/>
    <col min="1029" max="1030" width="17.42578125" style="31" bestFit="1" customWidth="1"/>
    <col min="1031" max="1031" width="28.7109375" style="31" customWidth="1"/>
    <col min="1032" max="1280" width="9.140625" style="31"/>
    <col min="1281" max="1281" width="5.7109375" style="31" customWidth="1"/>
    <col min="1282" max="1282" width="11.5703125" style="31" customWidth="1"/>
    <col min="1283" max="1283" width="30.42578125" style="31" bestFit="1" customWidth="1"/>
    <col min="1284" max="1284" width="14.42578125" style="31" bestFit="1" customWidth="1"/>
    <col min="1285" max="1286" width="17.42578125" style="31" bestFit="1" customWidth="1"/>
    <col min="1287" max="1287" width="28.7109375" style="31" customWidth="1"/>
    <col min="1288" max="1536" width="9.140625" style="31"/>
    <col min="1537" max="1537" width="5.7109375" style="31" customWidth="1"/>
    <col min="1538" max="1538" width="11.5703125" style="31" customWidth="1"/>
    <col min="1539" max="1539" width="30.42578125" style="31" bestFit="1" customWidth="1"/>
    <col min="1540" max="1540" width="14.42578125" style="31" bestFit="1" customWidth="1"/>
    <col min="1541" max="1542" width="17.42578125" style="31" bestFit="1" customWidth="1"/>
    <col min="1543" max="1543" width="28.7109375" style="31" customWidth="1"/>
    <col min="1544" max="1792" width="9.140625" style="31"/>
    <col min="1793" max="1793" width="5.7109375" style="31" customWidth="1"/>
    <col min="1794" max="1794" width="11.5703125" style="31" customWidth="1"/>
    <col min="1795" max="1795" width="30.42578125" style="31" bestFit="1" customWidth="1"/>
    <col min="1796" max="1796" width="14.42578125" style="31" bestFit="1" customWidth="1"/>
    <col min="1797" max="1798" width="17.42578125" style="31" bestFit="1" customWidth="1"/>
    <col min="1799" max="1799" width="28.7109375" style="31" customWidth="1"/>
    <col min="1800" max="2048" width="9.140625" style="31"/>
    <col min="2049" max="2049" width="5.7109375" style="31" customWidth="1"/>
    <col min="2050" max="2050" width="11.5703125" style="31" customWidth="1"/>
    <col min="2051" max="2051" width="30.42578125" style="31" bestFit="1" customWidth="1"/>
    <col min="2052" max="2052" width="14.42578125" style="31" bestFit="1" customWidth="1"/>
    <col min="2053" max="2054" width="17.42578125" style="31" bestFit="1" customWidth="1"/>
    <col min="2055" max="2055" width="28.7109375" style="31" customWidth="1"/>
    <col min="2056" max="2304" width="9.140625" style="31"/>
    <col min="2305" max="2305" width="5.7109375" style="31" customWidth="1"/>
    <col min="2306" max="2306" width="11.5703125" style="31" customWidth="1"/>
    <col min="2307" max="2307" width="30.42578125" style="31" bestFit="1" customWidth="1"/>
    <col min="2308" max="2308" width="14.42578125" style="31" bestFit="1" customWidth="1"/>
    <col min="2309" max="2310" width="17.42578125" style="31" bestFit="1" customWidth="1"/>
    <col min="2311" max="2311" width="28.7109375" style="31" customWidth="1"/>
    <col min="2312" max="2560" width="9.140625" style="31"/>
    <col min="2561" max="2561" width="5.7109375" style="31" customWidth="1"/>
    <col min="2562" max="2562" width="11.5703125" style="31" customWidth="1"/>
    <col min="2563" max="2563" width="30.42578125" style="31" bestFit="1" customWidth="1"/>
    <col min="2564" max="2564" width="14.42578125" style="31" bestFit="1" customWidth="1"/>
    <col min="2565" max="2566" width="17.42578125" style="31" bestFit="1" customWidth="1"/>
    <col min="2567" max="2567" width="28.7109375" style="31" customWidth="1"/>
    <col min="2568" max="2816" width="9.140625" style="31"/>
    <col min="2817" max="2817" width="5.7109375" style="31" customWidth="1"/>
    <col min="2818" max="2818" width="11.5703125" style="31" customWidth="1"/>
    <col min="2819" max="2819" width="30.42578125" style="31" bestFit="1" customWidth="1"/>
    <col min="2820" max="2820" width="14.42578125" style="31" bestFit="1" customWidth="1"/>
    <col min="2821" max="2822" width="17.42578125" style="31" bestFit="1" customWidth="1"/>
    <col min="2823" max="2823" width="28.7109375" style="31" customWidth="1"/>
    <col min="2824" max="3072" width="9.140625" style="31"/>
    <col min="3073" max="3073" width="5.7109375" style="31" customWidth="1"/>
    <col min="3074" max="3074" width="11.5703125" style="31" customWidth="1"/>
    <col min="3075" max="3075" width="30.42578125" style="31" bestFit="1" customWidth="1"/>
    <col min="3076" max="3076" width="14.42578125" style="31" bestFit="1" customWidth="1"/>
    <col min="3077" max="3078" width="17.42578125" style="31" bestFit="1" customWidth="1"/>
    <col min="3079" max="3079" width="28.7109375" style="31" customWidth="1"/>
    <col min="3080" max="3328" width="9.140625" style="31"/>
    <col min="3329" max="3329" width="5.7109375" style="31" customWidth="1"/>
    <col min="3330" max="3330" width="11.5703125" style="31" customWidth="1"/>
    <col min="3331" max="3331" width="30.42578125" style="31" bestFit="1" customWidth="1"/>
    <col min="3332" max="3332" width="14.42578125" style="31" bestFit="1" customWidth="1"/>
    <col min="3333" max="3334" width="17.42578125" style="31" bestFit="1" customWidth="1"/>
    <col min="3335" max="3335" width="28.7109375" style="31" customWidth="1"/>
    <col min="3336" max="3584" width="9.140625" style="31"/>
    <col min="3585" max="3585" width="5.7109375" style="31" customWidth="1"/>
    <col min="3586" max="3586" width="11.5703125" style="31" customWidth="1"/>
    <col min="3587" max="3587" width="30.42578125" style="31" bestFit="1" customWidth="1"/>
    <col min="3588" max="3588" width="14.42578125" style="31" bestFit="1" customWidth="1"/>
    <col min="3589" max="3590" width="17.42578125" style="31" bestFit="1" customWidth="1"/>
    <col min="3591" max="3591" width="28.7109375" style="31" customWidth="1"/>
    <col min="3592" max="3840" width="9.140625" style="31"/>
    <col min="3841" max="3841" width="5.7109375" style="31" customWidth="1"/>
    <col min="3842" max="3842" width="11.5703125" style="31" customWidth="1"/>
    <col min="3843" max="3843" width="30.42578125" style="31" bestFit="1" customWidth="1"/>
    <col min="3844" max="3844" width="14.42578125" style="31" bestFit="1" customWidth="1"/>
    <col min="3845" max="3846" width="17.42578125" style="31" bestFit="1" customWidth="1"/>
    <col min="3847" max="3847" width="28.7109375" style="31" customWidth="1"/>
    <col min="3848" max="4096" width="9.140625" style="31"/>
    <col min="4097" max="4097" width="5.7109375" style="31" customWidth="1"/>
    <col min="4098" max="4098" width="11.5703125" style="31" customWidth="1"/>
    <col min="4099" max="4099" width="30.42578125" style="31" bestFit="1" customWidth="1"/>
    <col min="4100" max="4100" width="14.42578125" style="31" bestFit="1" customWidth="1"/>
    <col min="4101" max="4102" width="17.42578125" style="31" bestFit="1" customWidth="1"/>
    <col min="4103" max="4103" width="28.7109375" style="31" customWidth="1"/>
    <col min="4104" max="4352" width="9.140625" style="31"/>
    <col min="4353" max="4353" width="5.7109375" style="31" customWidth="1"/>
    <col min="4354" max="4354" width="11.5703125" style="31" customWidth="1"/>
    <col min="4355" max="4355" width="30.42578125" style="31" bestFit="1" customWidth="1"/>
    <col min="4356" max="4356" width="14.42578125" style="31" bestFit="1" customWidth="1"/>
    <col min="4357" max="4358" width="17.42578125" style="31" bestFit="1" customWidth="1"/>
    <col min="4359" max="4359" width="28.7109375" style="31" customWidth="1"/>
    <col min="4360" max="4608" width="9.140625" style="31"/>
    <col min="4609" max="4609" width="5.7109375" style="31" customWidth="1"/>
    <col min="4610" max="4610" width="11.5703125" style="31" customWidth="1"/>
    <col min="4611" max="4611" width="30.42578125" style="31" bestFit="1" customWidth="1"/>
    <col min="4612" max="4612" width="14.42578125" style="31" bestFit="1" customWidth="1"/>
    <col min="4613" max="4614" width="17.42578125" style="31" bestFit="1" customWidth="1"/>
    <col min="4615" max="4615" width="28.7109375" style="31" customWidth="1"/>
    <col min="4616" max="4864" width="9.140625" style="31"/>
    <col min="4865" max="4865" width="5.7109375" style="31" customWidth="1"/>
    <col min="4866" max="4866" width="11.5703125" style="31" customWidth="1"/>
    <col min="4867" max="4867" width="30.42578125" style="31" bestFit="1" customWidth="1"/>
    <col min="4868" max="4868" width="14.42578125" style="31" bestFit="1" customWidth="1"/>
    <col min="4869" max="4870" width="17.42578125" style="31" bestFit="1" customWidth="1"/>
    <col min="4871" max="4871" width="28.7109375" style="31" customWidth="1"/>
    <col min="4872" max="5120" width="9.140625" style="31"/>
    <col min="5121" max="5121" width="5.7109375" style="31" customWidth="1"/>
    <col min="5122" max="5122" width="11.5703125" style="31" customWidth="1"/>
    <col min="5123" max="5123" width="30.42578125" style="31" bestFit="1" customWidth="1"/>
    <col min="5124" max="5124" width="14.42578125" style="31" bestFit="1" customWidth="1"/>
    <col min="5125" max="5126" width="17.42578125" style="31" bestFit="1" customWidth="1"/>
    <col min="5127" max="5127" width="28.7109375" style="31" customWidth="1"/>
    <col min="5128" max="5376" width="9.140625" style="31"/>
    <col min="5377" max="5377" width="5.7109375" style="31" customWidth="1"/>
    <col min="5378" max="5378" width="11.5703125" style="31" customWidth="1"/>
    <col min="5379" max="5379" width="30.42578125" style="31" bestFit="1" customWidth="1"/>
    <col min="5380" max="5380" width="14.42578125" style="31" bestFit="1" customWidth="1"/>
    <col min="5381" max="5382" width="17.42578125" style="31" bestFit="1" customWidth="1"/>
    <col min="5383" max="5383" width="28.7109375" style="31" customWidth="1"/>
    <col min="5384" max="5632" width="9.140625" style="31"/>
    <col min="5633" max="5633" width="5.7109375" style="31" customWidth="1"/>
    <col min="5634" max="5634" width="11.5703125" style="31" customWidth="1"/>
    <col min="5635" max="5635" width="30.42578125" style="31" bestFit="1" customWidth="1"/>
    <col min="5636" max="5636" width="14.42578125" style="31" bestFit="1" customWidth="1"/>
    <col min="5637" max="5638" width="17.42578125" style="31" bestFit="1" customWidth="1"/>
    <col min="5639" max="5639" width="28.7109375" style="31" customWidth="1"/>
    <col min="5640" max="5888" width="9.140625" style="31"/>
    <col min="5889" max="5889" width="5.7109375" style="31" customWidth="1"/>
    <col min="5890" max="5890" width="11.5703125" style="31" customWidth="1"/>
    <col min="5891" max="5891" width="30.42578125" style="31" bestFit="1" customWidth="1"/>
    <col min="5892" max="5892" width="14.42578125" style="31" bestFit="1" customWidth="1"/>
    <col min="5893" max="5894" width="17.42578125" style="31" bestFit="1" customWidth="1"/>
    <col min="5895" max="5895" width="28.7109375" style="31" customWidth="1"/>
    <col min="5896" max="6144" width="9.140625" style="31"/>
    <col min="6145" max="6145" width="5.7109375" style="31" customWidth="1"/>
    <col min="6146" max="6146" width="11.5703125" style="31" customWidth="1"/>
    <col min="6147" max="6147" width="30.42578125" style="31" bestFit="1" customWidth="1"/>
    <col min="6148" max="6148" width="14.42578125" style="31" bestFit="1" customWidth="1"/>
    <col min="6149" max="6150" width="17.42578125" style="31" bestFit="1" customWidth="1"/>
    <col min="6151" max="6151" width="28.7109375" style="31" customWidth="1"/>
    <col min="6152" max="6400" width="9.140625" style="31"/>
    <col min="6401" max="6401" width="5.7109375" style="31" customWidth="1"/>
    <col min="6402" max="6402" width="11.5703125" style="31" customWidth="1"/>
    <col min="6403" max="6403" width="30.42578125" style="31" bestFit="1" customWidth="1"/>
    <col min="6404" max="6404" width="14.42578125" style="31" bestFit="1" customWidth="1"/>
    <col min="6405" max="6406" width="17.42578125" style="31" bestFit="1" customWidth="1"/>
    <col min="6407" max="6407" width="28.7109375" style="31" customWidth="1"/>
    <col min="6408" max="6656" width="9.140625" style="31"/>
    <col min="6657" max="6657" width="5.7109375" style="31" customWidth="1"/>
    <col min="6658" max="6658" width="11.5703125" style="31" customWidth="1"/>
    <col min="6659" max="6659" width="30.42578125" style="31" bestFit="1" customWidth="1"/>
    <col min="6660" max="6660" width="14.42578125" style="31" bestFit="1" customWidth="1"/>
    <col min="6661" max="6662" width="17.42578125" style="31" bestFit="1" customWidth="1"/>
    <col min="6663" max="6663" width="28.7109375" style="31" customWidth="1"/>
    <col min="6664" max="6912" width="9.140625" style="31"/>
    <col min="6913" max="6913" width="5.7109375" style="31" customWidth="1"/>
    <col min="6914" max="6914" width="11.5703125" style="31" customWidth="1"/>
    <col min="6915" max="6915" width="30.42578125" style="31" bestFit="1" customWidth="1"/>
    <col min="6916" max="6916" width="14.42578125" style="31" bestFit="1" customWidth="1"/>
    <col min="6917" max="6918" width="17.42578125" style="31" bestFit="1" customWidth="1"/>
    <col min="6919" max="6919" width="28.7109375" style="31" customWidth="1"/>
    <col min="6920" max="7168" width="9.140625" style="31"/>
    <col min="7169" max="7169" width="5.7109375" style="31" customWidth="1"/>
    <col min="7170" max="7170" width="11.5703125" style="31" customWidth="1"/>
    <col min="7171" max="7171" width="30.42578125" style="31" bestFit="1" customWidth="1"/>
    <col min="7172" max="7172" width="14.42578125" style="31" bestFit="1" customWidth="1"/>
    <col min="7173" max="7174" width="17.42578125" style="31" bestFit="1" customWidth="1"/>
    <col min="7175" max="7175" width="28.7109375" style="31" customWidth="1"/>
    <col min="7176" max="7424" width="9.140625" style="31"/>
    <col min="7425" max="7425" width="5.7109375" style="31" customWidth="1"/>
    <col min="7426" max="7426" width="11.5703125" style="31" customWidth="1"/>
    <col min="7427" max="7427" width="30.42578125" style="31" bestFit="1" customWidth="1"/>
    <col min="7428" max="7428" width="14.42578125" style="31" bestFit="1" customWidth="1"/>
    <col min="7429" max="7430" width="17.42578125" style="31" bestFit="1" customWidth="1"/>
    <col min="7431" max="7431" width="28.7109375" style="31" customWidth="1"/>
    <col min="7432" max="7680" width="9.140625" style="31"/>
    <col min="7681" max="7681" width="5.7109375" style="31" customWidth="1"/>
    <col min="7682" max="7682" width="11.5703125" style="31" customWidth="1"/>
    <col min="7683" max="7683" width="30.42578125" style="31" bestFit="1" customWidth="1"/>
    <col min="7684" max="7684" width="14.42578125" style="31" bestFit="1" customWidth="1"/>
    <col min="7685" max="7686" width="17.42578125" style="31" bestFit="1" customWidth="1"/>
    <col min="7687" max="7687" width="28.7109375" style="31" customWidth="1"/>
    <col min="7688" max="7936" width="9.140625" style="31"/>
    <col min="7937" max="7937" width="5.7109375" style="31" customWidth="1"/>
    <col min="7938" max="7938" width="11.5703125" style="31" customWidth="1"/>
    <col min="7939" max="7939" width="30.42578125" style="31" bestFit="1" customWidth="1"/>
    <col min="7940" max="7940" width="14.42578125" style="31" bestFit="1" customWidth="1"/>
    <col min="7941" max="7942" width="17.42578125" style="31" bestFit="1" customWidth="1"/>
    <col min="7943" max="7943" width="28.7109375" style="31" customWidth="1"/>
    <col min="7944" max="8192" width="9.140625" style="31"/>
    <col min="8193" max="8193" width="5.7109375" style="31" customWidth="1"/>
    <col min="8194" max="8194" width="11.5703125" style="31" customWidth="1"/>
    <col min="8195" max="8195" width="30.42578125" style="31" bestFit="1" customWidth="1"/>
    <col min="8196" max="8196" width="14.42578125" style="31" bestFit="1" customWidth="1"/>
    <col min="8197" max="8198" width="17.42578125" style="31" bestFit="1" customWidth="1"/>
    <col min="8199" max="8199" width="28.7109375" style="31" customWidth="1"/>
    <col min="8200" max="8448" width="9.140625" style="31"/>
    <col min="8449" max="8449" width="5.7109375" style="31" customWidth="1"/>
    <col min="8450" max="8450" width="11.5703125" style="31" customWidth="1"/>
    <col min="8451" max="8451" width="30.42578125" style="31" bestFit="1" customWidth="1"/>
    <col min="8452" max="8452" width="14.42578125" style="31" bestFit="1" customWidth="1"/>
    <col min="8453" max="8454" width="17.42578125" style="31" bestFit="1" customWidth="1"/>
    <col min="8455" max="8455" width="28.7109375" style="31" customWidth="1"/>
    <col min="8456" max="8704" width="9.140625" style="31"/>
    <col min="8705" max="8705" width="5.7109375" style="31" customWidth="1"/>
    <col min="8706" max="8706" width="11.5703125" style="31" customWidth="1"/>
    <col min="8707" max="8707" width="30.42578125" style="31" bestFit="1" customWidth="1"/>
    <col min="8708" max="8708" width="14.42578125" style="31" bestFit="1" customWidth="1"/>
    <col min="8709" max="8710" width="17.42578125" style="31" bestFit="1" customWidth="1"/>
    <col min="8711" max="8711" width="28.7109375" style="31" customWidth="1"/>
    <col min="8712" max="8960" width="9.140625" style="31"/>
    <col min="8961" max="8961" width="5.7109375" style="31" customWidth="1"/>
    <col min="8962" max="8962" width="11.5703125" style="31" customWidth="1"/>
    <col min="8963" max="8963" width="30.42578125" style="31" bestFit="1" customWidth="1"/>
    <col min="8964" max="8964" width="14.42578125" style="31" bestFit="1" customWidth="1"/>
    <col min="8965" max="8966" width="17.42578125" style="31" bestFit="1" customWidth="1"/>
    <col min="8967" max="8967" width="28.7109375" style="31" customWidth="1"/>
    <col min="8968" max="9216" width="9.140625" style="31"/>
    <col min="9217" max="9217" width="5.7109375" style="31" customWidth="1"/>
    <col min="9218" max="9218" width="11.5703125" style="31" customWidth="1"/>
    <col min="9219" max="9219" width="30.42578125" style="31" bestFit="1" customWidth="1"/>
    <col min="9220" max="9220" width="14.42578125" style="31" bestFit="1" customWidth="1"/>
    <col min="9221" max="9222" width="17.42578125" style="31" bestFit="1" customWidth="1"/>
    <col min="9223" max="9223" width="28.7109375" style="31" customWidth="1"/>
    <col min="9224" max="9472" width="9.140625" style="31"/>
    <col min="9473" max="9473" width="5.7109375" style="31" customWidth="1"/>
    <col min="9474" max="9474" width="11.5703125" style="31" customWidth="1"/>
    <col min="9475" max="9475" width="30.42578125" style="31" bestFit="1" customWidth="1"/>
    <col min="9476" max="9476" width="14.42578125" style="31" bestFit="1" customWidth="1"/>
    <col min="9477" max="9478" width="17.42578125" style="31" bestFit="1" customWidth="1"/>
    <col min="9479" max="9479" width="28.7109375" style="31" customWidth="1"/>
    <col min="9480" max="9728" width="9.140625" style="31"/>
    <col min="9729" max="9729" width="5.7109375" style="31" customWidth="1"/>
    <col min="9730" max="9730" width="11.5703125" style="31" customWidth="1"/>
    <col min="9731" max="9731" width="30.42578125" style="31" bestFit="1" customWidth="1"/>
    <col min="9732" max="9732" width="14.42578125" style="31" bestFit="1" customWidth="1"/>
    <col min="9733" max="9734" width="17.42578125" style="31" bestFit="1" customWidth="1"/>
    <col min="9735" max="9735" width="28.7109375" style="31" customWidth="1"/>
    <col min="9736" max="9984" width="9.140625" style="31"/>
    <col min="9985" max="9985" width="5.7109375" style="31" customWidth="1"/>
    <col min="9986" max="9986" width="11.5703125" style="31" customWidth="1"/>
    <col min="9987" max="9987" width="30.42578125" style="31" bestFit="1" customWidth="1"/>
    <col min="9988" max="9988" width="14.42578125" style="31" bestFit="1" customWidth="1"/>
    <col min="9989" max="9990" width="17.42578125" style="31" bestFit="1" customWidth="1"/>
    <col min="9991" max="9991" width="28.7109375" style="31" customWidth="1"/>
    <col min="9992" max="10240" width="9.140625" style="31"/>
    <col min="10241" max="10241" width="5.7109375" style="31" customWidth="1"/>
    <col min="10242" max="10242" width="11.5703125" style="31" customWidth="1"/>
    <col min="10243" max="10243" width="30.42578125" style="31" bestFit="1" customWidth="1"/>
    <col min="10244" max="10244" width="14.42578125" style="31" bestFit="1" customWidth="1"/>
    <col min="10245" max="10246" width="17.42578125" style="31" bestFit="1" customWidth="1"/>
    <col min="10247" max="10247" width="28.7109375" style="31" customWidth="1"/>
    <col min="10248" max="10496" width="9.140625" style="31"/>
    <col min="10497" max="10497" width="5.7109375" style="31" customWidth="1"/>
    <col min="10498" max="10498" width="11.5703125" style="31" customWidth="1"/>
    <col min="10499" max="10499" width="30.42578125" style="31" bestFit="1" customWidth="1"/>
    <col min="10500" max="10500" width="14.42578125" style="31" bestFit="1" customWidth="1"/>
    <col min="10501" max="10502" width="17.42578125" style="31" bestFit="1" customWidth="1"/>
    <col min="10503" max="10503" width="28.7109375" style="31" customWidth="1"/>
    <col min="10504" max="10752" width="9.140625" style="31"/>
    <col min="10753" max="10753" width="5.7109375" style="31" customWidth="1"/>
    <col min="10754" max="10754" width="11.5703125" style="31" customWidth="1"/>
    <col min="10755" max="10755" width="30.42578125" style="31" bestFit="1" customWidth="1"/>
    <col min="10756" max="10756" width="14.42578125" style="31" bestFit="1" customWidth="1"/>
    <col min="10757" max="10758" width="17.42578125" style="31" bestFit="1" customWidth="1"/>
    <col min="10759" max="10759" width="28.7109375" style="31" customWidth="1"/>
    <col min="10760" max="11008" width="9.140625" style="31"/>
    <col min="11009" max="11009" width="5.7109375" style="31" customWidth="1"/>
    <col min="11010" max="11010" width="11.5703125" style="31" customWidth="1"/>
    <col min="11011" max="11011" width="30.42578125" style="31" bestFit="1" customWidth="1"/>
    <col min="11012" max="11012" width="14.42578125" style="31" bestFit="1" customWidth="1"/>
    <col min="11013" max="11014" width="17.42578125" style="31" bestFit="1" customWidth="1"/>
    <col min="11015" max="11015" width="28.7109375" style="31" customWidth="1"/>
    <col min="11016" max="11264" width="9.140625" style="31"/>
    <col min="11265" max="11265" width="5.7109375" style="31" customWidth="1"/>
    <col min="11266" max="11266" width="11.5703125" style="31" customWidth="1"/>
    <col min="11267" max="11267" width="30.42578125" style="31" bestFit="1" customWidth="1"/>
    <col min="11268" max="11268" width="14.42578125" style="31" bestFit="1" customWidth="1"/>
    <col min="11269" max="11270" width="17.42578125" style="31" bestFit="1" customWidth="1"/>
    <col min="11271" max="11271" width="28.7109375" style="31" customWidth="1"/>
    <col min="11272" max="11520" width="9.140625" style="31"/>
    <col min="11521" max="11521" width="5.7109375" style="31" customWidth="1"/>
    <col min="11522" max="11522" width="11.5703125" style="31" customWidth="1"/>
    <col min="11523" max="11523" width="30.42578125" style="31" bestFit="1" customWidth="1"/>
    <col min="11524" max="11524" width="14.42578125" style="31" bestFit="1" customWidth="1"/>
    <col min="11525" max="11526" width="17.42578125" style="31" bestFit="1" customWidth="1"/>
    <col min="11527" max="11527" width="28.7109375" style="31" customWidth="1"/>
    <col min="11528" max="11776" width="9.140625" style="31"/>
    <col min="11777" max="11777" width="5.7109375" style="31" customWidth="1"/>
    <col min="11778" max="11778" width="11.5703125" style="31" customWidth="1"/>
    <col min="11779" max="11779" width="30.42578125" style="31" bestFit="1" customWidth="1"/>
    <col min="11780" max="11780" width="14.42578125" style="31" bestFit="1" customWidth="1"/>
    <col min="11781" max="11782" width="17.42578125" style="31" bestFit="1" customWidth="1"/>
    <col min="11783" max="11783" width="28.7109375" style="31" customWidth="1"/>
    <col min="11784" max="12032" width="9.140625" style="31"/>
    <col min="12033" max="12033" width="5.7109375" style="31" customWidth="1"/>
    <col min="12034" max="12034" width="11.5703125" style="31" customWidth="1"/>
    <col min="12035" max="12035" width="30.42578125" style="31" bestFit="1" customWidth="1"/>
    <col min="12036" max="12036" width="14.42578125" style="31" bestFit="1" customWidth="1"/>
    <col min="12037" max="12038" width="17.42578125" style="31" bestFit="1" customWidth="1"/>
    <col min="12039" max="12039" width="28.7109375" style="31" customWidth="1"/>
    <col min="12040" max="12288" width="9.140625" style="31"/>
    <col min="12289" max="12289" width="5.7109375" style="31" customWidth="1"/>
    <col min="12290" max="12290" width="11.5703125" style="31" customWidth="1"/>
    <col min="12291" max="12291" width="30.42578125" style="31" bestFit="1" customWidth="1"/>
    <col min="12292" max="12292" width="14.42578125" style="31" bestFit="1" customWidth="1"/>
    <col min="12293" max="12294" width="17.42578125" style="31" bestFit="1" customWidth="1"/>
    <col min="12295" max="12295" width="28.7109375" style="31" customWidth="1"/>
    <col min="12296" max="12544" width="9.140625" style="31"/>
    <col min="12545" max="12545" width="5.7109375" style="31" customWidth="1"/>
    <col min="12546" max="12546" width="11.5703125" style="31" customWidth="1"/>
    <col min="12547" max="12547" width="30.42578125" style="31" bestFit="1" customWidth="1"/>
    <col min="12548" max="12548" width="14.42578125" style="31" bestFit="1" customWidth="1"/>
    <col min="12549" max="12550" width="17.42578125" style="31" bestFit="1" customWidth="1"/>
    <col min="12551" max="12551" width="28.7109375" style="31" customWidth="1"/>
    <col min="12552" max="12800" width="9.140625" style="31"/>
    <col min="12801" max="12801" width="5.7109375" style="31" customWidth="1"/>
    <col min="12802" max="12802" width="11.5703125" style="31" customWidth="1"/>
    <col min="12803" max="12803" width="30.42578125" style="31" bestFit="1" customWidth="1"/>
    <col min="12804" max="12804" width="14.42578125" style="31" bestFit="1" customWidth="1"/>
    <col min="12805" max="12806" width="17.42578125" style="31" bestFit="1" customWidth="1"/>
    <col min="12807" max="12807" width="28.7109375" style="31" customWidth="1"/>
    <col min="12808" max="13056" width="9.140625" style="31"/>
    <col min="13057" max="13057" width="5.7109375" style="31" customWidth="1"/>
    <col min="13058" max="13058" width="11.5703125" style="31" customWidth="1"/>
    <col min="13059" max="13059" width="30.42578125" style="31" bestFit="1" customWidth="1"/>
    <col min="13060" max="13060" width="14.42578125" style="31" bestFit="1" customWidth="1"/>
    <col min="13061" max="13062" width="17.42578125" style="31" bestFit="1" customWidth="1"/>
    <col min="13063" max="13063" width="28.7109375" style="31" customWidth="1"/>
    <col min="13064" max="13312" width="9.140625" style="31"/>
    <col min="13313" max="13313" width="5.7109375" style="31" customWidth="1"/>
    <col min="13314" max="13314" width="11.5703125" style="31" customWidth="1"/>
    <col min="13315" max="13315" width="30.42578125" style="31" bestFit="1" customWidth="1"/>
    <col min="13316" max="13316" width="14.42578125" style="31" bestFit="1" customWidth="1"/>
    <col min="13317" max="13318" width="17.42578125" style="31" bestFit="1" customWidth="1"/>
    <col min="13319" max="13319" width="28.7109375" style="31" customWidth="1"/>
    <col min="13320" max="13568" width="9.140625" style="31"/>
    <col min="13569" max="13569" width="5.7109375" style="31" customWidth="1"/>
    <col min="13570" max="13570" width="11.5703125" style="31" customWidth="1"/>
    <col min="13571" max="13571" width="30.42578125" style="31" bestFit="1" customWidth="1"/>
    <col min="13572" max="13572" width="14.42578125" style="31" bestFit="1" customWidth="1"/>
    <col min="13573" max="13574" width="17.42578125" style="31" bestFit="1" customWidth="1"/>
    <col min="13575" max="13575" width="28.7109375" style="31" customWidth="1"/>
    <col min="13576" max="13824" width="9.140625" style="31"/>
    <col min="13825" max="13825" width="5.7109375" style="31" customWidth="1"/>
    <col min="13826" max="13826" width="11.5703125" style="31" customWidth="1"/>
    <col min="13827" max="13827" width="30.42578125" style="31" bestFit="1" customWidth="1"/>
    <col min="13828" max="13828" width="14.42578125" style="31" bestFit="1" customWidth="1"/>
    <col min="13829" max="13830" width="17.42578125" style="31" bestFit="1" customWidth="1"/>
    <col min="13831" max="13831" width="28.7109375" style="31" customWidth="1"/>
    <col min="13832" max="14080" width="9.140625" style="31"/>
    <col min="14081" max="14081" width="5.7109375" style="31" customWidth="1"/>
    <col min="14082" max="14082" width="11.5703125" style="31" customWidth="1"/>
    <col min="14083" max="14083" width="30.42578125" style="31" bestFit="1" customWidth="1"/>
    <col min="14084" max="14084" width="14.42578125" style="31" bestFit="1" customWidth="1"/>
    <col min="14085" max="14086" width="17.42578125" style="31" bestFit="1" customWidth="1"/>
    <col min="14087" max="14087" width="28.7109375" style="31" customWidth="1"/>
    <col min="14088" max="14336" width="9.140625" style="31"/>
    <col min="14337" max="14337" width="5.7109375" style="31" customWidth="1"/>
    <col min="14338" max="14338" width="11.5703125" style="31" customWidth="1"/>
    <col min="14339" max="14339" width="30.42578125" style="31" bestFit="1" customWidth="1"/>
    <col min="14340" max="14340" width="14.42578125" style="31" bestFit="1" customWidth="1"/>
    <col min="14341" max="14342" width="17.42578125" style="31" bestFit="1" customWidth="1"/>
    <col min="14343" max="14343" width="28.7109375" style="31" customWidth="1"/>
    <col min="14344" max="14592" width="9.140625" style="31"/>
    <col min="14593" max="14593" width="5.7109375" style="31" customWidth="1"/>
    <col min="14594" max="14594" width="11.5703125" style="31" customWidth="1"/>
    <col min="14595" max="14595" width="30.42578125" style="31" bestFit="1" customWidth="1"/>
    <col min="14596" max="14596" width="14.42578125" style="31" bestFit="1" customWidth="1"/>
    <col min="14597" max="14598" width="17.42578125" style="31" bestFit="1" customWidth="1"/>
    <col min="14599" max="14599" width="28.7109375" style="31" customWidth="1"/>
    <col min="14600" max="14848" width="9.140625" style="31"/>
    <col min="14849" max="14849" width="5.7109375" style="31" customWidth="1"/>
    <col min="14850" max="14850" width="11.5703125" style="31" customWidth="1"/>
    <col min="14851" max="14851" width="30.42578125" style="31" bestFit="1" customWidth="1"/>
    <col min="14852" max="14852" width="14.42578125" style="31" bestFit="1" customWidth="1"/>
    <col min="14853" max="14854" width="17.42578125" style="31" bestFit="1" customWidth="1"/>
    <col min="14855" max="14855" width="28.7109375" style="31" customWidth="1"/>
    <col min="14856" max="15104" width="9.140625" style="31"/>
    <col min="15105" max="15105" width="5.7109375" style="31" customWidth="1"/>
    <col min="15106" max="15106" width="11.5703125" style="31" customWidth="1"/>
    <col min="15107" max="15107" width="30.42578125" style="31" bestFit="1" customWidth="1"/>
    <col min="15108" max="15108" width="14.42578125" style="31" bestFit="1" customWidth="1"/>
    <col min="15109" max="15110" width="17.42578125" style="31" bestFit="1" customWidth="1"/>
    <col min="15111" max="15111" width="28.7109375" style="31" customWidth="1"/>
    <col min="15112" max="15360" width="9.140625" style="31"/>
    <col min="15361" max="15361" width="5.7109375" style="31" customWidth="1"/>
    <col min="15362" max="15362" width="11.5703125" style="31" customWidth="1"/>
    <col min="15363" max="15363" width="30.42578125" style="31" bestFit="1" customWidth="1"/>
    <col min="15364" max="15364" width="14.42578125" style="31" bestFit="1" customWidth="1"/>
    <col min="15365" max="15366" width="17.42578125" style="31" bestFit="1" customWidth="1"/>
    <col min="15367" max="15367" width="28.7109375" style="31" customWidth="1"/>
    <col min="15368" max="15616" width="9.140625" style="31"/>
    <col min="15617" max="15617" width="5.7109375" style="31" customWidth="1"/>
    <col min="15618" max="15618" width="11.5703125" style="31" customWidth="1"/>
    <col min="15619" max="15619" width="30.42578125" style="31" bestFit="1" customWidth="1"/>
    <col min="15620" max="15620" width="14.42578125" style="31" bestFit="1" customWidth="1"/>
    <col min="15621" max="15622" width="17.42578125" style="31" bestFit="1" customWidth="1"/>
    <col min="15623" max="15623" width="28.7109375" style="31" customWidth="1"/>
    <col min="15624" max="15872" width="9.140625" style="31"/>
    <col min="15873" max="15873" width="5.7109375" style="31" customWidth="1"/>
    <col min="15874" max="15874" width="11.5703125" style="31" customWidth="1"/>
    <col min="15875" max="15875" width="30.42578125" style="31" bestFit="1" customWidth="1"/>
    <col min="15876" max="15876" width="14.42578125" style="31" bestFit="1" customWidth="1"/>
    <col min="15877" max="15878" width="17.42578125" style="31" bestFit="1" customWidth="1"/>
    <col min="15879" max="15879" width="28.7109375" style="31" customWidth="1"/>
    <col min="15880" max="16128" width="9.140625" style="31"/>
    <col min="16129" max="16129" width="5.7109375" style="31" customWidth="1"/>
    <col min="16130" max="16130" width="11.5703125" style="31" customWidth="1"/>
    <col min="16131" max="16131" width="30.42578125" style="31" bestFit="1" customWidth="1"/>
    <col min="16132" max="16132" width="14.42578125" style="31" bestFit="1" customWidth="1"/>
    <col min="16133" max="16134" width="17.42578125" style="31" bestFit="1" customWidth="1"/>
    <col min="16135" max="16135" width="28.7109375" style="31" customWidth="1"/>
    <col min="16136" max="16384" width="9.140625" style="31"/>
  </cols>
  <sheetData>
    <row r="1" spans="2:7">
      <c r="B1" s="577" t="str">
        <f>'5'!B1</f>
        <v>XYZ Limited</v>
      </c>
      <c r="D1" s="30"/>
      <c r="F1" s="1189" t="s">
        <v>861</v>
      </c>
      <c r="G1" s="1189"/>
    </row>
    <row r="2" spans="2:7">
      <c r="B2" s="32"/>
      <c r="D2" s="30"/>
      <c r="F2" s="465"/>
      <c r="G2" s="465"/>
    </row>
    <row r="3" spans="2:7">
      <c r="B3" s="576" t="str">
        <f>'5'!B3</f>
        <v>Previous Year 2017-18</v>
      </c>
      <c r="D3" s="30"/>
      <c r="F3" s="126"/>
      <c r="G3" s="126"/>
    </row>
    <row r="4" spans="2:7">
      <c r="B4" s="576" t="str">
        <f>'5'!B4</f>
        <v>Assessment Year 2018-19</v>
      </c>
      <c r="D4" s="30"/>
      <c r="F4" s="126"/>
      <c r="G4" s="126"/>
    </row>
    <row r="5" spans="2:7">
      <c r="B5" s="32"/>
      <c r="C5" s="466"/>
      <c r="D5" s="30"/>
      <c r="G5" s="32"/>
    </row>
    <row r="6" spans="2:7">
      <c r="B6" s="314" t="s">
        <v>208</v>
      </c>
      <c r="C6" s="467"/>
      <c r="D6" s="30"/>
      <c r="G6" s="32"/>
    </row>
    <row r="7" spans="2:7">
      <c r="B7" s="32" t="s">
        <v>215</v>
      </c>
      <c r="C7" s="467"/>
      <c r="D7" s="30"/>
      <c r="G7" s="32"/>
    </row>
    <row r="8" spans="2:7">
      <c r="C8" s="467"/>
      <c r="D8" s="30"/>
      <c r="G8" s="32"/>
    </row>
    <row r="9" spans="2:7">
      <c r="C9" s="466" t="s">
        <v>666</v>
      </c>
      <c r="D9" s="30"/>
      <c r="G9" s="466"/>
    </row>
    <row r="10" spans="2:7" ht="13.5" thickBot="1">
      <c r="D10" s="30"/>
      <c r="G10" s="32"/>
    </row>
    <row r="11" spans="2:7" ht="13.5" thickBot="1">
      <c r="B11" s="468" t="s">
        <v>667</v>
      </c>
      <c r="C11" s="468" t="s">
        <v>668</v>
      </c>
      <c r="D11" s="468"/>
      <c r="E11" s="1188" t="s">
        <v>209</v>
      </c>
      <c r="F11" s="1183"/>
      <c r="G11" s="1184"/>
    </row>
    <row r="12" spans="2:7">
      <c r="B12" s="80" t="s">
        <v>151</v>
      </c>
      <c r="C12" s="80" t="s">
        <v>669</v>
      </c>
      <c r="D12" s="80" t="s">
        <v>670</v>
      </c>
      <c r="E12" s="468" t="s">
        <v>210</v>
      </c>
      <c r="F12" s="468" t="s">
        <v>211</v>
      </c>
      <c r="G12" s="468" t="s">
        <v>194</v>
      </c>
    </row>
    <row r="13" spans="2:7" ht="13.5" thickBot="1">
      <c r="B13" s="80"/>
      <c r="C13" s="80" t="s">
        <v>671</v>
      </c>
      <c r="D13" s="469"/>
      <c r="E13" s="470" t="s">
        <v>212</v>
      </c>
      <c r="F13" s="470" t="s">
        <v>212</v>
      </c>
      <c r="G13" s="470"/>
    </row>
    <row r="14" spans="2:7" ht="13.5" thickBot="1">
      <c r="B14" s="470"/>
      <c r="C14" s="470"/>
      <c r="D14" s="471"/>
      <c r="E14" s="472" t="s">
        <v>672</v>
      </c>
      <c r="F14" s="33" t="s">
        <v>672</v>
      </c>
      <c r="G14" s="473" t="s">
        <v>672</v>
      </c>
    </row>
    <row r="15" spans="2:7">
      <c r="B15" s="474">
        <v>1</v>
      </c>
      <c r="C15" s="475"/>
      <c r="D15" s="476"/>
      <c r="E15" s="476"/>
      <c r="F15" s="477"/>
      <c r="G15" s="477">
        <f>E15+F15</f>
        <v>0</v>
      </c>
    </row>
    <row r="16" spans="2:7">
      <c r="B16" s="474">
        <f t="shared" ref="B16:B17" si="0">+B15+1</f>
        <v>2</v>
      </c>
      <c r="C16" s="478"/>
      <c r="D16" s="477"/>
      <c r="E16" s="477"/>
      <c r="F16" s="477"/>
      <c r="G16" s="477">
        <f t="shared" ref="G16:G17" si="1">E16+F16</f>
        <v>0</v>
      </c>
    </row>
    <row r="17" spans="2:7">
      <c r="B17" s="474">
        <f t="shared" si="0"/>
        <v>3</v>
      </c>
      <c r="C17" s="478"/>
      <c r="D17" s="477"/>
      <c r="E17" s="477"/>
      <c r="F17" s="477"/>
      <c r="G17" s="477">
        <f t="shared" si="1"/>
        <v>0</v>
      </c>
    </row>
    <row r="18" spans="2:7" ht="13.5" thickBot="1">
      <c r="B18" s="479"/>
      <c r="C18" s="480"/>
      <c r="D18" s="481"/>
      <c r="E18" s="481"/>
      <c r="F18" s="481"/>
      <c r="G18" s="481"/>
    </row>
    <row r="19" spans="2:7" ht="13.5" thickBot="1">
      <c r="B19" s="479"/>
      <c r="C19" s="482"/>
      <c r="D19" s="471" t="s">
        <v>673</v>
      </c>
      <c r="E19" s="483">
        <f>SUM(E15:E18)</f>
        <v>0</v>
      </c>
      <c r="F19" s="483">
        <f>SUM(F15:F18)</f>
        <v>0</v>
      </c>
      <c r="G19" s="483">
        <f>SUM(G15:G18)</f>
        <v>0</v>
      </c>
    </row>
    <row r="22" spans="2:7">
      <c r="C22" s="484" t="s">
        <v>674</v>
      </c>
      <c r="D22" s="30"/>
      <c r="G22" s="466"/>
    </row>
    <row r="23" spans="2:7" ht="13.5" thickBot="1">
      <c r="C23" s="485"/>
      <c r="D23" s="30"/>
      <c r="G23" s="32"/>
    </row>
    <row r="24" spans="2:7" ht="13.5" thickBot="1">
      <c r="B24" s="468" t="s">
        <v>667</v>
      </c>
      <c r="C24" s="486" t="s">
        <v>668</v>
      </c>
      <c r="D24" s="468"/>
      <c r="E24" s="1188" t="s">
        <v>209</v>
      </c>
      <c r="F24" s="1183"/>
      <c r="G24" s="1184"/>
    </row>
    <row r="25" spans="2:7">
      <c r="B25" s="80" t="s">
        <v>151</v>
      </c>
      <c r="C25" s="127" t="s">
        <v>669</v>
      </c>
      <c r="D25" s="80" t="s">
        <v>670</v>
      </c>
      <c r="E25" s="487" t="s">
        <v>210</v>
      </c>
      <c r="F25" s="468" t="s">
        <v>211</v>
      </c>
      <c r="G25" s="468" t="s">
        <v>194</v>
      </c>
    </row>
    <row r="26" spans="2:7" ht="13.5" thickBot="1">
      <c r="B26" s="80"/>
      <c r="C26" s="127" t="s">
        <v>671</v>
      </c>
      <c r="D26" s="469"/>
      <c r="E26" s="488" t="s">
        <v>212</v>
      </c>
      <c r="F26" s="470" t="s">
        <v>212</v>
      </c>
      <c r="G26" s="470"/>
    </row>
    <row r="27" spans="2:7" ht="13.5" thickBot="1">
      <c r="B27" s="80"/>
      <c r="C27" s="127"/>
      <c r="D27" s="469"/>
      <c r="E27" s="487" t="s">
        <v>672</v>
      </c>
      <c r="F27" s="486" t="s">
        <v>672</v>
      </c>
      <c r="G27" s="33" t="s">
        <v>672</v>
      </c>
    </row>
    <row r="28" spans="2:7">
      <c r="B28" s="489">
        <v>1</v>
      </c>
      <c r="C28" s="490"/>
      <c r="D28" s="491"/>
      <c r="E28" s="492"/>
      <c r="F28" s="493"/>
      <c r="G28" s="494">
        <f>+E28+F28</f>
        <v>0</v>
      </c>
    </row>
    <row r="29" spans="2:7" ht="13.5" thickBot="1">
      <c r="B29" s="153"/>
      <c r="C29" s="495"/>
      <c r="D29" s="154"/>
      <c r="E29" s="496"/>
      <c r="F29" s="426"/>
      <c r="G29" s="494"/>
    </row>
    <row r="30" spans="2:7" ht="13.5" thickBot="1">
      <c r="B30" s="497"/>
      <c r="C30" s="498"/>
      <c r="D30" s="499" t="s">
        <v>673</v>
      </c>
      <c r="E30" s="500">
        <f>SUM(E28:E29)</f>
        <v>0</v>
      </c>
      <c r="F30" s="501">
        <f>SUM(F28:F29)</f>
        <v>0</v>
      </c>
      <c r="G30" s="502">
        <f>SUM(G28:G29)</f>
        <v>0</v>
      </c>
    </row>
    <row r="32" spans="2:7">
      <c r="C32" s="484" t="s">
        <v>675</v>
      </c>
      <c r="D32" s="30"/>
      <c r="G32" s="32"/>
    </row>
    <row r="33" spans="2:7" ht="13.5" thickBot="1">
      <c r="C33" s="484"/>
      <c r="D33" s="30"/>
      <c r="G33" s="32"/>
    </row>
    <row r="34" spans="2:7" ht="13.5" thickBot="1">
      <c r="B34" s="468" t="s">
        <v>667</v>
      </c>
      <c r="C34" s="468" t="s">
        <v>668</v>
      </c>
      <c r="D34" s="487"/>
      <c r="E34" s="1183" t="s">
        <v>209</v>
      </c>
      <c r="F34" s="1183"/>
      <c r="G34" s="1184"/>
    </row>
    <row r="35" spans="2:7">
      <c r="B35" s="80" t="s">
        <v>151</v>
      </c>
      <c r="C35" s="80" t="s">
        <v>669</v>
      </c>
      <c r="D35" s="503" t="s">
        <v>670</v>
      </c>
      <c r="E35" s="468" t="s">
        <v>210</v>
      </c>
      <c r="F35" s="468" t="s">
        <v>211</v>
      </c>
      <c r="G35" s="468" t="s">
        <v>194</v>
      </c>
    </row>
    <row r="36" spans="2:7">
      <c r="B36" s="80"/>
      <c r="C36" s="80" t="s">
        <v>671</v>
      </c>
      <c r="D36" s="504"/>
      <c r="E36" s="80" t="s">
        <v>212</v>
      </c>
      <c r="F36" s="80" t="s">
        <v>212</v>
      </c>
      <c r="G36" s="80"/>
    </row>
    <row r="37" spans="2:7" ht="13.5" thickBot="1">
      <c r="B37" s="470"/>
      <c r="C37" s="80"/>
      <c r="D37" s="505"/>
      <c r="E37" s="470" t="s">
        <v>672</v>
      </c>
      <c r="F37" s="470" t="s">
        <v>672</v>
      </c>
      <c r="G37" s="470" t="s">
        <v>672</v>
      </c>
    </row>
    <row r="38" spans="2:7">
      <c r="B38" s="474">
        <v>1</v>
      </c>
      <c r="C38" s="490"/>
      <c r="D38" s="506"/>
      <c r="E38" s="492"/>
      <c r="F38" s="492"/>
      <c r="G38" s="507">
        <f>+E38+F38</f>
        <v>0</v>
      </c>
    </row>
    <row r="39" spans="2:7" ht="13.5" thickBot="1">
      <c r="B39" s="474"/>
      <c r="C39" s="508"/>
      <c r="D39" s="509"/>
      <c r="E39" s="510"/>
      <c r="F39" s="510"/>
      <c r="G39" s="460"/>
    </row>
    <row r="40" spans="2:7" ht="13.5" thickBot="1">
      <c r="B40" s="511"/>
      <c r="C40" s="482"/>
      <c r="D40" s="512" t="s">
        <v>676</v>
      </c>
      <c r="E40" s="513">
        <f>SUM(E38:E38)</f>
        <v>0</v>
      </c>
      <c r="F40" s="513">
        <f>SUM(F38:F39)</f>
        <v>0</v>
      </c>
      <c r="G40" s="513">
        <f>SUM(G38:G39)</f>
        <v>0</v>
      </c>
    </row>
    <row r="43" spans="2:7">
      <c r="C43" s="484" t="s">
        <v>677</v>
      </c>
      <c r="D43" s="30"/>
      <c r="G43" s="466"/>
    </row>
    <row r="44" spans="2:7" ht="13.5" thickBot="1">
      <c r="C44" s="485"/>
      <c r="D44" s="30"/>
      <c r="G44" s="32"/>
    </row>
    <row r="45" spans="2:7" ht="13.5" thickBot="1">
      <c r="B45" s="486" t="s">
        <v>667</v>
      </c>
      <c r="C45" s="468" t="s">
        <v>668</v>
      </c>
      <c r="D45" s="487"/>
      <c r="E45" s="1188" t="s">
        <v>209</v>
      </c>
      <c r="F45" s="1183"/>
      <c r="G45" s="1184"/>
    </row>
    <row r="46" spans="2:7">
      <c r="B46" s="127" t="s">
        <v>151</v>
      </c>
      <c r="C46" s="80" t="s">
        <v>669</v>
      </c>
      <c r="D46" s="503" t="s">
        <v>670</v>
      </c>
      <c r="E46" s="487" t="s">
        <v>210</v>
      </c>
      <c r="F46" s="468" t="s">
        <v>211</v>
      </c>
      <c r="G46" s="468" t="s">
        <v>194</v>
      </c>
    </row>
    <row r="47" spans="2:7" ht="13.5" thickBot="1">
      <c r="B47" s="127"/>
      <c r="C47" s="80" t="s">
        <v>671</v>
      </c>
      <c r="D47" s="504"/>
      <c r="E47" s="503" t="s">
        <v>212</v>
      </c>
      <c r="F47" s="470" t="s">
        <v>212</v>
      </c>
      <c r="G47" s="80"/>
    </row>
    <row r="48" spans="2:7" ht="13.5" thickBot="1">
      <c r="B48" s="514"/>
      <c r="C48" s="470"/>
      <c r="D48" s="515"/>
      <c r="E48" s="468" t="s">
        <v>672</v>
      </c>
      <c r="F48" s="33" t="s">
        <v>672</v>
      </c>
      <c r="G48" s="468" t="s">
        <v>672</v>
      </c>
    </row>
    <row r="49" spans="2:7">
      <c r="B49" s="516">
        <v>1</v>
      </c>
      <c r="C49" s="517"/>
      <c r="D49" s="518"/>
      <c r="E49" s="519"/>
      <c r="F49" s="520"/>
      <c r="G49" s="521">
        <f t="shared" ref="G49:G51" si="2">+E49+F49</f>
        <v>0</v>
      </c>
    </row>
    <row r="50" spans="2:7">
      <c r="B50" s="474">
        <v>2</v>
      </c>
      <c r="C50" s="522"/>
      <c r="D50" s="523"/>
      <c r="E50" s="524"/>
      <c r="F50" s="520"/>
      <c r="G50" s="494">
        <f t="shared" si="2"/>
        <v>0</v>
      </c>
    </row>
    <row r="51" spans="2:7">
      <c r="B51" s="474">
        <v>3</v>
      </c>
      <c r="C51" s="522"/>
      <c r="D51" s="523"/>
      <c r="E51" s="524"/>
      <c r="F51" s="520"/>
      <c r="G51" s="494">
        <f t="shared" si="2"/>
        <v>0</v>
      </c>
    </row>
    <row r="52" spans="2:7" ht="13.5" thickBot="1">
      <c r="B52" s="474"/>
      <c r="C52" s="526"/>
      <c r="D52" s="527"/>
      <c r="E52" s="525"/>
      <c r="F52" s="520"/>
      <c r="G52" s="494"/>
    </row>
    <row r="53" spans="2:7" ht="13.5" thickBot="1">
      <c r="B53" s="497"/>
      <c r="C53" s="498"/>
      <c r="D53" s="470" t="s">
        <v>676</v>
      </c>
      <c r="E53" s="501">
        <f>SUM(E49:E52)</f>
        <v>0</v>
      </c>
      <c r="F53" s="501">
        <f>SUM(F49:F52)</f>
        <v>0</v>
      </c>
      <c r="G53" s="501">
        <f>SUM(G49:G52)</f>
        <v>0</v>
      </c>
    </row>
    <row r="55" spans="2:7">
      <c r="F55" s="124"/>
    </row>
    <row r="56" spans="2:7">
      <c r="C56" s="484" t="s">
        <v>678</v>
      </c>
      <c r="D56" s="30"/>
      <c r="G56" s="466"/>
    </row>
    <row r="57" spans="2:7" ht="13.5" thickBot="1">
      <c r="C57" s="485"/>
      <c r="D57" s="30"/>
      <c r="G57" s="32"/>
    </row>
    <row r="58" spans="2:7" ht="13.5" thickBot="1">
      <c r="B58" s="468" t="s">
        <v>667</v>
      </c>
      <c r="C58" s="468" t="s">
        <v>668</v>
      </c>
      <c r="D58" s="487"/>
      <c r="E58" s="1188" t="s">
        <v>209</v>
      </c>
      <c r="F58" s="1183"/>
      <c r="G58" s="1184"/>
    </row>
    <row r="59" spans="2:7">
      <c r="B59" s="80" t="s">
        <v>151</v>
      </c>
      <c r="C59" s="80" t="s">
        <v>669</v>
      </c>
      <c r="D59" s="503" t="s">
        <v>670</v>
      </c>
      <c r="E59" s="487" t="s">
        <v>210</v>
      </c>
      <c r="F59" s="468" t="s">
        <v>211</v>
      </c>
      <c r="G59" s="468" t="s">
        <v>194</v>
      </c>
    </row>
    <row r="60" spans="2:7" ht="13.5" thickBot="1">
      <c r="B60" s="80"/>
      <c r="C60" s="80" t="s">
        <v>671</v>
      </c>
      <c r="D60" s="504"/>
      <c r="E60" s="488" t="s">
        <v>212</v>
      </c>
      <c r="F60" s="470" t="s">
        <v>212</v>
      </c>
      <c r="G60" s="470"/>
    </row>
    <row r="61" spans="2:7" ht="13.5" thickBot="1">
      <c r="B61" s="470"/>
      <c r="C61" s="470"/>
      <c r="D61" s="505"/>
      <c r="E61" s="487" t="s">
        <v>672</v>
      </c>
      <c r="F61" s="33" t="s">
        <v>672</v>
      </c>
      <c r="G61" s="33" t="s">
        <v>672</v>
      </c>
    </row>
    <row r="62" spans="2:7">
      <c r="B62" s="474">
        <v>1</v>
      </c>
      <c r="C62" s="528"/>
      <c r="D62" s="506"/>
      <c r="E62" s="529"/>
      <c r="F62" s="530"/>
      <c r="G62" s="507">
        <f t="shared" ref="G62:G64" si="3">+E62+F62</f>
        <v>0</v>
      </c>
    </row>
    <row r="63" spans="2:7">
      <c r="B63" s="474">
        <v>2</v>
      </c>
      <c r="C63" s="522"/>
      <c r="D63" s="531"/>
      <c r="E63" s="532"/>
      <c r="F63" s="520"/>
      <c r="G63" s="533">
        <f t="shared" si="3"/>
        <v>0</v>
      </c>
    </row>
    <row r="64" spans="2:7">
      <c r="B64" s="474">
        <v>3</v>
      </c>
      <c r="C64" s="522"/>
      <c r="D64" s="531"/>
      <c r="E64" s="532"/>
      <c r="F64" s="520"/>
      <c r="G64" s="533">
        <f t="shared" si="3"/>
        <v>0</v>
      </c>
    </row>
    <row r="65" spans="2:7" ht="13.5" thickBot="1">
      <c r="B65" s="474"/>
      <c r="C65" s="522"/>
      <c r="D65" s="509"/>
      <c r="E65" s="532"/>
      <c r="F65" s="520"/>
      <c r="G65" s="533"/>
    </row>
    <row r="66" spans="2:7" ht="13.5" thickBot="1">
      <c r="B66" s="511"/>
      <c r="C66" s="534"/>
      <c r="D66" s="512" t="s">
        <v>676</v>
      </c>
      <c r="E66" s="513">
        <f>+SUM(E62:E65)</f>
        <v>0</v>
      </c>
      <c r="F66" s="535">
        <f>+SUM(F62:F65)</f>
        <v>0</v>
      </c>
      <c r="G66" s="513">
        <f>+SUM(G62:G65)</f>
        <v>0</v>
      </c>
    </row>
    <row r="68" spans="2:7">
      <c r="C68" s="484" t="s">
        <v>679</v>
      </c>
      <c r="D68" s="30"/>
      <c r="G68" s="466"/>
    </row>
    <row r="69" spans="2:7" ht="13.5" thickBot="1">
      <c r="C69" s="485"/>
      <c r="D69" s="30"/>
      <c r="G69" s="32"/>
    </row>
    <row r="70" spans="2:7" ht="13.5" thickBot="1">
      <c r="B70" s="468" t="s">
        <v>667</v>
      </c>
      <c r="C70" s="486" t="s">
        <v>668</v>
      </c>
      <c r="D70" s="468"/>
      <c r="E70" s="1183" t="s">
        <v>209</v>
      </c>
      <c r="F70" s="1183"/>
      <c r="G70" s="1184"/>
    </row>
    <row r="71" spans="2:7">
      <c r="B71" s="80" t="s">
        <v>151</v>
      </c>
      <c r="C71" s="127" t="s">
        <v>669</v>
      </c>
      <c r="D71" s="80" t="s">
        <v>670</v>
      </c>
      <c r="E71" s="487" t="s">
        <v>210</v>
      </c>
      <c r="F71" s="468" t="s">
        <v>211</v>
      </c>
      <c r="G71" s="468" t="s">
        <v>194</v>
      </c>
    </row>
    <row r="72" spans="2:7" ht="13.5" thickBot="1">
      <c r="B72" s="80"/>
      <c r="C72" s="127" t="s">
        <v>671</v>
      </c>
      <c r="D72" s="469"/>
      <c r="E72" s="488" t="s">
        <v>212</v>
      </c>
      <c r="F72" s="470" t="s">
        <v>212</v>
      </c>
      <c r="G72" s="470"/>
    </row>
    <row r="73" spans="2:7" ht="13.5" thickBot="1">
      <c r="B73" s="80"/>
      <c r="C73" s="127"/>
      <c r="D73" s="469"/>
      <c r="E73" s="487" t="s">
        <v>672</v>
      </c>
      <c r="F73" s="468" t="s">
        <v>672</v>
      </c>
      <c r="G73" s="468" t="s">
        <v>672</v>
      </c>
    </row>
    <row r="74" spans="2:7" ht="13.5" thickBot="1">
      <c r="B74" s="489">
        <v>1</v>
      </c>
      <c r="C74" s="490"/>
      <c r="D74" s="536"/>
      <c r="E74" s="537">
        <v>0</v>
      </c>
      <c r="F74" s="538">
        <v>0</v>
      </c>
      <c r="G74" s="507">
        <f>+E74+F74</f>
        <v>0</v>
      </c>
    </row>
    <row r="75" spans="2:7" ht="13.5" thickBot="1">
      <c r="B75" s="497"/>
      <c r="C75" s="498"/>
      <c r="D75" s="512" t="s">
        <v>676</v>
      </c>
      <c r="E75" s="501">
        <f>+SUM(E74:E74)</f>
        <v>0</v>
      </c>
      <c r="F75" s="539">
        <f>+SUM(F74:F74)</f>
        <v>0</v>
      </c>
      <c r="G75" s="513">
        <f>+E75+F75</f>
        <v>0</v>
      </c>
    </row>
    <row r="76" spans="2:7">
      <c r="B76" s="155"/>
      <c r="C76" s="540"/>
      <c r="D76" s="514"/>
      <c r="E76" s="541"/>
      <c r="F76" s="541"/>
      <c r="G76" s="542"/>
    </row>
    <row r="77" spans="2:7">
      <c r="B77" s="155"/>
      <c r="C77" s="540"/>
      <c r="D77" s="514"/>
      <c r="E77" s="541"/>
      <c r="F77" s="541"/>
      <c r="G77" s="542"/>
    </row>
    <row r="78" spans="2:7">
      <c r="B78" s="155"/>
      <c r="C78" s="484" t="s">
        <v>680</v>
      </c>
      <c r="D78" s="514"/>
      <c r="E78" s="541"/>
      <c r="F78" s="541"/>
      <c r="G78" s="542"/>
    </row>
    <row r="79" spans="2:7" ht="13.5" thickBot="1">
      <c r="C79" s="485"/>
      <c r="D79" s="30"/>
      <c r="G79" s="32"/>
    </row>
    <row r="80" spans="2:7" ht="13.5" thickBot="1">
      <c r="B80" s="468" t="s">
        <v>667</v>
      </c>
      <c r="C80" s="486" t="s">
        <v>668</v>
      </c>
      <c r="D80" s="468"/>
      <c r="E80" s="1183" t="s">
        <v>209</v>
      </c>
      <c r="F80" s="1183"/>
      <c r="G80" s="1184"/>
    </row>
    <row r="81" spans="2:7">
      <c r="B81" s="80" t="s">
        <v>151</v>
      </c>
      <c r="C81" s="127" t="s">
        <v>669</v>
      </c>
      <c r="D81" s="80" t="s">
        <v>670</v>
      </c>
      <c r="E81" s="487" t="s">
        <v>210</v>
      </c>
      <c r="F81" s="468" t="s">
        <v>211</v>
      </c>
      <c r="G81" s="468" t="s">
        <v>194</v>
      </c>
    </row>
    <row r="82" spans="2:7" ht="13.5" thickBot="1">
      <c r="B82" s="80"/>
      <c r="C82" s="127" t="s">
        <v>671</v>
      </c>
      <c r="D82" s="469"/>
      <c r="E82" s="488" t="s">
        <v>212</v>
      </c>
      <c r="F82" s="470" t="s">
        <v>212</v>
      </c>
      <c r="G82" s="470"/>
    </row>
    <row r="83" spans="2:7" ht="13.5" thickBot="1">
      <c r="B83" s="80"/>
      <c r="C83" s="127"/>
      <c r="D83" s="469"/>
      <c r="E83" s="487" t="s">
        <v>672</v>
      </c>
      <c r="F83" s="33" t="s">
        <v>672</v>
      </c>
      <c r="G83" s="468" t="s">
        <v>672</v>
      </c>
    </row>
    <row r="84" spans="2:7">
      <c r="B84" s="489">
        <v>1</v>
      </c>
      <c r="C84" s="517"/>
      <c r="D84" s="506"/>
      <c r="E84" s="529">
        <v>0</v>
      </c>
      <c r="F84" s="496">
        <v>0</v>
      </c>
      <c r="G84" s="507">
        <f>+E84+F84</f>
        <v>0</v>
      </c>
    </row>
    <row r="85" spans="2:7" ht="13.5" thickBot="1">
      <c r="B85" s="153"/>
      <c r="C85" s="522"/>
      <c r="D85" s="509"/>
      <c r="E85" s="532"/>
      <c r="F85" s="543"/>
      <c r="G85" s="533"/>
    </row>
    <row r="86" spans="2:7" ht="13.5" thickBot="1">
      <c r="B86" s="497"/>
      <c r="C86" s="498"/>
      <c r="D86" s="544" t="s">
        <v>676</v>
      </c>
      <c r="E86" s="501">
        <f>+SUM(E84:E85)</f>
        <v>0</v>
      </c>
      <c r="F86" s="539">
        <f>+SUM(F84:F85)</f>
        <v>0</v>
      </c>
      <c r="G86" s="513">
        <f>+E86+F86</f>
        <v>0</v>
      </c>
    </row>
    <row r="88" spans="2:7">
      <c r="C88" s="484" t="s">
        <v>681</v>
      </c>
      <c r="D88" s="30"/>
      <c r="G88" s="32"/>
    </row>
    <row r="89" spans="2:7" ht="13.5" thickBot="1">
      <c r="C89" s="484"/>
      <c r="D89" s="30"/>
      <c r="G89" s="32"/>
    </row>
    <row r="90" spans="2:7" ht="13.5" thickBot="1">
      <c r="B90" s="468" t="s">
        <v>667</v>
      </c>
      <c r="C90" s="486" t="s">
        <v>668</v>
      </c>
      <c r="D90" s="468"/>
      <c r="E90" s="1183" t="s">
        <v>209</v>
      </c>
      <c r="F90" s="1183"/>
      <c r="G90" s="1184"/>
    </row>
    <row r="91" spans="2:7">
      <c r="B91" s="80" t="s">
        <v>151</v>
      </c>
      <c r="C91" s="127" t="s">
        <v>669</v>
      </c>
      <c r="D91" s="80" t="s">
        <v>670</v>
      </c>
      <c r="E91" s="487" t="s">
        <v>210</v>
      </c>
      <c r="F91" s="468" t="s">
        <v>211</v>
      </c>
      <c r="G91" s="468" t="s">
        <v>194</v>
      </c>
    </row>
    <row r="92" spans="2:7" ht="13.5" thickBot="1">
      <c r="B92" s="80"/>
      <c r="C92" s="127" t="s">
        <v>671</v>
      </c>
      <c r="D92" s="469"/>
      <c r="E92" s="488" t="s">
        <v>212</v>
      </c>
      <c r="F92" s="470" t="s">
        <v>212</v>
      </c>
      <c r="G92" s="470"/>
    </row>
    <row r="93" spans="2:7" ht="13.5" thickBot="1">
      <c r="B93" s="80"/>
      <c r="C93" s="127"/>
      <c r="D93" s="469"/>
      <c r="E93" s="487" t="s">
        <v>672</v>
      </c>
      <c r="F93" s="33" t="s">
        <v>672</v>
      </c>
      <c r="G93" s="33" t="s">
        <v>672</v>
      </c>
    </row>
    <row r="94" spans="2:7">
      <c r="B94" s="489">
        <v>1</v>
      </c>
      <c r="C94" s="517"/>
      <c r="D94" s="506"/>
      <c r="E94" s="529"/>
      <c r="F94" s="496"/>
      <c r="G94" s="533">
        <f t="shared" ref="G94:G96" si="4">+E94+F94</f>
        <v>0</v>
      </c>
    </row>
    <row r="95" spans="2:7">
      <c r="B95" s="153">
        <f>+B94+1</f>
        <v>2</v>
      </c>
      <c r="C95" s="522"/>
      <c r="D95" s="531"/>
      <c r="E95" s="532"/>
      <c r="F95" s="496"/>
      <c r="G95" s="533">
        <f t="shared" si="4"/>
        <v>0</v>
      </c>
    </row>
    <row r="96" spans="2:7">
      <c r="B96" s="153">
        <f t="shared" ref="B96" si="5">+B95+1</f>
        <v>3</v>
      </c>
      <c r="C96" s="522"/>
      <c r="D96" s="531"/>
      <c r="E96" s="532"/>
      <c r="F96" s="496"/>
      <c r="G96" s="533">
        <f t="shared" si="4"/>
        <v>0</v>
      </c>
    </row>
    <row r="97" spans="2:7" ht="13.5" thickBot="1">
      <c r="B97" s="153"/>
      <c r="C97" s="522"/>
      <c r="D97" s="509"/>
      <c r="E97" s="532"/>
      <c r="F97" s="543"/>
      <c r="G97" s="533"/>
    </row>
    <row r="98" spans="2:7" ht="13.5" thickBot="1">
      <c r="B98" s="497"/>
      <c r="C98" s="498"/>
      <c r="D98" s="544" t="s">
        <v>676</v>
      </c>
      <c r="E98" s="513">
        <f>SUM(E94:E97)</f>
        <v>0</v>
      </c>
      <c r="F98" s="513">
        <f>SUM(F94:F97)</f>
        <v>0</v>
      </c>
      <c r="G98" s="513">
        <f>SUM(G94:G97)</f>
        <v>0</v>
      </c>
    </row>
    <row r="100" spans="2:7">
      <c r="C100" s="484" t="s">
        <v>682</v>
      </c>
      <c r="D100" s="30"/>
      <c r="G100" s="32"/>
    </row>
    <row r="101" spans="2:7" ht="13.5" thickBot="1">
      <c r="C101" s="484"/>
      <c r="D101" s="30"/>
      <c r="G101" s="32"/>
    </row>
    <row r="102" spans="2:7" ht="13.5" thickBot="1">
      <c r="B102" s="468" t="s">
        <v>667</v>
      </c>
      <c r="C102" s="486" t="s">
        <v>668</v>
      </c>
      <c r="D102" s="468"/>
      <c r="E102" s="1183" t="s">
        <v>209</v>
      </c>
      <c r="F102" s="1183"/>
      <c r="G102" s="1184"/>
    </row>
    <row r="103" spans="2:7">
      <c r="B103" s="80" t="s">
        <v>151</v>
      </c>
      <c r="C103" s="127" t="s">
        <v>669</v>
      </c>
      <c r="D103" s="80" t="s">
        <v>670</v>
      </c>
      <c r="E103" s="487" t="s">
        <v>210</v>
      </c>
      <c r="F103" s="468" t="s">
        <v>211</v>
      </c>
      <c r="G103" s="468" t="s">
        <v>194</v>
      </c>
    </row>
    <row r="104" spans="2:7" ht="13.5" thickBot="1">
      <c r="B104" s="80"/>
      <c r="C104" s="127" t="s">
        <v>671</v>
      </c>
      <c r="D104" s="469"/>
      <c r="E104" s="488" t="s">
        <v>212</v>
      </c>
      <c r="F104" s="470" t="s">
        <v>212</v>
      </c>
      <c r="G104" s="470"/>
    </row>
    <row r="105" spans="2:7" ht="13.5" thickBot="1">
      <c r="B105" s="80"/>
      <c r="C105" s="127"/>
      <c r="D105" s="469"/>
      <c r="E105" s="487" t="s">
        <v>672</v>
      </c>
      <c r="F105" s="468" t="s">
        <v>672</v>
      </c>
      <c r="G105" s="468" t="s">
        <v>672</v>
      </c>
    </row>
    <row r="106" spans="2:7">
      <c r="B106" s="516">
        <v>1</v>
      </c>
      <c r="C106" s="490"/>
      <c r="D106" s="506"/>
      <c r="E106" s="537"/>
      <c r="F106" s="537"/>
      <c r="G106" s="507">
        <f>+E106+F106</f>
        <v>0</v>
      </c>
    </row>
    <row r="107" spans="2:7" ht="13.5" thickBot="1">
      <c r="B107" s="479"/>
      <c r="C107" s="508"/>
      <c r="D107" s="509"/>
      <c r="E107" s="545"/>
      <c r="F107" s="545"/>
      <c r="G107" s="460"/>
    </row>
    <row r="108" spans="2:7" ht="13.5" thickBot="1">
      <c r="B108" s="546"/>
      <c r="C108" s="547"/>
      <c r="D108" s="544" t="s">
        <v>676</v>
      </c>
      <c r="E108" s="460">
        <f>SUM(E106:E106)</f>
        <v>0</v>
      </c>
      <c r="F108" s="460">
        <f>SUM(F106:F106)</f>
        <v>0</v>
      </c>
      <c r="G108" s="460">
        <f>SUM(G106:G106)</f>
        <v>0</v>
      </c>
    </row>
    <row r="110" spans="2:7">
      <c r="C110" s="484" t="s">
        <v>683</v>
      </c>
      <c r="D110" s="30"/>
      <c r="G110" s="32"/>
    </row>
    <row r="111" spans="2:7" ht="13.5" thickBot="1">
      <c r="C111" s="484"/>
      <c r="D111" s="30"/>
      <c r="G111" s="32"/>
    </row>
    <row r="112" spans="2:7" ht="13.5" thickBot="1">
      <c r="B112" s="548" t="s">
        <v>667</v>
      </c>
      <c r="C112" s="548" t="s">
        <v>668</v>
      </c>
      <c r="D112" s="548"/>
      <c r="E112" s="1185" t="s">
        <v>209</v>
      </c>
      <c r="F112" s="1186"/>
      <c r="G112" s="1187"/>
    </row>
    <row r="113" spans="2:7">
      <c r="B113" s="549" t="s">
        <v>151</v>
      </c>
      <c r="C113" s="549" t="s">
        <v>669</v>
      </c>
      <c r="D113" s="549" t="s">
        <v>670</v>
      </c>
      <c r="E113" s="550" t="s">
        <v>210</v>
      </c>
      <c r="F113" s="551" t="s">
        <v>211</v>
      </c>
      <c r="G113" s="552" t="s">
        <v>194</v>
      </c>
    </row>
    <row r="114" spans="2:7" ht="13.5" thickBot="1">
      <c r="B114" s="549"/>
      <c r="C114" s="549" t="s">
        <v>671</v>
      </c>
      <c r="D114" s="553"/>
      <c r="E114" s="554" t="s">
        <v>212</v>
      </c>
      <c r="F114" s="555" t="s">
        <v>212</v>
      </c>
      <c r="G114" s="556"/>
    </row>
    <row r="115" spans="2:7" ht="13.5" thickBot="1">
      <c r="B115" s="549"/>
      <c r="C115" s="549"/>
      <c r="D115" s="553"/>
      <c r="E115" s="557" t="s">
        <v>672</v>
      </c>
      <c r="F115" s="558" t="s">
        <v>672</v>
      </c>
      <c r="G115" s="559" t="s">
        <v>672</v>
      </c>
    </row>
    <row r="116" spans="2:7">
      <c r="B116" s="560">
        <v>1</v>
      </c>
      <c r="C116" s="561"/>
      <c r="D116" s="562"/>
      <c r="E116" s="563"/>
      <c r="F116" s="564"/>
      <c r="G116" s="565">
        <f>+E116+F116</f>
        <v>0</v>
      </c>
    </row>
    <row r="117" spans="2:7">
      <c r="B117" s="560">
        <f t="shared" ref="B117:B118" si="6">+B116+1</f>
        <v>2</v>
      </c>
      <c r="C117" s="561"/>
      <c r="D117" s="562"/>
      <c r="E117" s="566"/>
      <c r="F117" s="567"/>
      <c r="G117" s="568">
        <f t="shared" ref="G117:G118" si="7">+E117+F117</f>
        <v>0</v>
      </c>
    </row>
    <row r="118" spans="2:7">
      <c r="B118" s="560">
        <f t="shared" si="6"/>
        <v>3</v>
      </c>
      <c r="C118" s="561"/>
      <c r="D118" s="562"/>
      <c r="E118" s="566"/>
      <c r="F118" s="567"/>
      <c r="G118" s="568">
        <f t="shared" si="7"/>
        <v>0</v>
      </c>
    </row>
    <row r="119" spans="2:7" ht="13.5" thickBot="1">
      <c r="B119" s="560"/>
      <c r="C119" s="569"/>
      <c r="D119" s="570"/>
      <c r="E119" s="571"/>
      <c r="F119" s="571"/>
      <c r="G119" s="572"/>
    </row>
    <row r="120" spans="2:7" ht="13.5" thickBot="1">
      <c r="B120" s="513"/>
      <c r="C120" s="513"/>
      <c r="D120" s="513" t="s">
        <v>676</v>
      </c>
      <c r="E120" s="513">
        <f>SUM(E116:E119)</f>
        <v>0</v>
      </c>
      <c r="F120" s="513">
        <f>SUM(F116:F119)</f>
        <v>0</v>
      </c>
      <c r="G120" s="573">
        <f>SUM(G116:G119)</f>
        <v>0</v>
      </c>
    </row>
  </sheetData>
  <mergeCells count="11">
    <mergeCell ref="E58:G58"/>
    <mergeCell ref="F1:G1"/>
    <mergeCell ref="E11:G11"/>
    <mergeCell ref="E24:G24"/>
    <mergeCell ref="E34:G34"/>
    <mergeCell ref="E45:G45"/>
    <mergeCell ref="E70:G70"/>
    <mergeCell ref="E80:G80"/>
    <mergeCell ref="E90:G90"/>
    <mergeCell ref="E102:G102"/>
    <mergeCell ref="E112:G112"/>
  </mergeCells>
  <pageMargins left="0.7" right="0.7" top="0.48" bottom="0.34" header="0.3" footer="0.3"/>
  <pageSetup scale="77" orientation="portrait" r:id="rId1"/>
  <rowBreaks count="3" manualBreakCount="3">
    <brk id="41" max="6" man="1"/>
    <brk id="55" max="6" man="1"/>
    <brk id="76" max="6" man="1"/>
  </rowBreaks>
</worksheet>
</file>

<file path=xl/worksheets/sheet12.xml><?xml version="1.0" encoding="utf-8"?>
<worksheet xmlns="http://schemas.openxmlformats.org/spreadsheetml/2006/main" xmlns:r="http://schemas.openxmlformats.org/officeDocument/2006/relationships">
  <sheetPr>
    <tabColor rgb="FF92D050"/>
    <pageSetUpPr fitToPage="1"/>
  </sheetPr>
  <dimension ref="B1:G24"/>
  <sheetViews>
    <sheetView view="pageBreakPreview" zoomScaleSheetLayoutView="100" workbookViewId="0">
      <selection activeCell="C6" sqref="C6"/>
    </sheetView>
  </sheetViews>
  <sheetFormatPr defaultRowHeight="12.75"/>
  <cols>
    <col min="1" max="1" width="2.28515625" style="929" customWidth="1"/>
    <col min="2" max="2" width="11.42578125" style="929" customWidth="1"/>
    <col min="3" max="3" width="57.7109375" style="929" bestFit="1" customWidth="1"/>
    <col min="4" max="4" width="14.28515625" style="929" customWidth="1"/>
    <col min="5" max="5" width="11.140625" style="929" customWidth="1"/>
    <col min="6" max="6" width="19.7109375" style="929" bestFit="1" customWidth="1"/>
    <col min="7" max="7" width="17.5703125" style="929" bestFit="1" customWidth="1"/>
    <col min="8" max="8" width="24.7109375" style="929" bestFit="1" customWidth="1"/>
    <col min="9" max="16384" width="9.140625" style="929"/>
  </cols>
  <sheetData>
    <row r="1" spans="2:7">
      <c r="B1" s="577" t="str">
        <f>'5'!B1</f>
        <v>XYZ Limited</v>
      </c>
      <c r="D1" s="925" t="s">
        <v>898</v>
      </c>
    </row>
    <row r="2" spans="2:7">
      <c r="B2" s="32"/>
      <c r="D2" s="930"/>
    </row>
    <row r="3" spans="2:7">
      <c r="B3" s="576" t="str">
        <f>'5'!B3</f>
        <v>Previous Year 2017-18</v>
      </c>
      <c r="D3" s="930"/>
    </row>
    <row r="4" spans="2:7">
      <c r="B4" s="576" t="str">
        <f>'5'!B4</f>
        <v>Assessment Year 2018-19</v>
      </c>
      <c r="D4" s="930"/>
    </row>
    <row r="5" spans="2:7">
      <c r="B5" s="32"/>
      <c r="D5" s="930"/>
      <c r="F5" s="941" t="s">
        <v>861</v>
      </c>
      <c r="G5" s="941"/>
    </row>
    <row r="6" spans="2:7">
      <c r="B6" s="314" t="s">
        <v>900</v>
      </c>
      <c r="D6" s="930"/>
    </row>
    <row r="7" spans="2:7">
      <c r="B7" s="32" t="s">
        <v>215</v>
      </c>
      <c r="D7" s="930"/>
    </row>
    <row r="8" spans="2:7">
      <c r="D8" s="930"/>
    </row>
    <row r="9" spans="2:7">
      <c r="B9" s="929" t="s">
        <v>1035</v>
      </c>
    </row>
    <row r="10" spans="2:7" ht="13.5" thickBot="1">
      <c r="D10" s="932"/>
    </row>
    <row r="11" spans="2:7">
      <c r="B11" s="934" t="s">
        <v>895</v>
      </c>
      <c r="C11" s="935" t="s">
        <v>896</v>
      </c>
      <c r="D11" s="936"/>
    </row>
    <row r="12" spans="2:7">
      <c r="B12" s="942"/>
      <c r="C12" s="933"/>
      <c r="D12" s="937"/>
    </row>
    <row r="13" spans="2:7">
      <c r="B13" s="1098"/>
      <c r="C13" s="1099"/>
      <c r="D13" s="1100"/>
    </row>
    <row r="14" spans="2:7">
      <c r="B14" s="1098"/>
      <c r="C14" s="1099"/>
      <c r="D14" s="1100"/>
    </row>
    <row r="15" spans="2:7" ht="13.5" thickBot="1">
      <c r="B15" s="938"/>
      <c r="C15" s="939" t="s">
        <v>897</v>
      </c>
      <c r="D15" s="940">
        <f>SUM(D12:D12)</f>
        <v>0</v>
      </c>
    </row>
    <row r="21" spans="4:4">
      <c r="D21" s="931">
        <f>[122]Summary!$G$17-[122]Summary!$K$17</f>
        <v>302470.09916009911</v>
      </c>
    </row>
    <row r="22" spans="4:4">
      <c r="D22" s="931">
        <v>22530</v>
      </c>
    </row>
    <row r="23" spans="4:4">
      <c r="D23" s="931">
        <f>D21+D22</f>
        <v>325000.09916009911</v>
      </c>
    </row>
    <row r="24" spans="4:4">
      <c r="D24" s="931"/>
    </row>
  </sheetData>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sheetPr>
    <tabColor rgb="FF92D050"/>
    <pageSetUpPr fitToPage="1"/>
  </sheetPr>
  <dimension ref="B1:G39"/>
  <sheetViews>
    <sheetView zoomScale="85" zoomScaleNormal="85" workbookViewId="0">
      <selection activeCell="F20" sqref="F20"/>
    </sheetView>
  </sheetViews>
  <sheetFormatPr defaultRowHeight="12.75"/>
  <cols>
    <col min="1" max="1" width="2" style="158" customWidth="1"/>
    <col min="2" max="7" width="15.7109375" style="158" customWidth="1"/>
    <col min="8" max="8" width="9.140625" style="158"/>
    <col min="9" max="9" width="11" style="158" bestFit="1" customWidth="1"/>
    <col min="10" max="16384" width="9.140625" style="158"/>
  </cols>
  <sheetData>
    <row r="1" spans="2:7">
      <c r="B1" s="291" t="str">
        <f>'1'!B1</f>
        <v>XYZ Limited</v>
      </c>
      <c r="C1" s="312"/>
      <c r="D1" s="313"/>
      <c r="E1" s="313"/>
      <c r="F1" s="379" t="s">
        <v>739</v>
      </c>
      <c r="G1" s="2"/>
    </row>
    <row r="2" spans="2:7">
      <c r="B2" s="292"/>
      <c r="C2" s="312"/>
      <c r="D2" s="313"/>
      <c r="E2" s="313"/>
      <c r="F2" s="313"/>
      <c r="G2" s="159"/>
    </row>
    <row r="3" spans="2:7">
      <c r="B3" s="293" t="str">
        <f>'1'!B3</f>
        <v>Previous Year 2017-18</v>
      </c>
      <c r="C3" s="312"/>
      <c r="D3" s="312"/>
      <c r="E3" s="312"/>
      <c r="F3" s="313"/>
      <c r="G3" s="159"/>
    </row>
    <row r="4" spans="2:7">
      <c r="B4" s="293" t="str">
        <f>'1'!B4</f>
        <v>Assessment Year 2018-19</v>
      </c>
      <c r="C4" s="312"/>
      <c r="D4" s="312"/>
      <c r="E4" s="312"/>
      <c r="F4" s="313"/>
      <c r="G4" s="159"/>
    </row>
    <row r="5" spans="2:7">
      <c r="B5" s="312"/>
      <c r="C5" s="312"/>
      <c r="D5" s="312"/>
      <c r="E5" s="312"/>
      <c r="F5" s="313"/>
      <c r="G5" s="159"/>
    </row>
    <row r="6" spans="2:7">
      <c r="B6" s="1190" t="s">
        <v>260</v>
      </c>
      <c r="C6" s="1190"/>
      <c r="D6" s="1190"/>
      <c r="E6" s="1190"/>
      <c r="F6" s="1190"/>
      <c r="G6" s="160"/>
    </row>
    <row r="7" spans="2:7">
      <c r="B7" s="162" t="s">
        <v>420</v>
      </c>
      <c r="C7" s="162"/>
      <c r="D7" s="162"/>
      <c r="E7" s="162"/>
      <c r="F7" s="162"/>
      <c r="G7" s="161"/>
    </row>
    <row r="8" spans="2:7" ht="13.5" thickBot="1">
      <c r="B8" s="162"/>
      <c r="C8" s="162"/>
      <c r="D8" s="162"/>
      <c r="E8" s="162"/>
      <c r="F8" s="162"/>
      <c r="G8" s="162"/>
    </row>
    <row r="9" spans="2:7" ht="63" customHeight="1" thickBot="1">
      <c r="B9" s="163" t="s">
        <v>261</v>
      </c>
      <c r="C9" s="164" t="s">
        <v>144</v>
      </c>
      <c r="D9" s="165" t="s">
        <v>145</v>
      </c>
      <c r="E9" s="165" t="s">
        <v>146</v>
      </c>
      <c r="F9" s="166" t="s">
        <v>147</v>
      </c>
      <c r="G9" s="167"/>
    </row>
    <row r="10" spans="2:7">
      <c r="B10" s="168"/>
      <c r="C10" s="150"/>
      <c r="D10" s="169"/>
      <c r="E10" s="150"/>
      <c r="F10" s="170"/>
      <c r="G10" s="171"/>
    </row>
    <row r="11" spans="2:7">
      <c r="B11" s="174">
        <v>42826</v>
      </c>
      <c r="C11" s="175"/>
      <c r="D11" s="172">
        <v>42870</v>
      </c>
      <c r="E11" s="175"/>
      <c r="F11" s="172"/>
      <c r="G11" s="173"/>
    </row>
    <row r="12" spans="2:7">
      <c r="B12" s="174">
        <v>42856</v>
      </c>
      <c r="C12" s="175"/>
      <c r="D12" s="172">
        <v>42901</v>
      </c>
      <c r="E12" s="175"/>
      <c r="F12" s="172"/>
      <c r="G12" s="173"/>
    </row>
    <row r="13" spans="2:7">
      <c r="B13" s="174">
        <v>42887</v>
      </c>
      <c r="C13" s="175"/>
      <c r="D13" s="172">
        <v>42931</v>
      </c>
      <c r="E13" s="175"/>
      <c r="F13" s="172"/>
      <c r="G13" s="173"/>
    </row>
    <row r="14" spans="2:7">
      <c r="B14" s="174">
        <v>42917</v>
      </c>
      <c r="C14" s="175"/>
      <c r="D14" s="172">
        <v>42962</v>
      </c>
      <c r="E14" s="175"/>
      <c r="F14" s="172"/>
      <c r="G14" s="173"/>
    </row>
    <row r="15" spans="2:7">
      <c r="B15" s="174">
        <v>42948</v>
      </c>
      <c r="C15" s="175"/>
      <c r="D15" s="172">
        <v>42993</v>
      </c>
      <c r="E15" s="175"/>
      <c r="F15" s="172"/>
      <c r="G15" s="173"/>
    </row>
    <row r="16" spans="2:7">
      <c r="B16" s="174">
        <v>42979</v>
      </c>
      <c r="C16" s="175"/>
      <c r="D16" s="172">
        <v>43023</v>
      </c>
      <c r="E16" s="175"/>
      <c r="F16" s="172"/>
      <c r="G16" s="173"/>
    </row>
    <row r="17" spans="2:7">
      <c r="B17" s="174">
        <v>43009</v>
      </c>
      <c r="C17" s="175"/>
      <c r="D17" s="172">
        <v>43054</v>
      </c>
      <c r="E17" s="175"/>
      <c r="F17" s="172"/>
      <c r="G17" s="173"/>
    </row>
    <row r="18" spans="2:7">
      <c r="B18" s="174">
        <v>43040</v>
      </c>
      <c r="C18" s="175"/>
      <c r="D18" s="172">
        <v>43084</v>
      </c>
      <c r="E18" s="175"/>
      <c r="F18" s="172"/>
      <c r="G18" s="173"/>
    </row>
    <row r="19" spans="2:7">
      <c r="B19" s="174">
        <v>43070</v>
      </c>
      <c r="C19" s="175"/>
      <c r="D19" s="172">
        <v>43115</v>
      </c>
      <c r="E19" s="175"/>
      <c r="F19" s="172"/>
      <c r="G19" s="173"/>
    </row>
    <row r="20" spans="2:7">
      <c r="B20" s="174">
        <v>43101</v>
      </c>
      <c r="C20" s="175"/>
      <c r="D20" s="172">
        <v>43146</v>
      </c>
      <c r="E20" s="175"/>
      <c r="F20" s="172"/>
      <c r="G20" s="173"/>
    </row>
    <row r="21" spans="2:7">
      <c r="B21" s="174">
        <v>43132</v>
      </c>
      <c r="C21" s="175"/>
      <c r="D21" s="172">
        <v>43174</v>
      </c>
      <c r="E21" s="175"/>
      <c r="F21" s="172"/>
      <c r="G21" s="173"/>
    </row>
    <row r="22" spans="2:7">
      <c r="B22" s="174">
        <v>43160</v>
      </c>
      <c r="C22" s="175"/>
      <c r="D22" s="172">
        <v>43205</v>
      </c>
      <c r="E22" s="175"/>
      <c r="F22" s="172"/>
      <c r="G22" s="173"/>
    </row>
    <row r="23" spans="2:7">
      <c r="B23" s="315"/>
      <c r="C23" s="316"/>
      <c r="D23" s="178"/>
      <c r="E23" s="316"/>
      <c r="F23" s="317"/>
      <c r="G23" s="173"/>
    </row>
    <row r="24" spans="2:7" ht="13.5" thickBot="1">
      <c r="B24" s="176"/>
      <c r="C24" s="177"/>
      <c r="D24" s="178"/>
      <c r="E24" s="177"/>
      <c r="F24" s="188"/>
      <c r="G24" s="171"/>
    </row>
    <row r="25" spans="2:7" ht="13.5" thickBot="1">
      <c r="B25" s="179" t="s">
        <v>194</v>
      </c>
      <c r="C25" s="135">
        <f>SUM(C10:C24)</f>
        <v>0</v>
      </c>
      <c r="D25" s="180"/>
      <c r="E25" s="181">
        <f>SUM(E10:E24)</f>
        <v>0</v>
      </c>
      <c r="F25" s="182"/>
      <c r="G25" s="183"/>
    </row>
    <row r="26" spans="2:7">
      <c r="F26" s="159"/>
      <c r="G26" s="159"/>
    </row>
    <row r="27" spans="2:7">
      <c r="C27" s="187"/>
      <c r="D27" s="185"/>
    </row>
    <row r="28" spans="2:7">
      <c r="C28" s="187"/>
      <c r="D28" s="185"/>
    </row>
    <row r="29" spans="2:7">
      <c r="C29" s="187"/>
      <c r="D29" s="185"/>
    </row>
    <row r="30" spans="2:7" ht="15" customHeight="1">
      <c r="C30" s="187"/>
      <c r="D30" s="185"/>
    </row>
    <row r="31" spans="2:7">
      <c r="C31" s="187"/>
      <c r="D31" s="185"/>
    </row>
    <row r="32" spans="2:7">
      <c r="C32" s="187"/>
      <c r="D32" s="185"/>
    </row>
    <row r="33" spans="2:4">
      <c r="C33" s="184"/>
      <c r="D33" s="185"/>
    </row>
    <row r="34" spans="2:4">
      <c r="C34" s="184"/>
      <c r="D34" s="185"/>
    </row>
    <row r="35" spans="2:4">
      <c r="C35" s="184"/>
      <c r="D35" s="185"/>
    </row>
    <row r="39" spans="2:4">
      <c r="B39" s="186"/>
    </row>
  </sheetData>
  <mergeCells count="1">
    <mergeCell ref="B6:F6"/>
  </mergeCells>
  <pageMargins left="0.6" right="0.25" top="0.42" bottom="0.49" header="0.3" footer="0.3"/>
  <pageSetup fitToHeight="4" orientation="portrait" r:id="rId1"/>
</worksheet>
</file>

<file path=xl/worksheets/sheet14.xml><?xml version="1.0" encoding="utf-8"?>
<worksheet xmlns="http://schemas.openxmlformats.org/spreadsheetml/2006/main" xmlns:r="http://schemas.openxmlformats.org/officeDocument/2006/relationships">
  <sheetPr>
    <tabColor rgb="FF92D050"/>
    <pageSetUpPr fitToPage="1"/>
  </sheetPr>
  <dimension ref="B1:G41"/>
  <sheetViews>
    <sheetView workbookViewId="0">
      <selection activeCell="F18" sqref="F18"/>
    </sheetView>
  </sheetViews>
  <sheetFormatPr defaultRowHeight="12.75"/>
  <cols>
    <col min="1" max="1" width="2.140625" style="158" customWidth="1"/>
    <col min="2" max="7" width="15.7109375" style="158" customWidth="1"/>
    <col min="8" max="8" width="9.140625" style="158"/>
    <col min="9" max="9" width="11" style="158" bestFit="1" customWidth="1"/>
    <col min="10" max="16384" width="9.140625" style="158"/>
  </cols>
  <sheetData>
    <row r="1" spans="2:7">
      <c r="B1" s="291" t="str">
        <f>'1'!B1</f>
        <v>XYZ Limited</v>
      </c>
      <c r="C1" s="312"/>
      <c r="D1" s="313"/>
      <c r="E1" s="313"/>
      <c r="F1" s="379" t="s">
        <v>740</v>
      </c>
      <c r="G1" s="2"/>
    </row>
    <row r="2" spans="2:7">
      <c r="B2" s="292"/>
      <c r="C2" s="312"/>
      <c r="D2" s="313"/>
      <c r="E2" s="313"/>
      <c r="F2" s="313"/>
      <c r="G2" s="159"/>
    </row>
    <row r="3" spans="2:7">
      <c r="B3" s="293" t="str">
        <f>'1'!B3</f>
        <v>Previous Year 2017-18</v>
      </c>
      <c r="C3" s="312"/>
      <c r="D3" s="312"/>
      <c r="E3" s="312"/>
      <c r="F3" s="313"/>
      <c r="G3" s="159"/>
    </row>
    <row r="4" spans="2:7">
      <c r="B4" s="293" t="str">
        <f>'1'!B4</f>
        <v>Assessment Year 2018-19</v>
      </c>
      <c r="C4" s="312"/>
      <c r="D4" s="312"/>
      <c r="E4" s="312"/>
      <c r="F4" s="313"/>
      <c r="G4" s="159"/>
    </row>
    <row r="5" spans="2:7">
      <c r="B5" s="312"/>
      <c r="C5" s="312"/>
      <c r="D5" s="312"/>
      <c r="E5" s="312"/>
      <c r="F5" s="313"/>
      <c r="G5" s="159"/>
    </row>
    <row r="6" spans="2:7">
      <c r="B6" s="1190" t="s">
        <v>262</v>
      </c>
      <c r="C6" s="1190"/>
      <c r="D6" s="1190"/>
      <c r="E6" s="1190"/>
      <c r="F6" s="1190"/>
      <c r="G6" s="160"/>
    </row>
    <row r="7" spans="2:7">
      <c r="B7" s="162" t="s">
        <v>420</v>
      </c>
      <c r="C7" s="162"/>
      <c r="D7" s="162"/>
      <c r="E7" s="162"/>
      <c r="F7" s="162"/>
      <c r="G7" s="161"/>
    </row>
    <row r="8" spans="2:7" ht="13.5" thickBot="1">
      <c r="B8" s="162"/>
      <c r="C8" s="162"/>
      <c r="D8" s="162"/>
      <c r="E8" s="162"/>
      <c r="F8" s="162"/>
      <c r="G8" s="162"/>
    </row>
    <row r="9" spans="2:7" ht="53.25" customHeight="1" thickBot="1">
      <c r="B9" s="163" t="s">
        <v>261</v>
      </c>
      <c r="C9" s="164" t="s">
        <v>144</v>
      </c>
      <c r="D9" s="165" t="s">
        <v>145</v>
      </c>
      <c r="E9" s="165" t="s">
        <v>146</v>
      </c>
      <c r="F9" s="166" t="s">
        <v>147</v>
      </c>
      <c r="G9" s="167"/>
    </row>
    <row r="10" spans="2:7">
      <c r="B10" s="168"/>
      <c r="C10" s="150"/>
      <c r="D10" s="169"/>
      <c r="E10" s="150"/>
      <c r="F10" s="170"/>
      <c r="G10" s="171"/>
    </row>
    <row r="11" spans="2:7">
      <c r="B11" s="174">
        <v>42826</v>
      </c>
      <c r="C11" s="175"/>
      <c r="D11" s="172">
        <v>42876</v>
      </c>
      <c r="E11" s="175"/>
      <c r="F11" s="172"/>
      <c r="G11" s="173"/>
    </row>
    <row r="12" spans="2:7">
      <c r="B12" s="174">
        <v>42856</v>
      </c>
      <c r="C12" s="175"/>
      <c r="D12" s="172">
        <v>42907</v>
      </c>
      <c r="E12" s="175"/>
      <c r="F12" s="172"/>
      <c r="G12" s="173"/>
    </row>
    <row r="13" spans="2:7">
      <c r="B13" s="174">
        <v>42887</v>
      </c>
      <c r="C13" s="175"/>
      <c r="D13" s="172">
        <v>42937</v>
      </c>
      <c r="E13" s="175"/>
      <c r="F13" s="172"/>
      <c r="G13" s="173"/>
    </row>
    <row r="14" spans="2:7">
      <c r="B14" s="174">
        <v>42917</v>
      </c>
      <c r="C14" s="175"/>
      <c r="D14" s="172">
        <v>42968</v>
      </c>
      <c r="E14" s="175"/>
      <c r="F14" s="172"/>
      <c r="G14" s="173"/>
    </row>
    <row r="15" spans="2:7">
      <c r="B15" s="174">
        <v>42948</v>
      </c>
      <c r="C15" s="175"/>
      <c r="D15" s="172">
        <v>42999</v>
      </c>
      <c r="E15" s="175"/>
      <c r="F15" s="172"/>
      <c r="G15" s="173"/>
    </row>
    <row r="16" spans="2:7">
      <c r="B16" s="174">
        <v>42979</v>
      </c>
      <c r="C16" s="175"/>
      <c r="D16" s="172">
        <v>43029</v>
      </c>
      <c r="E16" s="175"/>
      <c r="F16" s="172"/>
      <c r="G16" s="173"/>
    </row>
    <row r="17" spans="2:7">
      <c r="B17" s="174">
        <v>43009</v>
      </c>
      <c r="C17" s="175"/>
      <c r="D17" s="172">
        <v>43060</v>
      </c>
      <c r="E17" s="175"/>
      <c r="F17" s="172"/>
      <c r="G17" s="173"/>
    </row>
    <row r="18" spans="2:7">
      <c r="B18" s="174">
        <v>43040</v>
      </c>
      <c r="C18" s="175"/>
      <c r="D18" s="172">
        <v>43090</v>
      </c>
      <c r="E18" s="175"/>
      <c r="F18" s="172"/>
      <c r="G18" s="173"/>
    </row>
    <row r="19" spans="2:7">
      <c r="B19" s="174">
        <v>43070</v>
      </c>
      <c r="C19" s="175"/>
      <c r="D19" s="172">
        <v>43121</v>
      </c>
      <c r="E19" s="175"/>
      <c r="F19" s="172"/>
      <c r="G19" s="173"/>
    </row>
    <row r="20" spans="2:7">
      <c r="B20" s="174">
        <v>43101</v>
      </c>
      <c r="C20" s="175"/>
      <c r="D20" s="172">
        <v>43152</v>
      </c>
      <c r="E20" s="175"/>
      <c r="F20" s="172"/>
      <c r="G20" s="173"/>
    </row>
    <row r="21" spans="2:7">
      <c r="B21" s="174">
        <v>43132</v>
      </c>
      <c r="C21" s="175"/>
      <c r="D21" s="172">
        <v>43180</v>
      </c>
      <c r="E21" s="175"/>
      <c r="F21" s="172"/>
      <c r="G21" s="173"/>
    </row>
    <row r="22" spans="2:7">
      <c r="B22" s="174">
        <v>43160</v>
      </c>
      <c r="C22" s="175"/>
      <c r="D22" s="172">
        <v>43211</v>
      </c>
      <c r="E22" s="175"/>
      <c r="F22" s="172"/>
      <c r="G22" s="173"/>
    </row>
    <row r="23" spans="2:7" ht="13.5" thickBot="1">
      <c r="B23" s="176"/>
      <c r="C23" s="177"/>
      <c r="D23" s="178"/>
      <c r="E23" s="177"/>
      <c r="F23" s="188"/>
      <c r="G23" s="171"/>
    </row>
    <row r="24" spans="2:7" ht="13.5" thickBot="1">
      <c r="B24" s="179" t="s">
        <v>194</v>
      </c>
      <c r="C24" s="135">
        <f>SUM(C10:C23)</f>
        <v>0</v>
      </c>
      <c r="D24" s="180"/>
      <c r="E24" s="181">
        <f>SUM(E10:E23)</f>
        <v>0</v>
      </c>
      <c r="F24" s="182"/>
      <c r="G24" s="183"/>
    </row>
    <row r="25" spans="2:7">
      <c r="F25" s="159"/>
      <c r="G25" s="159"/>
    </row>
    <row r="26" spans="2:7">
      <c r="C26" s="187"/>
      <c r="D26" s="185"/>
    </row>
    <row r="27" spans="2:7">
      <c r="C27" s="187"/>
      <c r="D27" s="185"/>
    </row>
    <row r="28" spans="2:7">
      <c r="C28" s="187"/>
      <c r="D28" s="185"/>
    </row>
    <row r="29" spans="2:7">
      <c r="C29" s="187"/>
      <c r="D29" s="185"/>
    </row>
    <row r="30" spans="2:7">
      <c r="C30" s="187"/>
      <c r="D30" s="185"/>
    </row>
    <row r="31" spans="2:7">
      <c r="C31" s="187"/>
      <c r="D31" s="185"/>
    </row>
    <row r="32" spans="2:7" ht="15" customHeight="1">
      <c r="C32" s="187"/>
      <c r="D32" s="185"/>
    </row>
    <row r="33" spans="2:4">
      <c r="C33" s="187"/>
      <c r="D33" s="185"/>
    </row>
    <row r="34" spans="2:4">
      <c r="C34" s="187"/>
      <c r="D34" s="185"/>
    </row>
    <row r="35" spans="2:4">
      <c r="C35" s="184"/>
      <c r="D35" s="185"/>
    </row>
    <row r="36" spans="2:4">
      <c r="C36" s="184"/>
      <c r="D36" s="185"/>
    </row>
    <row r="37" spans="2:4">
      <c r="C37" s="184"/>
      <c r="D37" s="185"/>
    </row>
    <row r="41" spans="2:4">
      <c r="B41" s="186"/>
    </row>
  </sheetData>
  <mergeCells count="1">
    <mergeCell ref="B6:F6"/>
  </mergeCells>
  <pageMargins left="0.6" right="0.25" top="0.42" bottom="0.49" header="0.3" footer="0.3"/>
  <pageSetup fitToHeight="4" orientation="portrait" r:id="rId1"/>
</worksheet>
</file>

<file path=xl/worksheets/sheet15.xml><?xml version="1.0" encoding="utf-8"?>
<worksheet xmlns="http://schemas.openxmlformats.org/spreadsheetml/2006/main" xmlns:r="http://schemas.openxmlformats.org/officeDocument/2006/relationships">
  <sheetPr>
    <tabColor rgb="FF92D050"/>
  </sheetPr>
  <dimension ref="B1:D14"/>
  <sheetViews>
    <sheetView workbookViewId="0">
      <selection activeCell="K23" sqref="K23"/>
    </sheetView>
  </sheetViews>
  <sheetFormatPr defaultRowHeight="12.75"/>
  <cols>
    <col min="1" max="1" width="2.140625" style="5" customWidth="1"/>
    <col min="2" max="2" width="4.85546875" style="5" customWidth="1"/>
    <col min="3" max="3" width="43.28515625" style="5" customWidth="1"/>
    <col min="4" max="4" width="14.85546875" style="5" bestFit="1" customWidth="1"/>
    <col min="5" max="16384" width="9.140625" style="5"/>
  </cols>
  <sheetData>
    <row r="1" spans="2:4">
      <c r="B1" s="291" t="str">
        <f>'1'!B1</f>
        <v>XYZ Limited</v>
      </c>
      <c r="C1" s="4"/>
      <c r="D1" s="964" t="s">
        <v>1093</v>
      </c>
    </row>
    <row r="2" spans="2:4">
      <c r="B2" s="292"/>
      <c r="C2" s="4"/>
      <c r="D2" s="46"/>
    </row>
    <row r="3" spans="2:4">
      <c r="B3" s="293" t="str">
        <f>'1'!B3</f>
        <v>Previous Year 2017-18</v>
      </c>
      <c r="C3" s="4"/>
      <c r="D3" s="46"/>
    </row>
    <row r="4" spans="2:4">
      <c r="B4" s="293" t="str">
        <f>'1'!B4</f>
        <v>Assessment Year 2018-19</v>
      </c>
      <c r="C4" s="4"/>
      <c r="D4" s="46"/>
    </row>
    <row r="5" spans="2:4" ht="15">
      <c r="B5" s="353"/>
      <c r="C5" s="4"/>
      <c r="D5" s="46"/>
    </row>
    <row r="6" spans="2:4">
      <c r="B6" s="312" t="s">
        <v>265</v>
      </c>
      <c r="C6" s="4"/>
      <c r="D6" s="46"/>
    </row>
    <row r="7" spans="2:4">
      <c r="B7" s="291" t="s">
        <v>1092</v>
      </c>
      <c r="C7" s="4"/>
      <c r="D7" s="46"/>
    </row>
    <row r="8" spans="2:4">
      <c r="B8" s="4" t="s">
        <v>266</v>
      </c>
      <c r="C8" s="4"/>
      <c r="D8" s="46"/>
    </row>
    <row r="9" spans="2:4" ht="13.5" thickBot="1">
      <c r="B9" s="4"/>
      <c r="C9" s="4"/>
      <c r="D9" s="4"/>
    </row>
    <row r="10" spans="2:4" ht="13.5" thickBot="1">
      <c r="B10" s="222" t="s">
        <v>178</v>
      </c>
      <c r="C10" s="223" t="s">
        <v>87</v>
      </c>
      <c r="D10" s="224" t="s">
        <v>81</v>
      </c>
    </row>
    <row r="11" spans="2:4">
      <c r="B11" s="221">
        <v>1</v>
      </c>
      <c r="C11" s="230"/>
      <c r="D11" s="231"/>
    </row>
    <row r="12" spans="2:4">
      <c r="B12" s="219">
        <v>2</v>
      </c>
      <c r="C12" s="218"/>
      <c r="D12" s="220"/>
    </row>
    <row r="13" spans="2:4" ht="13.5" thickBot="1">
      <c r="B13" s="225"/>
      <c r="C13" s="226"/>
      <c r="D13" s="227"/>
    </row>
    <row r="14" spans="2:4" ht="13.5" thickBot="1">
      <c r="B14" s="228"/>
      <c r="C14" s="223" t="s">
        <v>203</v>
      </c>
      <c r="D14" s="229">
        <f>SUM(D11:D13)</f>
        <v>0</v>
      </c>
    </row>
  </sheetData>
  <pageMargins left="0.7" right="0.7" top="0.75" bottom="0.75" header="0.3" footer="0.3"/>
  <pageSetup paperSize="9" orientation="portrait" verticalDpi="1200" r:id="rId1"/>
</worksheet>
</file>

<file path=xl/worksheets/sheet16.xml><?xml version="1.0" encoding="utf-8"?>
<worksheet xmlns="http://schemas.openxmlformats.org/spreadsheetml/2006/main" xmlns:r="http://schemas.openxmlformats.org/officeDocument/2006/relationships">
  <sheetPr>
    <tabColor rgb="FF92D050"/>
  </sheetPr>
  <dimension ref="B1:H19"/>
  <sheetViews>
    <sheetView view="pageBreakPreview" zoomScale="91" zoomScaleSheetLayoutView="91" workbookViewId="0">
      <selection activeCell="C18" sqref="C18:E19"/>
    </sheetView>
  </sheetViews>
  <sheetFormatPr defaultRowHeight="15"/>
  <cols>
    <col min="1" max="1" width="2.140625" style="353" customWidth="1"/>
    <col min="2" max="2" width="5.7109375" style="353" customWidth="1"/>
    <col min="3" max="3" width="46.7109375" style="353" bestFit="1" customWidth="1"/>
    <col min="4" max="4" width="15.140625" style="353" bestFit="1" customWidth="1"/>
    <col min="5" max="5" width="24.5703125" style="353" bestFit="1" customWidth="1"/>
    <col min="6" max="16384" width="9.140625" style="353"/>
  </cols>
  <sheetData>
    <row r="1" spans="2:7">
      <c r="B1" s="291" t="str">
        <f>'1'!B1</f>
        <v>XYZ Limited</v>
      </c>
      <c r="E1" s="964" t="s">
        <v>1091</v>
      </c>
    </row>
    <row r="2" spans="2:7">
      <c r="B2" s="292"/>
      <c r="E2" s="354"/>
    </row>
    <row r="3" spans="2:7">
      <c r="B3" s="293" t="str">
        <f>'1'!B3</f>
        <v>Previous Year 2017-18</v>
      </c>
      <c r="E3" s="354"/>
    </row>
    <row r="4" spans="2:7">
      <c r="B4" s="293" t="str">
        <f>'1'!B4</f>
        <v>Assessment Year 2018-19</v>
      </c>
      <c r="E4" s="354"/>
    </row>
    <row r="5" spans="2:7">
      <c r="E5" s="354"/>
    </row>
    <row r="6" spans="2:7">
      <c r="B6" s="312" t="s">
        <v>612</v>
      </c>
      <c r="C6" s="158"/>
      <c r="D6" s="158"/>
      <c r="E6" s="158"/>
    </row>
    <row r="7" spans="2:7">
      <c r="B7" s="324" t="s">
        <v>613</v>
      </c>
      <c r="C7" s="158"/>
      <c r="D7" s="158"/>
      <c r="E7" s="158"/>
    </row>
    <row r="8" spans="2:7">
      <c r="B8" s="324"/>
      <c r="C8" s="158"/>
      <c r="D8" s="158"/>
      <c r="E8" s="158"/>
    </row>
    <row r="9" spans="2:7">
      <c r="B9" s="372" t="s">
        <v>614</v>
      </c>
      <c r="C9" s="158"/>
      <c r="D9" s="158"/>
      <c r="E9" s="158"/>
    </row>
    <row r="10" spans="2:7">
      <c r="B10" s="373" t="s">
        <v>178</v>
      </c>
      <c r="C10" s="373" t="s">
        <v>87</v>
      </c>
      <c r="D10" s="374" t="s">
        <v>615</v>
      </c>
      <c r="E10" s="375" t="s">
        <v>616</v>
      </c>
    </row>
    <row r="11" spans="2:7">
      <c r="B11" s="360">
        <v>1</v>
      </c>
      <c r="C11" s="376"/>
      <c r="D11" s="144"/>
      <c r="E11" s="360"/>
    </row>
    <row r="12" spans="2:7" ht="15.75" customHeight="1">
      <c r="B12" s="360">
        <v>2</v>
      </c>
      <c r="C12" s="376"/>
      <c r="D12" s="377"/>
      <c r="E12" s="360"/>
    </row>
    <row r="13" spans="2:7" ht="15.75" customHeight="1">
      <c r="B13" s="360">
        <v>3</v>
      </c>
      <c r="C13" s="376"/>
      <c r="D13" s="377"/>
      <c r="E13" s="360"/>
    </row>
    <row r="14" spans="2:7" ht="15.75" customHeight="1">
      <c r="B14" s="360">
        <v>4</v>
      </c>
      <c r="C14" s="376"/>
      <c r="D14" s="377"/>
      <c r="E14" s="360"/>
    </row>
    <row r="15" spans="2:7" ht="15.75" customHeight="1">
      <c r="B15" s="360">
        <v>5</v>
      </c>
      <c r="C15" s="376"/>
      <c r="D15" s="377"/>
      <c r="E15" s="360"/>
      <c r="G15" s="353" t="s">
        <v>852</v>
      </c>
    </row>
    <row r="16" spans="2:7">
      <c r="B16" s="360"/>
      <c r="C16" s="375" t="s">
        <v>194</v>
      </c>
      <c r="D16" s="378">
        <f>SUM(D11:D15)</f>
        <v>0</v>
      </c>
      <c r="E16" s="360"/>
    </row>
    <row r="17" spans="3:8">
      <c r="D17" s="355"/>
      <c r="E17" s="355"/>
      <c r="H17" s="355"/>
    </row>
    <row r="18" spans="3:8">
      <c r="C18" s="1191" t="s">
        <v>923</v>
      </c>
      <c r="D18" s="1191"/>
      <c r="E18" s="1191"/>
    </row>
    <row r="19" spans="3:8" ht="27" customHeight="1">
      <c r="C19" s="1191"/>
      <c r="D19" s="1191"/>
      <c r="E19" s="1191"/>
    </row>
  </sheetData>
  <mergeCells count="1">
    <mergeCell ref="C18:E19"/>
  </mergeCells>
  <pageMargins left="0.7" right="0.7" top="0.75" bottom="0.75" header="0.3" footer="0.3"/>
  <pageSetup scale="89" orientation="portrait" r:id="rId1"/>
</worksheet>
</file>

<file path=xl/worksheets/sheet17.xml><?xml version="1.0" encoding="utf-8"?>
<worksheet xmlns="http://schemas.openxmlformats.org/spreadsheetml/2006/main" xmlns:r="http://schemas.openxmlformats.org/officeDocument/2006/relationships">
  <sheetPr>
    <tabColor rgb="FF92D050"/>
  </sheetPr>
  <dimension ref="B1:H29"/>
  <sheetViews>
    <sheetView view="pageBreakPreview" zoomScale="91" zoomScaleSheetLayoutView="91" workbookViewId="0">
      <selection activeCell="B5" sqref="B5"/>
    </sheetView>
  </sheetViews>
  <sheetFormatPr defaultRowHeight="12.75"/>
  <cols>
    <col min="1" max="1" width="2.140625" style="807" customWidth="1"/>
    <col min="2" max="2" width="5.7109375" style="807" customWidth="1"/>
    <col min="3" max="3" width="13.85546875" style="902" customWidth="1"/>
    <col min="4" max="4" width="15.140625" style="807" bestFit="1" customWidth="1"/>
    <col min="5" max="5" width="15.5703125" style="807" customWidth="1"/>
    <col min="6" max="6" width="48.7109375" style="807" bestFit="1" customWidth="1"/>
    <col min="7" max="7" width="26.7109375" style="807" customWidth="1"/>
    <col min="8" max="8" width="26" style="807" bestFit="1" customWidth="1"/>
    <col min="9" max="16384" width="9.140625" style="807"/>
  </cols>
  <sheetData>
    <row r="1" spans="2:8">
      <c r="B1" s="804" t="str">
        <f>'7(b)'!B1</f>
        <v>XYZ Limited</v>
      </c>
      <c r="G1" s="805" t="s">
        <v>618</v>
      </c>
    </row>
    <row r="2" spans="2:8">
      <c r="B2" s="292"/>
      <c r="E2" s="806"/>
      <c r="F2" s="806"/>
    </row>
    <row r="3" spans="2:8">
      <c r="B3" s="293" t="str">
        <f>'7(b)'!B3</f>
        <v>Previous Year 2017-18</v>
      </c>
      <c r="E3" s="806"/>
      <c r="F3" s="806"/>
    </row>
    <row r="4" spans="2:8">
      <c r="B4" s="293" t="str">
        <f>'7(b)'!B4</f>
        <v>Assessment Year 2018-19</v>
      </c>
      <c r="E4" s="806"/>
      <c r="F4" s="806"/>
    </row>
    <row r="5" spans="2:8">
      <c r="E5" s="806"/>
      <c r="F5" s="806"/>
    </row>
    <row r="6" spans="2:8">
      <c r="B6" s="806" t="s">
        <v>853</v>
      </c>
    </row>
    <row r="7" spans="2:8">
      <c r="B7" s="808" t="s">
        <v>854</v>
      </c>
    </row>
    <row r="8" spans="2:8" ht="13.5" thickBot="1">
      <c r="B8" s="808"/>
    </row>
    <row r="9" spans="2:8" ht="13.5" thickBot="1">
      <c r="B9" s="903" t="s">
        <v>178</v>
      </c>
      <c r="C9" s="904" t="s">
        <v>855</v>
      </c>
      <c r="D9" s="905" t="s">
        <v>615</v>
      </c>
      <c r="E9" s="896" t="s">
        <v>89</v>
      </c>
      <c r="F9" s="896" t="s">
        <v>865</v>
      </c>
      <c r="G9" s="906" t="s">
        <v>866</v>
      </c>
    </row>
    <row r="10" spans="2:8" ht="14.25">
      <c r="B10" s="907">
        <v>1</v>
      </c>
      <c r="C10" s="908"/>
      <c r="D10" s="909"/>
      <c r="E10" s="910"/>
      <c r="F10" s="946"/>
      <c r="G10" s="947"/>
      <c r="H10" s="834" t="s">
        <v>876</v>
      </c>
    </row>
    <row r="11" spans="2:8">
      <c r="B11" s="810">
        <f>B10+1</f>
        <v>2</v>
      </c>
      <c r="C11" s="908"/>
      <c r="D11" s="811"/>
      <c r="E11" s="812"/>
      <c r="F11" s="948"/>
      <c r="G11" s="949"/>
      <c r="H11" s="834" t="s">
        <v>876</v>
      </c>
    </row>
    <row r="12" spans="2:8">
      <c r="B12" s="810">
        <f t="shared" ref="B12:B26" si="0">B11+1</f>
        <v>3</v>
      </c>
      <c r="C12" s="908"/>
      <c r="D12" s="811"/>
      <c r="E12" s="812"/>
      <c r="F12" s="948"/>
      <c r="G12" s="949"/>
      <c r="H12" s="834" t="s">
        <v>876</v>
      </c>
    </row>
    <row r="13" spans="2:8">
      <c r="B13" s="810">
        <f t="shared" si="0"/>
        <v>4</v>
      </c>
      <c r="C13" s="908"/>
      <c r="D13" s="811"/>
      <c r="E13" s="812"/>
      <c r="F13" s="948"/>
      <c r="G13" s="950"/>
      <c r="H13" s="834" t="s">
        <v>877</v>
      </c>
    </row>
    <row r="14" spans="2:8">
      <c r="B14" s="810">
        <f t="shared" si="0"/>
        <v>5</v>
      </c>
      <c r="C14" s="908"/>
      <c r="D14" s="811"/>
      <c r="E14" s="812"/>
      <c r="F14" s="948"/>
      <c r="G14" s="949"/>
      <c r="H14" s="834" t="s">
        <v>878</v>
      </c>
    </row>
    <row r="15" spans="2:8">
      <c r="B15" s="810">
        <f t="shared" si="0"/>
        <v>6</v>
      </c>
      <c r="C15" s="908"/>
      <c r="D15" s="811"/>
      <c r="E15" s="812"/>
      <c r="F15" s="948"/>
      <c r="G15" s="949"/>
      <c r="H15" s="834" t="s">
        <v>878</v>
      </c>
    </row>
    <row r="16" spans="2:8">
      <c r="B16" s="810">
        <f t="shared" si="0"/>
        <v>7</v>
      </c>
      <c r="C16" s="908"/>
      <c r="D16" s="811"/>
      <c r="E16" s="812"/>
      <c r="F16" s="948"/>
      <c r="G16" s="949"/>
      <c r="H16" s="834" t="s">
        <v>878</v>
      </c>
    </row>
    <row r="17" spans="2:8">
      <c r="B17" s="810">
        <f t="shared" si="0"/>
        <v>8</v>
      </c>
      <c r="C17" s="908"/>
      <c r="D17" s="811"/>
      <c r="E17" s="812"/>
      <c r="F17" s="948"/>
      <c r="G17" s="949"/>
      <c r="H17" s="834" t="s">
        <v>878</v>
      </c>
    </row>
    <row r="18" spans="2:8">
      <c r="B18" s="810">
        <f t="shared" si="0"/>
        <v>9</v>
      </c>
      <c r="C18" s="908"/>
      <c r="D18" s="811"/>
      <c r="E18" s="812"/>
      <c r="F18" s="948"/>
      <c r="G18" s="949"/>
      <c r="H18" s="834" t="s">
        <v>878</v>
      </c>
    </row>
    <row r="19" spans="2:8">
      <c r="B19" s="810">
        <f t="shared" si="0"/>
        <v>10</v>
      </c>
      <c r="C19" s="908"/>
      <c r="D19" s="811"/>
      <c r="E19" s="812"/>
      <c r="F19" s="948"/>
      <c r="G19" s="949"/>
      <c r="H19" s="834" t="s">
        <v>878</v>
      </c>
    </row>
    <row r="20" spans="2:8">
      <c r="B20" s="810">
        <f t="shared" si="0"/>
        <v>11</v>
      </c>
      <c r="C20" s="908"/>
      <c r="D20" s="811"/>
      <c r="E20" s="812"/>
      <c r="F20" s="948"/>
      <c r="G20" s="949"/>
      <c r="H20" s="834" t="s">
        <v>878</v>
      </c>
    </row>
    <row r="21" spans="2:8">
      <c r="B21" s="810">
        <f t="shared" si="0"/>
        <v>12</v>
      </c>
      <c r="C21" s="908"/>
      <c r="D21" s="811"/>
      <c r="E21" s="812"/>
      <c r="F21" s="948"/>
      <c r="G21" s="949"/>
      <c r="H21" s="834" t="s">
        <v>878</v>
      </c>
    </row>
    <row r="22" spans="2:8">
      <c r="B22" s="810">
        <f t="shared" si="0"/>
        <v>13</v>
      </c>
      <c r="C22" s="908"/>
      <c r="D22" s="811"/>
      <c r="E22" s="812"/>
      <c r="F22" s="948"/>
      <c r="G22" s="949"/>
      <c r="H22" s="834" t="s">
        <v>878</v>
      </c>
    </row>
    <row r="23" spans="2:8">
      <c r="B23" s="810">
        <f t="shared" si="0"/>
        <v>14</v>
      </c>
      <c r="C23" s="908"/>
      <c r="D23" s="811"/>
      <c r="E23" s="812"/>
      <c r="F23" s="948"/>
      <c r="G23" s="949"/>
      <c r="H23" s="834" t="s">
        <v>878</v>
      </c>
    </row>
    <row r="24" spans="2:8">
      <c r="B24" s="810">
        <f t="shared" si="0"/>
        <v>15</v>
      </c>
      <c r="C24" s="908"/>
      <c r="D24" s="811"/>
      <c r="E24" s="812"/>
      <c r="F24" s="948"/>
      <c r="G24" s="949"/>
      <c r="H24" s="834" t="s">
        <v>878</v>
      </c>
    </row>
    <row r="25" spans="2:8">
      <c r="B25" s="810">
        <f t="shared" si="0"/>
        <v>16</v>
      </c>
      <c r="C25" s="908"/>
      <c r="D25" s="811"/>
      <c r="E25" s="812"/>
      <c r="F25" s="948"/>
      <c r="G25" s="949"/>
      <c r="H25" s="834" t="s">
        <v>878</v>
      </c>
    </row>
    <row r="26" spans="2:8">
      <c r="B26" s="810">
        <f t="shared" si="0"/>
        <v>17</v>
      </c>
      <c r="C26" s="908"/>
      <c r="D26" s="811"/>
      <c r="E26" s="812"/>
      <c r="F26" s="948"/>
      <c r="G26" s="949"/>
      <c r="H26" s="834" t="s">
        <v>878</v>
      </c>
    </row>
    <row r="27" spans="2:8" ht="15.75" customHeight="1" thickBot="1">
      <c r="B27" s="911"/>
      <c r="C27" s="912"/>
      <c r="D27" s="913"/>
      <c r="E27" s="914"/>
      <c r="F27" s="914"/>
      <c r="G27" s="892"/>
    </row>
    <row r="28" spans="2:8" ht="13.5" thickBot="1">
      <c r="B28" s="915"/>
      <c r="C28" s="894" t="s">
        <v>194</v>
      </c>
      <c r="D28" s="895">
        <f>SUM(D10:D27)</f>
        <v>0</v>
      </c>
      <c r="E28" s="916"/>
      <c r="F28" s="916"/>
      <c r="G28" s="917"/>
    </row>
    <row r="29" spans="2:8">
      <c r="D29" s="918"/>
      <c r="E29" s="918"/>
      <c r="F29" s="918"/>
    </row>
  </sheetData>
  <pageMargins left="0.7" right="0.7" top="0.75" bottom="0.75" header="0.3" footer="0.3"/>
  <pageSetup scale="65" orientation="portrait" r:id="rId1"/>
  <colBreaks count="1" manualBreakCount="1">
    <brk id="7" max="26" man="1"/>
  </colBreaks>
</worksheet>
</file>

<file path=xl/worksheets/sheet18.xml><?xml version="1.0" encoding="utf-8"?>
<worksheet xmlns="http://schemas.openxmlformats.org/spreadsheetml/2006/main" xmlns:r="http://schemas.openxmlformats.org/officeDocument/2006/relationships">
  <sheetPr>
    <tabColor rgb="FF92D050"/>
  </sheetPr>
  <dimension ref="B1:J29"/>
  <sheetViews>
    <sheetView view="pageBreakPreview" zoomScale="91" zoomScaleSheetLayoutView="91" workbookViewId="0">
      <selection activeCell="A17" sqref="A17:XFD17"/>
    </sheetView>
  </sheetViews>
  <sheetFormatPr defaultRowHeight="12.75"/>
  <cols>
    <col min="1" max="1" width="2.140625" style="807" customWidth="1"/>
    <col min="2" max="2" width="5.7109375" style="807" customWidth="1"/>
    <col min="3" max="3" width="15.5703125" style="807" customWidth="1"/>
    <col min="4" max="4" width="15.140625" style="807" bestFit="1" customWidth="1"/>
    <col min="5" max="5" width="15.5703125" style="807" customWidth="1"/>
    <col min="6" max="6" width="49.28515625" style="807" bestFit="1" customWidth="1"/>
    <col min="7" max="7" width="18.140625" style="807" bestFit="1" customWidth="1"/>
    <col min="8" max="8" width="26" style="807" bestFit="1" customWidth="1"/>
    <col min="9" max="252" width="9.140625" style="807"/>
    <col min="253" max="253" width="2.140625" style="807" customWidth="1"/>
    <col min="254" max="254" width="5.7109375" style="807" customWidth="1"/>
    <col min="255" max="255" width="15.5703125" style="807" customWidth="1"/>
    <col min="256" max="256" width="15.140625" style="807" bestFit="1" customWidth="1"/>
    <col min="257" max="257" width="15.5703125" style="807" customWidth="1"/>
    <col min="258" max="258" width="45.85546875" style="807" bestFit="1" customWidth="1"/>
    <col min="259" max="259" width="26" style="807" bestFit="1" customWidth="1"/>
    <col min="260" max="508" width="9.140625" style="807"/>
    <col min="509" max="509" width="2.140625" style="807" customWidth="1"/>
    <col min="510" max="510" width="5.7109375" style="807" customWidth="1"/>
    <col min="511" max="511" width="15.5703125" style="807" customWidth="1"/>
    <col min="512" max="512" width="15.140625" style="807" bestFit="1" customWidth="1"/>
    <col min="513" max="513" width="15.5703125" style="807" customWidth="1"/>
    <col min="514" max="514" width="45.85546875" style="807" bestFit="1" customWidth="1"/>
    <col min="515" max="515" width="26" style="807" bestFit="1" customWidth="1"/>
    <col min="516" max="764" width="9.140625" style="807"/>
    <col min="765" max="765" width="2.140625" style="807" customWidth="1"/>
    <col min="766" max="766" width="5.7109375" style="807" customWidth="1"/>
    <col min="767" max="767" width="15.5703125" style="807" customWidth="1"/>
    <col min="768" max="768" width="15.140625" style="807" bestFit="1" customWidth="1"/>
    <col min="769" max="769" width="15.5703125" style="807" customWidth="1"/>
    <col min="770" max="770" width="45.85546875" style="807" bestFit="1" customWidth="1"/>
    <col min="771" max="771" width="26" style="807" bestFit="1" customWidth="1"/>
    <col min="772" max="1020" width="9.140625" style="807"/>
    <col min="1021" max="1021" width="2.140625" style="807" customWidth="1"/>
    <col min="1022" max="1022" width="5.7109375" style="807" customWidth="1"/>
    <col min="1023" max="1023" width="15.5703125" style="807" customWidth="1"/>
    <col min="1024" max="1024" width="15.140625" style="807" bestFit="1" customWidth="1"/>
    <col min="1025" max="1025" width="15.5703125" style="807" customWidth="1"/>
    <col min="1026" max="1026" width="45.85546875" style="807" bestFit="1" customWidth="1"/>
    <col min="1027" max="1027" width="26" style="807" bestFit="1" customWidth="1"/>
    <col min="1028" max="1276" width="9.140625" style="807"/>
    <col min="1277" max="1277" width="2.140625" style="807" customWidth="1"/>
    <col min="1278" max="1278" width="5.7109375" style="807" customWidth="1"/>
    <col min="1279" max="1279" width="15.5703125" style="807" customWidth="1"/>
    <col min="1280" max="1280" width="15.140625" style="807" bestFit="1" customWidth="1"/>
    <col min="1281" max="1281" width="15.5703125" style="807" customWidth="1"/>
    <col min="1282" max="1282" width="45.85546875" style="807" bestFit="1" customWidth="1"/>
    <col min="1283" max="1283" width="26" style="807" bestFit="1" customWidth="1"/>
    <col min="1284" max="1532" width="9.140625" style="807"/>
    <col min="1533" max="1533" width="2.140625" style="807" customWidth="1"/>
    <col min="1534" max="1534" width="5.7109375" style="807" customWidth="1"/>
    <col min="1535" max="1535" width="15.5703125" style="807" customWidth="1"/>
    <col min="1536" max="1536" width="15.140625" style="807" bestFit="1" customWidth="1"/>
    <col min="1537" max="1537" width="15.5703125" style="807" customWidth="1"/>
    <col min="1538" max="1538" width="45.85546875" style="807" bestFit="1" customWidth="1"/>
    <col min="1539" max="1539" width="26" style="807" bestFit="1" customWidth="1"/>
    <col min="1540" max="1788" width="9.140625" style="807"/>
    <col min="1789" max="1789" width="2.140625" style="807" customWidth="1"/>
    <col min="1790" max="1790" width="5.7109375" style="807" customWidth="1"/>
    <col min="1791" max="1791" width="15.5703125" style="807" customWidth="1"/>
    <col min="1792" max="1792" width="15.140625" style="807" bestFit="1" customWidth="1"/>
    <col min="1793" max="1793" width="15.5703125" style="807" customWidth="1"/>
    <col min="1794" max="1794" width="45.85546875" style="807" bestFit="1" customWidth="1"/>
    <col min="1795" max="1795" width="26" style="807" bestFit="1" customWidth="1"/>
    <col min="1796" max="2044" width="9.140625" style="807"/>
    <col min="2045" max="2045" width="2.140625" style="807" customWidth="1"/>
    <col min="2046" max="2046" width="5.7109375" style="807" customWidth="1"/>
    <col min="2047" max="2047" width="15.5703125" style="807" customWidth="1"/>
    <col min="2048" max="2048" width="15.140625" style="807" bestFit="1" customWidth="1"/>
    <col min="2049" max="2049" width="15.5703125" style="807" customWidth="1"/>
    <col min="2050" max="2050" width="45.85546875" style="807" bestFit="1" customWidth="1"/>
    <col min="2051" max="2051" width="26" style="807" bestFit="1" customWidth="1"/>
    <col min="2052" max="2300" width="9.140625" style="807"/>
    <col min="2301" max="2301" width="2.140625" style="807" customWidth="1"/>
    <col min="2302" max="2302" width="5.7109375" style="807" customWidth="1"/>
    <col min="2303" max="2303" width="15.5703125" style="807" customWidth="1"/>
    <col min="2304" max="2304" width="15.140625" style="807" bestFit="1" customWidth="1"/>
    <col min="2305" max="2305" width="15.5703125" style="807" customWidth="1"/>
    <col min="2306" max="2306" width="45.85546875" style="807" bestFit="1" customWidth="1"/>
    <col min="2307" max="2307" width="26" style="807" bestFit="1" customWidth="1"/>
    <col min="2308" max="2556" width="9.140625" style="807"/>
    <col min="2557" max="2557" width="2.140625" style="807" customWidth="1"/>
    <col min="2558" max="2558" width="5.7109375" style="807" customWidth="1"/>
    <col min="2559" max="2559" width="15.5703125" style="807" customWidth="1"/>
    <col min="2560" max="2560" width="15.140625" style="807" bestFit="1" customWidth="1"/>
    <col min="2561" max="2561" width="15.5703125" style="807" customWidth="1"/>
    <col min="2562" max="2562" width="45.85546875" style="807" bestFit="1" customWidth="1"/>
    <col min="2563" max="2563" width="26" style="807" bestFit="1" customWidth="1"/>
    <col min="2564" max="2812" width="9.140625" style="807"/>
    <col min="2813" max="2813" width="2.140625" style="807" customWidth="1"/>
    <col min="2814" max="2814" width="5.7109375" style="807" customWidth="1"/>
    <col min="2815" max="2815" width="15.5703125" style="807" customWidth="1"/>
    <col min="2816" max="2816" width="15.140625" style="807" bestFit="1" customWidth="1"/>
    <col min="2817" max="2817" width="15.5703125" style="807" customWidth="1"/>
    <col min="2818" max="2818" width="45.85546875" style="807" bestFit="1" customWidth="1"/>
    <col min="2819" max="2819" width="26" style="807" bestFit="1" customWidth="1"/>
    <col min="2820" max="3068" width="9.140625" style="807"/>
    <col min="3069" max="3069" width="2.140625" style="807" customWidth="1"/>
    <col min="3070" max="3070" width="5.7109375" style="807" customWidth="1"/>
    <col min="3071" max="3071" width="15.5703125" style="807" customWidth="1"/>
    <col min="3072" max="3072" width="15.140625" style="807" bestFit="1" customWidth="1"/>
    <col min="3073" max="3073" width="15.5703125" style="807" customWidth="1"/>
    <col min="3074" max="3074" width="45.85546875" style="807" bestFit="1" customWidth="1"/>
    <col min="3075" max="3075" width="26" style="807" bestFit="1" customWidth="1"/>
    <col min="3076" max="3324" width="9.140625" style="807"/>
    <col min="3325" max="3325" width="2.140625" style="807" customWidth="1"/>
    <col min="3326" max="3326" width="5.7109375" style="807" customWidth="1"/>
    <col min="3327" max="3327" width="15.5703125" style="807" customWidth="1"/>
    <col min="3328" max="3328" width="15.140625" style="807" bestFit="1" customWidth="1"/>
    <col min="3329" max="3329" width="15.5703125" style="807" customWidth="1"/>
    <col min="3330" max="3330" width="45.85546875" style="807" bestFit="1" customWidth="1"/>
    <col min="3331" max="3331" width="26" style="807" bestFit="1" customWidth="1"/>
    <col min="3332" max="3580" width="9.140625" style="807"/>
    <col min="3581" max="3581" width="2.140625" style="807" customWidth="1"/>
    <col min="3582" max="3582" width="5.7109375" style="807" customWidth="1"/>
    <col min="3583" max="3583" width="15.5703125" style="807" customWidth="1"/>
    <col min="3584" max="3584" width="15.140625" style="807" bestFit="1" customWidth="1"/>
    <col min="3585" max="3585" width="15.5703125" style="807" customWidth="1"/>
    <col min="3586" max="3586" width="45.85546875" style="807" bestFit="1" customWidth="1"/>
    <col min="3587" max="3587" width="26" style="807" bestFit="1" customWidth="1"/>
    <col min="3588" max="3836" width="9.140625" style="807"/>
    <col min="3837" max="3837" width="2.140625" style="807" customWidth="1"/>
    <col min="3838" max="3838" width="5.7109375" style="807" customWidth="1"/>
    <col min="3839" max="3839" width="15.5703125" style="807" customWidth="1"/>
    <col min="3840" max="3840" width="15.140625" style="807" bestFit="1" customWidth="1"/>
    <col min="3841" max="3841" width="15.5703125" style="807" customWidth="1"/>
    <col min="3842" max="3842" width="45.85546875" style="807" bestFit="1" customWidth="1"/>
    <col min="3843" max="3843" width="26" style="807" bestFit="1" customWidth="1"/>
    <col min="3844" max="4092" width="9.140625" style="807"/>
    <col min="4093" max="4093" width="2.140625" style="807" customWidth="1"/>
    <col min="4094" max="4094" width="5.7109375" style="807" customWidth="1"/>
    <col min="4095" max="4095" width="15.5703125" style="807" customWidth="1"/>
    <col min="4096" max="4096" width="15.140625" style="807" bestFit="1" customWidth="1"/>
    <col min="4097" max="4097" width="15.5703125" style="807" customWidth="1"/>
    <col min="4098" max="4098" width="45.85546875" style="807" bestFit="1" customWidth="1"/>
    <col min="4099" max="4099" width="26" style="807" bestFit="1" customWidth="1"/>
    <col min="4100" max="4348" width="9.140625" style="807"/>
    <col min="4349" max="4349" width="2.140625" style="807" customWidth="1"/>
    <col min="4350" max="4350" width="5.7109375" style="807" customWidth="1"/>
    <col min="4351" max="4351" width="15.5703125" style="807" customWidth="1"/>
    <col min="4352" max="4352" width="15.140625" style="807" bestFit="1" customWidth="1"/>
    <col min="4353" max="4353" width="15.5703125" style="807" customWidth="1"/>
    <col min="4354" max="4354" width="45.85546875" style="807" bestFit="1" customWidth="1"/>
    <col min="4355" max="4355" width="26" style="807" bestFit="1" customWidth="1"/>
    <col min="4356" max="4604" width="9.140625" style="807"/>
    <col min="4605" max="4605" width="2.140625" style="807" customWidth="1"/>
    <col min="4606" max="4606" width="5.7109375" style="807" customWidth="1"/>
    <col min="4607" max="4607" width="15.5703125" style="807" customWidth="1"/>
    <col min="4608" max="4608" width="15.140625" style="807" bestFit="1" customWidth="1"/>
    <col min="4609" max="4609" width="15.5703125" style="807" customWidth="1"/>
    <col min="4610" max="4610" width="45.85546875" style="807" bestFit="1" customWidth="1"/>
    <col min="4611" max="4611" width="26" style="807" bestFit="1" customWidth="1"/>
    <col min="4612" max="4860" width="9.140625" style="807"/>
    <col min="4861" max="4861" width="2.140625" style="807" customWidth="1"/>
    <col min="4862" max="4862" width="5.7109375" style="807" customWidth="1"/>
    <col min="4863" max="4863" width="15.5703125" style="807" customWidth="1"/>
    <col min="4864" max="4864" width="15.140625" style="807" bestFit="1" customWidth="1"/>
    <col min="4865" max="4865" width="15.5703125" style="807" customWidth="1"/>
    <col min="4866" max="4866" width="45.85546875" style="807" bestFit="1" customWidth="1"/>
    <col min="4867" max="4867" width="26" style="807" bestFit="1" customWidth="1"/>
    <col min="4868" max="5116" width="9.140625" style="807"/>
    <col min="5117" max="5117" width="2.140625" style="807" customWidth="1"/>
    <col min="5118" max="5118" width="5.7109375" style="807" customWidth="1"/>
    <col min="5119" max="5119" width="15.5703125" style="807" customWidth="1"/>
    <col min="5120" max="5120" width="15.140625" style="807" bestFit="1" customWidth="1"/>
    <col min="5121" max="5121" width="15.5703125" style="807" customWidth="1"/>
    <col min="5122" max="5122" width="45.85546875" style="807" bestFit="1" customWidth="1"/>
    <col min="5123" max="5123" width="26" style="807" bestFit="1" customWidth="1"/>
    <col min="5124" max="5372" width="9.140625" style="807"/>
    <col min="5373" max="5373" width="2.140625" style="807" customWidth="1"/>
    <col min="5374" max="5374" width="5.7109375" style="807" customWidth="1"/>
    <col min="5375" max="5375" width="15.5703125" style="807" customWidth="1"/>
    <col min="5376" max="5376" width="15.140625" style="807" bestFit="1" customWidth="1"/>
    <col min="5377" max="5377" width="15.5703125" style="807" customWidth="1"/>
    <col min="5378" max="5378" width="45.85546875" style="807" bestFit="1" customWidth="1"/>
    <col min="5379" max="5379" width="26" style="807" bestFit="1" customWidth="1"/>
    <col min="5380" max="5628" width="9.140625" style="807"/>
    <col min="5629" max="5629" width="2.140625" style="807" customWidth="1"/>
    <col min="5630" max="5630" width="5.7109375" style="807" customWidth="1"/>
    <col min="5631" max="5631" width="15.5703125" style="807" customWidth="1"/>
    <col min="5632" max="5632" width="15.140625" style="807" bestFit="1" customWidth="1"/>
    <col min="5633" max="5633" width="15.5703125" style="807" customWidth="1"/>
    <col min="5634" max="5634" width="45.85546875" style="807" bestFit="1" customWidth="1"/>
    <col min="5635" max="5635" width="26" style="807" bestFit="1" customWidth="1"/>
    <col min="5636" max="5884" width="9.140625" style="807"/>
    <col min="5885" max="5885" width="2.140625" style="807" customWidth="1"/>
    <col min="5886" max="5886" width="5.7109375" style="807" customWidth="1"/>
    <col min="5887" max="5887" width="15.5703125" style="807" customWidth="1"/>
    <col min="5888" max="5888" width="15.140625" style="807" bestFit="1" customWidth="1"/>
    <col min="5889" max="5889" width="15.5703125" style="807" customWidth="1"/>
    <col min="5890" max="5890" width="45.85546875" style="807" bestFit="1" customWidth="1"/>
    <col min="5891" max="5891" width="26" style="807" bestFit="1" customWidth="1"/>
    <col min="5892" max="6140" width="9.140625" style="807"/>
    <col min="6141" max="6141" width="2.140625" style="807" customWidth="1"/>
    <col min="6142" max="6142" width="5.7109375" style="807" customWidth="1"/>
    <col min="6143" max="6143" width="15.5703125" style="807" customWidth="1"/>
    <col min="6144" max="6144" width="15.140625" style="807" bestFit="1" customWidth="1"/>
    <col min="6145" max="6145" width="15.5703125" style="807" customWidth="1"/>
    <col min="6146" max="6146" width="45.85546875" style="807" bestFit="1" customWidth="1"/>
    <col min="6147" max="6147" width="26" style="807" bestFit="1" customWidth="1"/>
    <col min="6148" max="6396" width="9.140625" style="807"/>
    <col min="6397" max="6397" width="2.140625" style="807" customWidth="1"/>
    <col min="6398" max="6398" width="5.7109375" style="807" customWidth="1"/>
    <col min="6399" max="6399" width="15.5703125" style="807" customWidth="1"/>
    <col min="6400" max="6400" width="15.140625" style="807" bestFit="1" customWidth="1"/>
    <col min="6401" max="6401" width="15.5703125" style="807" customWidth="1"/>
    <col min="6402" max="6402" width="45.85546875" style="807" bestFit="1" customWidth="1"/>
    <col min="6403" max="6403" width="26" style="807" bestFit="1" customWidth="1"/>
    <col min="6404" max="6652" width="9.140625" style="807"/>
    <col min="6653" max="6653" width="2.140625" style="807" customWidth="1"/>
    <col min="6654" max="6654" width="5.7109375" style="807" customWidth="1"/>
    <col min="6655" max="6655" width="15.5703125" style="807" customWidth="1"/>
    <col min="6656" max="6656" width="15.140625" style="807" bestFit="1" customWidth="1"/>
    <col min="6657" max="6657" width="15.5703125" style="807" customWidth="1"/>
    <col min="6658" max="6658" width="45.85546875" style="807" bestFit="1" customWidth="1"/>
    <col min="6659" max="6659" width="26" style="807" bestFit="1" customWidth="1"/>
    <col min="6660" max="6908" width="9.140625" style="807"/>
    <col min="6909" max="6909" width="2.140625" style="807" customWidth="1"/>
    <col min="6910" max="6910" width="5.7109375" style="807" customWidth="1"/>
    <col min="6911" max="6911" width="15.5703125" style="807" customWidth="1"/>
    <col min="6912" max="6912" width="15.140625" style="807" bestFit="1" customWidth="1"/>
    <col min="6913" max="6913" width="15.5703125" style="807" customWidth="1"/>
    <col min="6914" max="6914" width="45.85546875" style="807" bestFit="1" customWidth="1"/>
    <col min="6915" max="6915" width="26" style="807" bestFit="1" customWidth="1"/>
    <col min="6916" max="7164" width="9.140625" style="807"/>
    <col min="7165" max="7165" width="2.140625" style="807" customWidth="1"/>
    <col min="7166" max="7166" width="5.7109375" style="807" customWidth="1"/>
    <col min="7167" max="7167" width="15.5703125" style="807" customWidth="1"/>
    <col min="7168" max="7168" width="15.140625" style="807" bestFit="1" customWidth="1"/>
    <col min="7169" max="7169" width="15.5703125" style="807" customWidth="1"/>
    <col min="7170" max="7170" width="45.85546875" style="807" bestFit="1" customWidth="1"/>
    <col min="7171" max="7171" width="26" style="807" bestFit="1" customWidth="1"/>
    <col min="7172" max="7420" width="9.140625" style="807"/>
    <col min="7421" max="7421" width="2.140625" style="807" customWidth="1"/>
    <col min="7422" max="7422" width="5.7109375" style="807" customWidth="1"/>
    <col min="7423" max="7423" width="15.5703125" style="807" customWidth="1"/>
    <col min="7424" max="7424" width="15.140625" style="807" bestFit="1" customWidth="1"/>
    <col min="7425" max="7425" width="15.5703125" style="807" customWidth="1"/>
    <col min="7426" max="7426" width="45.85546875" style="807" bestFit="1" customWidth="1"/>
    <col min="7427" max="7427" width="26" style="807" bestFit="1" customWidth="1"/>
    <col min="7428" max="7676" width="9.140625" style="807"/>
    <col min="7677" max="7677" width="2.140625" style="807" customWidth="1"/>
    <col min="7678" max="7678" width="5.7109375" style="807" customWidth="1"/>
    <col min="7679" max="7679" width="15.5703125" style="807" customWidth="1"/>
    <col min="7680" max="7680" width="15.140625" style="807" bestFit="1" customWidth="1"/>
    <col min="7681" max="7681" width="15.5703125" style="807" customWidth="1"/>
    <col min="7682" max="7682" width="45.85546875" style="807" bestFit="1" customWidth="1"/>
    <col min="7683" max="7683" width="26" style="807" bestFit="1" customWidth="1"/>
    <col min="7684" max="7932" width="9.140625" style="807"/>
    <col min="7933" max="7933" width="2.140625" style="807" customWidth="1"/>
    <col min="7934" max="7934" width="5.7109375" style="807" customWidth="1"/>
    <col min="7935" max="7935" width="15.5703125" style="807" customWidth="1"/>
    <col min="7936" max="7936" width="15.140625" style="807" bestFit="1" customWidth="1"/>
    <col min="7937" max="7937" width="15.5703125" style="807" customWidth="1"/>
    <col min="7938" max="7938" width="45.85546875" style="807" bestFit="1" customWidth="1"/>
    <col min="7939" max="7939" width="26" style="807" bestFit="1" customWidth="1"/>
    <col min="7940" max="8188" width="9.140625" style="807"/>
    <col min="8189" max="8189" width="2.140625" style="807" customWidth="1"/>
    <col min="8190" max="8190" width="5.7109375" style="807" customWidth="1"/>
    <col min="8191" max="8191" width="15.5703125" style="807" customWidth="1"/>
    <col min="8192" max="8192" width="15.140625" style="807" bestFit="1" customWidth="1"/>
    <col min="8193" max="8193" width="15.5703125" style="807" customWidth="1"/>
    <col min="8194" max="8194" width="45.85546875" style="807" bestFit="1" customWidth="1"/>
    <col min="8195" max="8195" width="26" style="807" bestFit="1" customWidth="1"/>
    <col min="8196" max="8444" width="9.140625" style="807"/>
    <col min="8445" max="8445" width="2.140625" style="807" customWidth="1"/>
    <col min="8446" max="8446" width="5.7109375" style="807" customWidth="1"/>
    <col min="8447" max="8447" width="15.5703125" style="807" customWidth="1"/>
    <col min="8448" max="8448" width="15.140625" style="807" bestFit="1" customWidth="1"/>
    <col min="8449" max="8449" width="15.5703125" style="807" customWidth="1"/>
    <col min="8450" max="8450" width="45.85546875" style="807" bestFit="1" customWidth="1"/>
    <col min="8451" max="8451" width="26" style="807" bestFit="1" customWidth="1"/>
    <col min="8452" max="8700" width="9.140625" style="807"/>
    <col min="8701" max="8701" width="2.140625" style="807" customWidth="1"/>
    <col min="8702" max="8702" width="5.7109375" style="807" customWidth="1"/>
    <col min="8703" max="8703" width="15.5703125" style="807" customWidth="1"/>
    <col min="8704" max="8704" width="15.140625" style="807" bestFit="1" customWidth="1"/>
    <col min="8705" max="8705" width="15.5703125" style="807" customWidth="1"/>
    <col min="8706" max="8706" width="45.85546875" style="807" bestFit="1" customWidth="1"/>
    <col min="8707" max="8707" width="26" style="807" bestFit="1" customWidth="1"/>
    <col min="8708" max="8956" width="9.140625" style="807"/>
    <col min="8957" max="8957" width="2.140625" style="807" customWidth="1"/>
    <col min="8958" max="8958" width="5.7109375" style="807" customWidth="1"/>
    <col min="8959" max="8959" width="15.5703125" style="807" customWidth="1"/>
    <col min="8960" max="8960" width="15.140625" style="807" bestFit="1" customWidth="1"/>
    <col min="8961" max="8961" width="15.5703125" style="807" customWidth="1"/>
    <col min="8962" max="8962" width="45.85546875" style="807" bestFit="1" customWidth="1"/>
    <col min="8963" max="8963" width="26" style="807" bestFit="1" customWidth="1"/>
    <col min="8964" max="9212" width="9.140625" style="807"/>
    <col min="9213" max="9213" width="2.140625" style="807" customWidth="1"/>
    <col min="9214" max="9214" width="5.7109375" style="807" customWidth="1"/>
    <col min="9215" max="9215" width="15.5703125" style="807" customWidth="1"/>
    <col min="9216" max="9216" width="15.140625" style="807" bestFit="1" customWidth="1"/>
    <col min="9217" max="9217" width="15.5703125" style="807" customWidth="1"/>
    <col min="9218" max="9218" width="45.85546875" style="807" bestFit="1" customWidth="1"/>
    <col min="9219" max="9219" width="26" style="807" bestFit="1" customWidth="1"/>
    <col min="9220" max="9468" width="9.140625" style="807"/>
    <col min="9469" max="9469" width="2.140625" style="807" customWidth="1"/>
    <col min="9470" max="9470" width="5.7109375" style="807" customWidth="1"/>
    <col min="9471" max="9471" width="15.5703125" style="807" customWidth="1"/>
    <col min="9472" max="9472" width="15.140625" style="807" bestFit="1" customWidth="1"/>
    <col min="9473" max="9473" width="15.5703125" style="807" customWidth="1"/>
    <col min="9474" max="9474" width="45.85546875" style="807" bestFit="1" customWidth="1"/>
    <col min="9475" max="9475" width="26" style="807" bestFit="1" customWidth="1"/>
    <col min="9476" max="9724" width="9.140625" style="807"/>
    <col min="9725" max="9725" width="2.140625" style="807" customWidth="1"/>
    <col min="9726" max="9726" width="5.7109375" style="807" customWidth="1"/>
    <col min="9727" max="9727" width="15.5703125" style="807" customWidth="1"/>
    <col min="9728" max="9728" width="15.140625" style="807" bestFit="1" customWidth="1"/>
    <col min="9729" max="9729" width="15.5703125" style="807" customWidth="1"/>
    <col min="9730" max="9730" width="45.85546875" style="807" bestFit="1" customWidth="1"/>
    <col min="9731" max="9731" width="26" style="807" bestFit="1" customWidth="1"/>
    <col min="9732" max="9980" width="9.140625" style="807"/>
    <col min="9981" max="9981" width="2.140625" style="807" customWidth="1"/>
    <col min="9982" max="9982" width="5.7109375" style="807" customWidth="1"/>
    <col min="9983" max="9983" width="15.5703125" style="807" customWidth="1"/>
    <col min="9984" max="9984" width="15.140625" style="807" bestFit="1" customWidth="1"/>
    <col min="9985" max="9985" width="15.5703125" style="807" customWidth="1"/>
    <col min="9986" max="9986" width="45.85546875" style="807" bestFit="1" customWidth="1"/>
    <col min="9987" max="9987" width="26" style="807" bestFit="1" customWidth="1"/>
    <col min="9988" max="10236" width="9.140625" style="807"/>
    <col min="10237" max="10237" width="2.140625" style="807" customWidth="1"/>
    <col min="10238" max="10238" width="5.7109375" style="807" customWidth="1"/>
    <col min="10239" max="10239" width="15.5703125" style="807" customWidth="1"/>
    <col min="10240" max="10240" width="15.140625" style="807" bestFit="1" customWidth="1"/>
    <col min="10241" max="10241" width="15.5703125" style="807" customWidth="1"/>
    <col min="10242" max="10242" width="45.85546875" style="807" bestFit="1" customWidth="1"/>
    <col min="10243" max="10243" width="26" style="807" bestFit="1" customWidth="1"/>
    <col min="10244" max="10492" width="9.140625" style="807"/>
    <col min="10493" max="10493" width="2.140625" style="807" customWidth="1"/>
    <col min="10494" max="10494" width="5.7109375" style="807" customWidth="1"/>
    <col min="10495" max="10495" width="15.5703125" style="807" customWidth="1"/>
    <col min="10496" max="10496" width="15.140625" style="807" bestFit="1" customWidth="1"/>
    <col min="10497" max="10497" width="15.5703125" style="807" customWidth="1"/>
    <col min="10498" max="10498" width="45.85546875" style="807" bestFit="1" customWidth="1"/>
    <col min="10499" max="10499" width="26" style="807" bestFit="1" customWidth="1"/>
    <col min="10500" max="10748" width="9.140625" style="807"/>
    <col min="10749" max="10749" width="2.140625" style="807" customWidth="1"/>
    <col min="10750" max="10750" width="5.7109375" style="807" customWidth="1"/>
    <col min="10751" max="10751" width="15.5703125" style="807" customWidth="1"/>
    <col min="10752" max="10752" width="15.140625" style="807" bestFit="1" customWidth="1"/>
    <col min="10753" max="10753" width="15.5703125" style="807" customWidth="1"/>
    <col min="10754" max="10754" width="45.85546875" style="807" bestFit="1" customWidth="1"/>
    <col min="10755" max="10755" width="26" style="807" bestFit="1" customWidth="1"/>
    <col min="10756" max="11004" width="9.140625" style="807"/>
    <col min="11005" max="11005" width="2.140625" style="807" customWidth="1"/>
    <col min="11006" max="11006" width="5.7109375" style="807" customWidth="1"/>
    <col min="11007" max="11007" width="15.5703125" style="807" customWidth="1"/>
    <col min="11008" max="11008" width="15.140625" style="807" bestFit="1" customWidth="1"/>
    <col min="11009" max="11009" width="15.5703125" style="807" customWidth="1"/>
    <col min="11010" max="11010" width="45.85546875" style="807" bestFit="1" customWidth="1"/>
    <col min="11011" max="11011" width="26" style="807" bestFit="1" customWidth="1"/>
    <col min="11012" max="11260" width="9.140625" style="807"/>
    <col min="11261" max="11261" width="2.140625" style="807" customWidth="1"/>
    <col min="11262" max="11262" width="5.7109375" style="807" customWidth="1"/>
    <col min="11263" max="11263" width="15.5703125" style="807" customWidth="1"/>
    <col min="11264" max="11264" width="15.140625" style="807" bestFit="1" customWidth="1"/>
    <col min="11265" max="11265" width="15.5703125" style="807" customWidth="1"/>
    <col min="11266" max="11266" width="45.85546875" style="807" bestFit="1" customWidth="1"/>
    <col min="11267" max="11267" width="26" style="807" bestFit="1" customWidth="1"/>
    <col min="11268" max="11516" width="9.140625" style="807"/>
    <col min="11517" max="11517" width="2.140625" style="807" customWidth="1"/>
    <col min="11518" max="11518" width="5.7109375" style="807" customWidth="1"/>
    <col min="11519" max="11519" width="15.5703125" style="807" customWidth="1"/>
    <col min="11520" max="11520" width="15.140625" style="807" bestFit="1" customWidth="1"/>
    <col min="11521" max="11521" width="15.5703125" style="807" customWidth="1"/>
    <col min="11522" max="11522" width="45.85546875" style="807" bestFit="1" customWidth="1"/>
    <col min="11523" max="11523" width="26" style="807" bestFit="1" customWidth="1"/>
    <col min="11524" max="11772" width="9.140625" style="807"/>
    <col min="11773" max="11773" width="2.140625" style="807" customWidth="1"/>
    <col min="11774" max="11774" width="5.7109375" style="807" customWidth="1"/>
    <col min="11775" max="11775" width="15.5703125" style="807" customWidth="1"/>
    <col min="11776" max="11776" width="15.140625" style="807" bestFit="1" customWidth="1"/>
    <col min="11777" max="11777" width="15.5703125" style="807" customWidth="1"/>
    <col min="11778" max="11778" width="45.85546875" style="807" bestFit="1" customWidth="1"/>
    <col min="11779" max="11779" width="26" style="807" bestFit="1" customWidth="1"/>
    <col min="11780" max="12028" width="9.140625" style="807"/>
    <col min="12029" max="12029" width="2.140625" style="807" customWidth="1"/>
    <col min="12030" max="12030" width="5.7109375" style="807" customWidth="1"/>
    <col min="12031" max="12031" width="15.5703125" style="807" customWidth="1"/>
    <col min="12032" max="12032" width="15.140625" style="807" bestFit="1" customWidth="1"/>
    <col min="12033" max="12033" width="15.5703125" style="807" customWidth="1"/>
    <col min="12034" max="12034" width="45.85546875" style="807" bestFit="1" customWidth="1"/>
    <col min="12035" max="12035" width="26" style="807" bestFit="1" customWidth="1"/>
    <col min="12036" max="12284" width="9.140625" style="807"/>
    <col min="12285" max="12285" width="2.140625" style="807" customWidth="1"/>
    <col min="12286" max="12286" width="5.7109375" style="807" customWidth="1"/>
    <col min="12287" max="12287" width="15.5703125" style="807" customWidth="1"/>
    <col min="12288" max="12288" width="15.140625" style="807" bestFit="1" customWidth="1"/>
    <col min="12289" max="12289" width="15.5703125" style="807" customWidth="1"/>
    <col min="12290" max="12290" width="45.85546875" style="807" bestFit="1" customWidth="1"/>
    <col min="12291" max="12291" width="26" style="807" bestFit="1" customWidth="1"/>
    <col min="12292" max="12540" width="9.140625" style="807"/>
    <col min="12541" max="12541" width="2.140625" style="807" customWidth="1"/>
    <col min="12542" max="12542" width="5.7109375" style="807" customWidth="1"/>
    <col min="12543" max="12543" width="15.5703125" style="807" customWidth="1"/>
    <col min="12544" max="12544" width="15.140625" style="807" bestFit="1" customWidth="1"/>
    <col min="12545" max="12545" width="15.5703125" style="807" customWidth="1"/>
    <col min="12546" max="12546" width="45.85546875" style="807" bestFit="1" customWidth="1"/>
    <col min="12547" max="12547" width="26" style="807" bestFit="1" customWidth="1"/>
    <col min="12548" max="12796" width="9.140625" style="807"/>
    <col min="12797" max="12797" width="2.140625" style="807" customWidth="1"/>
    <col min="12798" max="12798" width="5.7109375" style="807" customWidth="1"/>
    <col min="12799" max="12799" width="15.5703125" style="807" customWidth="1"/>
    <col min="12800" max="12800" width="15.140625" style="807" bestFit="1" customWidth="1"/>
    <col min="12801" max="12801" width="15.5703125" style="807" customWidth="1"/>
    <col min="12802" max="12802" width="45.85546875" style="807" bestFit="1" customWidth="1"/>
    <col min="12803" max="12803" width="26" style="807" bestFit="1" customWidth="1"/>
    <col min="12804" max="13052" width="9.140625" style="807"/>
    <col min="13053" max="13053" width="2.140625" style="807" customWidth="1"/>
    <col min="13054" max="13054" width="5.7109375" style="807" customWidth="1"/>
    <col min="13055" max="13055" width="15.5703125" style="807" customWidth="1"/>
    <col min="13056" max="13056" width="15.140625" style="807" bestFit="1" customWidth="1"/>
    <col min="13057" max="13057" width="15.5703125" style="807" customWidth="1"/>
    <col min="13058" max="13058" width="45.85546875" style="807" bestFit="1" customWidth="1"/>
    <col min="13059" max="13059" width="26" style="807" bestFit="1" customWidth="1"/>
    <col min="13060" max="13308" width="9.140625" style="807"/>
    <col min="13309" max="13309" width="2.140625" style="807" customWidth="1"/>
    <col min="13310" max="13310" width="5.7109375" style="807" customWidth="1"/>
    <col min="13311" max="13311" width="15.5703125" style="807" customWidth="1"/>
    <col min="13312" max="13312" width="15.140625" style="807" bestFit="1" customWidth="1"/>
    <col min="13313" max="13313" width="15.5703125" style="807" customWidth="1"/>
    <col min="13314" max="13314" width="45.85546875" style="807" bestFit="1" customWidth="1"/>
    <col min="13315" max="13315" width="26" style="807" bestFit="1" customWidth="1"/>
    <col min="13316" max="13564" width="9.140625" style="807"/>
    <col min="13565" max="13565" width="2.140625" style="807" customWidth="1"/>
    <col min="13566" max="13566" width="5.7109375" style="807" customWidth="1"/>
    <col min="13567" max="13567" width="15.5703125" style="807" customWidth="1"/>
    <col min="13568" max="13568" width="15.140625" style="807" bestFit="1" customWidth="1"/>
    <col min="13569" max="13569" width="15.5703125" style="807" customWidth="1"/>
    <col min="13570" max="13570" width="45.85546875" style="807" bestFit="1" customWidth="1"/>
    <col min="13571" max="13571" width="26" style="807" bestFit="1" customWidth="1"/>
    <col min="13572" max="13820" width="9.140625" style="807"/>
    <col min="13821" max="13821" width="2.140625" style="807" customWidth="1"/>
    <col min="13822" max="13822" width="5.7109375" style="807" customWidth="1"/>
    <col min="13823" max="13823" width="15.5703125" style="807" customWidth="1"/>
    <col min="13824" max="13824" width="15.140625" style="807" bestFit="1" customWidth="1"/>
    <col min="13825" max="13825" width="15.5703125" style="807" customWidth="1"/>
    <col min="13826" max="13826" width="45.85546875" style="807" bestFit="1" customWidth="1"/>
    <col min="13827" max="13827" width="26" style="807" bestFit="1" customWidth="1"/>
    <col min="13828" max="14076" width="9.140625" style="807"/>
    <col min="14077" max="14077" width="2.140625" style="807" customWidth="1"/>
    <col min="14078" max="14078" width="5.7109375" style="807" customWidth="1"/>
    <col min="14079" max="14079" width="15.5703125" style="807" customWidth="1"/>
    <col min="14080" max="14080" width="15.140625" style="807" bestFit="1" customWidth="1"/>
    <col min="14081" max="14081" width="15.5703125" style="807" customWidth="1"/>
    <col min="14082" max="14082" width="45.85546875" style="807" bestFit="1" customWidth="1"/>
    <col min="14083" max="14083" width="26" style="807" bestFit="1" customWidth="1"/>
    <col min="14084" max="14332" width="9.140625" style="807"/>
    <col min="14333" max="14333" width="2.140625" style="807" customWidth="1"/>
    <col min="14334" max="14334" width="5.7109375" style="807" customWidth="1"/>
    <col min="14335" max="14335" width="15.5703125" style="807" customWidth="1"/>
    <col min="14336" max="14336" width="15.140625" style="807" bestFit="1" customWidth="1"/>
    <col min="14337" max="14337" width="15.5703125" style="807" customWidth="1"/>
    <col min="14338" max="14338" width="45.85546875" style="807" bestFit="1" customWidth="1"/>
    <col min="14339" max="14339" width="26" style="807" bestFit="1" customWidth="1"/>
    <col min="14340" max="14588" width="9.140625" style="807"/>
    <col min="14589" max="14589" width="2.140625" style="807" customWidth="1"/>
    <col min="14590" max="14590" width="5.7109375" style="807" customWidth="1"/>
    <col min="14591" max="14591" width="15.5703125" style="807" customWidth="1"/>
    <col min="14592" max="14592" width="15.140625" style="807" bestFit="1" customWidth="1"/>
    <col min="14593" max="14593" width="15.5703125" style="807" customWidth="1"/>
    <col min="14594" max="14594" width="45.85546875" style="807" bestFit="1" customWidth="1"/>
    <col min="14595" max="14595" width="26" style="807" bestFit="1" customWidth="1"/>
    <col min="14596" max="14844" width="9.140625" style="807"/>
    <col min="14845" max="14845" width="2.140625" style="807" customWidth="1"/>
    <col min="14846" max="14846" width="5.7109375" style="807" customWidth="1"/>
    <col min="14847" max="14847" width="15.5703125" style="807" customWidth="1"/>
    <col min="14848" max="14848" width="15.140625" style="807" bestFit="1" customWidth="1"/>
    <col min="14849" max="14849" width="15.5703125" style="807" customWidth="1"/>
    <col min="14850" max="14850" width="45.85546875" style="807" bestFit="1" customWidth="1"/>
    <col min="14851" max="14851" width="26" style="807" bestFit="1" customWidth="1"/>
    <col min="14852" max="15100" width="9.140625" style="807"/>
    <col min="15101" max="15101" width="2.140625" style="807" customWidth="1"/>
    <col min="15102" max="15102" width="5.7109375" style="807" customWidth="1"/>
    <col min="15103" max="15103" width="15.5703125" style="807" customWidth="1"/>
    <col min="15104" max="15104" width="15.140625" style="807" bestFit="1" customWidth="1"/>
    <col min="15105" max="15105" width="15.5703125" style="807" customWidth="1"/>
    <col min="15106" max="15106" width="45.85546875" style="807" bestFit="1" customWidth="1"/>
    <col min="15107" max="15107" width="26" style="807" bestFit="1" customWidth="1"/>
    <col min="15108" max="15356" width="9.140625" style="807"/>
    <col min="15357" max="15357" width="2.140625" style="807" customWidth="1"/>
    <col min="15358" max="15358" width="5.7109375" style="807" customWidth="1"/>
    <col min="15359" max="15359" width="15.5703125" style="807" customWidth="1"/>
    <col min="15360" max="15360" width="15.140625" style="807" bestFit="1" customWidth="1"/>
    <col min="15361" max="15361" width="15.5703125" style="807" customWidth="1"/>
    <col min="15362" max="15362" width="45.85546875" style="807" bestFit="1" customWidth="1"/>
    <col min="15363" max="15363" width="26" style="807" bestFit="1" customWidth="1"/>
    <col min="15364" max="15612" width="9.140625" style="807"/>
    <col min="15613" max="15613" width="2.140625" style="807" customWidth="1"/>
    <col min="15614" max="15614" width="5.7109375" style="807" customWidth="1"/>
    <col min="15615" max="15615" width="15.5703125" style="807" customWidth="1"/>
    <col min="15616" max="15616" width="15.140625" style="807" bestFit="1" customWidth="1"/>
    <col min="15617" max="15617" width="15.5703125" style="807" customWidth="1"/>
    <col min="15618" max="15618" width="45.85546875" style="807" bestFit="1" customWidth="1"/>
    <col min="15619" max="15619" width="26" style="807" bestFit="1" customWidth="1"/>
    <col min="15620" max="15868" width="9.140625" style="807"/>
    <col min="15869" max="15869" width="2.140625" style="807" customWidth="1"/>
    <col min="15870" max="15870" width="5.7109375" style="807" customWidth="1"/>
    <col min="15871" max="15871" width="15.5703125" style="807" customWidth="1"/>
    <col min="15872" max="15872" width="15.140625" style="807" bestFit="1" customWidth="1"/>
    <col min="15873" max="15873" width="15.5703125" style="807" customWidth="1"/>
    <col min="15874" max="15874" width="45.85546875" style="807" bestFit="1" customWidth="1"/>
    <col min="15875" max="15875" width="26" style="807" bestFit="1" customWidth="1"/>
    <col min="15876" max="16124" width="9.140625" style="807"/>
    <col min="16125" max="16125" width="2.140625" style="807" customWidth="1"/>
    <col min="16126" max="16126" width="5.7109375" style="807" customWidth="1"/>
    <col min="16127" max="16127" width="15.5703125" style="807" customWidth="1"/>
    <col min="16128" max="16128" width="15.140625" style="807" bestFit="1" customWidth="1"/>
    <col min="16129" max="16129" width="15.5703125" style="807" customWidth="1"/>
    <col min="16130" max="16130" width="45.85546875" style="807" bestFit="1" customWidth="1"/>
    <col min="16131" max="16131" width="26" style="807" bestFit="1" customWidth="1"/>
    <col min="16132" max="16384" width="9.140625" style="807"/>
  </cols>
  <sheetData>
    <row r="1" spans="2:10">
      <c r="B1" s="804" t="str">
        <f>'8'!B1</f>
        <v>XYZ Limited</v>
      </c>
      <c r="H1" s="805" t="s">
        <v>859</v>
      </c>
    </row>
    <row r="2" spans="2:10">
      <c r="B2" s="292"/>
      <c r="E2" s="806"/>
    </row>
    <row r="3" spans="2:10">
      <c r="B3" s="293" t="str">
        <f>'8'!B3</f>
        <v>Previous Year 2017-18</v>
      </c>
      <c r="E3" s="806"/>
    </row>
    <row r="4" spans="2:10">
      <c r="B4" s="293" t="str">
        <f>'8'!B4</f>
        <v>Assessment Year 2018-19</v>
      </c>
      <c r="E4" s="806"/>
    </row>
    <row r="5" spans="2:10">
      <c r="E5" s="806"/>
    </row>
    <row r="6" spans="2:10">
      <c r="B6" s="806" t="s">
        <v>864</v>
      </c>
    </row>
    <row r="7" spans="2:10">
      <c r="B7" s="808" t="s">
        <v>854</v>
      </c>
    </row>
    <row r="8" spans="2:10" ht="13.5" thickBot="1">
      <c r="B8" s="808"/>
    </row>
    <row r="9" spans="2:10">
      <c r="B9" s="809" t="s">
        <v>178</v>
      </c>
      <c r="C9" s="813" t="s">
        <v>855</v>
      </c>
      <c r="D9" s="814" t="s">
        <v>615</v>
      </c>
      <c r="E9" s="815" t="s">
        <v>89</v>
      </c>
      <c r="F9" s="815" t="s">
        <v>875</v>
      </c>
      <c r="G9" s="815" t="s">
        <v>866</v>
      </c>
      <c r="H9" s="816" t="s">
        <v>856</v>
      </c>
    </row>
    <row r="10" spans="2:10">
      <c r="B10" s="810"/>
      <c r="C10" s="876"/>
      <c r="D10" s="877"/>
      <c r="E10" s="812" t="s">
        <v>851</v>
      </c>
      <c r="F10" s="878"/>
      <c r="G10" s="897"/>
      <c r="H10" s="879"/>
    </row>
    <row r="11" spans="2:10">
      <c r="B11" s="810"/>
      <c r="C11" s="876"/>
      <c r="D11" s="877"/>
      <c r="E11" s="812" t="s">
        <v>851</v>
      </c>
      <c r="F11" s="878"/>
      <c r="G11" s="897"/>
      <c r="H11" s="879"/>
    </row>
    <row r="12" spans="2:10">
      <c r="B12" s="810"/>
      <c r="C12" s="876"/>
      <c r="D12" s="877"/>
      <c r="E12" s="812" t="s">
        <v>851</v>
      </c>
      <c r="F12" s="878"/>
      <c r="G12" s="897"/>
      <c r="H12" s="879"/>
    </row>
    <row r="13" spans="2:10" s="806" customFormat="1">
      <c r="B13" s="880"/>
      <c r="C13" s="881"/>
      <c r="D13" s="882">
        <f>SUM(D10:D12)</f>
        <v>0</v>
      </c>
      <c r="E13" s="883"/>
      <c r="F13" s="883" t="s">
        <v>869</v>
      </c>
      <c r="G13" s="898"/>
      <c r="H13" s="884">
        <f>SUM(H10:H12)</f>
        <v>0</v>
      </c>
    </row>
    <row r="14" spans="2:10">
      <c r="B14" s="810"/>
      <c r="C14" s="876"/>
      <c r="D14" s="885"/>
      <c r="E14" s="812"/>
      <c r="F14" s="812" t="s">
        <v>869</v>
      </c>
      <c r="G14" s="875"/>
      <c r="H14" s="886"/>
    </row>
    <row r="15" spans="2:10">
      <c r="B15" s="810"/>
      <c r="C15" s="876"/>
      <c r="D15" s="887"/>
      <c r="E15" s="812" t="s">
        <v>867</v>
      </c>
      <c r="F15" s="878"/>
      <c r="G15" s="897"/>
      <c r="H15" s="879"/>
      <c r="J15" s="951"/>
    </row>
    <row r="16" spans="2:10">
      <c r="B16" s="810"/>
      <c r="C16" s="876"/>
      <c r="D16" s="887"/>
      <c r="E16" s="812" t="s">
        <v>867</v>
      </c>
      <c r="F16" s="878"/>
      <c r="G16" s="897"/>
      <c r="H16" s="879"/>
    </row>
    <row r="17" spans="2:8" s="806" customFormat="1">
      <c r="B17" s="880"/>
      <c r="C17" s="881"/>
      <c r="D17" s="882">
        <f>SUM(D15:D16)</f>
        <v>0</v>
      </c>
      <c r="E17" s="883"/>
      <c r="F17" s="888"/>
      <c r="G17" s="899"/>
      <c r="H17" s="884">
        <f>SUM(H15:H16)</f>
        <v>0</v>
      </c>
    </row>
    <row r="18" spans="2:8">
      <c r="B18" s="810"/>
      <c r="C18" s="876"/>
      <c r="D18" s="887"/>
      <c r="E18" s="812"/>
      <c r="F18" s="878"/>
      <c r="G18" s="897"/>
      <c r="H18" s="879"/>
    </row>
    <row r="19" spans="2:8">
      <c r="B19" s="810"/>
      <c r="C19" s="876"/>
      <c r="D19" s="887"/>
      <c r="E19" s="812" t="s">
        <v>868</v>
      </c>
      <c r="F19" s="878"/>
      <c r="G19" s="897"/>
      <c r="H19" s="879"/>
    </row>
    <row r="20" spans="2:8">
      <c r="B20" s="810"/>
      <c r="C20" s="876"/>
      <c r="D20" s="887"/>
      <c r="E20" s="812" t="s">
        <v>868</v>
      </c>
      <c r="F20" s="878"/>
      <c r="G20" s="897"/>
      <c r="H20" s="879"/>
    </row>
    <row r="21" spans="2:8" s="806" customFormat="1">
      <c r="B21" s="810"/>
      <c r="C21" s="881"/>
      <c r="D21" s="882">
        <f>SUM(D19:D20)</f>
        <v>0</v>
      </c>
      <c r="E21" s="883"/>
      <c r="F21" s="888"/>
      <c r="G21" s="899"/>
      <c r="H21" s="884">
        <f>SUM(H19:H20)</f>
        <v>0</v>
      </c>
    </row>
    <row r="22" spans="2:8">
      <c r="B22" s="810"/>
      <c r="C22" s="876"/>
      <c r="D22" s="887"/>
      <c r="E22" s="812"/>
      <c r="F22" s="878"/>
      <c r="G22" s="897"/>
      <c r="H22" s="879"/>
    </row>
    <row r="23" spans="2:8">
      <c r="B23" s="810"/>
      <c r="C23" s="876"/>
      <c r="D23" s="887"/>
      <c r="E23" s="812" t="s">
        <v>901</v>
      </c>
      <c r="F23" s="878"/>
      <c r="G23" s="897"/>
      <c r="H23" s="879"/>
    </row>
    <row r="24" spans="2:8">
      <c r="B24" s="810"/>
      <c r="C24" s="876"/>
      <c r="D24" s="882">
        <f>SUM(D23:D23)</f>
        <v>0</v>
      </c>
      <c r="E24" s="812"/>
      <c r="F24" s="878"/>
      <c r="G24" s="897"/>
      <c r="H24" s="882">
        <f>SUM(H23:H23)</f>
        <v>0</v>
      </c>
    </row>
    <row r="25" spans="2:8">
      <c r="B25" s="810"/>
      <c r="C25" s="876"/>
      <c r="D25" s="887"/>
      <c r="E25" s="812"/>
      <c r="F25" s="878"/>
      <c r="G25" s="897"/>
      <c r="H25" s="879"/>
    </row>
    <row r="26" spans="2:8">
      <c r="B26" s="810"/>
      <c r="C26" s="876"/>
      <c r="D26" s="887"/>
      <c r="E26" s="812" t="s">
        <v>605</v>
      </c>
      <c r="F26" s="878"/>
      <c r="G26" s="897"/>
      <c r="H26" s="879"/>
    </row>
    <row r="27" spans="2:8" s="806" customFormat="1">
      <c r="B27" s="880"/>
      <c r="C27" s="883"/>
      <c r="D27" s="889">
        <f>SUM(D26:D26)</f>
        <v>0</v>
      </c>
      <c r="E27" s="883"/>
      <c r="F27" s="883"/>
      <c r="G27" s="898"/>
      <c r="H27" s="889">
        <f>SUM(H26:H26)</f>
        <v>0</v>
      </c>
    </row>
    <row r="28" spans="2:8" ht="13.5" thickBot="1">
      <c r="B28" s="890"/>
      <c r="C28" s="891"/>
      <c r="D28" s="891"/>
      <c r="E28" s="891"/>
      <c r="F28" s="891"/>
      <c r="G28" s="900"/>
      <c r="H28" s="892"/>
    </row>
    <row r="29" spans="2:8" s="806" customFormat="1" ht="13.5" thickBot="1">
      <c r="B29" s="893"/>
      <c r="C29" s="894" t="s">
        <v>194</v>
      </c>
      <c r="D29" s="895">
        <f>D27+D21+D17+D13+D24</f>
        <v>0</v>
      </c>
      <c r="E29" s="896"/>
      <c r="F29" s="896"/>
      <c r="G29" s="901"/>
      <c r="H29" s="895">
        <f>H27+H21+H17+H13+H24</f>
        <v>0</v>
      </c>
    </row>
  </sheetData>
  <pageMargins left="0.7" right="0.7" top="0.75" bottom="0.75" header="0.3" footer="0.3"/>
  <pageSetup scale="62" orientation="portrait" r:id="rId1"/>
</worksheet>
</file>

<file path=xl/worksheets/sheet19.xml><?xml version="1.0" encoding="utf-8"?>
<worksheet xmlns="http://schemas.openxmlformats.org/spreadsheetml/2006/main" xmlns:r="http://schemas.openxmlformats.org/officeDocument/2006/relationships">
  <sheetPr>
    <tabColor rgb="FF92D050"/>
  </sheetPr>
  <dimension ref="B1:H31"/>
  <sheetViews>
    <sheetView view="pageBreakPreview" zoomScaleSheetLayoutView="106" workbookViewId="0">
      <selection activeCell="D1" sqref="D1"/>
    </sheetView>
  </sheetViews>
  <sheetFormatPr defaultRowHeight="12.75"/>
  <cols>
    <col min="1" max="1" width="2.140625" style="1011" customWidth="1"/>
    <col min="2" max="2" width="54" style="1011" customWidth="1"/>
    <col min="3" max="3" width="14.7109375" style="1011" customWidth="1"/>
    <col min="4" max="4" width="12.5703125" style="1011" customWidth="1"/>
    <col min="5" max="5" width="9.140625" style="1011"/>
    <col min="6" max="6" width="14.5703125" style="1012" bestFit="1" customWidth="1"/>
    <col min="7" max="7" width="14.42578125" style="1012" bestFit="1" customWidth="1"/>
    <col min="8" max="8" width="9.140625" style="1012"/>
    <col min="9" max="16384" width="9.140625" style="1011"/>
  </cols>
  <sheetData>
    <row r="1" spans="2:5" s="1012" customFormat="1">
      <c r="B1" s="804" t="str">
        <f>'8'!B1</f>
        <v>XYZ Limited</v>
      </c>
      <c r="C1" s="808"/>
      <c r="D1" s="805" t="s">
        <v>526</v>
      </c>
      <c r="E1" s="1011"/>
    </row>
    <row r="2" spans="2:5" s="1012" customFormat="1">
      <c r="B2" s="292"/>
      <c r="C2" s="808"/>
      <c r="D2" s="808"/>
      <c r="E2" s="1011"/>
    </row>
    <row r="3" spans="2:5" s="1012" customFormat="1">
      <c r="B3" s="293" t="str">
        <f>'9'!B3</f>
        <v>Previous Year 2017-18</v>
      </c>
      <c r="C3" s="808"/>
      <c r="D3" s="808"/>
      <c r="E3" s="1011"/>
    </row>
    <row r="4" spans="2:5" s="1012" customFormat="1">
      <c r="B4" s="293" t="str">
        <f>'9'!B4</f>
        <v>Assessment Year 2018-19</v>
      </c>
      <c r="C4" s="808"/>
      <c r="D4" s="808"/>
      <c r="E4" s="1011"/>
    </row>
    <row r="5" spans="2:5" s="1012" customFormat="1">
      <c r="B5" s="808"/>
      <c r="C5" s="808"/>
      <c r="D5" s="808"/>
      <c r="E5" s="1011"/>
    </row>
    <row r="6" spans="2:5" s="1012" customFormat="1">
      <c r="B6" s="1192" t="s">
        <v>586</v>
      </c>
      <c r="C6" s="1192"/>
      <c r="D6" s="1192"/>
      <c r="E6" s="1011"/>
    </row>
    <row r="7" spans="2:5" s="1012" customFormat="1">
      <c r="B7" s="1013" t="s">
        <v>587</v>
      </c>
      <c r="C7" s="808"/>
      <c r="D7" s="808"/>
      <c r="E7" s="1011"/>
    </row>
    <row r="8" spans="2:5" s="1012" customFormat="1" ht="13.5" thickBot="1">
      <c r="B8" s="808"/>
      <c r="C8" s="808"/>
      <c r="D8" s="808"/>
      <c r="E8" s="1011"/>
    </row>
    <row r="9" spans="2:5" s="1012" customFormat="1">
      <c r="B9" s="1014" t="s">
        <v>87</v>
      </c>
      <c r="C9" s="1015" t="s">
        <v>86</v>
      </c>
      <c r="D9" s="1016"/>
      <c r="E9" s="1011"/>
    </row>
    <row r="10" spans="2:5" s="1012" customFormat="1">
      <c r="B10" s="1017"/>
      <c r="C10" s="1018"/>
      <c r="D10" s="1019"/>
      <c r="E10" s="1011"/>
    </row>
    <row r="11" spans="2:5" s="1012" customFormat="1" ht="13.5" thickBot="1">
      <c r="B11" s="1020" t="s">
        <v>588</v>
      </c>
      <c r="C11" s="1021"/>
      <c r="D11" s="1022"/>
      <c r="E11" s="1011"/>
    </row>
    <row r="12" spans="2:5" s="1012" customFormat="1">
      <c r="B12" s="1023"/>
      <c r="C12" s="1019"/>
      <c r="D12" s="1019"/>
      <c r="E12" s="1011"/>
    </row>
    <row r="13" spans="2:5" s="1012" customFormat="1">
      <c r="B13" s="1023"/>
      <c r="C13" s="1019"/>
      <c r="D13" s="1019"/>
      <c r="E13" s="1011"/>
    </row>
    <row r="14" spans="2:5" s="1012" customFormat="1">
      <c r="B14" s="1023" t="s">
        <v>589</v>
      </c>
      <c r="C14" s="1019"/>
      <c r="D14" s="1019"/>
      <c r="E14" s="1011"/>
    </row>
    <row r="15" spans="2:5" s="1012" customFormat="1">
      <c r="B15" s="1023" t="s">
        <v>933</v>
      </c>
      <c r="C15" s="1019"/>
      <c r="D15" s="1019"/>
      <c r="E15" s="1011"/>
    </row>
    <row r="16" spans="2:5">
      <c r="B16" s="1023" t="s">
        <v>927</v>
      </c>
      <c r="C16" s="1019" t="e">
        <f>AVERAGE(C14,C15)</f>
        <v>#DIV/0!</v>
      </c>
      <c r="D16" s="1019"/>
    </row>
    <row r="17" spans="2:4">
      <c r="B17" s="1023" t="s">
        <v>928</v>
      </c>
      <c r="C17" s="1024" t="e">
        <f>C16*1%</f>
        <v>#DIV/0!</v>
      </c>
      <c r="D17" s="1019"/>
    </row>
    <row r="18" spans="2:4">
      <c r="B18" s="1023"/>
      <c r="C18" s="1019"/>
      <c r="D18" s="1019"/>
    </row>
    <row r="19" spans="2:4">
      <c r="B19" s="1023"/>
      <c r="C19" s="1019"/>
      <c r="D19" s="1019"/>
    </row>
    <row r="20" spans="2:4">
      <c r="B20" s="1023"/>
      <c r="C20" s="1019"/>
      <c r="D20" s="1019"/>
    </row>
    <row r="21" spans="2:4">
      <c r="B21" s="1023"/>
      <c r="C21" s="1019"/>
      <c r="D21" s="1019"/>
    </row>
    <row r="22" spans="2:4">
      <c r="B22" s="1023"/>
      <c r="C22" s="1019"/>
      <c r="D22" s="1019"/>
    </row>
    <row r="23" spans="2:4">
      <c r="B23" s="1023"/>
      <c r="C23" s="1019"/>
      <c r="D23" s="1019"/>
    </row>
    <row r="24" spans="2:4">
      <c r="B24" s="1023"/>
      <c r="C24" s="1019"/>
      <c r="D24" s="1019"/>
    </row>
    <row r="25" spans="2:4">
      <c r="B25" s="1023"/>
      <c r="C25" s="1019"/>
      <c r="D25" s="1019"/>
    </row>
    <row r="26" spans="2:4">
      <c r="B26" s="1023"/>
      <c r="C26" s="1019"/>
      <c r="D26" s="1019"/>
    </row>
    <row r="27" spans="2:4">
      <c r="B27" s="1023"/>
      <c r="C27" s="1022"/>
      <c r="D27" s="1022"/>
    </row>
    <row r="28" spans="2:4">
      <c r="B28" s="1023"/>
      <c r="C28" s="1022"/>
      <c r="D28" s="1022"/>
    </row>
    <row r="29" spans="2:4">
      <c r="B29" s="1023"/>
      <c r="C29" s="1022"/>
      <c r="D29" s="1022"/>
    </row>
    <row r="30" spans="2:4">
      <c r="B30" s="1023"/>
      <c r="C30" s="1022"/>
      <c r="D30" s="1025"/>
    </row>
    <row r="31" spans="2:4">
      <c r="C31" s="1026"/>
      <c r="D31" s="1026"/>
    </row>
  </sheetData>
  <mergeCells count="1">
    <mergeCell ref="B6:D6"/>
  </mergeCells>
  <pageMargins left="0.7" right="0.7" top="0.75" bottom="0.75" header="0.3" footer="0.3"/>
  <pageSetup scale="82" orientation="portrait" r:id="rId1"/>
</worksheet>
</file>

<file path=xl/worksheets/sheet2.xml><?xml version="1.0" encoding="utf-8"?>
<worksheet xmlns="http://schemas.openxmlformats.org/spreadsheetml/2006/main" xmlns:r="http://schemas.openxmlformats.org/officeDocument/2006/relationships">
  <sheetPr transitionEvaluation="1">
    <tabColor rgb="FF92D050"/>
    <pageSetUpPr fitToPage="1"/>
  </sheetPr>
  <dimension ref="A3:IV741"/>
  <sheetViews>
    <sheetView tabSelected="1" view="pageBreakPreview" zoomScale="90" zoomScaleSheetLayoutView="90" workbookViewId="0">
      <selection activeCell="M14" sqref="M14"/>
    </sheetView>
  </sheetViews>
  <sheetFormatPr defaultColWidth="8.85546875" defaultRowHeight="12.75"/>
  <cols>
    <col min="1" max="1" width="4.140625" style="1049" customWidth="1"/>
    <col min="2" max="2" width="4.7109375" style="958" customWidth="1"/>
    <col min="3" max="3" width="4.7109375" style="31" customWidth="1"/>
    <col min="4" max="4" width="5.85546875" style="31" customWidth="1"/>
    <col min="5" max="6" width="28.7109375" style="31" customWidth="1"/>
    <col min="7" max="7" width="3.42578125" style="960" customWidth="1"/>
    <col min="8" max="8" width="25.140625" style="31" customWidth="1"/>
    <col min="9" max="9" width="18.7109375" style="31" customWidth="1"/>
    <col min="10" max="10" width="3.42578125" style="31" customWidth="1"/>
    <col min="11" max="11" width="10.5703125" style="31" customWidth="1"/>
    <col min="12" max="12" width="12.5703125" style="31" customWidth="1"/>
    <col min="13" max="16384" width="8.85546875" style="31"/>
  </cols>
  <sheetData>
    <row r="3" spans="1:12">
      <c r="A3" s="1141" t="s">
        <v>0</v>
      </c>
      <c r="B3" s="1141"/>
      <c r="C3" s="1141"/>
      <c r="D3" s="1141"/>
      <c r="E3" s="1141"/>
      <c r="F3" s="1141"/>
      <c r="G3" s="1141"/>
      <c r="H3" s="1141"/>
      <c r="I3" s="1141"/>
      <c r="J3" s="260"/>
      <c r="K3" s="108"/>
      <c r="L3" s="108"/>
    </row>
    <row r="4" spans="1:12">
      <c r="A4" s="1142" t="s">
        <v>1</v>
      </c>
      <c r="B4" s="1142"/>
      <c r="C4" s="1142"/>
      <c r="D4" s="1142"/>
      <c r="E4" s="1142"/>
      <c r="F4" s="1142"/>
      <c r="G4" s="1142"/>
      <c r="H4" s="1142"/>
      <c r="I4" s="1142"/>
      <c r="J4" s="30"/>
      <c r="K4" s="36"/>
      <c r="L4" s="36"/>
    </row>
    <row r="5" spans="1:12">
      <c r="A5" s="1143" t="s">
        <v>64</v>
      </c>
      <c r="B5" s="1143"/>
      <c r="C5" s="1143"/>
      <c r="D5" s="1143"/>
      <c r="E5" s="1143"/>
      <c r="F5" s="1143"/>
      <c r="G5" s="1143"/>
      <c r="H5" s="1143"/>
      <c r="I5" s="1143"/>
      <c r="J5" s="260"/>
      <c r="K5" s="108"/>
      <c r="L5" s="108"/>
    </row>
    <row r="7" spans="1:12">
      <c r="A7" s="1141" t="s">
        <v>2</v>
      </c>
      <c r="B7" s="1141"/>
      <c r="C7" s="1141"/>
      <c r="D7" s="1141"/>
      <c r="E7" s="1141"/>
      <c r="F7" s="1141"/>
      <c r="G7" s="1141"/>
      <c r="H7" s="1141"/>
      <c r="I7" s="1141"/>
      <c r="J7" s="260"/>
      <c r="K7" s="260"/>
      <c r="L7" s="260"/>
    </row>
    <row r="8" spans="1:12">
      <c r="A8" s="1055"/>
      <c r="B8" s="1061"/>
      <c r="C8" s="108"/>
      <c r="D8" s="108"/>
      <c r="E8" s="108"/>
      <c r="F8" s="108"/>
      <c r="G8" s="959"/>
      <c r="H8" s="108"/>
      <c r="I8" s="36"/>
      <c r="J8" s="36"/>
      <c r="K8" s="108"/>
      <c r="L8" s="108"/>
    </row>
    <row r="9" spans="1:12">
      <c r="A9" s="1049">
        <v>1</v>
      </c>
      <c r="B9" s="958" t="s">
        <v>6</v>
      </c>
      <c r="C9" s="30"/>
      <c r="D9" s="30"/>
      <c r="E9" s="30"/>
      <c r="F9" s="30"/>
      <c r="G9" s="960" t="s">
        <v>155</v>
      </c>
      <c r="H9" s="30"/>
      <c r="I9" s="30"/>
      <c r="J9" s="36"/>
      <c r="K9" s="36"/>
      <c r="L9" s="36"/>
    </row>
    <row r="10" spans="1:12">
      <c r="C10" s="39"/>
      <c r="D10" s="39"/>
      <c r="E10" s="39"/>
      <c r="F10" s="39"/>
      <c r="J10" s="36"/>
      <c r="K10" s="36"/>
      <c r="L10" s="36"/>
    </row>
    <row r="11" spans="1:12" ht="15.75" customHeight="1">
      <c r="A11" s="1049">
        <v>2</v>
      </c>
      <c r="B11" s="958" t="s">
        <v>7</v>
      </c>
      <c r="C11" s="30"/>
      <c r="D11" s="30"/>
      <c r="E11" s="30"/>
      <c r="F11" s="30"/>
      <c r="G11" s="960" t="s">
        <v>155</v>
      </c>
      <c r="H11" s="1112"/>
      <c r="I11" s="1112"/>
      <c r="J11" s="34"/>
      <c r="K11" s="34"/>
      <c r="L11" s="34"/>
    </row>
    <row r="12" spans="1:12">
      <c r="C12" s="39"/>
      <c r="D12" s="39"/>
      <c r="E12" s="39"/>
      <c r="F12" s="39"/>
      <c r="H12" s="1112"/>
      <c r="I12" s="1112"/>
      <c r="J12" s="30"/>
      <c r="K12" s="30"/>
      <c r="L12" s="30"/>
    </row>
    <row r="13" spans="1:12">
      <c r="C13" s="39"/>
      <c r="D13" s="39"/>
      <c r="E13" s="39"/>
      <c r="F13" s="39"/>
      <c r="H13" s="30"/>
      <c r="I13" s="30"/>
      <c r="J13" s="30"/>
      <c r="K13" s="154"/>
      <c r="L13" s="154"/>
    </row>
    <row r="14" spans="1:12">
      <c r="A14" s="1049">
        <v>3</v>
      </c>
      <c r="B14" s="958" t="s">
        <v>8</v>
      </c>
      <c r="C14" s="30"/>
      <c r="D14" s="30"/>
      <c r="E14" s="30"/>
      <c r="F14" s="30"/>
      <c r="G14" s="960" t="s">
        <v>155</v>
      </c>
      <c r="H14" s="30"/>
      <c r="I14" s="261"/>
      <c r="J14" s="261"/>
      <c r="K14" s="261"/>
      <c r="L14" s="261"/>
    </row>
    <row r="15" spans="1:12">
      <c r="C15" s="39"/>
      <c r="D15" s="39"/>
      <c r="E15" s="39"/>
      <c r="F15" s="39"/>
      <c r="H15" s="30"/>
      <c r="I15" s="30"/>
      <c r="J15" s="30"/>
    </row>
    <row r="16" spans="1:12" ht="15.75" customHeight="1">
      <c r="A16" s="1049">
        <v>4</v>
      </c>
      <c r="B16" s="1054" t="s">
        <v>1098</v>
      </c>
      <c r="C16" s="96"/>
      <c r="D16" s="96"/>
      <c r="E16" s="96"/>
      <c r="F16" s="96"/>
      <c r="G16" s="960" t="s">
        <v>155</v>
      </c>
      <c r="H16" s="30" t="s">
        <v>455</v>
      </c>
      <c r="I16" s="30"/>
      <c r="J16" s="36"/>
      <c r="K16" s="36"/>
      <c r="L16" s="36"/>
    </row>
    <row r="17" spans="1:14">
      <c r="B17" s="1054" t="s">
        <v>1099</v>
      </c>
      <c r="C17" s="95"/>
      <c r="D17" s="95"/>
      <c r="E17" s="95"/>
      <c r="F17" s="95"/>
      <c r="G17" s="1050"/>
      <c r="H17" s="30"/>
      <c r="I17" s="30"/>
      <c r="J17" s="30"/>
      <c r="K17" s="36"/>
      <c r="L17" s="36"/>
    </row>
    <row r="18" spans="1:14">
      <c r="B18" s="1054" t="s">
        <v>1097</v>
      </c>
      <c r="C18" s="95"/>
      <c r="D18" s="95"/>
      <c r="E18" s="95"/>
      <c r="F18" s="95"/>
      <c r="G18" s="1050"/>
      <c r="H18" s="30"/>
      <c r="I18" s="30"/>
      <c r="J18" s="30"/>
      <c r="K18" s="36"/>
      <c r="L18" s="36"/>
    </row>
    <row r="19" spans="1:14">
      <c r="C19" s="39"/>
      <c r="D19" s="39"/>
      <c r="E19" s="39"/>
      <c r="F19" s="39"/>
      <c r="H19" s="30"/>
      <c r="I19" s="30"/>
      <c r="J19" s="30"/>
    </row>
    <row r="20" spans="1:14">
      <c r="A20" s="1049">
        <v>5</v>
      </c>
      <c r="B20" s="1054" t="s">
        <v>82</v>
      </c>
      <c r="C20" s="39"/>
      <c r="D20" s="39"/>
      <c r="E20" s="39"/>
      <c r="F20" s="39"/>
      <c r="G20" s="960" t="s">
        <v>155</v>
      </c>
      <c r="H20" s="30" t="s">
        <v>620</v>
      </c>
      <c r="I20" s="30"/>
      <c r="J20" s="36"/>
    </row>
    <row r="21" spans="1:14">
      <c r="C21" s="39"/>
      <c r="D21" s="39"/>
      <c r="E21" s="39"/>
      <c r="F21" s="39"/>
      <c r="H21" s="30"/>
      <c r="I21" s="30"/>
      <c r="J21" s="30"/>
    </row>
    <row r="22" spans="1:14">
      <c r="A22" s="1049">
        <v>6</v>
      </c>
      <c r="B22" s="958" t="s">
        <v>65</v>
      </c>
      <c r="C22" s="30"/>
      <c r="D22" s="30"/>
      <c r="E22" s="30"/>
      <c r="F22" s="30"/>
      <c r="G22" s="960" t="s">
        <v>155</v>
      </c>
      <c r="H22" s="30" t="s">
        <v>912</v>
      </c>
      <c r="I22" s="30"/>
      <c r="J22" s="36"/>
      <c r="K22" s="36"/>
      <c r="L22" s="36"/>
      <c r="M22" s="30"/>
      <c r="N22" s="30"/>
    </row>
    <row r="23" spans="1:14">
      <c r="C23" s="39"/>
      <c r="D23" s="39"/>
      <c r="E23" s="39"/>
      <c r="F23" s="39"/>
      <c r="H23" s="30"/>
      <c r="I23" s="30"/>
      <c r="J23" s="30"/>
      <c r="K23" s="39"/>
      <c r="L23" s="39"/>
      <c r="M23" s="30"/>
      <c r="N23" s="30"/>
    </row>
    <row r="24" spans="1:14">
      <c r="A24" s="1049">
        <v>7</v>
      </c>
      <c r="B24" s="958" t="s">
        <v>9</v>
      </c>
      <c r="C24" s="30"/>
      <c r="D24" s="30"/>
      <c r="E24" s="30"/>
      <c r="F24" s="30"/>
      <c r="G24" s="960" t="s">
        <v>155</v>
      </c>
      <c r="H24" s="30" t="s">
        <v>913</v>
      </c>
      <c r="I24" s="30"/>
      <c r="J24" s="36"/>
      <c r="K24" s="263"/>
      <c r="L24" s="30"/>
    </row>
    <row r="25" spans="1:14">
      <c r="C25" s="39"/>
      <c r="D25" s="39"/>
      <c r="E25" s="39"/>
      <c r="F25" s="39"/>
      <c r="H25" s="30"/>
      <c r="I25" s="30"/>
      <c r="J25" s="30"/>
      <c r="K25" s="36"/>
      <c r="L25" s="30"/>
    </row>
    <row r="26" spans="1:14">
      <c r="A26" s="1049">
        <v>8</v>
      </c>
      <c r="B26" s="1054" t="s">
        <v>221</v>
      </c>
      <c r="C26" s="39"/>
      <c r="D26" s="39"/>
      <c r="E26" s="39"/>
      <c r="F26" s="39"/>
      <c r="G26" s="960" t="s">
        <v>155</v>
      </c>
      <c r="H26" s="30" t="s">
        <v>569</v>
      </c>
      <c r="I26" s="30"/>
      <c r="J26" s="36"/>
      <c r="K26" s="36"/>
      <c r="L26" s="30"/>
    </row>
    <row r="27" spans="1:14">
      <c r="B27" s="1054"/>
      <c r="C27" s="39"/>
      <c r="D27" s="39"/>
      <c r="E27" s="39"/>
      <c r="F27" s="39"/>
      <c r="H27" s="30"/>
      <c r="I27" s="30"/>
      <c r="J27" s="30"/>
      <c r="K27" s="36"/>
      <c r="L27" s="30"/>
    </row>
    <row r="28" spans="1:14">
      <c r="C28" s="39"/>
      <c r="D28" s="39"/>
      <c r="E28" s="39"/>
      <c r="F28" s="39"/>
      <c r="H28" s="30"/>
      <c r="I28" s="30"/>
      <c r="J28" s="30"/>
    </row>
    <row r="29" spans="1:14">
      <c r="A29" s="1141" t="s">
        <v>3</v>
      </c>
      <c r="B29" s="1141"/>
      <c r="C29" s="1141"/>
      <c r="D29" s="1141"/>
      <c r="E29" s="1141"/>
      <c r="F29" s="1141"/>
      <c r="G29" s="1141"/>
      <c r="H29" s="1141"/>
      <c r="I29" s="1141"/>
      <c r="J29" s="36"/>
      <c r="K29" s="108"/>
      <c r="L29" s="108"/>
    </row>
    <row r="30" spans="1:14">
      <c r="H30" s="30"/>
      <c r="I30" s="30"/>
      <c r="J30" s="30"/>
    </row>
    <row r="31" spans="1:14">
      <c r="A31" s="1049">
        <v>9</v>
      </c>
      <c r="B31" s="958" t="s">
        <v>10</v>
      </c>
      <c r="C31" s="30" t="s">
        <v>222</v>
      </c>
      <c r="D31" s="30"/>
      <c r="E31" s="30"/>
      <c r="F31" s="30"/>
      <c r="G31" s="960" t="s">
        <v>155</v>
      </c>
      <c r="H31" s="39" t="s">
        <v>570</v>
      </c>
      <c r="I31" s="264"/>
      <c r="K31" s="30"/>
      <c r="L31" s="30"/>
    </row>
    <row r="32" spans="1:14">
      <c r="C32" s="30" t="s">
        <v>223</v>
      </c>
      <c r="D32" s="30"/>
      <c r="E32" s="30"/>
      <c r="F32" s="30"/>
      <c r="H32" s="39"/>
      <c r="I32" s="264"/>
      <c r="K32" s="30"/>
      <c r="L32" s="30"/>
    </row>
    <row r="33" spans="1:12">
      <c r="C33" s="39"/>
      <c r="D33" s="39"/>
      <c r="E33" s="39"/>
      <c r="F33" s="39"/>
      <c r="H33" s="30"/>
      <c r="I33" s="30"/>
      <c r="J33" s="30"/>
      <c r="K33" s="30"/>
      <c r="L33" s="30"/>
    </row>
    <row r="34" spans="1:12">
      <c r="B34" s="958" t="s">
        <v>11</v>
      </c>
      <c r="C34" s="35" t="s">
        <v>224</v>
      </c>
      <c r="D34" s="35"/>
      <c r="E34" s="35"/>
      <c r="F34" s="35"/>
      <c r="G34" s="960" t="s">
        <v>155</v>
      </c>
      <c r="H34" s="39" t="s">
        <v>570</v>
      </c>
      <c r="I34" s="30"/>
      <c r="J34" s="36"/>
      <c r="K34" s="36"/>
      <c r="L34" s="36"/>
    </row>
    <row r="35" spans="1:12" ht="15.75" customHeight="1">
      <c r="C35" s="35" t="s">
        <v>225</v>
      </c>
      <c r="D35" s="35"/>
      <c r="E35" s="35"/>
      <c r="F35" s="35"/>
      <c r="G35" s="1052"/>
      <c r="H35" s="37"/>
      <c r="I35" s="37"/>
      <c r="J35" s="37"/>
      <c r="K35" s="38"/>
      <c r="L35" s="38"/>
    </row>
    <row r="36" spans="1:12" ht="15" customHeight="1">
      <c r="C36" s="35"/>
      <c r="D36" s="35"/>
      <c r="E36" s="35"/>
      <c r="F36" s="35"/>
      <c r="G36" s="1052"/>
      <c r="H36" s="37"/>
      <c r="I36" s="37"/>
      <c r="J36" s="37"/>
      <c r="K36" s="38"/>
      <c r="L36" s="38"/>
    </row>
    <row r="37" spans="1:12" ht="15.75" customHeight="1">
      <c r="A37" s="1049">
        <v>10</v>
      </c>
      <c r="B37" s="958" t="s">
        <v>10</v>
      </c>
      <c r="C37" s="35" t="s">
        <v>226</v>
      </c>
      <c r="D37" s="35"/>
      <c r="E37" s="35"/>
      <c r="F37" s="35"/>
      <c r="G37" s="960" t="s">
        <v>155</v>
      </c>
      <c r="H37" s="1146" t="s">
        <v>914</v>
      </c>
      <c r="I37" s="1146"/>
      <c r="J37" s="265"/>
      <c r="K37" s="265"/>
      <c r="L37" s="265"/>
    </row>
    <row r="38" spans="1:12">
      <c r="C38" s="35" t="s">
        <v>227</v>
      </c>
      <c r="D38" s="35"/>
      <c r="E38" s="35"/>
      <c r="F38" s="35"/>
      <c r="G38" s="1052"/>
      <c r="H38" s="1146"/>
      <c r="I38" s="1146"/>
      <c r="J38" s="265"/>
      <c r="K38" s="265"/>
      <c r="L38" s="265"/>
    </row>
    <row r="39" spans="1:12" ht="27" customHeight="1">
      <c r="C39" s="35"/>
      <c r="D39" s="35"/>
      <c r="E39" s="35"/>
      <c r="F39" s="35"/>
      <c r="G39" s="1052"/>
      <c r="H39" s="1146"/>
      <c r="I39" s="1146"/>
      <c r="J39" s="265"/>
      <c r="K39" s="265"/>
      <c r="L39" s="265"/>
    </row>
    <row r="40" spans="1:12">
      <c r="C40" s="266"/>
      <c r="D40" s="39"/>
      <c r="E40" s="39"/>
      <c r="F40" s="39"/>
    </row>
    <row r="41" spans="1:12">
      <c r="B41" s="958" t="s">
        <v>11</v>
      </c>
      <c r="C41" s="30" t="s">
        <v>228</v>
      </c>
      <c r="D41" s="30"/>
      <c r="E41" s="30"/>
      <c r="F41" s="30"/>
      <c r="G41" s="960" t="s">
        <v>155</v>
      </c>
      <c r="H41" s="30" t="s">
        <v>151</v>
      </c>
      <c r="I41" s="30"/>
      <c r="J41" s="36"/>
      <c r="K41" s="36"/>
      <c r="L41" s="36"/>
    </row>
    <row r="42" spans="1:12">
      <c r="C42" s="30" t="s">
        <v>229</v>
      </c>
      <c r="D42" s="30"/>
      <c r="E42" s="30"/>
      <c r="F42" s="30"/>
      <c r="H42" s="36"/>
      <c r="I42" s="36"/>
      <c r="J42" s="36"/>
      <c r="K42" s="36"/>
      <c r="L42" s="36"/>
    </row>
    <row r="43" spans="1:12">
      <c r="C43" s="39"/>
      <c r="D43" s="39"/>
      <c r="E43" s="39"/>
      <c r="F43" s="39"/>
    </row>
    <row r="44" spans="1:12">
      <c r="A44" s="1049">
        <v>11</v>
      </c>
      <c r="B44" s="958" t="s">
        <v>10</v>
      </c>
      <c r="C44" s="30" t="s">
        <v>230</v>
      </c>
      <c r="D44" s="30"/>
      <c r="E44" s="30"/>
      <c r="F44" s="30"/>
      <c r="G44" s="960" t="s">
        <v>155</v>
      </c>
      <c r="H44" s="1112" t="s">
        <v>571</v>
      </c>
      <c r="I44" s="1112"/>
      <c r="J44" s="36"/>
      <c r="K44" s="36"/>
      <c r="L44" s="36"/>
    </row>
    <row r="45" spans="1:12">
      <c r="C45" s="30" t="s">
        <v>231</v>
      </c>
      <c r="D45" s="30"/>
      <c r="E45" s="30"/>
      <c r="F45" s="30"/>
      <c r="H45" s="1112"/>
      <c r="I45" s="1112"/>
      <c r="J45" s="36"/>
      <c r="K45" s="36"/>
      <c r="L45" s="36"/>
    </row>
    <row r="46" spans="1:12">
      <c r="C46" s="39"/>
      <c r="D46" s="39"/>
      <c r="E46" s="39"/>
      <c r="F46" s="39"/>
    </row>
    <row r="47" spans="1:12" ht="15.75" customHeight="1">
      <c r="B47" s="958" t="s">
        <v>11</v>
      </c>
      <c r="C47" s="30" t="s">
        <v>232</v>
      </c>
      <c r="D47" s="30"/>
      <c r="E47" s="30"/>
      <c r="F47" s="30"/>
      <c r="G47" s="960" t="s">
        <v>155</v>
      </c>
      <c r="H47" s="30" t="s">
        <v>456</v>
      </c>
      <c r="I47" s="101"/>
      <c r="J47" s="37"/>
      <c r="K47" s="36"/>
      <c r="L47" s="36"/>
    </row>
    <row r="48" spans="1:12">
      <c r="C48" s="39" t="s">
        <v>233</v>
      </c>
      <c r="D48" s="39"/>
      <c r="E48" s="39"/>
      <c r="F48" s="39"/>
      <c r="H48" s="30"/>
      <c r="I48" s="101"/>
      <c r="J48" s="37"/>
      <c r="K48" s="36"/>
      <c r="L48" s="36"/>
    </row>
    <row r="49" spans="1:12">
      <c r="C49" s="31" t="s">
        <v>234</v>
      </c>
      <c r="D49" s="39"/>
      <c r="E49" s="39"/>
      <c r="F49" s="39"/>
      <c r="H49" s="101"/>
      <c r="I49" s="36"/>
      <c r="J49" s="36"/>
      <c r="K49" s="36"/>
      <c r="L49" s="36"/>
    </row>
    <row r="50" spans="1:12">
      <c r="C50" s="39" t="s">
        <v>235</v>
      </c>
      <c r="D50" s="39"/>
      <c r="E50" s="39"/>
      <c r="F50" s="39"/>
      <c r="H50" s="36"/>
      <c r="I50" s="36"/>
      <c r="J50" s="36"/>
      <c r="K50" s="36"/>
      <c r="L50" s="36"/>
    </row>
    <row r="51" spans="1:12">
      <c r="C51" s="39" t="s">
        <v>236</v>
      </c>
      <c r="D51" s="39"/>
      <c r="E51" s="39"/>
      <c r="F51" s="39"/>
      <c r="H51" s="36"/>
      <c r="I51" s="36"/>
      <c r="J51" s="36"/>
      <c r="K51" s="36"/>
      <c r="L51" s="36"/>
    </row>
    <row r="52" spans="1:12">
      <c r="C52" s="39" t="s">
        <v>237</v>
      </c>
      <c r="D52" s="39"/>
      <c r="E52" s="39"/>
      <c r="F52" s="39"/>
      <c r="H52" s="36"/>
      <c r="I52" s="36"/>
      <c r="J52" s="36"/>
      <c r="K52" s="36"/>
      <c r="L52" s="36"/>
    </row>
    <row r="54" spans="1:12" ht="15.75" customHeight="1">
      <c r="B54" s="958" t="s">
        <v>12</v>
      </c>
      <c r="C54" s="31" t="s">
        <v>169</v>
      </c>
      <c r="D54" s="30"/>
      <c r="E54" s="30"/>
      <c r="F54" s="30"/>
      <c r="G54" s="960" t="s">
        <v>155</v>
      </c>
      <c r="H54" s="30" t="s">
        <v>456</v>
      </c>
      <c r="I54" s="101"/>
      <c r="J54" s="37"/>
      <c r="K54" s="36"/>
      <c r="L54" s="36"/>
    </row>
    <row r="55" spans="1:12">
      <c r="C55" s="39"/>
      <c r="D55" s="39"/>
      <c r="E55" s="39"/>
      <c r="F55" s="39"/>
      <c r="H55" s="101"/>
      <c r="I55" s="101"/>
      <c r="J55" s="37"/>
    </row>
    <row r="56" spans="1:12">
      <c r="A56" s="1049">
        <v>12</v>
      </c>
      <c r="C56" s="30" t="s">
        <v>238</v>
      </c>
      <c r="D56" s="30"/>
      <c r="E56" s="30"/>
      <c r="F56" s="30"/>
      <c r="G56" s="960" t="s">
        <v>155</v>
      </c>
      <c r="H56" s="1112" t="s">
        <v>581</v>
      </c>
      <c r="I56" s="1112"/>
      <c r="J56" s="36"/>
      <c r="K56" s="36"/>
      <c r="L56" s="36"/>
    </row>
    <row r="57" spans="1:12">
      <c r="C57" s="30" t="s">
        <v>1055</v>
      </c>
      <c r="D57" s="30"/>
      <c r="E57" s="30"/>
      <c r="F57" s="30"/>
      <c r="H57" s="1112"/>
      <c r="I57" s="1112"/>
      <c r="J57" s="36"/>
      <c r="K57" s="36"/>
      <c r="L57" s="36"/>
    </row>
    <row r="58" spans="1:12">
      <c r="C58" s="30" t="s">
        <v>1056</v>
      </c>
      <c r="D58" s="30"/>
      <c r="E58" s="30"/>
      <c r="F58" s="30"/>
      <c r="H58" s="1112"/>
      <c r="I58" s="1112"/>
      <c r="J58" s="36"/>
      <c r="K58" s="36"/>
      <c r="L58" s="36"/>
    </row>
    <row r="59" spans="1:12">
      <c r="C59" s="31" t="s">
        <v>1054</v>
      </c>
      <c r="D59" s="30"/>
      <c r="E59" s="30"/>
      <c r="F59" s="30"/>
      <c r="H59" s="36"/>
      <c r="I59" s="36"/>
      <c r="J59" s="36"/>
      <c r="K59" s="36"/>
      <c r="L59" s="36"/>
    </row>
    <row r="61" spans="1:12" ht="59.25" customHeight="1">
      <c r="A61" s="1049">
        <v>13</v>
      </c>
      <c r="B61" s="958" t="s">
        <v>10</v>
      </c>
      <c r="C61" s="773" t="s">
        <v>13</v>
      </c>
      <c r="D61" s="30"/>
      <c r="E61" s="30"/>
      <c r="F61" s="30"/>
      <c r="G61" s="306" t="s">
        <v>155</v>
      </c>
      <c r="H61" s="1112" t="s">
        <v>915</v>
      </c>
      <c r="I61" s="1112"/>
      <c r="J61" s="36"/>
      <c r="K61" s="36"/>
      <c r="L61" s="36"/>
    </row>
    <row r="62" spans="1:12">
      <c r="H62" s="30"/>
      <c r="I62" s="30"/>
    </row>
    <row r="63" spans="1:12">
      <c r="B63" s="958" t="s">
        <v>11</v>
      </c>
      <c r="C63" s="30" t="s">
        <v>239</v>
      </c>
      <c r="D63" s="30"/>
      <c r="E63" s="30"/>
      <c r="F63" s="30"/>
      <c r="G63" s="960" t="s">
        <v>155</v>
      </c>
      <c r="H63" s="30" t="s">
        <v>1088</v>
      </c>
      <c r="I63" s="30"/>
      <c r="J63" s="36"/>
      <c r="K63" s="36"/>
      <c r="L63" s="36"/>
    </row>
    <row r="64" spans="1:12">
      <c r="C64" s="30" t="s">
        <v>240</v>
      </c>
      <c r="D64" s="30"/>
      <c r="E64" s="30"/>
      <c r="F64" s="30"/>
      <c r="H64" s="30"/>
      <c r="I64" s="30"/>
      <c r="J64" s="36"/>
      <c r="K64" s="36"/>
      <c r="L64" s="36"/>
    </row>
    <row r="65" spans="2:12">
      <c r="C65" s="30"/>
      <c r="D65" s="30"/>
      <c r="E65" s="30"/>
      <c r="F65" s="30"/>
      <c r="H65" s="30"/>
      <c r="I65" s="30"/>
      <c r="J65" s="36"/>
      <c r="K65" s="36"/>
      <c r="L65" s="36"/>
    </row>
    <row r="66" spans="2:12">
      <c r="B66" s="958" t="s">
        <v>12</v>
      </c>
      <c r="C66" s="30" t="s">
        <v>241</v>
      </c>
      <c r="D66" s="30"/>
      <c r="E66" s="30"/>
      <c r="F66" s="30"/>
      <c r="G66" s="960" t="s">
        <v>155</v>
      </c>
      <c r="H66" s="30" t="s">
        <v>1089</v>
      </c>
      <c r="I66" s="30"/>
      <c r="J66" s="36"/>
      <c r="K66" s="36"/>
      <c r="L66" s="36"/>
    </row>
    <row r="67" spans="2:12">
      <c r="C67" s="30" t="s">
        <v>242</v>
      </c>
      <c r="D67" s="30"/>
      <c r="E67" s="30"/>
      <c r="F67" s="30"/>
      <c r="H67" s="30"/>
      <c r="I67" s="30"/>
      <c r="J67" s="36"/>
      <c r="K67" s="36"/>
      <c r="L67" s="36"/>
    </row>
    <row r="68" spans="2:12">
      <c r="C68" s="90" t="s">
        <v>528</v>
      </c>
      <c r="D68" s="1150" t="s">
        <v>87</v>
      </c>
      <c r="E68" s="1150"/>
      <c r="F68" s="90" t="s">
        <v>436</v>
      </c>
      <c r="G68" s="1150" t="s">
        <v>437</v>
      </c>
      <c r="H68" s="1150"/>
      <c r="I68" s="30"/>
      <c r="J68" s="36"/>
      <c r="K68" s="36"/>
      <c r="L68" s="36"/>
    </row>
    <row r="69" spans="2:12">
      <c r="C69" s="90"/>
      <c r="D69" s="1125"/>
      <c r="E69" s="1126"/>
      <c r="F69" s="90"/>
      <c r="G69" s="1125"/>
      <c r="H69" s="1126"/>
      <c r="I69" s="30"/>
      <c r="J69" s="36"/>
      <c r="K69" s="36"/>
      <c r="L69" s="36"/>
    </row>
    <row r="70" spans="2:12">
      <c r="C70" s="90"/>
      <c r="D70" s="1125"/>
      <c r="E70" s="1126"/>
      <c r="F70" s="90"/>
      <c r="G70" s="1125"/>
      <c r="H70" s="1126"/>
      <c r="I70" s="30"/>
      <c r="J70" s="36"/>
      <c r="K70" s="36"/>
      <c r="L70" s="36"/>
    </row>
    <row r="71" spans="2:12">
      <c r="C71" s="90"/>
      <c r="D71" s="1125"/>
      <c r="E71" s="1126"/>
      <c r="F71" s="90"/>
      <c r="G71" s="1125"/>
      <c r="H71" s="1126"/>
      <c r="I71" s="30"/>
      <c r="J71" s="36"/>
      <c r="K71" s="36"/>
      <c r="L71" s="36"/>
    </row>
    <row r="72" spans="2:12">
      <c r="C72" s="90"/>
      <c r="D72" s="1125"/>
      <c r="E72" s="1126"/>
      <c r="F72" s="90"/>
      <c r="G72" s="1125"/>
      <c r="H72" s="1126"/>
      <c r="I72" s="30"/>
      <c r="J72" s="36"/>
      <c r="K72" s="36"/>
      <c r="L72" s="36"/>
    </row>
    <row r="73" spans="2:12">
      <c r="C73" s="90"/>
      <c r="D73" s="1125"/>
      <c r="E73" s="1126"/>
      <c r="F73" s="90"/>
      <c r="G73" s="1125"/>
      <c r="H73" s="1126"/>
      <c r="I73" s="30"/>
      <c r="J73" s="36"/>
      <c r="K73" s="36"/>
      <c r="L73" s="36"/>
    </row>
    <row r="74" spans="2:12">
      <c r="C74" s="39"/>
      <c r="D74" s="39"/>
      <c r="E74" s="39"/>
      <c r="F74" s="39"/>
      <c r="H74" s="30"/>
      <c r="I74" s="30"/>
    </row>
    <row r="75" spans="2:12" ht="44.25" customHeight="1">
      <c r="B75" s="958" t="s">
        <v>14</v>
      </c>
      <c r="C75" s="1147" t="s">
        <v>430</v>
      </c>
      <c r="D75" s="1147"/>
      <c r="E75" s="1147"/>
      <c r="F75" s="1147"/>
      <c r="G75" s="775" t="s">
        <v>155</v>
      </c>
      <c r="H75" s="30" t="s">
        <v>1088</v>
      </c>
      <c r="I75" s="30"/>
      <c r="J75" s="36"/>
      <c r="K75" s="36"/>
      <c r="L75" s="36"/>
    </row>
    <row r="76" spans="2:12" ht="21.75" customHeight="1">
      <c r="B76" s="958" t="s">
        <v>19</v>
      </c>
      <c r="C76" s="1147" t="s">
        <v>451</v>
      </c>
      <c r="D76" s="1147"/>
      <c r="E76" s="1147"/>
      <c r="F76" s="1147"/>
      <c r="G76" s="775"/>
      <c r="H76" s="30" t="s">
        <v>1090</v>
      </c>
      <c r="I76" s="30"/>
      <c r="J76" s="36"/>
      <c r="K76" s="36"/>
      <c r="L76" s="36"/>
    </row>
    <row r="77" spans="2:12" ht="21.75" customHeight="1">
      <c r="C77" s="1161"/>
      <c r="D77" s="1161"/>
      <c r="E77" s="776"/>
      <c r="F77" s="872" t="s">
        <v>436</v>
      </c>
      <c r="G77" s="1149" t="s">
        <v>437</v>
      </c>
      <c r="H77" s="1149"/>
      <c r="I77" s="90" t="s">
        <v>4</v>
      </c>
      <c r="J77" s="36"/>
      <c r="K77" s="36"/>
      <c r="L77" s="36"/>
    </row>
    <row r="78" spans="2:12">
      <c r="C78" s="777" t="s">
        <v>529</v>
      </c>
      <c r="D78" s="776"/>
      <c r="E78" s="778" t="s">
        <v>530</v>
      </c>
      <c r="F78" s="872" t="s">
        <v>403</v>
      </c>
      <c r="G78" s="1149" t="s">
        <v>403</v>
      </c>
      <c r="H78" s="1149"/>
      <c r="I78" s="90"/>
      <c r="J78" s="36"/>
      <c r="K78" s="36"/>
      <c r="L78" s="36"/>
    </row>
    <row r="79" spans="2:12">
      <c r="C79" s="777" t="s">
        <v>531</v>
      </c>
      <c r="D79" s="776"/>
      <c r="E79" s="778" t="s">
        <v>532</v>
      </c>
      <c r="F79" s="872" t="s">
        <v>403</v>
      </c>
      <c r="G79" s="1149" t="s">
        <v>403</v>
      </c>
      <c r="H79" s="1149"/>
      <c r="I79" s="90"/>
      <c r="J79" s="36"/>
      <c r="K79" s="36"/>
      <c r="L79" s="36"/>
    </row>
    <row r="80" spans="2:12">
      <c r="C80" s="777" t="s">
        <v>533</v>
      </c>
      <c r="D80" s="776"/>
      <c r="E80" s="778" t="s">
        <v>534</v>
      </c>
      <c r="F80" s="924" t="s">
        <v>403</v>
      </c>
      <c r="G80" s="1149" t="s">
        <v>403</v>
      </c>
      <c r="H80" s="1149"/>
      <c r="I80" s="89"/>
      <c r="J80" s="36"/>
      <c r="K80" s="36"/>
      <c r="L80" s="36"/>
    </row>
    <row r="81" spans="2:12">
      <c r="C81" s="777" t="s">
        <v>535</v>
      </c>
      <c r="D81" s="776"/>
      <c r="E81" s="778" t="s">
        <v>536</v>
      </c>
      <c r="F81" s="872" t="s">
        <v>403</v>
      </c>
      <c r="G81" s="1149" t="s">
        <v>403</v>
      </c>
      <c r="H81" s="1149"/>
      <c r="I81" s="90"/>
      <c r="J81" s="36"/>
      <c r="K81" s="36"/>
      <c r="L81" s="36"/>
    </row>
    <row r="82" spans="2:12">
      <c r="C82" s="777" t="s">
        <v>537</v>
      </c>
      <c r="D82" s="776"/>
      <c r="E82" s="778" t="s">
        <v>538</v>
      </c>
      <c r="F82" s="872" t="s">
        <v>403</v>
      </c>
      <c r="G82" s="1149" t="s">
        <v>403</v>
      </c>
      <c r="H82" s="1149"/>
      <c r="I82" s="90"/>
      <c r="J82" s="36"/>
      <c r="K82" s="36"/>
      <c r="L82" s="36"/>
    </row>
    <row r="83" spans="2:12" ht="13.5" customHeight="1">
      <c r="C83" s="777" t="s">
        <v>539</v>
      </c>
      <c r="D83" s="776"/>
      <c r="E83" s="778" t="s">
        <v>540</v>
      </c>
      <c r="F83" s="872" t="s">
        <v>403</v>
      </c>
      <c r="G83" s="1149" t="s">
        <v>403</v>
      </c>
      <c r="H83" s="1149"/>
      <c r="I83" s="90"/>
      <c r="J83" s="36"/>
      <c r="K83" s="36"/>
      <c r="L83" s="36"/>
    </row>
    <row r="84" spans="2:12">
      <c r="C84" s="777" t="s">
        <v>541</v>
      </c>
      <c r="D84" s="776"/>
      <c r="E84" s="778" t="s">
        <v>542</v>
      </c>
      <c r="F84" s="872" t="s">
        <v>403</v>
      </c>
      <c r="G84" s="1149" t="s">
        <v>403</v>
      </c>
      <c r="H84" s="1149"/>
      <c r="I84" s="90"/>
      <c r="J84" s="36"/>
      <c r="K84" s="36"/>
      <c r="L84" s="36"/>
    </row>
    <row r="85" spans="2:12">
      <c r="C85" s="777" t="s">
        <v>543</v>
      </c>
      <c r="D85" s="776"/>
      <c r="E85" s="778" t="s">
        <v>544</v>
      </c>
      <c r="F85" s="872" t="s">
        <v>403</v>
      </c>
      <c r="G85" s="1149" t="s">
        <v>403</v>
      </c>
      <c r="H85" s="1149"/>
      <c r="I85" s="90"/>
      <c r="J85" s="36"/>
      <c r="K85" s="36"/>
      <c r="L85" s="36"/>
    </row>
    <row r="86" spans="2:12">
      <c r="C86" s="777" t="s">
        <v>545</v>
      </c>
      <c r="D86" s="776"/>
      <c r="E86" s="778" t="s">
        <v>546</v>
      </c>
      <c r="F86" s="872" t="s">
        <v>403</v>
      </c>
      <c r="G86" s="1149" t="s">
        <v>403</v>
      </c>
      <c r="H86" s="1149"/>
      <c r="I86" s="90"/>
      <c r="J86" s="36"/>
      <c r="K86" s="36"/>
      <c r="L86" s="36"/>
    </row>
    <row r="87" spans="2:12">
      <c r="C87" s="777" t="s">
        <v>547</v>
      </c>
      <c r="D87" s="776"/>
      <c r="E87" s="778" t="s">
        <v>548</v>
      </c>
      <c r="F87" s="872" t="s">
        <v>403</v>
      </c>
      <c r="G87" s="1149" t="s">
        <v>403</v>
      </c>
      <c r="H87" s="1149"/>
      <c r="I87" s="90"/>
      <c r="J87" s="36"/>
      <c r="K87" s="36"/>
      <c r="L87" s="36"/>
    </row>
    <row r="88" spans="2:12">
      <c r="C88" s="777" t="s">
        <v>549</v>
      </c>
      <c r="D88" s="776"/>
      <c r="E88" s="778" t="s">
        <v>550</v>
      </c>
      <c r="F88" s="820"/>
      <c r="G88" s="1150"/>
      <c r="H88" s="1150"/>
      <c r="I88" s="90"/>
      <c r="J88" s="36"/>
      <c r="K88" s="36"/>
      <c r="L88" s="36"/>
    </row>
    <row r="89" spans="2:12" ht="21.75" customHeight="1">
      <c r="C89" s="1162" t="s">
        <v>194</v>
      </c>
      <c r="D89" s="1162"/>
      <c r="E89" s="1162"/>
      <c r="F89" s="873">
        <v>0</v>
      </c>
      <c r="G89" s="1151">
        <v>0</v>
      </c>
      <c r="H89" s="1151"/>
      <c r="I89" s="874"/>
      <c r="J89" s="36"/>
      <c r="K89" s="36"/>
      <c r="L89" s="36"/>
    </row>
    <row r="90" spans="2:12">
      <c r="C90" s="779"/>
      <c r="D90" s="780"/>
      <c r="E90" s="780"/>
      <c r="F90" s="780"/>
      <c r="G90" s="775"/>
      <c r="H90" s="30"/>
      <c r="I90" s="30"/>
      <c r="J90" s="36"/>
      <c r="K90" s="36"/>
      <c r="L90" s="36"/>
    </row>
    <row r="91" spans="2:12">
      <c r="B91" s="958" t="s">
        <v>29</v>
      </c>
      <c r="C91" s="1148" t="s">
        <v>450</v>
      </c>
      <c r="D91" s="1148"/>
      <c r="E91" s="1148"/>
      <c r="F91" s="1148"/>
      <c r="G91" s="775"/>
      <c r="H91" s="30"/>
      <c r="I91" s="30"/>
      <c r="J91" s="36"/>
      <c r="K91" s="36"/>
      <c r="L91" s="36"/>
    </row>
    <row r="92" spans="2:12">
      <c r="B92" s="1062" t="s">
        <v>551</v>
      </c>
      <c r="C92" s="781" t="s">
        <v>529</v>
      </c>
      <c r="D92" s="776"/>
      <c r="E92" s="776" t="s">
        <v>530</v>
      </c>
      <c r="F92" s="1152" t="s">
        <v>1087</v>
      </c>
      <c r="G92" s="1153"/>
      <c r="H92" s="1154"/>
      <c r="I92" s="30"/>
      <c r="J92" s="36"/>
      <c r="K92" s="36"/>
      <c r="L92" s="36"/>
    </row>
    <row r="93" spans="2:12">
      <c r="B93" s="1062" t="s">
        <v>552</v>
      </c>
      <c r="C93" s="781" t="s">
        <v>531</v>
      </c>
      <c r="D93" s="776"/>
      <c r="E93" s="776" t="s">
        <v>737</v>
      </c>
      <c r="F93" s="1155"/>
      <c r="G93" s="1156"/>
      <c r="H93" s="1157"/>
      <c r="I93" s="30"/>
      <c r="J93" s="36"/>
      <c r="K93" s="36"/>
      <c r="L93" s="36"/>
    </row>
    <row r="94" spans="2:12">
      <c r="B94" s="1062" t="s">
        <v>553</v>
      </c>
      <c r="C94" s="781" t="s">
        <v>533</v>
      </c>
      <c r="D94" s="776"/>
      <c r="E94" s="776" t="s">
        <v>534</v>
      </c>
      <c r="F94" s="1155"/>
      <c r="G94" s="1156"/>
      <c r="H94" s="1157"/>
      <c r="I94" s="30"/>
      <c r="J94" s="36"/>
      <c r="K94" s="36"/>
      <c r="L94" s="36"/>
    </row>
    <row r="95" spans="2:12">
      <c r="B95" s="1062" t="s">
        <v>554</v>
      </c>
      <c r="C95" s="781" t="s">
        <v>535</v>
      </c>
      <c r="D95" s="776"/>
      <c r="E95" s="776" t="s">
        <v>536</v>
      </c>
      <c r="F95" s="1155"/>
      <c r="G95" s="1156"/>
      <c r="H95" s="1157"/>
      <c r="I95" s="30"/>
      <c r="J95" s="36"/>
      <c r="K95" s="36"/>
      <c r="L95" s="36"/>
    </row>
    <row r="96" spans="2:12">
      <c r="B96" s="1062" t="s">
        <v>555</v>
      </c>
      <c r="C96" s="781" t="s">
        <v>537</v>
      </c>
      <c r="D96" s="776"/>
      <c r="E96" s="776" t="s">
        <v>538</v>
      </c>
      <c r="F96" s="1155"/>
      <c r="G96" s="1156"/>
      <c r="H96" s="1157"/>
      <c r="I96" s="30"/>
      <c r="J96" s="36"/>
      <c r="K96" s="36"/>
      <c r="L96" s="36"/>
    </row>
    <row r="97" spans="1:12">
      <c r="B97" s="1062" t="s">
        <v>556</v>
      </c>
      <c r="C97" s="781" t="s">
        <v>541</v>
      </c>
      <c r="D97" s="776"/>
      <c r="E97" s="776" t="s">
        <v>542</v>
      </c>
      <c r="F97" s="1155"/>
      <c r="G97" s="1156"/>
      <c r="H97" s="1157"/>
      <c r="I97" s="30"/>
      <c r="J97" s="36"/>
      <c r="K97" s="36"/>
      <c r="L97" s="36"/>
    </row>
    <row r="98" spans="1:12">
      <c r="B98" s="1062" t="s">
        <v>557</v>
      </c>
      <c r="C98" s="781" t="s">
        <v>545</v>
      </c>
      <c r="D98" s="776"/>
      <c r="E98" s="776" t="s">
        <v>546</v>
      </c>
      <c r="F98" s="1155"/>
      <c r="G98" s="1156"/>
      <c r="H98" s="1157"/>
      <c r="I98" s="30"/>
      <c r="J98" s="36"/>
      <c r="K98" s="36"/>
      <c r="L98" s="36"/>
    </row>
    <row r="99" spans="1:12" ht="25.5">
      <c r="B99" s="1062" t="s">
        <v>557</v>
      </c>
      <c r="C99" s="781" t="s">
        <v>547</v>
      </c>
      <c r="D99" s="776"/>
      <c r="E99" s="776" t="s">
        <v>738</v>
      </c>
      <c r="F99" s="1158"/>
      <c r="G99" s="1159"/>
      <c r="H99" s="1160"/>
      <c r="I99" s="30"/>
      <c r="J99" s="36"/>
      <c r="K99" s="36"/>
      <c r="L99" s="36"/>
    </row>
    <row r="100" spans="1:12">
      <c r="H100" s="30"/>
      <c r="I100" s="30"/>
    </row>
    <row r="101" spans="1:12" ht="12.75" customHeight="1">
      <c r="A101" s="1049">
        <v>14</v>
      </c>
      <c r="B101" s="958" t="s">
        <v>10</v>
      </c>
      <c r="C101" s="30" t="s">
        <v>171</v>
      </c>
      <c r="D101" s="30"/>
      <c r="E101" s="30"/>
      <c r="F101" s="30"/>
      <c r="G101" s="960" t="s">
        <v>155</v>
      </c>
      <c r="H101" s="1117" t="s">
        <v>916</v>
      </c>
      <c r="I101" s="1117"/>
      <c r="J101" s="36"/>
      <c r="K101" s="36"/>
      <c r="L101" s="36"/>
    </row>
    <row r="102" spans="1:12">
      <c r="C102" s="30"/>
      <c r="D102" s="30"/>
      <c r="E102" s="30"/>
      <c r="F102" s="30"/>
      <c r="H102" s="1117"/>
      <c r="I102" s="1117"/>
      <c r="J102" s="36"/>
      <c r="K102" s="36"/>
      <c r="L102" s="36"/>
    </row>
    <row r="103" spans="1:12">
      <c r="C103" s="30"/>
      <c r="D103" s="30"/>
      <c r="E103" s="30"/>
      <c r="F103" s="30"/>
      <c r="H103" s="1117"/>
      <c r="I103" s="1117"/>
      <c r="J103" s="36"/>
      <c r="K103" s="36"/>
      <c r="L103" s="36"/>
    </row>
    <row r="104" spans="1:12">
      <c r="C104" s="30"/>
      <c r="D104" s="30"/>
      <c r="E104" s="30"/>
      <c r="F104" s="30"/>
      <c r="H104" s="1117"/>
      <c r="I104" s="1117"/>
      <c r="J104" s="36"/>
      <c r="K104" s="36"/>
      <c r="L104" s="36"/>
    </row>
    <row r="105" spans="1:12">
      <c r="C105" s="30"/>
      <c r="D105" s="30"/>
      <c r="E105" s="30"/>
      <c r="F105" s="30"/>
      <c r="H105" s="1117"/>
      <c r="I105" s="1117"/>
      <c r="J105" s="36"/>
      <c r="K105" s="36"/>
      <c r="L105" s="36"/>
    </row>
    <row r="106" spans="1:12">
      <c r="C106" s="30"/>
      <c r="D106" s="30"/>
      <c r="E106" s="30"/>
      <c r="F106" s="30"/>
      <c r="H106" s="771"/>
      <c r="I106" s="771"/>
      <c r="J106" s="282"/>
      <c r="K106" s="282"/>
      <c r="L106" s="282"/>
    </row>
    <row r="107" spans="1:12">
      <c r="B107" s="958" t="s">
        <v>11</v>
      </c>
      <c r="C107" s="30" t="s">
        <v>243</v>
      </c>
      <c r="D107" s="30"/>
      <c r="E107" s="30"/>
      <c r="F107" s="30"/>
      <c r="G107" s="960" t="s">
        <v>155</v>
      </c>
      <c r="H107" s="30" t="s">
        <v>742</v>
      </c>
      <c r="I107" s="30"/>
      <c r="J107" s="36"/>
      <c r="K107" s="36"/>
      <c r="L107" s="36"/>
    </row>
    <row r="108" spans="1:12">
      <c r="C108" s="30" t="s">
        <v>170</v>
      </c>
      <c r="D108" s="30"/>
      <c r="E108" s="30"/>
      <c r="F108" s="30"/>
      <c r="H108" s="30"/>
      <c r="I108" s="30"/>
      <c r="J108" s="36"/>
      <c r="K108" s="36"/>
      <c r="L108" s="36"/>
    </row>
    <row r="109" spans="1:12">
      <c r="C109" s="30"/>
      <c r="D109" s="30"/>
      <c r="E109" s="30"/>
      <c r="F109" s="30"/>
      <c r="H109" s="30"/>
      <c r="I109" s="30"/>
      <c r="J109" s="36"/>
      <c r="K109" s="36"/>
      <c r="L109" s="36"/>
    </row>
    <row r="110" spans="1:12">
      <c r="A110" s="1056">
        <v>15</v>
      </c>
      <c r="B110" s="1063" t="s">
        <v>244</v>
      </c>
      <c r="C110" s="39"/>
      <c r="D110" s="39"/>
      <c r="E110" s="39"/>
      <c r="F110" s="39"/>
      <c r="G110" s="960" t="s">
        <v>155</v>
      </c>
      <c r="H110" s="30" t="s">
        <v>151</v>
      </c>
      <c r="I110" s="30"/>
      <c r="J110" s="36"/>
      <c r="K110" s="36"/>
      <c r="L110" s="36"/>
    </row>
    <row r="111" spans="1:12">
      <c r="A111" s="1056"/>
      <c r="B111" s="1063"/>
      <c r="C111" s="39"/>
      <c r="D111" s="39"/>
      <c r="E111" s="39"/>
      <c r="F111" s="39"/>
      <c r="H111" s="772"/>
      <c r="I111" s="772"/>
      <c r="J111" s="36"/>
      <c r="K111" s="36"/>
      <c r="L111" s="36"/>
    </row>
    <row r="112" spans="1:12">
      <c r="B112" s="958" t="s">
        <v>217</v>
      </c>
      <c r="C112" s="266" t="s">
        <v>66</v>
      </c>
      <c r="D112" s="39"/>
      <c r="E112" s="39"/>
      <c r="F112" s="39"/>
      <c r="H112" s="772"/>
      <c r="I112" s="772"/>
      <c r="J112" s="36"/>
      <c r="K112" s="36"/>
      <c r="L112" s="36"/>
    </row>
    <row r="113" spans="1:12">
      <c r="C113" s="266"/>
      <c r="D113" s="39"/>
      <c r="E113" s="39"/>
      <c r="F113" s="39"/>
      <c r="H113" s="772"/>
      <c r="I113" s="772"/>
      <c r="J113" s="36"/>
    </row>
    <row r="114" spans="1:12">
      <c r="B114" s="1063" t="s">
        <v>218</v>
      </c>
      <c r="C114" s="266" t="s">
        <v>67</v>
      </c>
      <c r="D114" s="39"/>
      <c r="E114" s="39"/>
      <c r="F114" s="39"/>
      <c r="H114" s="772"/>
      <c r="I114" s="772"/>
      <c r="J114" s="36"/>
      <c r="K114" s="36"/>
      <c r="L114" s="36"/>
    </row>
    <row r="115" spans="1:12">
      <c r="B115" s="1063"/>
      <c r="C115" s="266"/>
      <c r="D115" s="39"/>
      <c r="E115" s="39"/>
      <c r="F115" s="39"/>
      <c r="H115" s="30"/>
      <c r="I115" s="30"/>
      <c r="J115" s="30"/>
    </row>
    <row r="116" spans="1:12">
      <c r="B116" s="1063" t="s">
        <v>219</v>
      </c>
      <c r="C116" s="266" t="s">
        <v>68</v>
      </c>
      <c r="D116" s="39"/>
      <c r="E116" s="39"/>
      <c r="F116" s="39"/>
      <c r="H116" s="30"/>
      <c r="I116" s="30"/>
      <c r="J116" s="30"/>
      <c r="K116" s="36"/>
      <c r="L116" s="36"/>
    </row>
    <row r="117" spans="1:12">
      <c r="B117" s="1063"/>
      <c r="C117" s="266"/>
      <c r="D117" s="39"/>
      <c r="E117" s="39"/>
      <c r="F117" s="39"/>
      <c r="H117" s="30"/>
      <c r="I117" s="30"/>
      <c r="J117" s="30"/>
    </row>
    <row r="118" spans="1:12">
      <c r="B118" s="1063" t="s">
        <v>220</v>
      </c>
      <c r="C118" s="266" t="s">
        <v>69</v>
      </c>
      <c r="D118" s="39"/>
      <c r="E118" s="39"/>
      <c r="F118" s="39"/>
      <c r="H118" s="30"/>
      <c r="I118" s="30"/>
      <c r="J118" s="30"/>
      <c r="K118" s="36"/>
      <c r="L118" s="36"/>
    </row>
    <row r="119" spans="1:12">
      <c r="C119" s="266" t="s">
        <v>70</v>
      </c>
      <c r="D119" s="39"/>
      <c r="E119" s="39"/>
      <c r="F119" s="39"/>
      <c r="H119" s="30"/>
      <c r="I119" s="30"/>
      <c r="J119" s="30"/>
      <c r="K119" s="36"/>
      <c r="L119" s="36"/>
    </row>
    <row r="120" spans="1:12">
      <c r="C120" s="39"/>
      <c r="D120" s="39"/>
      <c r="E120" s="39"/>
      <c r="F120" s="39"/>
      <c r="H120" s="30"/>
      <c r="I120" s="30"/>
      <c r="J120" s="30"/>
    </row>
    <row r="121" spans="1:12" ht="48" customHeight="1">
      <c r="A121" s="1049">
        <v>16</v>
      </c>
      <c r="B121" s="958" t="s">
        <v>15</v>
      </c>
      <c r="C121" s="30"/>
      <c r="D121" s="30"/>
      <c r="E121" s="30"/>
      <c r="F121" s="30"/>
      <c r="G121" s="306" t="s">
        <v>155</v>
      </c>
      <c r="H121" s="1112" t="s">
        <v>585</v>
      </c>
      <c r="I121" s="1112"/>
      <c r="J121" s="30"/>
      <c r="K121" s="36"/>
      <c r="L121" s="36"/>
    </row>
    <row r="122" spans="1:12" ht="12" customHeight="1">
      <c r="C122" s="30"/>
      <c r="D122" s="30"/>
      <c r="E122" s="30"/>
      <c r="F122" s="30"/>
      <c r="G122" s="306"/>
      <c r="H122" s="770"/>
      <c r="I122" s="770"/>
      <c r="J122" s="30"/>
      <c r="K122" s="282"/>
      <c r="L122" s="282"/>
    </row>
    <row r="123" spans="1:12">
      <c r="B123" s="958" t="s">
        <v>10</v>
      </c>
      <c r="C123" s="30" t="s">
        <v>16</v>
      </c>
      <c r="D123" s="30"/>
      <c r="E123" s="30"/>
      <c r="F123" s="30"/>
      <c r="G123" s="960" t="s">
        <v>155</v>
      </c>
      <c r="H123" s="30" t="s">
        <v>150</v>
      </c>
      <c r="I123" s="30"/>
      <c r="J123" s="36"/>
      <c r="K123" s="36"/>
      <c r="L123" s="36"/>
    </row>
    <row r="124" spans="1:12">
      <c r="C124" s="39"/>
      <c r="D124" s="39"/>
      <c r="E124" s="39"/>
      <c r="F124" s="39"/>
      <c r="H124" s="30"/>
      <c r="I124" s="30"/>
      <c r="J124" s="30"/>
    </row>
    <row r="125" spans="1:12">
      <c r="B125" s="958" t="s">
        <v>11</v>
      </c>
      <c r="C125" s="30" t="s">
        <v>245</v>
      </c>
      <c r="D125" s="30"/>
      <c r="E125" s="30"/>
      <c r="F125" s="30"/>
      <c r="G125" s="960" t="s">
        <v>155</v>
      </c>
      <c r="H125" s="30" t="s">
        <v>150</v>
      </c>
      <c r="I125" s="30"/>
      <c r="J125" s="36"/>
      <c r="K125" s="36"/>
      <c r="L125" s="36"/>
    </row>
    <row r="126" spans="1:12">
      <c r="C126" s="30" t="s">
        <v>246</v>
      </c>
      <c r="D126" s="30"/>
      <c r="E126" s="30"/>
      <c r="F126" s="30"/>
      <c r="H126" s="30"/>
      <c r="I126" s="30"/>
      <c r="J126" s="30"/>
      <c r="K126" s="36"/>
      <c r="L126" s="36"/>
    </row>
    <row r="127" spans="1:12">
      <c r="C127" s="30" t="s">
        <v>247</v>
      </c>
      <c r="D127" s="30"/>
      <c r="E127" s="30"/>
      <c r="F127" s="30"/>
      <c r="H127" s="30"/>
      <c r="I127" s="30"/>
      <c r="J127" s="30"/>
      <c r="K127" s="36"/>
      <c r="L127" s="36"/>
    </row>
    <row r="128" spans="1:12">
      <c r="C128" s="39"/>
      <c r="D128" s="39"/>
      <c r="E128" s="39"/>
      <c r="F128" s="39"/>
      <c r="H128" s="30"/>
      <c r="I128" s="30"/>
      <c r="J128" s="30"/>
    </row>
    <row r="129" spans="1:12">
      <c r="B129" s="958" t="s">
        <v>12</v>
      </c>
      <c r="C129" s="30" t="s">
        <v>17</v>
      </c>
      <c r="D129" s="30"/>
      <c r="E129" s="30"/>
      <c r="F129" s="30"/>
      <c r="G129" s="960" t="s">
        <v>155</v>
      </c>
      <c r="H129" s="30" t="s">
        <v>150</v>
      </c>
      <c r="I129" s="30"/>
      <c r="J129" s="36"/>
      <c r="K129" s="36"/>
      <c r="L129" s="36"/>
    </row>
    <row r="130" spans="1:12">
      <c r="C130" s="39"/>
      <c r="D130" s="39"/>
      <c r="E130" s="39"/>
      <c r="F130" s="39"/>
      <c r="H130" s="30"/>
      <c r="I130" s="30"/>
      <c r="J130" s="30"/>
    </row>
    <row r="131" spans="1:12">
      <c r="B131" s="958" t="s">
        <v>14</v>
      </c>
      <c r="C131" s="30" t="s">
        <v>18</v>
      </c>
      <c r="D131" s="30"/>
      <c r="E131" s="30"/>
      <c r="F131" s="30"/>
      <c r="G131" s="960" t="s">
        <v>155</v>
      </c>
      <c r="H131" s="30" t="s">
        <v>150</v>
      </c>
      <c r="I131" s="30"/>
      <c r="J131" s="36"/>
      <c r="K131" s="36"/>
      <c r="L131" s="36"/>
    </row>
    <row r="132" spans="1:12">
      <c r="C132" s="39"/>
      <c r="D132" s="39"/>
      <c r="E132" s="39"/>
      <c r="F132" s="39"/>
    </row>
    <row r="133" spans="1:12">
      <c r="B133" s="958" t="s">
        <v>19</v>
      </c>
      <c r="C133" s="30" t="s">
        <v>20</v>
      </c>
      <c r="D133" s="30"/>
      <c r="E133" s="30"/>
      <c r="F133" s="30"/>
      <c r="G133" s="960" t="s">
        <v>155</v>
      </c>
      <c r="H133" s="30" t="s">
        <v>403</v>
      </c>
      <c r="I133" s="30"/>
      <c r="J133" s="36"/>
      <c r="K133" s="36"/>
      <c r="L133" s="36"/>
    </row>
    <row r="134" spans="1:12">
      <c r="C134" s="39"/>
      <c r="D134" s="39"/>
      <c r="E134" s="39"/>
      <c r="F134" s="39"/>
      <c r="H134" s="30"/>
      <c r="I134" s="30"/>
      <c r="J134" s="30"/>
    </row>
    <row r="135" spans="1:12">
      <c r="A135" s="1049">
        <v>17</v>
      </c>
      <c r="B135" s="1054" t="s">
        <v>248</v>
      </c>
      <c r="C135" s="39"/>
      <c r="D135" s="39"/>
      <c r="E135" s="39"/>
      <c r="F135" s="39"/>
      <c r="G135" s="960" t="s">
        <v>155</v>
      </c>
      <c r="H135" s="30" t="s">
        <v>150</v>
      </c>
      <c r="I135" s="30"/>
      <c r="J135" s="36"/>
      <c r="K135" s="36"/>
      <c r="L135" s="36"/>
    </row>
    <row r="136" spans="1:12">
      <c r="B136" s="958" t="s">
        <v>249</v>
      </c>
      <c r="C136" s="39"/>
      <c r="D136" s="39"/>
      <c r="E136" s="39"/>
      <c r="F136" s="39"/>
      <c r="H136" s="30"/>
      <c r="I136" s="30"/>
      <c r="J136" s="30"/>
    </row>
    <row r="137" spans="1:12">
      <c r="B137" s="958" t="s">
        <v>250</v>
      </c>
      <c r="C137" s="39"/>
      <c r="D137" s="39"/>
      <c r="E137" s="39"/>
      <c r="F137" s="39"/>
      <c r="H137" s="30"/>
      <c r="I137" s="30"/>
      <c r="J137" s="30"/>
    </row>
    <row r="138" spans="1:12">
      <c r="C138" s="39"/>
      <c r="D138" s="39"/>
      <c r="E138" s="39"/>
      <c r="F138" s="39"/>
      <c r="H138" s="30"/>
      <c r="I138" s="30"/>
      <c r="J138" s="30"/>
    </row>
    <row r="139" spans="1:12" ht="31.5" customHeight="1">
      <c r="B139" s="1101" t="s">
        <v>83</v>
      </c>
      <c r="C139" s="1102"/>
      <c r="D139" s="1103"/>
      <c r="E139" s="267" t="s">
        <v>84</v>
      </c>
      <c r="F139" s="268" t="s">
        <v>85</v>
      </c>
      <c r="G139" s="1053"/>
      <c r="H139" s="30"/>
      <c r="I139" s="30"/>
    </row>
    <row r="140" spans="1:12">
      <c r="B140" s="1101"/>
      <c r="C140" s="1102"/>
      <c r="D140" s="1103"/>
      <c r="E140" s="269"/>
      <c r="F140" s="268"/>
      <c r="G140" s="1053"/>
      <c r="H140" s="30"/>
      <c r="I140" s="30"/>
    </row>
    <row r="141" spans="1:12">
      <c r="C141" s="39"/>
      <c r="D141" s="39"/>
      <c r="E141" s="39"/>
      <c r="F141" s="39"/>
      <c r="H141" s="30"/>
      <c r="I141" s="30"/>
      <c r="J141" s="30"/>
    </row>
    <row r="142" spans="1:12" ht="15.75" customHeight="1">
      <c r="A142" s="1049">
        <v>18</v>
      </c>
      <c r="B142" s="958" t="s">
        <v>251</v>
      </c>
      <c r="C142" s="30"/>
      <c r="D142" s="30"/>
      <c r="E142" s="30"/>
      <c r="F142" s="30"/>
      <c r="G142" s="960" t="s">
        <v>155</v>
      </c>
      <c r="H142" s="30" t="s">
        <v>457</v>
      </c>
      <c r="I142" s="30"/>
      <c r="J142" s="36"/>
      <c r="K142" s="40"/>
      <c r="L142" s="40"/>
    </row>
    <row r="143" spans="1:12">
      <c r="B143" s="958" t="s">
        <v>252</v>
      </c>
      <c r="C143" s="30"/>
      <c r="D143" s="30"/>
      <c r="E143" s="30"/>
      <c r="F143" s="30"/>
      <c r="H143" s="30"/>
      <c r="I143" s="30"/>
      <c r="J143" s="30"/>
      <c r="K143" s="36"/>
      <c r="L143" s="36"/>
    </row>
    <row r="144" spans="1:12">
      <c r="H144" s="30"/>
      <c r="I144" s="30"/>
      <c r="J144" s="30"/>
    </row>
    <row r="145" spans="2:12">
      <c r="B145" s="958" t="s">
        <v>10</v>
      </c>
      <c r="C145" s="30" t="s">
        <v>21</v>
      </c>
      <c r="D145" s="30"/>
      <c r="E145" s="30"/>
      <c r="F145" s="30"/>
      <c r="H145" s="30"/>
      <c r="I145" s="30"/>
      <c r="J145" s="30"/>
      <c r="K145" s="36"/>
      <c r="L145" s="36"/>
    </row>
    <row r="146" spans="2:12">
      <c r="C146" s="39"/>
      <c r="D146" s="39"/>
      <c r="E146" s="39"/>
      <c r="F146" s="39"/>
      <c r="H146" s="30"/>
      <c r="I146" s="30"/>
      <c r="J146" s="30"/>
    </row>
    <row r="147" spans="2:12">
      <c r="B147" s="958" t="s">
        <v>11</v>
      </c>
      <c r="C147" s="30" t="s">
        <v>22</v>
      </c>
      <c r="D147" s="30"/>
      <c r="E147" s="30"/>
      <c r="F147" s="30"/>
      <c r="H147" s="30"/>
      <c r="I147" s="30"/>
      <c r="J147" s="30"/>
      <c r="K147" s="36"/>
      <c r="L147" s="36"/>
    </row>
    <row r="148" spans="2:12">
      <c r="C148" s="39"/>
      <c r="D148" s="39"/>
      <c r="E148" s="39"/>
      <c r="F148" s="39"/>
      <c r="H148" s="30"/>
      <c r="I148" s="30"/>
      <c r="J148" s="30"/>
    </row>
    <row r="149" spans="2:12">
      <c r="B149" s="958" t="s">
        <v>12</v>
      </c>
      <c r="C149" s="30" t="s">
        <v>23</v>
      </c>
      <c r="D149" s="30"/>
      <c r="E149" s="30"/>
      <c r="F149" s="30"/>
      <c r="H149" s="30"/>
      <c r="I149" s="30"/>
      <c r="J149" s="30"/>
      <c r="K149" s="36"/>
      <c r="L149" s="36"/>
    </row>
    <row r="150" spans="2:12">
      <c r="C150" s="39"/>
      <c r="D150" s="39"/>
      <c r="E150" s="39"/>
      <c r="F150" s="39"/>
      <c r="H150" s="30"/>
      <c r="I150" s="30"/>
      <c r="J150" s="30"/>
    </row>
    <row r="151" spans="2:12">
      <c r="B151" s="958" t="s">
        <v>14</v>
      </c>
      <c r="C151" s="30" t="s">
        <v>253</v>
      </c>
      <c r="D151" s="30"/>
      <c r="E151" s="30"/>
      <c r="F151" s="30"/>
      <c r="H151" s="30" t="s">
        <v>899</v>
      </c>
      <c r="I151" s="30"/>
      <c r="J151" s="30"/>
      <c r="K151" s="36"/>
      <c r="L151" s="36"/>
    </row>
    <row r="152" spans="2:12">
      <c r="C152" s="30" t="s">
        <v>254</v>
      </c>
      <c r="D152" s="30"/>
      <c r="E152" s="30"/>
      <c r="F152" s="30"/>
      <c r="H152" s="30"/>
      <c r="I152" s="30"/>
      <c r="J152" s="30"/>
      <c r="K152" s="36"/>
      <c r="L152" s="36"/>
    </row>
    <row r="153" spans="2:12">
      <c r="C153" s="30"/>
      <c r="D153" s="30"/>
      <c r="E153" s="30"/>
      <c r="F153" s="30"/>
      <c r="H153" s="30"/>
      <c r="I153" s="30"/>
      <c r="J153" s="30"/>
      <c r="K153" s="36"/>
      <c r="L153" s="36"/>
    </row>
    <row r="154" spans="2:12">
      <c r="C154" s="31" t="s">
        <v>24</v>
      </c>
      <c r="D154" s="30" t="s">
        <v>452</v>
      </c>
      <c r="E154" s="30"/>
      <c r="F154" s="30"/>
      <c r="H154" s="30"/>
      <c r="I154" s="30"/>
      <c r="J154" s="30"/>
      <c r="K154" s="36"/>
      <c r="L154" s="36"/>
    </row>
    <row r="155" spans="2:12">
      <c r="D155" s="30" t="s">
        <v>255</v>
      </c>
      <c r="E155" s="30"/>
      <c r="F155" s="30"/>
      <c r="H155" s="30"/>
      <c r="I155" s="30"/>
      <c r="J155" s="30"/>
      <c r="K155" s="36"/>
      <c r="L155" s="36"/>
    </row>
    <row r="156" spans="2:12">
      <c r="D156" s="39"/>
      <c r="E156" s="39"/>
      <c r="F156" s="39"/>
      <c r="H156" s="30"/>
      <c r="I156" s="30"/>
      <c r="J156" s="30"/>
    </row>
    <row r="157" spans="2:12">
      <c r="C157" s="31" t="s">
        <v>25</v>
      </c>
      <c r="D157" s="30" t="s">
        <v>27</v>
      </c>
      <c r="E157" s="30"/>
      <c r="F157" s="30"/>
      <c r="H157" s="30"/>
      <c r="I157" s="30"/>
      <c r="J157" s="30"/>
      <c r="K157" s="36"/>
      <c r="L157" s="36"/>
    </row>
    <row r="158" spans="2:12">
      <c r="D158" s="39"/>
      <c r="E158" s="39"/>
      <c r="F158" s="39"/>
      <c r="H158" s="30"/>
      <c r="I158" s="30"/>
      <c r="J158" s="30"/>
    </row>
    <row r="159" spans="2:12">
      <c r="C159" s="31" t="s">
        <v>26</v>
      </c>
      <c r="D159" s="30" t="s">
        <v>172</v>
      </c>
      <c r="E159" s="30"/>
      <c r="F159" s="30"/>
      <c r="H159" s="30"/>
      <c r="I159" s="30"/>
      <c r="J159" s="30"/>
      <c r="K159" s="36"/>
      <c r="L159" s="36"/>
    </row>
    <row r="160" spans="2:12">
      <c r="D160" s="39"/>
      <c r="E160" s="39"/>
      <c r="F160" s="39"/>
      <c r="H160" s="30"/>
      <c r="I160" s="30"/>
      <c r="J160" s="30"/>
    </row>
    <row r="161" spans="1:12">
      <c r="B161" s="958" t="s">
        <v>19</v>
      </c>
      <c r="C161" s="30" t="s">
        <v>28</v>
      </c>
      <c r="D161" s="30"/>
      <c r="E161" s="30"/>
      <c r="F161" s="30"/>
      <c r="H161" s="30"/>
      <c r="I161" s="30"/>
      <c r="J161" s="30"/>
      <c r="K161" s="36"/>
      <c r="L161" s="36"/>
    </row>
    <row r="162" spans="1:12">
      <c r="C162" s="39"/>
      <c r="D162" s="39"/>
      <c r="E162" s="39"/>
      <c r="F162" s="39"/>
      <c r="H162" s="30"/>
      <c r="I162" s="30"/>
      <c r="J162" s="30"/>
    </row>
    <row r="163" spans="1:12">
      <c r="B163" s="958" t="s">
        <v>29</v>
      </c>
      <c r="C163" s="30" t="s">
        <v>30</v>
      </c>
      <c r="D163" s="30"/>
      <c r="E163" s="30"/>
      <c r="F163" s="30"/>
      <c r="H163" s="30"/>
      <c r="I163" s="30"/>
      <c r="J163" s="30"/>
      <c r="K163" s="36"/>
      <c r="L163" s="36"/>
    </row>
    <row r="164" spans="1:12">
      <c r="C164" s="39"/>
      <c r="D164" s="39"/>
      <c r="E164" s="39"/>
      <c r="F164" s="39"/>
      <c r="H164" s="30"/>
      <c r="I164" s="30"/>
      <c r="J164" s="30"/>
    </row>
    <row r="165" spans="1:12">
      <c r="A165" s="1049">
        <v>19</v>
      </c>
      <c r="B165" s="958" t="s">
        <v>71</v>
      </c>
      <c r="C165" s="30"/>
      <c r="D165" s="30"/>
      <c r="E165" s="30"/>
      <c r="F165" s="30"/>
      <c r="G165" s="960" t="s">
        <v>155</v>
      </c>
      <c r="H165" s="30" t="s">
        <v>150</v>
      </c>
      <c r="I165" s="30"/>
      <c r="J165" s="36"/>
      <c r="K165" s="36"/>
      <c r="L165" s="36"/>
    </row>
    <row r="166" spans="1:12">
      <c r="C166" s="39"/>
      <c r="D166" s="39"/>
      <c r="E166" s="39"/>
      <c r="F166" s="39"/>
      <c r="H166" s="30"/>
      <c r="I166" s="30"/>
      <c r="J166" s="30"/>
    </row>
    <row r="167" spans="1:12" ht="66.75" customHeight="1">
      <c r="B167" s="1107" t="s">
        <v>112</v>
      </c>
      <c r="C167" s="1119"/>
      <c r="D167" s="1108"/>
      <c r="E167" s="270" t="s">
        <v>129</v>
      </c>
      <c r="F167" s="1131" t="s">
        <v>130</v>
      </c>
      <c r="G167" s="1144"/>
      <c r="H167" s="1145"/>
      <c r="I167" s="30"/>
      <c r="J167" s="36"/>
      <c r="K167" s="36"/>
    </row>
    <row r="168" spans="1:12" ht="15.75" customHeight="1">
      <c r="B168" s="1107" t="s">
        <v>131</v>
      </c>
      <c r="C168" s="1119"/>
      <c r="D168" s="1108"/>
      <c r="E168" s="269"/>
      <c r="F168" s="1125"/>
      <c r="G168" s="1127"/>
      <c r="H168" s="1126"/>
      <c r="I168" s="30"/>
      <c r="J168" s="36"/>
      <c r="K168" s="36"/>
    </row>
    <row r="169" spans="1:12" ht="15.75" customHeight="1">
      <c r="B169" s="1107" t="s">
        <v>950</v>
      </c>
      <c r="C169" s="1119"/>
      <c r="D169" s="1108"/>
      <c r="E169" s="963"/>
      <c r="F169" s="954"/>
      <c r="G169" s="956"/>
      <c r="H169" s="955"/>
      <c r="I169" s="30"/>
      <c r="J169" s="960"/>
      <c r="K169" s="960"/>
    </row>
    <row r="170" spans="1:12" ht="15.75" customHeight="1">
      <c r="B170" s="1107" t="s">
        <v>72</v>
      </c>
      <c r="C170" s="1119"/>
      <c r="D170" s="1108"/>
      <c r="E170" s="269"/>
      <c r="F170" s="1125"/>
      <c r="G170" s="1127"/>
      <c r="H170" s="1126"/>
      <c r="I170" s="30"/>
      <c r="J170" s="36"/>
      <c r="K170" s="36"/>
    </row>
    <row r="171" spans="1:12" ht="15.75" customHeight="1">
      <c r="B171" s="1107" t="s">
        <v>80</v>
      </c>
      <c r="C171" s="1119"/>
      <c r="D171" s="1108"/>
      <c r="E171" s="269"/>
      <c r="F171" s="1125"/>
      <c r="G171" s="1127"/>
      <c r="H171" s="1126"/>
      <c r="I171" s="30"/>
      <c r="J171" s="36"/>
      <c r="K171" s="36"/>
    </row>
    <row r="172" spans="1:12" ht="15.75" customHeight="1">
      <c r="B172" s="1107" t="s">
        <v>132</v>
      </c>
      <c r="C172" s="1119"/>
      <c r="D172" s="1108"/>
      <c r="E172" s="269"/>
      <c r="F172" s="1125"/>
      <c r="G172" s="1127"/>
      <c r="H172" s="1126"/>
      <c r="I172" s="30"/>
      <c r="J172" s="36"/>
      <c r="K172" s="36"/>
    </row>
    <row r="173" spans="1:12" ht="15.75" customHeight="1">
      <c r="B173" s="1107" t="s">
        <v>133</v>
      </c>
      <c r="C173" s="1119"/>
      <c r="D173" s="1108"/>
      <c r="E173" s="269"/>
      <c r="F173" s="1125"/>
      <c r="G173" s="1127"/>
      <c r="H173" s="1126"/>
      <c r="I173" s="30"/>
      <c r="J173" s="36"/>
      <c r="K173" s="36"/>
    </row>
    <row r="174" spans="1:12" ht="15.75" customHeight="1">
      <c r="B174" s="1107" t="s">
        <v>134</v>
      </c>
      <c r="C174" s="1119"/>
      <c r="D174" s="1108"/>
      <c r="E174" s="269"/>
      <c r="F174" s="1125"/>
      <c r="G174" s="1127"/>
      <c r="H174" s="1126"/>
      <c r="I174" s="30"/>
      <c r="J174" s="36"/>
      <c r="K174" s="36"/>
    </row>
    <row r="175" spans="1:12" ht="15.75" customHeight="1">
      <c r="B175" s="1107" t="s">
        <v>135</v>
      </c>
      <c r="C175" s="1119"/>
      <c r="D175" s="1108"/>
      <c r="E175" s="269"/>
      <c r="F175" s="1125"/>
      <c r="G175" s="1127"/>
      <c r="H175" s="1126"/>
      <c r="I175" s="30"/>
      <c r="J175" s="36"/>
      <c r="K175" s="36"/>
    </row>
    <row r="176" spans="1:12" ht="15.75" customHeight="1">
      <c r="B176" s="1107" t="s">
        <v>136</v>
      </c>
      <c r="C176" s="1119"/>
      <c r="D176" s="1108"/>
      <c r="E176" s="269"/>
      <c r="F176" s="1125"/>
      <c r="G176" s="1127"/>
      <c r="H176" s="1126"/>
      <c r="I176" s="30"/>
      <c r="J176" s="36"/>
      <c r="K176" s="36"/>
    </row>
    <row r="177" spans="1:12" ht="15.75" customHeight="1">
      <c r="B177" s="1107" t="s">
        <v>137</v>
      </c>
      <c r="C177" s="1119"/>
      <c r="D177" s="1108"/>
      <c r="E177" s="269"/>
      <c r="F177" s="1125"/>
      <c r="G177" s="1127"/>
      <c r="H177" s="1126"/>
      <c r="I177" s="30"/>
      <c r="J177" s="36"/>
      <c r="K177" s="36"/>
    </row>
    <row r="178" spans="1:12" ht="15.75" customHeight="1">
      <c r="B178" s="1107" t="s">
        <v>138</v>
      </c>
      <c r="C178" s="1119"/>
      <c r="D178" s="1108"/>
      <c r="E178" s="269"/>
      <c r="F178" s="1125" t="s">
        <v>403</v>
      </c>
      <c r="G178" s="1127"/>
      <c r="H178" s="1126"/>
      <c r="I178" s="30"/>
      <c r="J178" s="36"/>
      <c r="K178" s="36"/>
    </row>
    <row r="179" spans="1:12" ht="15.75" customHeight="1">
      <c r="B179" s="1107" t="s">
        <v>1057</v>
      </c>
      <c r="C179" s="1119"/>
      <c r="D179" s="1108"/>
      <c r="E179" s="966"/>
      <c r="F179" s="967"/>
      <c r="G179" s="969"/>
      <c r="H179" s="968"/>
      <c r="I179" s="30"/>
      <c r="J179" s="970"/>
      <c r="K179" s="970"/>
    </row>
    <row r="180" spans="1:12" ht="15.75" customHeight="1">
      <c r="B180" s="1107" t="s">
        <v>79</v>
      </c>
      <c r="C180" s="1119"/>
      <c r="D180" s="1108"/>
      <c r="E180" s="269"/>
      <c r="F180" s="1125"/>
      <c r="G180" s="1127"/>
      <c r="H180" s="1126"/>
      <c r="I180" s="30"/>
      <c r="J180" s="36"/>
      <c r="K180" s="36"/>
    </row>
    <row r="181" spans="1:12" ht="15.75" customHeight="1">
      <c r="B181" s="1107" t="s">
        <v>78</v>
      </c>
      <c r="C181" s="1119"/>
      <c r="D181" s="1108"/>
      <c r="E181" s="269"/>
      <c r="F181" s="1125"/>
      <c r="G181" s="1127"/>
      <c r="H181" s="1126"/>
      <c r="I181" s="30"/>
    </row>
    <row r="182" spans="1:12" ht="15.75" customHeight="1">
      <c r="B182" s="1107" t="s">
        <v>139</v>
      </c>
      <c r="C182" s="1119"/>
      <c r="D182" s="1108"/>
      <c r="E182" s="269"/>
      <c r="F182" s="1125"/>
      <c r="G182" s="1127"/>
      <c r="H182" s="1126"/>
      <c r="I182" s="30"/>
    </row>
    <row r="183" spans="1:12" ht="15.75" customHeight="1">
      <c r="B183" s="1107" t="s">
        <v>77</v>
      </c>
      <c r="C183" s="1119"/>
      <c r="D183" s="1108"/>
      <c r="E183" s="269"/>
      <c r="F183" s="1125"/>
      <c r="G183" s="1127"/>
      <c r="H183" s="1126"/>
      <c r="I183" s="30"/>
    </row>
    <row r="184" spans="1:12" ht="15.75" customHeight="1">
      <c r="B184" s="1107" t="s">
        <v>76</v>
      </c>
      <c r="C184" s="1119"/>
      <c r="D184" s="1108"/>
      <c r="E184" s="269"/>
      <c r="F184" s="1125"/>
      <c r="G184" s="1127"/>
      <c r="H184" s="1126"/>
      <c r="I184" s="30"/>
      <c r="J184" s="36"/>
      <c r="K184" s="36"/>
    </row>
    <row r="185" spans="1:12" ht="15.75" customHeight="1">
      <c r="B185" s="1107" t="s">
        <v>140</v>
      </c>
      <c r="C185" s="1119"/>
      <c r="D185" s="1108"/>
      <c r="E185" s="269"/>
      <c r="F185" s="1125"/>
      <c r="G185" s="1127"/>
      <c r="H185" s="1126"/>
      <c r="I185" s="30"/>
      <c r="J185" s="36"/>
      <c r="K185" s="36"/>
    </row>
    <row r="186" spans="1:12" ht="15.75" customHeight="1">
      <c r="B186" s="1107" t="s">
        <v>141</v>
      </c>
      <c r="C186" s="1119"/>
      <c r="D186" s="1108"/>
      <c r="E186" s="269"/>
      <c r="F186" s="1125"/>
      <c r="G186" s="1127"/>
      <c r="H186" s="1126"/>
      <c r="I186" s="30"/>
      <c r="J186" s="36"/>
      <c r="K186" s="36"/>
    </row>
    <row r="187" spans="1:12">
      <c r="B187" s="1107" t="s">
        <v>75</v>
      </c>
      <c r="C187" s="1119"/>
      <c r="D187" s="1108"/>
      <c r="E187" s="269"/>
      <c r="F187" s="1125"/>
      <c r="G187" s="1127"/>
      <c r="H187" s="1126"/>
      <c r="I187" s="30"/>
      <c r="J187" s="36"/>
      <c r="K187" s="36"/>
    </row>
    <row r="188" spans="1:12" ht="15.75" customHeight="1">
      <c r="B188" s="1107" t="s">
        <v>74</v>
      </c>
      <c r="C188" s="1119"/>
      <c r="D188" s="1108"/>
      <c r="E188" s="269"/>
      <c r="F188" s="1125"/>
      <c r="G188" s="1127"/>
      <c r="H188" s="1126"/>
      <c r="I188" s="30"/>
      <c r="J188" s="36"/>
      <c r="K188" s="36"/>
    </row>
    <row r="189" spans="1:12" ht="15.75" customHeight="1">
      <c r="B189" s="1107" t="s">
        <v>73</v>
      </c>
      <c r="C189" s="1119"/>
      <c r="D189" s="1108"/>
      <c r="E189" s="269"/>
      <c r="F189" s="1125"/>
      <c r="G189" s="1127"/>
      <c r="H189" s="1126"/>
      <c r="I189" s="30"/>
    </row>
    <row r="190" spans="1:12">
      <c r="B190" s="1107" t="s">
        <v>142</v>
      </c>
      <c r="C190" s="1119"/>
      <c r="D190" s="1108"/>
      <c r="E190" s="269"/>
      <c r="F190" s="1125"/>
      <c r="G190" s="1127"/>
      <c r="H190" s="1126"/>
      <c r="I190" s="30"/>
    </row>
    <row r="191" spans="1:12">
      <c r="B191" s="1059"/>
      <c r="C191" s="39"/>
      <c r="D191" s="39"/>
      <c r="E191" s="39"/>
      <c r="F191" s="39"/>
      <c r="H191" s="30"/>
      <c r="I191" s="30"/>
      <c r="J191" s="30"/>
    </row>
    <row r="192" spans="1:12">
      <c r="A192" s="1049">
        <v>20</v>
      </c>
      <c r="B192" s="958" t="s">
        <v>10</v>
      </c>
      <c r="C192" s="30" t="s">
        <v>256</v>
      </c>
      <c r="D192" s="30"/>
      <c r="E192" s="30"/>
      <c r="F192" s="30"/>
      <c r="G192" s="960" t="s">
        <v>155</v>
      </c>
      <c r="H192" s="30" t="s">
        <v>403</v>
      </c>
      <c r="I192" s="30"/>
      <c r="J192" s="36"/>
      <c r="K192" s="36"/>
      <c r="L192" s="36"/>
    </row>
    <row r="193" spans="1:12">
      <c r="C193" s="30" t="s">
        <v>257</v>
      </c>
      <c r="D193" s="101"/>
      <c r="E193" s="101"/>
      <c r="F193" s="101"/>
      <c r="G193" s="37"/>
      <c r="H193" s="30"/>
      <c r="I193" s="30"/>
      <c r="J193" s="30"/>
      <c r="K193" s="36"/>
      <c r="L193" s="36"/>
    </row>
    <row r="194" spans="1:12">
      <c r="C194" s="45"/>
      <c r="D194" s="45"/>
      <c r="E194" s="45"/>
      <c r="F194" s="45"/>
      <c r="G194" s="306"/>
      <c r="H194" s="30"/>
      <c r="I194" s="30"/>
      <c r="J194" s="30"/>
      <c r="K194" s="36"/>
      <c r="L194" s="36"/>
    </row>
    <row r="195" spans="1:12">
      <c r="B195" s="958" t="s">
        <v>11</v>
      </c>
      <c r="C195" s="45" t="s">
        <v>258</v>
      </c>
      <c r="D195" s="45"/>
      <c r="E195" s="45"/>
      <c r="F195" s="45"/>
      <c r="G195" s="960" t="s">
        <v>155</v>
      </c>
      <c r="H195" s="30" t="s">
        <v>559</v>
      </c>
      <c r="I195" s="30"/>
      <c r="J195" s="36"/>
      <c r="K195" s="36"/>
      <c r="L195" s="36"/>
    </row>
    <row r="196" spans="1:12">
      <c r="C196" s="30" t="s">
        <v>259</v>
      </c>
      <c r="D196" s="30"/>
      <c r="E196" s="30"/>
      <c r="F196" s="30"/>
      <c r="H196" s="30"/>
      <c r="I196" s="30"/>
      <c r="J196" s="30"/>
      <c r="K196" s="36"/>
      <c r="L196" s="36"/>
    </row>
    <row r="197" spans="1:12">
      <c r="C197" s="30"/>
      <c r="D197" s="30"/>
      <c r="E197" s="30"/>
      <c r="F197" s="30"/>
      <c r="H197" s="30"/>
      <c r="I197" s="30"/>
      <c r="J197" s="30"/>
      <c r="K197" s="36"/>
      <c r="L197" s="36"/>
    </row>
    <row r="198" spans="1:12" ht="38.25">
      <c r="C198" s="88" t="s">
        <v>157</v>
      </c>
      <c r="D198" s="88" t="s">
        <v>143</v>
      </c>
      <c r="E198" s="88" t="s">
        <v>144</v>
      </c>
      <c r="F198" s="88" t="s">
        <v>145</v>
      </c>
      <c r="G198" s="1163" t="s">
        <v>146</v>
      </c>
      <c r="H198" s="1163"/>
      <c r="I198" s="89" t="s">
        <v>147</v>
      </c>
      <c r="J198" s="30"/>
      <c r="K198" s="30"/>
      <c r="L198" s="30"/>
    </row>
    <row r="199" spans="1:12">
      <c r="C199" s="90"/>
      <c r="D199" s="90"/>
      <c r="E199" s="90"/>
      <c r="F199" s="90"/>
      <c r="G199" s="1125"/>
      <c r="H199" s="1127"/>
      <c r="I199" s="90"/>
      <c r="J199" s="30"/>
      <c r="K199" s="30"/>
      <c r="L199" s="30"/>
    </row>
    <row r="200" spans="1:12">
      <c r="C200" s="39"/>
      <c r="D200" s="39"/>
      <c r="E200" s="39"/>
      <c r="F200" s="39"/>
      <c r="H200" s="30"/>
      <c r="I200" s="30"/>
      <c r="J200" s="30"/>
    </row>
    <row r="201" spans="1:12">
      <c r="A201" s="1049">
        <v>21</v>
      </c>
      <c r="B201" s="958" t="s">
        <v>263</v>
      </c>
      <c r="C201" s="30"/>
      <c r="D201" s="30"/>
      <c r="E201" s="30"/>
      <c r="F201" s="30"/>
      <c r="G201" s="960" t="s">
        <v>155</v>
      </c>
      <c r="H201" s="1112" t="s">
        <v>903</v>
      </c>
      <c r="I201" s="1112"/>
      <c r="J201" s="30"/>
      <c r="K201" s="36"/>
      <c r="L201" s="36"/>
    </row>
    <row r="202" spans="1:12">
      <c r="B202" s="958" t="s">
        <v>264</v>
      </c>
      <c r="C202" s="36"/>
      <c r="D202" s="36"/>
      <c r="E202" s="36"/>
      <c r="F202" s="36"/>
      <c r="H202" s="1112"/>
      <c r="I202" s="1112"/>
      <c r="J202" s="30"/>
    </row>
    <row r="203" spans="1:12">
      <c r="C203" s="944"/>
      <c r="D203" s="944"/>
      <c r="E203" s="944"/>
      <c r="F203" s="944"/>
      <c r="H203" s="1112"/>
      <c r="I203" s="1112"/>
      <c r="J203" s="30"/>
    </row>
    <row r="204" spans="1:12">
      <c r="C204" s="944"/>
      <c r="D204" s="944"/>
      <c r="E204" s="944"/>
      <c r="F204" s="944"/>
      <c r="H204" s="1112"/>
      <c r="I204" s="1112"/>
      <c r="J204" s="30"/>
    </row>
    <row r="205" spans="1:12">
      <c r="C205" s="36"/>
      <c r="D205" s="36"/>
      <c r="E205" s="36"/>
      <c r="F205" s="36"/>
      <c r="H205" s="30"/>
      <c r="I205" s="30"/>
      <c r="J205" s="30"/>
    </row>
    <row r="206" spans="1:12" ht="24" customHeight="1">
      <c r="B206" s="1064" t="s">
        <v>528</v>
      </c>
      <c r="C206" s="318" t="s">
        <v>89</v>
      </c>
      <c r="D206" s="319"/>
      <c r="E206" s="320"/>
      <c r="F206" s="271" t="s">
        <v>88</v>
      </c>
      <c r="G206" s="1110" t="s">
        <v>87</v>
      </c>
      <c r="H206" s="1110"/>
      <c r="I206" s="268" t="s">
        <v>86</v>
      </c>
      <c r="J206" s="30"/>
    </row>
    <row r="207" spans="1:12">
      <c r="B207" s="321" t="s">
        <v>24</v>
      </c>
      <c r="C207" s="321" t="s">
        <v>31</v>
      </c>
      <c r="D207" s="322"/>
      <c r="E207" s="323"/>
      <c r="F207" s="269"/>
      <c r="G207" s="1140"/>
      <c r="H207" s="1140"/>
      <c r="I207" s="90" t="s">
        <v>403</v>
      </c>
      <c r="J207" s="30"/>
    </row>
    <row r="208" spans="1:12">
      <c r="B208" s="321" t="s">
        <v>25</v>
      </c>
      <c r="C208" s="321" t="s">
        <v>32</v>
      </c>
      <c r="D208" s="322"/>
      <c r="E208" s="323"/>
      <c r="F208" s="269"/>
      <c r="G208" s="1140"/>
      <c r="H208" s="1140"/>
      <c r="I208" s="90" t="s">
        <v>403</v>
      </c>
      <c r="J208" s="30"/>
    </row>
    <row r="209" spans="2:12" ht="37.5" customHeight="1">
      <c r="B209" s="321" t="s">
        <v>26</v>
      </c>
      <c r="C209" s="1131" t="s">
        <v>90</v>
      </c>
      <c r="D209" s="1144"/>
      <c r="E209" s="1145"/>
      <c r="F209" s="269"/>
      <c r="G209" s="1134"/>
      <c r="H209" s="1134"/>
      <c r="I209" s="90" t="s">
        <v>403</v>
      </c>
      <c r="J209" s="30"/>
    </row>
    <row r="210" spans="2:12" ht="30" customHeight="1">
      <c r="B210" s="321" t="s">
        <v>40</v>
      </c>
      <c r="C210" s="1131" t="s">
        <v>558</v>
      </c>
      <c r="D210" s="1132"/>
      <c r="E210" s="1133"/>
      <c r="F210" s="269"/>
      <c r="G210" s="1128"/>
      <c r="H210" s="1129"/>
      <c r="I210" s="90" t="s">
        <v>403</v>
      </c>
      <c r="J210" s="30"/>
    </row>
    <row r="211" spans="2:12" ht="25.5" customHeight="1">
      <c r="B211" s="957" t="s">
        <v>41</v>
      </c>
      <c r="C211" s="1131" t="s">
        <v>91</v>
      </c>
      <c r="D211" s="1132"/>
      <c r="E211" s="1133"/>
      <c r="F211" s="269"/>
      <c r="G211" s="1134"/>
      <c r="H211" s="1134"/>
      <c r="I211" s="90" t="s">
        <v>403</v>
      </c>
      <c r="J211" s="30"/>
    </row>
    <row r="212" spans="2:12" ht="24.75" customHeight="1">
      <c r="B212" s="957" t="s">
        <v>52</v>
      </c>
      <c r="C212" s="1131" t="s">
        <v>92</v>
      </c>
      <c r="D212" s="1132"/>
      <c r="E212" s="1133"/>
      <c r="F212" s="269"/>
      <c r="G212" s="1134"/>
      <c r="H212" s="1134"/>
      <c r="I212" s="90" t="s">
        <v>403</v>
      </c>
      <c r="J212" s="30"/>
    </row>
    <row r="213" spans="2:12" ht="24.75" customHeight="1">
      <c r="B213" s="957" t="s">
        <v>53</v>
      </c>
      <c r="C213" s="1131" t="s">
        <v>93</v>
      </c>
      <c r="D213" s="1132"/>
      <c r="E213" s="1133"/>
      <c r="F213" s="269"/>
      <c r="G213" s="1134" t="s">
        <v>743</v>
      </c>
      <c r="H213" s="1134"/>
      <c r="I213" s="90"/>
      <c r="J213" s="30"/>
    </row>
    <row r="214" spans="2:12" ht="24.75" customHeight="1">
      <c r="B214" s="957" t="s">
        <v>54</v>
      </c>
      <c r="C214" s="1131" t="s">
        <v>94</v>
      </c>
      <c r="D214" s="1132"/>
      <c r="E214" s="1133"/>
      <c r="F214" s="269"/>
      <c r="G214" s="1134"/>
      <c r="H214" s="1134"/>
      <c r="I214" s="90" t="s">
        <v>403</v>
      </c>
      <c r="J214" s="30"/>
    </row>
    <row r="215" spans="2:12">
      <c r="D215" s="39"/>
      <c r="E215" s="39"/>
      <c r="F215" s="39"/>
      <c r="H215" s="30"/>
      <c r="I215" s="30"/>
      <c r="J215" s="30"/>
    </row>
    <row r="216" spans="2:12">
      <c r="B216" s="958" t="s">
        <v>11</v>
      </c>
      <c r="C216" s="30" t="s">
        <v>156</v>
      </c>
      <c r="D216" s="30"/>
      <c r="E216" s="30"/>
      <c r="F216" s="30"/>
      <c r="G216" s="960" t="s">
        <v>155</v>
      </c>
      <c r="H216" s="30"/>
      <c r="I216" s="30"/>
      <c r="J216" s="30"/>
      <c r="K216" s="36"/>
      <c r="L216" s="36"/>
    </row>
    <row r="217" spans="2:12">
      <c r="C217" s="39"/>
      <c r="D217" s="39"/>
      <c r="E217" s="39"/>
      <c r="F217" s="39"/>
      <c r="H217" s="30"/>
      <c r="I217" s="30"/>
      <c r="J217" s="30"/>
      <c r="K217" s="36"/>
      <c r="L217" s="36"/>
    </row>
    <row r="218" spans="2:12">
      <c r="B218" s="958" t="s">
        <v>24</v>
      </c>
      <c r="C218" s="31" t="s">
        <v>158</v>
      </c>
      <c r="D218" s="39"/>
      <c r="E218" s="39"/>
      <c r="F218" s="39"/>
      <c r="H218" s="30"/>
      <c r="I218" s="30"/>
      <c r="J218" s="30"/>
      <c r="K218" s="36"/>
      <c r="L218" s="36"/>
    </row>
    <row r="219" spans="2:12">
      <c r="C219" s="39"/>
      <c r="D219" s="39"/>
      <c r="E219" s="39"/>
      <c r="F219" s="39"/>
      <c r="H219" s="30"/>
      <c r="I219" s="30"/>
      <c r="J219" s="30"/>
      <c r="K219" s="36"/>
      <c r="L219" s="36"/>
    </row>
    <row r="220" spans="2:12">
      <c r="C220" s="31" t="s">
        <v>98</v>
      </c>
      <c r="D220" s="39"/>
      <c r="E220" s="39"/>
      <c r="F220" s="39"/>
      <c r="G220" s="960" t="s">
        <v>155</v>
      </c>
      <c r="H220" s="30" t="s">
        <v>150</v>
      </c>
      <c r="I220" s="30"/>
      <c r="J220" s="30"/>
      <c r="K220" s="36"/>
      <c r="L220" s="36"/>
    </row>
    <row r="221" spans="2:12">
      <c r="C221" s="31" t="s">
        <v>97</v>
      </c>
      <c r="D221" s="39"/>
      <c r="E221" s="39"/>
      <c r="F221" s="39"/>
      <c r="H221" s="30"/>
      <c r="I221" s="30"/>
      <c r="J221" s="30"/>
      <c r="K221" s="36"/>
      <c r="L221" s="36"/>
    </row>
    <row r="222" spans="2:12">
      <c r="C222" s="31" t="s">
        <v>96</v>
      </c>
      <c r="D222" s="39"/>
      <c r="E222" s="39"/>
      <c r="F222" s="39"/>
      <c r="H222" s="30"/>
      <c r="I222" s="30"/>
      <c r="J222" s="30"/>
      <c r="K222" s="36"/>
      <c r="L222" s="36"/>
    </row>
    <row r="223" spans="2:12">
      <c r="C223" s="31" t="s">
        <v>95</v>
      </c>
      <c r="D223" s="39"/>
      <c r="E223" s="39"/>
      <c r="F223" s="39"/>
      <c r="H223" s="30"/>
      <c r="I223" s="30"/>
      <c r="J223" s="30"/>
      <c r="K223" s="36"/>
      <c r="L223" s="36"/>
    </row>
    <row r="224" spans="2:12">
      <c r="C224" s="31" t="s">
        <v>879</v>
      </c>
      <c r="D224" s="39"/>
      <c r="E224" s="39"/>
      <c r="F224" s="39"/>
      <c r="H224" s="30"/>
      <c r="I224" s="30"/>
      <c r="J224" s="30"/>
    </row>
    <row r="225" spans="2:10">
      <c r="C225" s="31" t="s">
        <v>880</v>
      </c>
      <c r="D225" s="39"/>
      <c r="E225" s="39"/>
      <c r="F225" s="39"/>
      <c r="H225" s="30"/>
      <c r="I225" s="30"/>
      <c r="J225" s="30"/>
    </row>
    <row r="226" spans="2:10">
      <c r="C226" s="31" t="s">
        <v>881</v>
      </c>
      <c r="D226" s="39"/>
      <c r="E226" s="39"/>
      <c r="F226" s="39"/>
      <c r="H226" s="30"/>
      <c r="I226" s="30"/>
      <c r="J226" s="30"/>
    </row>
    <row r="227" spans="2:10">
      <c r="D227" s="39"/>
      <c r="E227" s="39"/>
      <c r="F227" s="39"/>
      <c r="H227" s="30"/>
      <c r="I227" s="30"/>
      <c r="J227" s="30"/>
    </row>
    <row r="228" spans="2:10">
      <c r="C228" s="31" t="s">
        <v>267</v>
      </c>
      <c r="D228" s="39"/>
      <c r="E228" s="39"/>
      <c r="F228" s="39"/>
      <c r="H228" s="30" t="s">
        <v>150</v>
      </c>
      <c r="I228" s="30"/>
      <c r="J228" s="30"/>
    </row>
    <row r="229" spans="2:10">
      <c r="C229" s="31" t="s">
        <v>268</v>
      </c>
      <c r="D229" s="39"/>
      <c r="E229" s="39"/>
      <c r="F229" s="39"/>
      <c r="H229" s="30"/>
      <c r="I229" s="30"/>
      <c r="J229" s="30"/>
    </row>
    <row r="230" spans="2:10">
      <c r="C230" s="31" t="s">
        <v>269</v>
      </c>
      <c r="D230" s="39"/>
      <c r="E230" s="39"/>
      <c r="F230" s="39"/>
      <c r="H230" s="30"/>
      <c r="I230" s="30"/>
      <c r="J230" s="30"/>
    </row>
    <row r="231" spans="2:10">
      <c r="D231" s="39"/>
      <c r="E231" s="39"/>
      <c r="F231" s="39"/>
      <c r="H231" s="30"/>
      <c r="I231" s="30"/>
      <c r="J231" s="30"/>
    </row>
    <row r="232" spans="2:10">
      <c r="C232" s="31" t="s">
        <v>97</v>
      </c>
      <c r="D232" s="39"/>
      <c r="E232" s="39"/>
      <c r="F232" s="39"/>
      <c r="H232" s="30"/>
      <c r="I232" s="30"/>
      <c r="J232" s="30"/>
    </row>
    <row r="233" spans="2:10">
      <c r="C233" s="31" t="s">
        <v>96</v>
      </c>
      <c r="D233" s="39"/>
      <c r="E233" s="39"/>
      <c r="F233" s="39"/>
      <c r="H233" s="30"/>
      <c r="I233" s="30"/>
      <c r="J233" s="30"/>
    </row>
    <row r="234" spans="2:10">
      <c r="C234" s="31" t="s">
        <v>95</v>
      </c>
      <c r="D234" s="39"/>
      <c r="E234" s="39"/>
      <c r="F234" s="39"/>
      <c r="H234" s="30"/>
      <c r="I234" s="30"/>
      <c r="J234" s="30"/>
    </row>
    <row r="235" spans="2:10">
      <c r="C235" s="31" t="s">
        <v>882</v>
      </c>
      <c r="D235" s="39"/>
      <c r="E235" s="39"/>
      <c r="F235" s="39"/>
      <c r="H235" s="30"/>
      <c r="I235" s="30"/>
      <c r="J235" s="30"/>
    </row>
    <row r="236" spans="2:10">
      <c r="C236" s="31" t="s">
        <v>880</v>
      </c>
      <c r="D236" s="39"/>
      <c r="E236" s="39"/>
      <c r="F236" s="39"/>
      <c r="H236" s="30"/>
      <c r="I236" s="30"/>
      <c r="J236" s="30"/>
    </row>
    <row r="237" spans="2:10">
      <c r="C237" s="31" t="s">
        <v>881</v>
      </c>
      <c r="D237" s="39"/>
      <c r="E237" s="39"/>
      <c r="F237" s="39"/>
      <c r="H237" s="30"/>
      <c r="I237" s="30"/>
      <c r="J237" s="30"/>
    </row>
    <row r="238" spans="2:10">
      <c r="C238" s="31" t="s">
        <v>883</v>
      </c>
      <c r="D238" s="39"/>
      <c r="E238" s="39"/>
      <c r="F238" s="39"/>
      <c r="H238" s="30"/>
      <c r="I238" s="30"/>
      <c r="J238" s="30"/>
    </row>
    <row r="239" spans="2:10">
      <c r="D239" s="39"/>
      <c r="E239" s="39"/>
      <c r="F239" s="39"/>
      <c r="H239" s="30"/>
      <c r="I239" s="30"/>
      <c r="J239" s="30"/>
    </row>
    <row r="240" spans="2:10">
      <c r="B240" s="958" t="s">
        <v>100</v>
      </c>
      <c r="C240" s="31" t="s">
        <v>99</v>
      </c>
      <c r="D240" s="39"/>
      <c r="E240" s="39"/>
      <c r="F240" s="39"/>
      <c r="H240" s="30"/>
      <c r="I240" s="30"/>
      <c r="J240" s="30"/>
    </row>
    <row r="241" spans="3:10">
      <c r="D241" s="39"/>
      <c r="E241" s="39"/>
      <c r="F241" s="39"/>
      <c r="H241" s="30"/>
      <c r="I241" s="30"/>
      <c r="J241" s="30"/>
    </row>
    <row r="242" spans="3:10">
      <c r="C242" s="31" t="s">
        <v>98</v>
      </c>
      <c r="D242" s="39"/>
      <c r="E242" s="39"/>
      <c r="F242" s="39"/>
      <c r="G242" s="960" t="s">
        <v>155</v>
      </c>
      <c r="H242" s="30" t="s">
        <v>891</v>
      </c>
      <c r="I242" s="30"/>
      <c r="J242" s="30"/>
    </row>
    <row r="243" spans="3:10">
      <c r="C243" s="31" t="s">
        <v>97</v>
      </c>
      <c r="D243" s="39"/>
      <c r="E243" s="39"/>
      <c r="F243" s="39"/>
      <c r="H243" s="30"/>
      <c r="I243" s="30"/>
      <c r="J243" s="30"/>
    </row>
    <row r="244" spans="3:10">
      <c r="C244" s="31" t="s">
        <v>96</v>
      </c>
      <c r="D244" s="39"/>
      <c r="E244" s="39"/>
      <c r="F244" s="39"/>
      <c r="H244" s="30"/>
      <c r="I244" s="30"/>
      <c r="J244" s="30"/>
    </row>
    <row r="245" spans="3:10">
      <c r="C245" s="31" t="s">
        <v>95</v>
      </c>
      <c r="D245" s="39"/>
      <c r="E245" s="39"/>
      <c r="F245" s="39"/>
      <c r="H245" s="30"/>
      <c r="I245" s="30"/>
      <c r="J245" s="30"/>
    </row>
    <row r="246" spans="3:10">
      <c r="C246" s="31" t="s">
        <v>882</v>
      </c>
      <c r="D246" s="39"/>
      <c r="E246" s="39"/>
      <c r="F246" s="39"/>
      <c r="H246" s="30"/>
      <c r="I246" s="30"/>
      <c r="J246" s="30"/>
    </row>
    <row r="247" spans="3:10">
      <c r="C247" s="31" t="s">
        <v>880</v>
      </c>
      <c r="D247" s="39"/>
      <c r="E247" s="39"/>
      <c r="F247" s="39"/>
      <c r="H247" s="30"/>
      <c r="I247" s="30"/>
      <c r="J247" s="30"/>
    </row>
    <row r="248" spans="3:10">
      <c r="C248" s="31" t="s">
        <v>881</v>
      </c>
      <c r="D248" s="39"/>
      <c r="E248" s="39"/>
      <c r="F248" s="39"/>
      <c r="H248" s="30"/>
      <c r="I248" s="30"/>
      <c r="J248" s="30"/>
    </row>
    <row r="249" spans="3:10">
      <c r="D249" s="39"/>
      <c r="E249" s="39"/>
      <c r="F249" s="39"/>
      <c r="H249" s="30"/>
      <c r="I249" s="30"/>
      <c r="J249" s="30"/>
    </row>
    <row r="250" spans="3:10">
      <c r="C250" s="31" t="s">
        <v>270</v>
      </c>
      <c r="D250" s="39"/>
      <c r="E250" s="39"/>
      <c r="F250" s="39"/>
      <c r="G250" s="960" t="s">
        <v>155</v>
      </c>
      <c r="H250" s="30" t="s">
        <v>892</v>
      </c>
      <c r="I250" s="30"/>
      <c r="J250" s="30"/>
    </row>
    <row r="251" spans="3:10">
      <c r="C251" s="31" t="s">
        <v>271</v>
      </c>
      <c r="D251" s="39"/>
      <c r="E251" s="39"/>
      <c r="F251" s="39"/>
      <c r="H251" s="30"/>
      <c r="I251" s="30"/>
      <c r="J251" s="30"/>
    </row>
    <row r="252" spans="3:10">
      <c r="C252" s="39"/>
      <c r="D252" s="39"/>
      <c r="E252" s="39"/>
      <c r="F252" s="39"/>
      <c r="H252" s="30"/>
      <c r="I252" s="30"/>
      <c r="J252" s="30"/>
    </row>
    <row r="253" spans="3:10">
      <c r="C253" s="31" t="s">
        <v>97</v>
      </c>
      <c r="D253" s="39"/>
      <c r="E253" s="39"/>
      <c r="F253" s="39"/>
      <c r="H253" s="30"/>
      <c r="I253" s="30"/>
      <c r="J253" s="30"/>
    </row>
    <row r="254" spans="3:10">
      <c r="C254" s="31" t="s">
        <v>96</v>
      </c>
      <c r="D254" s="39"/>
      <c r="E254" s="39"/>
      <c r="F254" s="39"/>
      <c r="H254" s="30"/>
      <c r="I254" s="30"/>
      <c r="J254" s="30"/>
    </row>
    <row r="255" spans="3:10">
      <c r="C255" s="31" t="s">
        <v>95</v>
      </c>
      <c r="D255" s="39"/>
      <c r="E255" s="39"/>
      <c r="F255" s="39"/>
      <c r="H255" s="30"/>
      <c r="I255" s="30"/>
      <c r="J255" s="30"/>
    </row>
    <row r="256" spans="3:10">
      <c r="C256" s="31" t="s">
        <v>884</v>
      </c>
      <c r="D256" s="39"/>
      <c r="E256" s="39"/>
      <c r="F256" s="39"/>
      <c r="H256" s="30"/>
      <c r="I256" s="30"/>
      <c r="J256" s="30"/>
    </row>
    <row r="257" spans="2:10">
      <c r="C257" s="31" t="s">
        <v>885</v>
      </c>
      <c r="D257" s="39"/>
      <c r="E257" s="39"/>
      <c r="F257" s="39"/>
      <c r="H257" s="30"/>
      <c r="I257" s="30"/>
      <c r="J257" s="30"/>
    </row>
    <row r="258" spans="2:10">
      <c r="C258" s="31" t="s">
        <v>886</v>
      </c>
      <c r="D258" s="39"/>
      <c r="E258" s="39"/>
      <c r="F258" s="39"/>
      <c r="H258" s="30"/>
      <c r="I258" s="30"/>
      <c r="J258" s="30"/>
    </row>
    <row r="259" spans="2:10">
      <c r="C259" s="31" t="s">
        <v>883</v>
      </c>
      <c r="D259" s="39"/>
      <c r="E259" s="39"/>
      <c r="F259" s="39"/>
      <c r="H259" s="30"/>
      <c r="I259" s="30"/>
      <c r="J259" s="30"/>
    </row>
    <row r="260" spans="2:10">
      <c r="C260" s="31" t="s">
        <v>887</v>
      </c>
      <c r="D260" s="39"/>
      <c r="E260" s="39"/>
      <c r="F260" s="39"/>
      <c r="H260" s="30"/>
      <c r="I260" s="30"/>
      <c r="J260" s="30"/>
    </row>
    <row r="261" spans="2:10">
      <c r="D261" s="39"/>
      <c r="E261" s="39"/>
      <c r="F261" s="39"/>
      <c r="H261" s="30"/>
      <c r="I261" s="30"/>
      <c r="J261" s="30"/>
    </row>
    <row r="262" spans="2:10">
      <c r="B262" s="958" t="s">
        <v>101</v>
      </c>
      <c r="C262" s="31" t="s">
        <v>888</v>
      </c>
      <c r="D262" s="39"/>
      <c r="E262" s="39"/>
      <c r="F262" s="39"/>
      <c r="H262" s="30"/>
      <c r="I262" s="30"/>
      <c r="J262" s="30"/>
    </row>
    <row r="263" spans="2:10">
      <c r="D263" s="39"/>
      <c r="E263" s="39"/>
      <c r="F263" s="39"/>
      <c r="H263" s="30"/>
      <c r="I263" s="30"/>
      <c r="J263" s="30"/>
    </row>
    <row r="264" spans="2:10">
      <c r="C264" s="31" t="s">
        <v>889</v>
      </c>
      <c r="D264" s="39"/>
      <c r="E264" s="39"/>
      <c r="F264" s="39"/>
      <c r="H264" s="30"/>
      <c r="I264" s="30"/>
      <c r="J264" s="30"/>
    </row>
    <row r="265" spans="2:10">
      <c r="C265" s="31" t="s">
        <v>97</v>
      </c>
      <c r="D265" s="39"/>
      <c r="E265" s="39"/>
      <c r="F265" s="39"/>
      <c r="H265" s="30"/>
      <c r="I265" s="30"/>
      <c r="J265" s="30"/>
    </row>
    <row r="266" spans="2:10">
      <c r="C266" s="31" t="s">
        <v>96</v>
      </c>
      <c r="D266" s="39"/>
      <c r="E266" s="39"/>
      <c r="F266" s="39"/>
      <c r="H266" s="30"/>
      <c r="I266" s="30"/>
      <c r="J266" s="30"/>
    </row>
    <row r="267" spans="2:10">
      <c r="C267" s="31" t="s">
        <v>95</v>
      </c>
      <c r="D267" s="39"/>
      <c r="E267" s="39"/>
      <c r="F267" s="39"/>
      <c r="H267" s="30"/>
      <c r="I267" s="30"/>
      <c r="J267" s="30"/>
    </row>
    <row r="268" spans="2:10">
      <c r="C268" s="31" t="s">
        <v>882</v>
      </c>
      <c r="D268" s="39"/>
      <c r="E268" s="39"/>
      <c r="F268" s="39"/>
      <c r="H268" s="30"/>
      <c r="I268" s="30"/>
      <c r="J268" s="30"/>
    </row>
    <row r="269" spans="2:10">
      <c r="C269" s="31" t="s">
        <v>880</v>
      </c>
      <c r="D269" s="39"/>
      <c r="E269" s="39"/>
      <c r="F269" s="39"/>
      <c r="H269" s="30"/>
      <c r="I269" s="30"/>
      <c r="J269" s="30"/>
    </row>
    <row r="270" spans="2:10">
      <c r="C270" s="31" t="s">
        <v>881</v>
      </c>
      <c r="D270" s="39"/>
      <c r="E270" s="39"/>
      <c r="F270" s="39"/>
      <c r="H270" s="30"/>
      <c r="I270" s="30"/>
      <c r="J270" s="30"/>
    </row>
    <row r="271" spans="2:10">
      <c r="D271" s="39"/>
      <c r="E271" s="39"/>
      <c r="F271" s="39"/>
      <c r="H271" s="30"/>
      <c r="I271" s="30"/>
      <c r="J271" s="30"/>
    </row>
    <row r="272" spans="2:10">
      <c r="C272" s="31" t="s">
        <v>890</v>
      </c>
      <c r="D272" s="39"/>
      <c r="E272" s="39"/>
      <c r="F272" s="39"/>
      <c r="H272" s="30"/>
      <c r="I272" s="30"/>
      <c r="J272" s="30"/>
    </row>
    <row r="273" spans="2:10">
      <c r="C273" s="31" t="s">
        <v>271</v>
      </c>
      <c r="D273" s="39"/>
      <c r="E273" s="39"/>
      <c r="F273" s="39"/>
      <c r="H273" s="30"/>
      <c r="I273" s="30"/>
      <c r="J273" s="30"/>
    </row>
    <row r="274" spans="2:10">
      <c r="C274" s="39"/>
      <c r="D274" s="39"/>
      <c r="E274" s="39"/>
      <c r="F274" s="39"/>
      <c r="H274" s="30"/>
      <c r="I274" s="30"/>
      <c r="J274" s="30"/>
    </row>
    <row r="275" spans="2:10">
      <c r="C275" s="31" t="s">
        <v>97</v>
      </c>
      <c r="D275" s="39"/>
      <c r="E275" s="39"/>
      <c r="F275" s="39"/>
      <c r="H275" s="30"/>
      <c r="I275" s="30"/>
      <c r="J275" s="30"/>
    </row>
    <row r="276" spans="2:10">
      <c r="C276" s="31" t="s">
        <v>96</v>
      </c>
      <c r="D276" s="39"/>
      <c r="E276" s="39"/>
      <c r="F276" s="39"/>
      <c r="H276" s="30"/>
      <c r="I276" s="30"/>
      <c r="J276" s="30"/>
    </row>
    <row r="277" spans="2:10">
      <c r="C277" s="31" t="s">
        <v>95</v>
      </c>
      <c r="D277" s="39"/>
      <c r="E277" s="39"/>
      <c r="F277" s="39"/>
      <c r="H277" s="30"/>
      <c r="I277" s="30"/>
      <c r="J277" s="30"/>
    </row>
    <row r="278" spans="2:10">
      <c r="C278" s="31" t="s">
        <v>884</v>
      </c>
      <c r="D278" s="39"/>
      <c r="E278" s="39"/>
      <c r="F278" s="39"/>
      <c r="H278" s="30"/>
      <c r="I278" s="30"/>
      <c r="J278" s="30"/>
    </row>
    <row r="279" spans="2:10">
      <c r="C279" s="31" t="s">
        <v>885</v>
      </c>
      <c r="D279" s="39"/>
      <c r="E279" s="39"/>
      <c r="F279" s="39"/>
      <c r="H279" s="30"/>
      <c r="I279" s="30"/>
      <c r="J279" s="30"/>
    </row>
    <row r="280" spans="2:10">
      <c r="C280" s="31" t="s">
        <v>886</v>
      </c>
      <c r="D280" s="39"/>
      <c r="E280" s="39"/>
      <c r="F280" s="39"/>
      <c r="H280" s="30"/>
      <c r="I280" s="30"/>
      <c r="J280" s="30"/>
    </row>
    <row r="281" spans="2:10">
      <c r="C281" s="31" t="s">
        <v>883</v>
      </c>
      <c r="D281" s="39"/>
      <c r="E281" s="39"/>
      <c r="F281" s="39"/>
      <c r="H281" s="30"/>
      <c r="I281" s="30"/>
      <c r="J281" s="30"/>
    </row>
    <row r="282" spans="2:10">
      <c r="C282" s="31" t="s">
        <v>887</v>
      </c>
      <c r="D282" s="39"/>
      <c r="E282" s="39"/>
      <c r="F282" s="39"/>
      <c r="H282" s="30"/>
      <c r="I282" s="30"/>
      <c r="J282" s="30"/>
    </row>
    <row r="283" spans="2:10">
      <c r="C283" s="42"/>
      <c r="D283" s="39"/>
      <c r="E283" s="39"/>
      <c r="F283" s="39"/>
      <c r="H283" s="30"/>
      <c r="I283" s="30"/>
      <c r="J283" s="30"/>
    </row>
    <row r="284" spans="2:10">
      <c r="B284" s="1054" t="s">
        <v>102</v>
      </c>
      <c r="C284" s="42" t="s">
        <v>1058</v>
      </c>
      <c r="D284" s="39"/>
      <c r="E284" s="39"/>
      <c r="F284" s="39"/>
      <c r="G284" s="960" t="s">
        <v>155</v>
      </c>
      <c r="H284" s="30" t="s">
        <v>150</v>
      </c>
      <c r="I284" s="30"/>
      <c r="J284" s="30"/>
    </row>
    <row r="285" spans="2:10">
      <c r="B285" s="1054"/>
      <c r="C285" s="42"/>
      <c r="D285" s="39"/>
      <c r="E285" s="39"/>
      <c r="F285" s="39"/>
      <c r="H285" s="30"/>
      <c r="I285" s="30"/>
      <c r="J285" s="30"/>
    </row>
    <row r="286" spans="2:10">
      <c r="B286" s="1054" t="s">
        <v>159</v>
      </c>
      <c r="C286" s="42" t="s">
        <v>1059</v>
      </c>
      <c r="D286" s="39"/>
      <c r="E286" s="39"/>
      <c r="F286" s="39"/>
      <c r="G286" s="960" t="s">
        <v>155</v>
      </c>
      <c r="H286" s="30" t="s">
        <v>150</v>
      </c>
      <c r="I286" s="30"/>
      <c r="J286" s="30"/>
    </row>
    <row r="287" spans="2:10">
      <c r="B287" s="1054"/>
      <c r="C287" s="42"/>
      <c r="D287" s="39"/>
      <c r="E287" s="39"/>
      <c r="F287" s="39"/>
      <c r="H287" s="30"/>
      <c r="I287" s="30"/>
      <c r="J287" s="30"/>
    </row>
    <row r="288" spans="2:10">
      <c r="B288" s="1054" t="s">
        <v>160</v>
      </c>
      <c r="C288" s="42" t="s">
        <v>1060</v>
      </c>
      <c r="D288" s="39"/>
      <c r="E288" s="39"/>
      <c r="F288" s="39"/>
      <c r="G288" s="960" t="s">
        <v>155</v>
      </c>
      <c r="H288" s="30" t="s">
        <v>150</v>
      </c>
      <c r="I288" s="30"/>
      <c r="J288" s="30"/>
    </row>
    <row r="289" spans="2:12">
      <c r="C289" s="42"/>
      <c r="D289" s="39"/>
      <c r="E289" s="39"/>
      <c r="F289" s="39"/>
      <c r="H289" s="30"/>
      <c r="I289" s="30"/>
      <c r="J289" s="30"/>
    </row>
    <row r="290" spans="2:12">
      <c r="B290" s="1054" t="s">
        <v>161</v>
      </c>
      <c r="C290" s="42" t="s">
        <v>1061</v>
      </c>
      <c r="D290" s="39"/>
      <c r="E290" s="39"/>
      <c r="F290" s="39"/>
      <c r="G290" s="960" t="s">
        <v>155</v>
      </c>
      <c r="H290" s="30" t="s">
        <v>150</v>
      </c>
      <c r="I290" s="30"/>
      <c r="J290" s="30"/>
    </row>
    <row r="291" spans="2:12">
      <c r="B291" s="1054"/>
      <c r="C291" s="42"/>
      <c r="D291" s="39"/>
      <c r="E291" s="39"/>
      <c r="F291" s="39"/>
      <c r="H291" s="30"/>
      <c r="I291" s="30"/>
      <c r="J291" s="30"/>
    </row>
    <row r="292" spans="2:12">
      <c r="B292" s="1054" t="s">
        <v>162</v>
      </c>
      <c r="C292" s="42" t="s">
        <v>1063</v>
      </c>
      <c r="D292" s="39"/>
      <c r="E292" s="39"/>
      <c r="F292" s="39"/>
      <c r="G292" s="960" t="s">
        <v>155</v>
      </c>
      <c r="H292" s="30" t="s">
        <v>150</v>
      </c>
      <c r="I292" s="30"/>
      <c r="J292" s="30"/>
    </row>
    <row r="293" spans="2:12">
      <c r="B293" s="1054"/>
      <c r="C293" s="42"/>
      <c r="D293" s="1048"/>
      <c r="E293" s="1048"/>
      <c r="F293" s="1048"/>
      <c r="G293" s="970"/>
      <c r="H293" s="30"/>
      <c r="I293" s="30"/>
      <c r="J293" s="30"/>
    </row>
    <row r="294" spans="2:12">
      <c r="B294" s="1054" t="s">
        <v>1062</v>
      </c>
      <c r="C294" s="42" t="s">
        <v>1064</v>
      </c>
      <c r="D294" s="1048"/>
      <c r="E294" s="1048"/>
      <c r="F294" s="1048"/>
      <c r="G294" s="970" t="s">
        <v>155</v>
      </c>
      <c r="H294" s="30" t="s">
        <v>150</v>
      </c>
      <c r="I294" s="30"/>
      <c r="J294" s="30"/>
    </row>
    <row r="295" spans="2:12">
      <c r="C295" s="42"/>
      <c r="D295" s="39"/>
      <c r="E295" s="39"/>
      <c r="F295" s="39"/>
      <c r="H295" s="30"/>
      <c r="I295" s="30"/>
      <c r="J295" s="30"/>
    </row>
    <row r="296" spans="2:12">
      <c r="B296" s="958" t="s">
        <v>12</v>
      </c>
      <c r="C296" s="42" t="s">
        <v>272</v>
      </c>
      <c r="D296" s="39"/>
      <c r="E296" s="39"/>
      <c r="F296" s="39"/>
      <c r="G296" s="960" t="s">
        <v>155</v>
      </c>
      <c r="H296" s="30" t="s">
        <v>152</v>
      </c>
      <c r="I296" s="30"/>
      <c r="J296" s="30"/>
      <c r="K296" s="36"/>
      <c r="L296" s="36"/>
    </row>
    <row r="297" spans="2:12">
      <c r="C297" s="42" t="s">
        <v>273</v>
      </c>
      <c r="D297" s="42"/>
      <c r="E297" s="42"/>
      <c r="F297" s="42"/>
      <c r="G297" s="1050"/>
      <c r="H297" s="30"/>
      <c r="I297" s="30"/>
      <c r="J297" s="30"/>
    </row>
    <row r="298" spans="2:12">
      <c r="B298" s="973"/>
      <c r="C298" s="42"/>
      <c r="D298" s="42"/>
      <c r="E298" s="42"/>
      <c r="F298" s="42"/>
      <c r="G298" s="1050"/>
      <c r="H298" s="30"/>
      <c r="I298" s="30"/>
      <c r="J298" s="30"/>
    </row>
    <row r="299" spans="2:12">
      <c r="B299" s="973"/>
      <c r="C299" s="31" t="s">
        <v>1065</v>
      </c>
      <c r="D299" s="42"/>
      <c r="E299" s="42"/>
      <c r="F299" s="42"/>
      <c r="G299" s="1050"/>
      <c r="H299" s="30"/>
      <c r="I299" s="30"/>
      <c r="J299" s="30"/>
    </row>
    <row r="300" spans="2:12">
      <c r="B300" s="973"/>
      <c r="C300" s="31" t="s">
        <v>1066</v>
      </c>
      <c r="D300" s="42"/>
      <c r="E300" s="42"/>
      <c r="F300" s="42"/>
      <c r="G300" s="1050"/>
      <c r="H300" s="30"/>
      <c r="I300" s="30"/>
      <c r="J300" s="30"/>
    </row>
    <row r="301" spans="2:12">
      <c r="B301" s="973"/>
      <c r="C301" s="31" t="s">
        <v>1067</v>
      </c>
      <c r="D301" s="42"/>
      <c r="E301" s="42"/>
      <c r="F301" s="42"/>
      <c r="G301" s="1050"/>
      <c r="H301" s="30"/>
      <c r="I301" s="30"/>
      <c r="J301" s="30"/>
    </row>
    <row r="302" spans="2:12">
      <c r="B302" s="973"/>
      <c r="C302" s="31" t="s">
        <v>1068</v>
      </c>
      <c r="D302" s="42"/>
      <c r="E302" s="42"/>
      <c r="F302" s="42"/>
      <c r="G302" s="1050"/>
      <c r="H302" s="30"/>
      <c r="I302" s="30"/>
      <c r="J302" s="30"/>
    </row>
    <row r="303" spans="2:12">
      <c r="B303" s="973"/>
      <c r="C303" s="31" t="s">
        <v>1069</v>
      </c>
      <c r="D303" s="42"/>
      <c r="E303" s="42"/>
      <c r="F303" s="42"/>
      <c r="G303" s="1050"/>
      <c r="H303" s="30"/>
      <c r="I303" s="30"/>
      <c r="J303" s="30"/>
    </row>
    <row r="304" spans="2:12">
      <c r="B304" s="973"/>
      <c r="C304" s="42"/>
      <c r="D304" s="42"/>
      <c r="E304" s="42"/>
      <c r="F304" s="42"/>
      <c r="G304" s="1050"/>
      <c r="H304" s="30"/>
      <c r="I304" s="30"/>
      <c r="J304" s="30"/>
    </row>
    <row r="305" spans="2:10">
      <c r="B305" s="1054" t="s">
        <v>163</v>
      </c>
      <c r="C305" s="39" t="s">
        <v>164</v>
      </c>
      <c r="D305" s="39"/>
      <c r="E305" s="39"/>
      <c r="F305" s="39"/>
      <c r="G305" s="960" t="s">
        <v>155</v>
      </c>
      <c r="H305" s="30" t="s">
        <v>150</v>
      </c>
      <c r="I305" s="30"/>
      <c r="J305" s="30"/>
    </row>
    <row r="306" spans="2:10">
      <c r="B306" s="1054"/>
      <c r="C306" s="39"/>
      <c r="D306" s="39"/>
      <c r="E306" s="39"/>
      <c r="F306" s="39"/>
      <c r="H306" s="30"/>
      <c r="I306" s="30"/>
      <c r="J306" s="30"/>
    </row>
    <row r="307" spans="2:10">
      <c r="C307" s="42" t="s">
        <v>274</v>
      </c>
      <c r="D307" s="39"/>
      <c r="E307" s="39"/>
      <c r="F307" s="39"/>
      <c r="H307" s="1112" t="s">
        <v>841</v>
      </c>
      <c r="I307" s="1112"/>
      <c r="J307" s="30"/>
    </row>
    <row r="308" spans="2:10">
      <c r="C308" s="42" t="s">
        <v>275</v>
      </c>
      <c r="D308" s="42"/>
      <c r="E308" s="42"/>
      <c r="F308" s="42"/>
      <c r="G308" s="1050"/>
      <c r="H308" s="1112"/>
      <c r="I308" s="1112"/>
      <c r="J308" s="30"/>
    </row>
    <row r="309" spans="2:10">
      <c r="C309" s="42" t="s">
        <v>276</v>
      </c>
      <c r="D309" s="42"/>
      <c r="E309" s="42"/>
      <c r="F309" s="42"/>
      <c r="G309" s="1050"/>
      <c r="H309" s="1112"/>
      <c r="I309" s="1112"/>
      <c r="J309" s="30"/>
    </row>
    <row r="310" spans="2:10">
      <c r="C310" s="42" t="s">
        <v>277</v>
      </c>
      <c r="D310" s="42"/>
      <c r="E310" s="42"/>
      <c r="F310" s="42"/>
      <c r="G310" s="1050"/>
      <c r="H310" s="1112"/>
      <c r="I310" s="1112"/>
      <c r="J310" s="30"/>
    </row>
    <row r="311" spans="2:10">
      <c r="C311" s="42"/>
      <c r="D311" s="42"/>
      <c r="E311" s="42"/>
      <c r="F311" s="42"/>
      <c r="G311" s="1050"/>
      <c r="H311" s="1112"/>
      <c r="I311" s="1112"/>
      <c r="J311" s="30"/>
    </row>
    <row r="312" spans="2:10">
      <c r="C312" s="42"/>
      <c r="D312" s="42"/>
      <c r="E312" s="42"/>
      <c r="F312" s="42"/>
      <c r="G312" s="1050"/>
      <c r="H312" s="30"/>
      <c r="I312" s="30"/>
      <c r="J312" s="30"/>
    </row>
    <row r="313" spans="2:10">
      <c r="C313" s="39"/>
      <c r="D313" s="39"/>
      <c r="E313" s="39"/>
      <c r="F313" s="39"/>
      <c r="H313" s="30"/>
      <c r="I313" s="30"/>
      <c r="J313" s="30"/>
    </row>
    <row r="314" spans="2:10" ht="51">
      <c r="C314" s="272" t="s">
        <v>157</v>
      </c>
      <c r="D314" s="272" t="s">
        <v>105</v>
      </c>
      <c r="E314" s="272" t="s">
        <v>104</v>
      </c>
      <c r="F314" s="273" t="s">
        <v>81</v>
      </c>
      <c r="G314" s="1120" t="s">
        <v>103</v>
      </c>
      <c r="H314" s="1121"/>
      <c r="I314" s="30"/>
      <c r="J314" s="30"/>
    </row>
    <row r="315" spans="2:10">
      <c r="C315" s="157"/>
      <c r="D315" s="157"/>
      <c r="E315" s="157"/>
      <c r="F315" s="157"/>
      <c r="G315" s="1125"/>
      <c r="H315" s="1126"/>
      <c r="I315" s="30"/>
      <c r="J315" s="30"/>
    </row>
    <row r="316" spans="2:10">
      <c r="C316" s="39"/>
      <c r="D316" s="39"/>
      <c r="E316" s="39"/>
      <c r="F316" s="39"/>
      <c r="H316" s="30"/>
      <c r="I316" s="30"/>
      <c r="J316" s="30"/>
    </row>
    <row r="317" spans="2:10" ht="12.75" customHeight="1">
      <c r="C317" s="42" t="s">
        <v>278</v>
      </c>
      <c r="D317" s="39"/>
      <c r="E317" s="39"/>
      <c r="F317" s="39"/>
      <c r="G317" s="960" t="s">
        <v>155</v>
      </c>
      <c r="H317" s="1112" t="s">
        <v>841</v>
      </c>
      <c r="I317" s="1112"/>
      <c r="J317" s="30"/>
    </row>
    <row r="318" spans="2:10">
      <c r="C318" s="87" t="s">
        <v>279</v>
      </c>
      <c r="D318" s="39"/>
      <c r="E318" s="39"/>
      <c r="F318" s="39"/>
      <c r="H318" s="1112"/>
      <c r="I318" s="1112"/>
      <c r="J318" s="30"/>
    </row>
    <row r="319" spans="2:10">
      <c r="C319" s="274" t="s">
        <v>280</v>
      </c>
      <c r="D319" s="39"/>
      <c r="E319" s="39"/>
      <c r="F319" s="39"/>
      <c r="H319" s="1112"/>
      <c r="I319" s="1112"/>
      <c r="J319" s="30"/>
    </row>
    <row r="320" spans="2:10">
      <c r="C320" s="42" t="s">
        <v>281</v>
      </c>
      <c r="D320" s="39"/>
      <c r="E320" s="39"/>
      <c r="F320" s="39"/>
      <c r="H320" s="1112"/>
      <c r="I320" s="1112"/>
      <c r="J320" s="30"/>
    </row>
    <row r="321" spans="2:10">
      <c r="C321" s="42" t="s">
        <v>165</v>
      </c>
      <c r="D321" s="39"/>
      <c r="E321" s="39"/>
      <c r="F321" s="39"/>
      <c r="H321" s="1112"/>
      <c r="I321" s="1112"/>
      <c r="J321" s="30"/>
    </row>
    <row r="322" spans="2:10">
      <c r="C322" s="42"/>
      <c r="D322" s="39"/>
      <c r="E322" s="39"/>
      <c r="F322" s="39"/>
      <c r="H322" s="30"/>
      <c r="I322" s="30"/>
      <c r="J322" s="30"/>
    </row>
    <row r="323" spans="2:10">
      <c r="C323" s="42"/>
      <c r="D323" s="39"/>
      <c r="E323" s="39"/>
      <c r="F323" s="39"/>
      <c r="H323" s="30"/>
      <c r="I323" s="30"/>
      <c r="J323" s="30"/>
    </row>
    <row r="324" spans="2:10" ht="51">
      <c r="C324" s="272" t="s">
        <v>157</v>
      </c>
      <c r="D324" s="272" t="s">
        <v>105</v>
      </c>
      <c r="E324" s="272" t="s">
        <v>104</v>
      </c>
      <c r="F324" s="272" t="s">
        <v>81</v>
      </c>
      <c r="G324" s="1123" t="s">
        <v>103</v>
      </c>
      <c r="H324" s="1124"/>
      <c r="I324" s="30"/>
      <c r="J324" s="30"/>
    </row>
    <row r="325" spans="2:10">
      <c r="C325" s="275"/>
      <c r="D325" s="157"/>
      <c r="E325" s="157"/>
      <c r="F325" s="157"/>
      <c r="G325" s="1125"/>
      <c r="H325" s="1126"/>
      <c r="I325" s="30"/>
      <c r="J325" s="30"/>
    </row>
    <row r="326" spans="2:10">
      <c r="C326" s="42"/>
      <c r="D326" s="39"/>
      <c r="E326" s="39"/>
      <c r="F326" s="39"/>
      <c r="H326" s="30"/>
      <c r="I326" s="30"/>
      <c r="J326" s="30"/>
    </row>
    <row r="327" spans="2:10">
      <c r="B327" s="958" t="s">
        <v>19</v>
      </c>
      <c r="C327" s="42" t="s">
        <v>173</v>
      </c>
      <c r="D327" s="39"/>
      <c r="E327" s="39"/>
      <c r="F327" s="39"/>
      <c r="G327" s="960" t="s">
        <v>155</v>
      </c>
      <c r="H327" s="30" t="s">
        <v>1052</v>
      </c>
      <c r="J327" s="30"/>
    </row>
    <row r="328" spans="2:10">
      <c r="C328" s="42"/>
      <c r="D328" s="39"/>
      <c r="E328" s="39"/>
      <c r="F328" s="39"/>
      <c r="H328" s="30"/>
      <c r="I328" s="30"/>
      <c r="J328" s="30"/>
    </row>
    <row r="329" spans="2:10">
      <c r="B329" s="958" t="s">
        <v>106</v>
      </c>
      <c r="C329" s="42" t="s">
        <v>293</v>
      </c>
      <c r="D329" s="39"/>
      <c r="E329" s="39"/>
      <c r="F329" s="39"/>
      <c r="G329" s="960" t="s">
        <v>155</v>
      </c>
      <c r="H329" s="30" t="s">
        <v>150</v>
      </c>
      <c r="I329" s="30"/>
      <c r="J329" s="30"/>
    </row>
    <row r="330" spans="2:10">
      <c r="C330" s="42"/>
      <c r="D330" s="39"/>
      <c r="E330" s="39"/>
      <c r="F330" s="39"/>
      <c r="H330" s="30"/>
      <c r="I330" s="30"/>
      <c r="J330" s="30"/>
    </row>
    <row r="331" spans="2:10">
      <c r="B331" s="958" t="s">
        <v>108</v>
      </c>
      <c r="C331" s="42" t="s">
        <v>107</v>
      </c>
      <c r="D331" s="39"/>
      <c r="E331" s="39"/>
      <c r="F331" s="39"/>
      <c r="G331" s="960" t="s">
        <v>155</v>
      </c>
      <c r="H331" s="30" t="s">
        <v>150</v>
      </c>
      <c r="I331" s="30"/>
      <c r="J331" s="30"/>
    </row>
    <row r="332" spans="2:10">
      <c r="C332" s="42"/>
      <c r="D332" s="39"/>
      <c r="E332" s="39"/>
      <c r="F332" s="39"/>
      <c r="H332" s="30"/>
      <c r="I332" s="30"/>
      <c r="J332" s="30"/>
    </row>
    <row r="333" spans="2:10">
      <c r="B333" s="958" t="s">
        <v>109</v>
      </c>
      <c r="C333" s="42" t="s">
        <v>282</v>
      </c>
      <c r="D333" s="39"/>
      <c r="E333" s="39"/>
      <c r="F333" s="39"/>
      <c r="G333" s="960" t="s">
        <v>155</v>
      </c>
      <c r="H333" s="1112" t="s">
        <v>934</v>
      </c>
      <c r="I333" s="1112"/>
      <c r="J333" s="30"/>
    </row>
    <row r="334" spans="2:10">
      <c r="C334" s="42" t="s">
        <v>283</v>
      </c>
      <c r="D334" s="39"/>
      <c r="E334" s="39"/>
      <c r="F334" s="39"/>
      <c r="H334" s="1112"/>
      <c r="I334" s="1112"/>
      <c r="J334" s="30"/>
    </row>
    <row r="335" spans="2:10">
      <c r="C335" s="42"/>
      <c r="D335" s="39"/>
      <c r="E335" s="39"/>
      <c r="F335" s="39"/>
      <c r="H335" s="30"/>
      <c r="I335" s="30"/>
      <c r="J335" s="30"/>
    </row>
    <row r="336" spans="2:10">
      <c r="B336" s="958" t="s">
        <v>110</v>
      </c>
      <c r="C336" s="42" t="s">
        <v>166</v>
      </c>
      <c r="D336" s="39"/>
      <c r="E336" s="39"/>
      <c r="F336" s="39"/>
      <c r="G336" s="960" t="s">
        <v>155</v>
      </c>
      <c r="H336" s="30" t="s">
        <v>150</v>
      </c>
      <c r="I336" s="30"/>
      <c r="J336" s="30"/>
    </row>
    <row r="337" spans="1:12">
      <c r="C337" s="39"/>
      <c r="D337" s="39"/>
      <c r="E337" s="39"/>
      <c r="F337" s="39"/>
      <c r="H337" s="30"/>
      <c r="I337" s="30"/>
      <c r="J337" s="36"/>
    </row>
    <row r="338" spans="1:12">
      <c r="A338" s="1049">
        <v>22</v>
      </c>
      <c r="B338" s="1054" t="s">
        <v>284</v>
      </c>
      <c r="D338" s="39"/>
      <c r="E338" s="39"/>
      <c r="F338" s="39"/>
      <c r="G338" s="960" t="s">
        <v>155</v>
      </c>
      <c r="H338" s="30"/>
      <c r="I338" s="30"/>
      <c r="J338" s="36"/>
    </row>
    <row r="339" spans="1:12">
      <c r="B339" s="958" t="s">
        <v>285</v>
      </c>
      <c r="D339" s="39"/>
      <c r="E339" s="39"/>
      <c r="F339" s="39"/>
      <c r="H339" s="30"/>
      <c r="I339" s="30"/>
      <c r="J339" s="30"/>
    </row>
    <row r="340" spans="1:12">
      <c r="C340" s="39"/>
      <c r="D340" s="39"/>
      <c r="E340" s="39"/>
      <c r="F340" s="39"/>
      <c r="H340" s="30"/>
      <c r="I340" s="30"/>
      <c r="J340" s="30"/>
    </row>
    <row r="341" spans="1:12" ht="54" customHeight="1">
      <c r="A341" s="1049">
        <v>23</v>
      </c>
      <c r="B341" s="958" t="s">
        <v>167</v>
      </c>
      <c r="C341" s="30"/>
      <c r="D341" s="30"/>
      <c r="E341" s="30"/>
      <c r="F341" s="30"/>
      <c r="G341" s="306" t="s">
        <v>155</v>
      </c>
      <c r="H341" s="1112" t="s">
        <v>935</v>
      </c>
      <c r="I341" s="1118"/>
      <c r="J341" s="30"/>
      <c r="K341" s="36"/>
      <c r="L341" s="36"/>
    </row>
    <row r="342" spans="1:12">
      <c r="C342" s="39"/>
      <c r="D342" s="39"/>
      <c r="E342" s="39"/>
      <c r="F342" s="39"/>
      <c r="H342" s="30"/>
      <c r="I342" s="30"/>
      <c r="J342" s="30"/>
    </row>
    <row r="343" spans="1:12" ht="25.5" customHeight="1">
      <c r="A343" s="1049">
        <v>24</v>
      </c>
      <c r="B343" s="1112" t="s">
        <v>951</v>
      </c>
      <c r="C343" s="1112"/>
      <c r="D343" s="1112"/>
      <c r="E343" s="1112"/>
      <c r="F343" s="1112"/>
      <c r="G343" s="960" t="s">
        <v>155</v>
      </c>
      <c r="H343" s="45" t="s">
        <v>150</v>
      </c>
      <c r="I343" s="30"/>
      <c r="J343" s="30"/>
      <c r="K343" s="36"/>
      <c r="L343" s="36"/>
    </row>
    <row r="344" spans="1:12">
      <c r="C344" s="30"/>
      <c r="D344" s="30"/>
      <c r="E344" s="30"/>
      <c r="F344" s="30"/>
      <c r="H344" s="30"/>
      <c r="I344" s="30"/>
      <c r="J344" s="30"/>
      <c r="K344" s="36"/>
      <c r="L344" s="36"/>
    </row>
    <row r="345" spans="1:12">
      <c r="A345" s="1049">
        <v>25</v>
      </c>
      <c r="B345" s="958" t="s">
        <v>286</v>
      </c>
      <c r="C345" s="30"/>
      <c r="D345" s="30"/>
      <c r="E345" s="30"/>
      <c r="F345" s="30"/>
      <c r="G345" s="960" t="s">
        <v>155</v>
      </c>
      <c r="H345" s="30" t="s">
        <v>150</v>
      </c>
      <c r="I345" s="30"/>
      <c r="J345" s="30"/>
      <c r="K345" s="36"/>
      <c r="L345" s="36"/>
    </row>
    <row r="346" spans="1:12">
      <c r="H346" s="30"/>
      <c r="I346" s="30"/>
      <c r="J346" s="30"/>
    </row>
    <row r="347" spans="1:12">
      <c r="A347" s="1049">
        <v>26</v>
      </c>
      <c r="B347" s="958" t="s">
        <v>24</v>
      </c>
      <c r="C347" s="30" t="s">
        <v>1070</v>
      </c>
      <c r="D347" s="30"/>
      <c r="E347" s="30"/>
      <c r="F347" s="30"/>
      <c r="G347" s="960" t="s">
        <v>155</v>
      </c>
      <c r="H347" s="30"/>
      <c r="I347" s="30"/>
      <c r="J347" s="36"/>
      <c r="K347" s="36"/>
      <c r="L347" s="36"/>
    </row>
    <row r="348" spans="1:12">
      <c r="C348" s="30" t="s">
        <v>1071</v>
      </c>
      <c r="D348" s="30"/>
      <c r="E348" s="30"/>
      <c r="F348" s="30"/>
      <c r="H348" s="30"/>
      <c r="I348" s="30"/>
      <c r="J348" s="30"/>
      <c r="K348" s="36"/>
      <c r="L348" s="36"/>
    </row>
    <row r="349" spans="1:12">
      <c r="C349" s="36"/>
      <c r="D349" s="36"/>
      <c r="E349" s="36"/>
      <c r="F349" s="36"/>
      <c r="H349" s="30"/>
      <c r="I349" s="30"/>
      <c r="J349" s="30"/>
    </row>
    <row r="350" spans="1:12" ht="15.75" customHeight="1">
      <c r="C350" s="31" t="s">
        <v>33</v>
      </c>
      <c r="D350" s="30" t="s">
        <v>287</v>
      </c>
      <c r="E350" s="101"/>
      <c r="F350" s="101"/>
      <c r="G350" s="37"/>
      <c r="H350" s="30" t="s">
        <v>936</v>
      </c>
      <c r="I350" s="30"/>
      <c r="J350" s="30"/>
      <c r="K350" s="36"/>
      <c r="L350" s="36"/>
    </row>
    <row r="351" spans="1:12" ht="15.75" customHeight="1">
      <c r="D351" s="30" t="s">
        <v>288</v>
      </c>
      <c r="E351" s="101"/>
      <c r="F351" s="101"/>
      <c r="G351" s="37"/>
      <c r="H351" s="30"/>
      <c r="I351" s="30"/>
      <c r="J351" s="30"/>
      <c r="K351" s="36"/>
      <c r="L351" s="36"/>
    </row>
    <row r="352" spans="1:12" ht="15.75" customHeight="1">
      <c r="D352" s="30"/>
      <c r="E352" s="101"/>
      <c r="F352" s="101"/>
      <c r="G352" s="37"/>
      <c r="H352" s="30"/>
      <c r="I352" s="30"/>
      <c r="J352" s="30"/>
      <c r="K352" s="36"/>
      <c r="L352" s="36"/>
    </row>
    <row r="353" spans="1:12">
      <c r="D353" s="31" t="s">
        <v>10</v>
      </c>
      <c r="E353" s="30" t="s">
        <v>36</v>
      </c>
      <c r="F353" s="30"/>
      <c r="H353" s="30"/>
      <c r="I353" s="30"/>
      <c r="J353" s="30"/>
      <c r="K353" s="36"/>
      <c r="L353" s="36"/>
    </row>
    <row r="354" spans="1:12">
      <c r="E354" s="36"/>
      <c r="F354" s="36"/>
      <c r="H354" s="30"/>
      <c r="I354" s="30"/>
      <c r="J354" s="30"/>
    </row>
    <row r="355" spans="1:12">
      <c r="D355" s="31" t="s">
        <v>11</v>
      </c>
      <c r="E355" s="30" t="s">
        <v>37</v>
      </c>
      <c r="F355" s="30"/>
      <c r="H355" s="30"/>
      <c r="I355" s="30"/>
      <c r="J355" s="30"/>
      <c r="K355" s="36"/>
      <c r="L355" s="36"/>
    </row>
    <row r="356" spans="1:12">
      <c r="E356" s="39"/>
      <c r="F356" s="39"/>
      <c r="H356" s="30"/>
      <c r="I356" s="30"/>
      <c r="J356" s="30"/>
    </row>
    <row r="357" spans="1:12">
      <c r="C357" s="31" t="s">
        <v>34</v>
      </c>
      <c r="D357" s="30" t="s">
        <v>35</v>
      </c>
      <c r="E357" s="30"/>
      <c r="F357" s="30"/>
      <c r="H357" s="30" t="s">
        <v>937</v>
      </c>
      <c r="I357" s="30"/>
      <c r="J357" s="30"/>
      <c r="K357" s="36"/>
      <c r="L357" s="36"/>
    </row>
    <row r="358" spans="1:12">
      <c r="D358" s="39"/>
      <c r="E358" s="39"/>
      <c r="F358" s="39"/>
      <c r="H358" s="30"/>
      <c r="I358" s="30"/>
      <c r="J358" s="30"/>
    </row>
    <row r="359" spans="1:12">
      <c r="D359" s="31" t="s">
        <v>10</v>
      </c>
      <c r="E359" s="30" t="s">
        <v>289</v>
      </c>
      <c r="F359" s="30"/>
      <c r="H359" s="30"/>
      <c r="I359" s="30"/>
      <c r="J359" s="30"/>
      <c r="K359" s="36"/>
      <c r="L359" s="36"/>
    </row>
    <row r="360" spans="1:12">
      <c r="E360" s="30" t="s">
        <v>290</v>
      </c>
      <c r="F360" s="30"/>
      <c r="H360" s="30"/>
      <c r="I360" s="30"/>
      <c r="J360" s="30"/>
      <c r="K360" s="36"/>
      <c r="L360" s="36"/>
    </row>
    <row r="361" spans="1:12">
      <c r="E361" s="30"/>
      <c r="F361" s="30"/>
      <c r="H361" s="30"/>
      <c r="I361" s="30"/>
      <c r="J361" s="30"/>
      <c r="K361" s="36"/>
      <c r="L361" s="36"/>
    </row>
    <row r="362" spans="1:12">
      <c r="D362" s="31" t="s">
        <v>11</v>
      </c>
      <c r="E362" s="30" t="s">
        <v>38</v>
      </c>
      <c r="F362" s="30"/>
      <c r="H362" s="30"/>
      <c r="I362" s="30"/>
      <c r="J362" s="30"/>
      <c r="K362" s="36"/>
      <c r="L362" s="36"/>
    </row>
    <row r="363" spans="1:12">
      <c r="E363" s="39"/>
      <c r="F363" s="39"/>
      <c r="H363" s="30"/>
      <c r="I363" s="30"/>
      <c r="J363" s="30"/>
    </row>
    <row r="364" spans="1:12">
      <c r="D364" s="30" t="s">
        <v>291</v>
      </c>
      <c r="E364" s="30"/>
      <c r="F364" s="30"/>
      <c r="H364" s="15" t="s">
        <v>842</v>
      </c>
      <c r="I364" s="30"/>
      <c r="J364" s="30"/>
      <c r="K364" s="36"/>
      <c r="L364" s="36"/>
    </row>
    <row r="365" spans="1:12">
      <c r="D365" s="30" t="s">
        <v>292</v>
      </c>
      <c r="E365" s="30"/>
      <c r="F365" s="30"/>
      <c r="H365" s="15" t="s">
        <v>843</v>
      </c>
      <c r="I365" s="30"/>
      <c r="J365" s="30"/>
      <c r="K365" s="36"/>
      <c r="L365" s="36"/>
    </row>
    <row r="366" spans="1:12">
      <c r="D366" s="30"/>
      <c r="E366" s="30"/>
      <c r="F366" s="30"/>
      <c r="H366" s="30"/>
      <c r="I366" s="30"/>
      <c r="J366" s="30"/>
      <c r="K366" s="36"/>
      <c r="L366" s="36"/>
    </row>
    <row r="367" spans="1:12">
      <c r="A367" s="1049">
        <v>27</v>
      </c>
      <c r="B367" s="958" t="s">
        <v>10</v>
      </c>
      <c r="C367" s="30" t="s">
        <v>303</v>
      </c>
      <c r="D367" s="30"/>
      <c r="E367" s="30"/>
      <c r="F367" s="30"/>
      <c r="G367" s="960" t="s">
        <v>155</v>
      </c>
      <c r="H367" s="30" t="s">
        <v>863</v>
      </c>
      <c r="I367" s="30"/>
      <c r="J367" s="36"/>
      <c r="K367" s="36"/>
      <c r="L367" s="36"/>
    </row>
    <row r="368" spans="1:12">
      <c r="C368" s="30" t="s">
        <v>304</v>
      </c>
      <c r="D368" s="30"/>
      <c r="E368" s="30"/>
      <c r="F368" s="30"/>
      <c r="H368" s="30"/>
      <c r="I368" s="30"/>
      <c r="J368" s="30"/>
      <c r="K368" s="36"/>
      <c r="L368" s="36"/>
    </row>
    <row r="369" spans="1:12">
      <c r="C369" s="30" t="s">
        <v>453</v>
      </c>
      <c r="D369" s="30"/>
      <c r="E369" s="30"/>
      <c r="F369" s="30"/>
      <c r="H369" s="30"/>
      <c r="I369" s="30"/>
      <c r="J369" s="30"/>
      <c r="K369" s="36"/>
      <c r="L369" s="36"/>
    </row>
    <row r="370" spans="1:12">
      <c r="C370" s="30"/>
      <c r="D370" s="30"/>
      <c r="E370" s="30"/>
      <c r="F370" s="30"/>
      <c r="H370" s="30"/>
      <c r="I370" s="30"/>
      <c r="J370" s="30"/>
      <c r="K370" s="36"/>
      <c r="L370" s="36"/>
    </row>
    <row r="371" spans="1:12">
      <c r="B371" s="958" t="s">
        <v>11</v>
      </c>
      <c r="C371" s="30" t="s">
        <v>305</v>
      </c>
      <c r="D371" s="30"/>
      <c r="E371" s="30"/>
      <c r="F371" s="30"/>
      <c r="G371" s="960" t="s">
        <v>155</v>
      </c>
      <c r="H371" s="30" t="s">
        <v>938</v>
      </c>
      <c r="I371" s="30"/>
      <c r="J371" s="30"/>
      <c r="K371" s="36"/>
      <c r="L371" s="36"/>
    </row>
    <row r="372" spans="1:12">
      <c r="C372" s="30" t="s">
        <v>306</v>
      </c>
      <c r="D372" s="30"/>
      <c r="E372" s="30"/>
      <c r="F372" s="30"/>
      <c r="H372" s="30"/>
      <c r="I372" s="30"/>
      <c r="J372" s="30"/>
      <c r="K372" s="36"/>
      <c r="L372" s="36"/>
    </row>
    <row r="373" spans="1:12">
      <c r="C373" s="39"/>
      <c r="D373" s="39"/>
      <c r="E373" s="39"/>
      <c r="F373" s="39"/>
      <c r="H373" s="30"/>
      <c r="I373" s="30"/>
      <c r="J373" s="30"/>
    </row>
    <row r="374" spans="1:12">
      <c r="A374" s="1049">
        <v>28</v>
      </c>
      <c r="B374" s="1116" t="s">
        <v>319</v>
      </c>
      <c r="C374" s="1116"/>
      <c r="D374" s="1116"/>
      <c r="E374" s="1116"/>
      <c r="F374" s="1116"/>
      <c r="G374" s="960" t="s">
        <v>155</v>
      </c>
      <c r="H374" s="30" t="s">
        <v>151</v>
      </c>
      <c r="I374" s="30"/>
      <c r="J374" s="36"/>
    </row>
    <row r="375" spans="1:12">
      <c r="B375" s="958" t="s">
        <v>320</v>
      </c>
      <c r="C375" s="39"/>
      <c r="D375" s="39"/>
      <c r="E375" s="39"/>
      <c r="F375" s="39"/>
      <c r="H375" s="30"/>
      <c r="I375" s="30"/>
      <c r="J375" s="30"/>
    </row>
    <row r="376" spans="1:12">
      <c r="B376" s="958" t="s">
        <v>321</v>
      </c>
      <c r="C376" s="39"/>
      <c r="D376" s="39"/>
      <c r="E376" s="39"/>
      <c r="F376" s="39"/>
      <c r="H376" s="30"/>
      <c r="I376" s="30"/>
      <c r="J376" s="30"/>
    </row>
    <row r="377" spans="1:12">
      <c r="B377" s="958" t="s">
        <v>322</v>
      </c>
      <c r="C377" s="39"/>
      <c r="D377" s="39"/>
      <c r="E377" s="39"/>
      <c r="F377" s="39"/>
      <c r="H377" s="30"/>
      <c r="I377" s="30"/>
      <c r="J377" s="30"/>
    </row>
    <row r="378" spans="1:12">
      <c r="B378" s="973"/>
      <c r="C378" s="1048"/>
      <c r="D378" s="1048"/>
      <c r="E378" s="1048"/>
      <c r="F378" s="1048"/>
      <c r="G378" s="970"/>
      <c r="H378" s="30"/>
      <c r="I378" s="30"/>
      <c r="J378" s="30"/>
    </row>
    <row r="379" spans="1:12">
      <c r="B379" s="973"/>
      <c r="C379" s="1210" t="s">
        <v>24</v>
      </c>
      <c r="D379" s="1209" t="s">
        <v>1072</v>
      </c>
      <c r="E379" s="1209"/>
      <c r="F379" s="1209"/>
      <c r="G379" s="970"/>
      <c r="H379" s="30"/>
      <c r="I379" s="30"/>
      <c r="J379" s="30"/>
    </row>
    <row r="380" spans="1:12">
      <c r="B380" s="973"/>
      <c r="C380" s="1210" t="s">
        <v>25</v>
      </c>
      <c r="D380" s="1209" t="s">
        <v>1073</v>
      </c>
      <c r="E380" s="1209"/>
      <c r="F380" s="1209"/>
      <c r="G380" s="970"/>
      <c r="H380" s="30"/>
      <c r="I380" s="30"/>
      <c r="J380" s="30"/>
    </row>
    <row r="381" spans="1:12">
      <c r="B381" s="973"/>
      <c r="C381" s="1210" t="s">
        <v>26</v>
      </c>
      <c r="D381" s="1209" t="s">
        <v>1074</v>
      </c>
      <c r="E381" s="1209"/>
      <c r="F381" s="1209"/>
      <c r="G381" s="970"/>
      <c r="H381" s="30"/>
      <c r="I381" s="30"/>
      <c r="J381" s="30"/>
    </row>
    <row r="382" spans="1:12">
      <c r="B382" s="973"/>
      <c r="C382" s="1210" t="s">
        <v>40</v>
      </c>
      <c r="D382" s="1209" t="s">
        <v>103</v>
      </c>
      <c r="E382" s="1209"/>
      <c r="F382" s="1209"/>
      <c r="G382" s="970"/>
      <c r="H382" s="30"/>
      <c r="I382" s="30"/>
      <c r="J382" s="30"/>
    </row>
    <row r="383" spans="1:12">
      <c r="B383" s="973"/>
      <c r="C383" s="1210" t="s">
        <v>41</v>
      </c>
      <c r="D383" s="1209" t="s">
        <v>1075</v>
      </c>
      <c r="E383" s="1209"/>
      <c r="F383" s="1209"/>
      <c r="G383" s="970"/>
      <c r="H383" s="30"/>
      <c r="I383" s="30"/>
      <c r="J383" s="30"/>
    </row>
    <row r="384" spans="1:12">
      <c r="B384" s="973"/>
      <c r="C384" s="1210" t="s">
        <v>52</v>
      </c>
      <c r="D384" s="1209" t="s">
        <v>1076</v>
      </c>
      <c r="E384" s="1209"/>
      <c r="F384" s="1209"/>
      <c r="G384" s="970"/>
      <c r="H384" s="30"/>
      <c r="I384" s="30"/>
      <c r="J384" s="30"/>
    </row>
    <row r="385" spans="1:10">
      <c r="B385" s="973"/>
      <c r="C385" s="1210" t="s">
        <v>53</v>
      </c>
      <c r="D385" s="1209" t="s">
        <v>1077</v>
      </c>
      <c r="E385" s="1209"/>
      <c r="F385" s="1209"/>
      <c r="G385" s="970"/>
      <c r="H385" s="30"/>
      <c r="I385" s="30"/>
      <c r="J385" s="30"/>
    </row>
    <row r="386" spans="1:10">
      <c r="B386" s="973"/>
      <c r="C386" s="1048" t="s">
        <v>54</v>
      </c>
      <c r="D386" s="1209" t="s">
        <v>1078</v>
      </c>
      <c r="E386" s="1209"/>
      <c r="F386" s="1209"/>
      <c r="G386" s="970"/>
      <c r="H386" s="30"/>
      <c r="I386" s="30"/>
      <c r="J386" s="30"/>
    </row>
    <row r="387" spans="1:10">
      <c r="B387" s="973"/>
      <c r="C387" s="1048"/>
      <c r="D387" s="1048"/>
      <c r="E387" s="1048"/>
      <c r="F387" s="1048"/>
      <c r="G387" s="970"/>
      <c r="H387" s="30"/>
      <c r="I387" s="30"/>
      <c r="J387" s="30"/>
    </row>
    <row r="388" spans="1:10">
      <c r="A388" s="1049">
        <v>29</v>
      </c>
      <c r="B388" s="1054" t="s">
        <v>323</v>
      </c>
      <c r="C388" s="39"/>
      <c r="D388" s="39"/>
      <c r="E388" s="39"/>
      <c r="F388" s="39"/>
      <c r="G388" s="960" t="s">
        <v>155</v>
      </c>
      <c r="H388" s="30" t="s">
        <v>152</v>
      </c>
      <c r="I388" s="30"/>
      <c r="J388" s="36"/>
    </row>
    <row r="389" spans="1:10">
      <c r="B389" s="958" t="s">
        <v>324</v>
      </c>
      <c r="C389" s="262"/>
      <c r="D389" s="39"/>
      <c r="E389" s="39"/>
      <c r="F389" s="39"/>
      <c r="H389" s="30"/>
      <c r="I389" s="30"/>
      <c r="J389" s="30"/>
    </row>
    <row r="390" spans="1:10">
      <c r="B390" s="958" t="s">
        <v>111</v>
      </c>
      <c r="C390" s="262"/>
      <c r="D390" s="39"/>
      <c r="E390" s="39"/>
      <c r="F390" s="39"/>
      <c r="H390" s="30"/>
      <c r="I390" s="30"/>
      <c r="J390" s="30"/>
    </row>
    <row r="391" spans="1:10">
      <c r="B391" s="973"/>
      <c r="C391" s="262"/>
      <c r="D391" s="1048"/>
      <c r="E391" s="1048"/>
      <c r="F391" s="1048"/>
      <c r="G391" s="970"/>
      <c r="H391" s="30"/>
      <c r="I391" s="30"/>
      <c r="J391" s="30"/>
    </row>
    <row r="392" spans="1:10">
      <c r="B392" s="973"/>
      <c r="C392" s="1210" t="s">
        <v>24</v>
      </c>
      <c r="D392" s="1209" t="s">
        <v>1079</v>
      </c>
      <c r="E392" s="1209"/>
      <c r="F392" s="1209"/>
      <c r="G392" s="970"/>
      <c r="H392" s="30"/>
      <c r="I392" s="30"/>
      <c r="J392" s="30"/>
    </row>
    <row r="393" spans="1:10">
      <c r="B393" s="973"/>
      <c r="C393" s="1210" t="s">
        <v>25</v>
      </c>
      <c r="D393" s="1209" t="s">
        <v>1073</v>
      </c>
      <c r="E393" s="1209"/>
      <c r="F393" s="1209"/>
      <c r="G393" s="970"/>
      <c r="H393" s="30"/>
      <c r="I393" s="30"/>
      <c r="J393" s="30"/>
    </row>
    <row r="394" spans="1:10" ht="12.75" customHeight="1">
      <c r="B394" s="973"/>
      <c r="C394" s="1210" t="s">
        <v>26</v>
      </c>
      <c r="D394" s="1209" t="s">
        <v>1080</v>
      </c>
      <c r="E394" s="1209"/>
      <c r="F394" s="1209"/>
      <c r="G394" s="970"/>
      <c r="H394" s="30"/>
      <c r="I394" s="30"/>
      <c r="J394" s="30"/>
    </row>
    <row r="395" spans="1:10" ht="12.75" customHeight="1">
      <c r="B395" s="973"/>
      <c r="C395" s="1210" t="s">
        <v>40</v>
      </c>
      <c r="D395" s="1209" t="s">
        <v>1081</v>
      </c>
      <c r="E395" s="1209"/>
      <c r="F395" s="1209"/>
      <c r="G395" s="970"/>
      <c r="H395" s="30"/>
      <c r="I395" s="30"/>
      <c r="J395" s="30"/>
    </row>
    <row r="396" spans="1:10">
      <c r="B396" s="973"/>
      <c r="C396" s="1048" t="s">
        <v>41</v>
      </c>
      <c r="D396" s="1209" t="s">
        <v>1078</v>
      </c>
      <c r="E396" s="1209"/>
      <c r="F396" s="1209"/>
      <c r="G396" s="970"/>
      <c r="H396" s="30"/>
      <c r="I396" s="30"/>
      <c r="J396" s="30"/>
    </row>
    <row r="397" spans="1:10">
      <c r="C397" s="262"/>
      <c r="D397" s="39"/>
      <c r="E397" s="39"/>
      <c r="F397" s="39"/>
      <c r="H397" s="30"/>
      <c r="I397" s="30"/>
      <c r="J397" s="30"/>
    </row>
    <row r="398" spans="1:10" ht="25.5" customHeight="1">
      <c r="A398" s="1049" t="s">
        <v>952</v>
      </c>
      <c r="B398" s="958" t="s">
        <v>953</v>
      </c>
      <c r="C398" s="1115" t="s">
        <v>954</v>
      </c>
      <c r="D398" s="1115"/>
      <c r="E398" s="1115"/>
      <c r="F398" s="1115"/>
      <c r="H398" s="30"/>
      <c r="I398" s="30"/>
      <c r="J398" s="30"/>
    </row>
    <row r="399" spans="1:10">
      <c r="C399" s="1051"/>
      <c r="D399" s="1051"/>
      <c r="E399" s="1051"/>
      <c r="F399" s="1051"/>
      <c r="H399" s="30"/>
      <c r="I399" s="30"/>
      <c r="J399" s="30"/>
    </row>
    <row r="400" spans="1:10">
      <c r="B400" s="958" t="s">
        <v>955</v>
      </c>
      <c r="C400" s="1116" t="s">
        <v>956</v>
      </c>
      <c r="D400" s="1116"/>
      <c r="E400" s="1116"/>
      <c r="F400" s="1116"/>
      <c r="H400" s="30"/>
      <c r="I400" s="30"/>
      <c r="J400" s="30"/>
    </row>
    <row r="401" spans="1:12">
      <c r="C401" s="262" t="s">
        <v>24</v>
      </c>
      <c r="D401" s="39" t="s">
        <v>957</v>
      </c>
      <c r="E401" s="39"/>
      <c r="F401" s="39"/>
      <c r="G401" s="960" t="s">
        <v>155</v>
      </c>
      <c r="H401" s="30"/>
      <c r="I401" s="30"/>
      <c r="J401" s="30"/>
    </row>
    <row r="402" spans="1:12">
      <c r="C402" s="262" t="s">
        <v>100</v>
      </c>
      <c r="D402" s="39" t="s">
        <v>958</v>
      </c>
      <c r="E402" s="39"/>
      <c r="F402" s="39"/>
      <c r="G402" s="960" t="s">
        <v>155</v>
      </c>
      <c r="H402" s="30"/>
      <c r="I402" s="30"/>
      <c r="J402" s="30"/>
    </row>
    <row r="403" spans="1:12">
      <c r="C403" s="262"/>
      <c r="D403" s="39"/>
      <c r="E403" s="39"/>
      <c r="F403" s="39"/>
      <c r="H403" s="30"/>
      <c r="I403" s="30"/>
      <c r="J403" s="30"/>
    </row>
    <row r="404" spans="1:12" ht="31.5" customHeight="1">
      <c r="A404" s="1049" t="s">
        <v>959</v>
      </c>
      <c r="B404" s="958" t="s">
        <v>953</v>
      </c>
      <c r="C404" s="1115" t="s">
        <v>1006</v>
      </c>
      <c r="D404" s="1115"/>
      <c r="E404" s="1115"/>
      <c r="F404" s="1115"/>
      <c r="G404" s="960" t="s">
        <v>155</v>
      </c>
      <c r="H404" s="30"/>
      <c r="I404" s="30"/>
      <c r="J404" s="30"/>
    </row>
    <row r="405" spans="1:12">
      <c r="C405" s="1051"/>
      <c r="D405" s="1051"/>
      <c r="E405" s="1051"/>
      <c r="F405" s="1051"/>
      <c r="H405" s="30"/>
      <c r="I405" s="30"/>
      <c r="J405" s="30"/>
    </row>
    <row r="406" spans="1:12">
      <c r="B406" s="958" t="s">
        <v>955</v>
      </c>
      <c r="C406" s="1116" t="s">
        <v>956</v>
      </c>
      <c r="D406" s="1116"/>
      <c r="E406" s="1116"/>
      <c r="F406" s="1116"/>
      <c r="H406" s="30"/>
      <c r="I406" s="30"/>
      <c r="J406" s="30"/>
    </row>
    <row r="407" spans="1:12">
      <c r="C407" s="262" t="s">
        <v>24</v>
      </c>
      <c r="D407" s="39" t="s">
        <v>957</v>
      </c>
      <c r="E407" s="39"/>
      <c r="F407" s="39"/>
      <c r="G407" s="960" t="s">
        <v>155</v>
      </c>
      <c r="H407" s="30"/>
      <c r="I407" s="30"/>
      <c r="J407" s="30"/>
    </row>
    <row r="408" spans="1:12">
      <c r="C408" s="262" t="s">
        <v>100</v>
      </c>
      <c r="D408" s="39" t="s">
        <v>960</v>
      </c>
      <c r="E408" s="39"/>
      <c r="F408" s="39"/>
      <c r="G408" s="960" t="s">
        <v>155</v>
      </c>
      <c r="H408" s="30"/>
      <c r="I408" s="30"/>
      <c r="J408" s="30"/>
    </row>
    <row r="409" spans="1:12">
      <c r="C409" s="262"/>
      <c r="D409" s="39"/>
      <c r="E409" s="39"/>
      <c r="F409" s="39"/>
      <c r="H409" s="30"/>
      <c r="I409" s="30"/>
      <c r="J409" s="30"/>
    </row>
    <row r="410" spans="1:12">
      <c r="A410" s="1049">
        <v>30</v>
      </c>
      <c r="B410" s="958" t="s">
        <v>325</v>
      </c>
      <c r="C410" s="30"/>
      <c r="D410" s="30"/>
      <c r="E410" s="30"/>
      <c r="F410" s="30"/>
      <c r="G410" s="960" t="s">
        <v>155</v>
      </c>
      <c r="H410" s="30" t="s">
        <v>150</v>
      </c>
      <c r="I410" s="30"/>
      <c r="J410" s="36"/>
      <c r="K410" s="36"/>
      <c r="L410" s="36"/>
    </row>
    <row r="411" spans="1:12">
      <c r="B411" s="958" t="s">
        <v>326</v>
      </c>
      <c r="C411" s="30"/>
      <c r="D411" s="30"/>
      <c r="E411" s="30"/>
      <c r="F411" s="30"/>
      <c r="H411" s="30"/>
      <c r="I411" s="30"/>
      <c r="J411" s="30"/>
      <c r="K411" s="36"/>
      <c r="L411" s="36"/>
    </row>
    <row r="412" spans="1:12">
      <c r="B412" s="973"/>
      <c r="C412" s="30"/>
      <c r="D412" s="30"/>
      <c r="E412" s="30"/>
      <c r="F412" s="30"/>
      <c r="G412" s="970"/>
      <c r="H412" s="30"/>
      <c r="I412" s="30"/>
      <c r="J412" s="30"/>
      <c r="K412" s="970"/>
      <c r="L412" s="970"/>
    </row>
    <row r="413" spans="1:12" ht="51" customHeight="1">
      <c r="B413" s="91" t="s">
        <v>157</v>
      </c>
      <c r="C413" s="1106" t="s">
        <v>1082</v>
      </c>
      <c r="D413" s="1106"/>
      <c r="E413" s="1106"/>
      <c r="F413" s="91" t="s">
        <v>1073</v>
      </c>
      <c r="G413" s="1106" t="s">
        <v>335</v>
      </c>
      <c r="H413" s="1106"/>
      <c r="I413" s="30"/>
      <c r="J413" s="30"/>
      <c r="K413" s="970"/>
      <c r="L413" s="970"/>
    </row>
    <row r="414" spans="1:12">
      <c r="B414" s="91"/>
      <c r="C414" s="1106"/>
      <c r="D414" s="1106"/>
      <c r="E414" s="1106"/>
      <c r="F414" s="91"/>
      <c r="G414" s="1106"/>
      <c r="H414" s="1106"/>
      <c r="I414" s="30"/>
      <c r="J414" s="30"/>
      <c r="K414" s="970"/>
      <c r="L414" s="970"/>
    </row>
    <row r="415" spans="1:12">
      <c r="B415" s="973"/>
      <c r="C415" s="30"/>
      <c r="D415" s="30"/>
      <c r="E415" s="30"/>
      <c r="F415" s="30"/>
      <c r="G415" s="970"/>
      <c r="H415" s="30"/>
      <c r="I415" s="30"/>
      <c r="J415" s="30"/>
      <c r="K415" s="970"/>
      <c r="L415" s="970"/>
    </row>
    <row r="416" spans="1:12">
      <c r="C416" s="30"/>
      <c r="D416" s="30"/>
      <c r="E416" s="30"/>
      <c r="F416" s="30"/>
      <c r="H416" s="30"/>
      <c r="I416" s="30"/>
      <c r="J416" s="30"/>
      <c r="K416" s="960"/>
      <c r="L416" s="960"/>
    </row>
    <row r="417" spans="1:12" ht="27.75" customHeight="1">
      <c r="A417" s="1049" t="s">
        <v>961</v>
      </c>
      <c r="B417" s="958" t="s">
        <v>953</v>
      </c>
      <c r="C417" s="1115" t="s">
        <v>962</v>
      </c>
      <c r="D417" s="1115"/>
      <c r="E417" s="1115"/>
      <c r="F417" s="1115"/>
      <c r="G417" s="960" t="s">
        <v>155</v>
      </c>
      <c r="H417" s="30"/>
      <c r="I417" s="30"/>
      <c r="J417" s="30"/>
      <c r="K417" s="960"/>
      <c r="L417" s="960"/>
    </row>
    <row r="418" spans="1:12">
      <c r="C418" s="1051"/>
      <c r="D418" s="1051"/>
      <c r="E418" s="1051"/>
      <c r="F418" s="1051"/>
      <c r="H418" s="30"/>
      <c r="I418" s="30"/>
      <c r="J418" s="30"/>
      <c r="K418" s="960"/>
      <c r="L418" s="960"/>
    </row>
    <row r="419" spans="1:12">
      <c r="B419" s="958" t="s">
        <v>955</v>
      </c>
      <c r="C419" s="1116" t="s">
        <v>956</v>
      </c>
      <c r="D419" s="1116"/>
      <c r="E419" s="1116"/>
      <c r="F419" s="1116"/>
      <c r="H419" s="30"/>
      <c r="I419" s="30"/>
      <c r="J419" s="30"/>
      <c r="K419" s="960"/>
      <c r="L419" s="960"/>
    </row>
    <row r="420" spans="1:12">
      <c r="C420" s="262" t="s">
        <v>24</v>
      </c>
      <c r="D420" s="39" t="s">
        <v>963</v>
      </c>
      <c r="E420" s="39"/>
      <c r="F420" s="39"/>
      <c r="G420" s="960" t="s">
        <v>155</v>
      </c>
      <c r="H420" s="30"/>
      <c r="I420" s="30"/>
      <c r="J420" s="30"/>
      <c r="K420" s="960"/>
      <c r="L420" s="960"/>
    </row>
    <row r="421" spans="1:12">
      <c r="C421" s="262" t="s">
        <v>100</v>
      </c>
      <c r="D421" s="39" t="s">
        <v>964</v>
      </c>
      <c r="E421" s="39"/>
      <c r="F421" s="39"/>
      <c r="G421" s="960" t="s">
        <v>155</v>
      </c>
      <c r="H421" s="30"/>
      <c r="I421" s="30"/>
      <c r="J421" s="30"/>
      <c r="K421" s="960"/>
      <c r="L421" s="960"/>
    </row>
    <row r="422" spans="1:12" ht="29.25" customHeight="1">
      <c r="C422" s="45" t="s">
        <v>26</v>
      </c>
      <c r="D422" s="1112" t="s">
        <v>965</v>
      </c>
      <c r="E422" s="1112"/>
      <c r="F422" s="1112"/>
      <c r="G422" s="960" t="s">
        <v>155</v>
      </c>
      <c r="H422" s="30"/>
      <c r="I422" s="30"/>
      <c r="J422" s="30"/>
      <c r="K422" s="960"/>
      <c r="L422" s="960"/>
    </row>
    <row r="423" spans="1:12" ht="25.5" customHeight="1">
      <c r="C423" s="45" t="s">
        <v>40</v>
      </c>
      <c r="D423" s="1112" t="s">
        <v>966</v>
      </c>
      <c r="E423" s="1112"/>
      <c r="F423" s="1112"/>
      <c r="G423" s="960" t="s">
        <v>155</v>
      </c>
      <c r="H423" s="30"/>
      <c r="I423" s="30"/>
      <c r="J423" s="30"/>
      <c r="K423" s="960"/>
      <c r="L423" s="960"/>
    </row>
    <row r="424" spans="1:12" ht="26.25" customHeight="1">
      <c r="C424" s="45" t="s">
        <v>41</v>
      </c>
      <c r="D424" s="1112" t="s">
        <v>967</v>
      </c>
      <c r="E424" s="1112"/>
      <c r="F424" s="1112"/>
      <c r="G424" s="960" t="s">
        <v>155</v>
      </c>
      <c r="H424" s="30"/>
      <c r="I424" s="30"/>
      <c r="J424" s="30"/>
      <c r="K424" s="960"/>
      <c r="L424" s="960"/>
    </row>
    <row r="425" spans="1:12">
      <c r="C425" s="45"/>
      <c r="D425" s="953"/>
      <c r="E425" s="953"/>
      <c r="F425" s="953"/>
      <c r="H425" s="30"/>
      <c r="I425" s="30"/>
      <c r="J425" s="30"/>
      <c r="K425" s="960"/>
      <c r="L425" s="960"/>
    </row>
    <row r="426" spans="1:12" ht="39.75" customHeight="1">
      <c r="A426" s="1049" t="s">
        <v>968</v>
      </c>
      <c r="B426" s="958" t="s">
        <v>953</v>
      </c>
      <c r="C426" s="1115" t="s">
        <v>969</v>
      </c>
      <c r="D426" s="1115"/>
      <c r="E426" s="1115"/>
      <c r="F426" s="1115"/>
      <c r="G426" s="960" t="s">
        <v>155</v>
      </c>
      <c r="H426" s="30"/>
      <c r="I426" s="30"/>
      <c r="J426" s="30"/>
      <c r="K426" s="960"/>
      <c r="L426" s="960"/>
    </row>
    <row r="427" spans="1:12">
      <c r="C427" s="1051"/>
      <c r="D427" s="1051"/>
      <c r="E427" s="1051"/>
      <c r="F427" s="1051"/>
      <c r="H427" s="30"/>
      <c r="I427" s="30"/>
      <c r="J427" s="30"/>
      <c r="K427" s="960"/>
      <c r="L427" s="960"/>
    </row>
    <row r="428" spans="1:12">
      <c r="B428" s="958" t="s">
        <v>955</v>
      </c>
      <c r="C428" s="1116" t="s">
        <v>956</v>
      </c>
      <c r="D428" s="1116"/>
      <c r="E428" s="1116"/>
      <c r="F428" s="1116"/>
      <c r="H428" s="30"/>
      <c r="I428" s="30"/>
      <c r="J428" s="30"/>
      <c r="K428" s="960"/>
      <c r="L428" s="960"/>
    </row>
    <row r="429" spans="1:12">
      <c r="C429" s="262" t="s">
        <v>24</v>
      </c>
      <c r="D429" s="39" t="s">
        <v>970</v>
      </c>
      <c r="E429" s="39"/>
      <c r="F429" s="39"/>
      <c r="G429" s="960" t="s">
        <v>155</v>
      </c>
      <c r="H429" s="30"/>
      <c r="I429" s="30"/>
      <c r="J429" s="30"/>
      <c r="K429" s="960"/>
      <c r="L429" s="960"/>
    </row>
    <row r="430" spans="1:12" ht="24.75" customHeight="1">
      <c r="C430" s="262" t="s">
        <v>100</v>
      </c>
      <c r="D430" s="1112" t="s">
        <v>971</v>
      </c>
      <c r="E430" s="1112"/>
      <c r="F430" s="1112"/>
      <c r="G430" s="960" t="s">
        <v>155</v>
      </c>
      <c r="H430" s="30"/>
      <c r="I430" s="30"/>
      <c r="J430" s="30"/>
      <c r="K430" s="960"/>
      <c r="L430" s="960"/>
    </row>
    <row r="431" spans="1:12" ht="26.25" customHeight="1">
      <c r="C431" s="45" t="s">
        <v>26</v>
      </c>
      <c r="D431" s="1112" t="s">
        <v>972</v>
      </c>
      <c r="E431" s="1112"/>
      <c r="F431" s="1112"/>
      <c r="G431" s="960" t="s">
        <v>155</v>
      </c>
      <c r="H431" s="30"/>
      <c r="I431" s="30"/>
      <c r="J431" s="30"/>
      <c r="K431" s="960"/>
      <c r="L431" s="960"/>
    </row>
    <row r="432" spans="1:12" ht="26.25" customHeight="1">
      <c r="C432" s="45" t="s">
        <v>40</v>
      </c>
      <c r="D432" s="1112" t="s">
        <v>973</v>
      </c>
      <c r="E432" s="1112"/>
      <c r="F432" s="1112"/>
      <c r="G432" s="960" t="s">
        <v>155</v>
      </c>
      <c r="H432" s="30"/>
      <c r="I432" s="30"/>
      <c r="J432" s="30"/>
      <c r="K432" s="960"/>
      <c r="L432" s="960"/>
    </row>
    <row r="433" spans="1:12">
      <c r="C433" s="45"/>
      <c r="D433" s="1057" t="s">
        <v>178</v>
      </c>
      <c r="E433" s="1058" t="s">
        <v>974</v>
      </c>
      <c r="F433" s="1058" t="s">
        <v>975</v>
      </c>
      <c r="H433" s="30"/>
      <c r="I433" s="30"/>
      <c r="J433" s="30"/>
      <c r="K433" s="960"/>
      <c r="L433" s="960"/>
    </row>
    <row r="434" spans="1:12">
      <c r="C434" s="45"/>
      <c r="D434" s="270"/>
      <c r="E434" s="270"/>
      <c r="F434" s="270"/>
      <c r="H434" s="30"/>
      <c r="I434" s="30"/>
      <c r="J434" s="30"/>
      <c r="K434" s="960"/>
      <c r="L434" s="960"/>
    </row>
    <row r="435" spans="1:12">
      <c r="C435" s="45"/>
      <c r="D435" s="270"/>
      <c r="E435" s="270"/>
      <c r="F435" s="270"/>
      <c r="H435" s="30"/>
      <c r="I435" s="30"/>
      <c r="J435" s="30"/>
      <c r="K435" s="960"/>
      <c r="L435" s="960"/>
    </row>
    <row r="436" spans="1:12">
      <c r="C436" s="45"/>
      <c r="D436" s="270"/>
      <c r="E436" s="270"/>
      <c r="F436" s="270"/>
      <c r="H436" s="30"/>
      <c r="I436" s="30"/>
      <c r="J436" s="30"/>
      <c r="K436" s="960"/>
      <c r="L436" s="960"/>
    </row>
    <row r="437" spans="1:12">
      <c r="C437" s="45"/>
      <c r="D437" s="953"/>
      <c r="E437" s="953"/>
      <c r="F437" s="953"/>
      <c r="H437" s="30"/>
      <c r="I437" s="30"/>
      <c r="J437" s="30"/>
      <c r="K437" s="960"/>
      <c r="L437" s="960"/>
    </row>
    <row r="438" spans="1:12" ht="26.25" customHeight="1">
      <c r="C438" s="45" t="s">
        <v>41</v>
      </c>
      <c r="D438" s="1112" t="s">
        <v>976</v>
      </c>
      <c r="E438" s="1112"/>
      <c r="F438" s="1112"/>
      <c r="H438" s="30"/>
      <c r="I438" s="30"/>
      <c r="J438" s="30"/>
      <c r="K438" s="960"/>
      <c r="L438" s="960"/>
    </row>
    <row r="439" spans="1:12">
      <c r="C439" s="45"/>
      <c r="D439" s="1057" t="s">
        <v>178</v>
      </c>
      <c r="E439" s="1058" t="s">
        <v>974</v>
      </c>
      <c r="F439" s="1058" t="s">
        <v>975</v>
      </c>
      <c r="H439" s="30"/>
      <c r="I439" s="30"/>
      <c r="J439" s="30"/>
      <c r="K439" s="960"/>
      <c r="L439" s="960"/>
    </row>
    <row r="440" spans="1:12">
      <c r="C440" s="45"/>
      <c r="D440" s="270"/>
      <c r="E440" s="270"/>
      <c r="F440" s="270"/>
      <c r="H440" s="30"/>
      <c r="I440" s="30"/>
      <c r="J440" s="30"/>
      <c r="K440" s="960"/>
      <c r="L440" s="960"/>
    </row>
    <row r="441" spans="1:12">
      <c r="C441" s="30"/>
      <c r="D441" s="270"/>
      <c r="E441" s="270"/>
      <c r="F441" s="270"/>
      <c r="H441" s="30"/>
      <c r="I441" s="30"/>
      <c r="J441" s="30"/>
      <c r="K441" s="960"/>
      <c r="L441" s="960"/>
    </row>
    <row r="442" spans="1:12">
      <c r="C442" s="30"/>
      <c r="D442" s="270"/>
      <c r="E442" s="270"/>
      <c r="F442" s="270"/>
      <c r="H442" s="30"/>
      <c r="I442" s="30"/>
      <c r="J442" s="30"/>
      <c r="K442" s="960"/>
      <c r="L442" s="960"/>
    </row>
    <row r="443" spans="1:12" ht="27.75" customHeight="1">
      <c r="A443" s="1049" t="s">
        <v>977</v>
      </c>
      <c r="B443" s="958" t="s">
        <v>953</v>
      </c>
      <c r="C443" s="1115" t="s">
        <v>978</v>
      </c>
      <c r="D443" s="1115"/>
      <c r="E443" s="1115"/>
      <c r="F443" s="1115"/>
      <c r="H443" s="30"/>
      <c r="I443" s="30"/>
      <c r="J443" s="30"/>
      <c r="K443" s="960"/>
      <c r="L443" s="960"/>
    </row>
    <row r="444" spans="1:12">
      <c r="C444" s="1051"/>
      <c r="D444" s="1051"/>
      <c r="E444" s="1051"/>
      <c r="F444" s="1051"/>
      <c r="H444" s="30"/>
      <c r="I444" s="30"/>
      <c r="J444" s="30"/>
      <c r="K444" s="960"/>
      <c r="L444" s="960"/>
    </row>
    <row r="445" spans="1:12">
      <c r="B445" s="958" t="s">
        <v>955</v>
      </c>
      <c r="C445" s="1116" t="s">
        <v>979</v>
      </c>
      <c r="D445" s="1116"/>
      <c r="E445" s="1116"/>
      <c r="F445" s="1116"/>
      <c r="H445" s="30"/>
      <c r="I445" s="30"/>
      <c r="J445" s="30"/>
      <c r="K445" s="960"/>
      <c r="L445" s="960"/>
    </row>
    <row r="446" spans="1:12">
      <c r="C446" s="262" t="s">
        <v>24</v>
      </c>
      <c r="D446" s="39" t="s">
        <v>980</v>
      </c>
      <c r="E446" s="39"/>
      <c r="F446" s="39"/>
      <c r="G446" s="960" t="s">
        <v>155</v>
      </c>
      <c r="H446" s="30"/>
      <c r="I446" s="30"/>
      <c r="J446" s="30"/>
      <c r="K446" s="960"/>
      <c r="L446" s="960"/>
    </row>
    <row r="447" spans="1:12" ht="24.75" customHeight="1">
      <c r="C447" s="262" t="s">
        <v>100</v>
      </c>
      <c r="D447" s="1112" t="s">
        <v>981</v>
      </c>
      <c r="E447" s="1112"/>
      <c r="F447" s="1112"/>
      <c r="G447" s="960" t="s">
        <v>155</v>
      </c>
      <c r="H447" s="30"/>
      <c r="I447" s="30"/>
      <c r="J447" s="30"/>
      <c r="K447" s="960"/>
      <c r="L447" s="960"/>
    </row>
    <row r="448" spans="1:12">
      <c r="C448" s="39"/>
      <c r="D448" s="39"/>
      <c r="E448" s="39"/>
      <c r="F448" s="39"/>
      <c r="H448" s="30"/>
      <c r="I448" s="30"/>
      <c r="J448" s="30"/>
    </row>
    <row r="449" spans="1:12">
      <c r="A449" s="1049">
        <v>31</v>
      </c>
      <c r="B449" s="958" t="s">
        <v>10</v>
      </c>
      <c r="C449" s="30" t="s">
        <v>328</v>
      </c>
      <c r="D449" s="30"/>
      <c r="E449" s="30"/>
      <c r="F449" s="30"/>
      <c r="G449" s="960" t="s">
        <v>155</v>
      </c>
      <c r="H449" s="30" t="s">
        <v>939</v>
      </c>
      <c r="I449" s="30"/>
      <c r="J449" s="36"/>
      <c r="K449" s="36"/>
      <c r="L449" s="36"/>
    </row>
    <row r="450" spans="1:12">
      <c r="C450" s="30" t="s">
        <v>329</v>
      </c>
      <c r="D450" s="30"/>
      <c r="E450" s="30"/>
      <c r="F450" s="30"/>
      <c r="H450" s="30"/>
      <c r="I450" s="30"/>
      <c r="J450" s="30"/>
      <c r="K450" s="36"/>
      <c r="L450" s="36"/>
    </row>
    <row r="451" spans="1:12">
      <c r="C451" s="36"/>
      <c r="D451" s="36"/>
      <c r="E451" s="36"/>
      <c r="F451" s="36"/>
      <c r="H451" s="30"/>
      <c r="I451" s="30"/>
      <c r="J451" s="30"/>
    </row>
    <row r="452" spans="1:12">
      <c r="C452" s="31" t="s">
        <v>24</v>
      </c>
      <c r="D452" s="30" t="s">
        <v>330</v>
      </c>
      <c r="E452" s="30"/>
      <c r="F452" s="30"/>
      <c r="H452" s="30"/>
      <c r="I452" s="30"/>
      <c r="J452" s="30"/>
      <c r="K452" s="36"/>
      <c r="L452" s="36"/>
    </row>
    <row r="453" spans="1:12">
      <c r="D453" s="30" t="s">
        <v>331</v>
      </c>
      <c r="E453" s="30"/>
      <c r="F453" s="30"/>
      <c r="H453" s="30"/>
      <c r="I453" s="30"/>
      <c r="J453" s="30"/>
      <c r="K453" s="36"/>
      <c r="L453" s="36"/>
    </row>
    <row r="454" spans="1:12">
      <c r="D454" s="39"/>
      <c r="E454" s="39"/>
      <c r="F454" s="39"/>
      <c r="H454" s="30"/>
      <c r="I454" s="30"/>
      <c r="J454" s="30"/>
    </row>
    <row r="455" spans="1:12">
      <c r="C455" s="31" t="s">
        <v>25</v>
      </c>
      <c r="D455" s="30" t="s">
        <v>39</v>
      </c>
      <c r="E455" s="30"/>
      <c r="F455" s="30"/>
      <c r="H455" s="30"/>
      <c r="I455" s="30"/>
      <c r="J455" s="30"/>
      <c r="K455" s="36"/>
      <c r="L455" s="36"/>
    </row>
    <row r="456" spans="1:12">
      <c r="D456" s="39"/>
      <c r="E456" s="39"/>
      <c r="F456" s="39"/>
      <c r="H456" s="30"/>
      <c r="I456" s="30"/>
      <c r="J456" s="30"/>
    </row>
    <row r="457" spans="1:12">
      <c r="C457" s="31" t="s">
        <v>26</v>
      </c>
      <c r="D457" s="30" t="s">
        <v>332</v>
      </c>
      <c r="E457" s="30"/>
      <c r="F457" s="30"/>
      <c r="H457" s="30"/>
      <c r="I457" s="30"/>
      <c r="J457" s="30"/>
      <c r="K457" s="36"/>
      <c r="L457" s="36"/>
    </row>
    <row r="458" spans="1:12">
      <c r="D458" s="30"/>
      <c r="E458" s="30"/>
      <c r="F458" s="30"/>
      <c r="H458" s="30"/>
      <c r="I458" s="30"/>
      <c r="J458" s="30"/>
      <c r="K458" s="36"/>
      <c r="L458" s="36"/>
    </row>
    <row r="459" spans="1:12">
      <c r="C459" s="31" t="s">
        <v>40</v>
      </c>
      <c r="D459" s="30" t="s">
        <v>333</v>
      </c>
      <c r="E459" s="30"/>
      <c r="F459" s="30"/>
      <c r="H459" s="30"/>
      <c r="I459" s="30"/>
      <c r="J459" s="30"/>
      <c r="K459" s="36"/>
      <c r="L459" s="36"/>
    </row>
    <row r="460" spans="1:12">
      <c r="D460" s="39"/>
      <c r="E460" s="39"/>
      <c r="F460" s="39"/>
      <c r="H460" s="30"/>
      <c r="I460" s="30"/>
      <c r="J460" s="30"/>
    </row>
    <row r="461" spans="1:12">
      <c r="C461" s="31" t="s">
        <v>41</v>
      </c>
      <c r="D461" s="30" t="s">
        <v>472</v>
      </c>
      <c r="E461" s="30"/>
      <c r="F461" s="30"/>
      <c r="H461" s="30"/>
      <c r="I461" s="30"/>
      <c r="J461" s="30"/>
      <c r="K461" s="36"/>
      <c r="L461" s="36"/>
    </row>
    <row r="462" spans="1:12">
      <c r="D462" s="30" t="s">
        <v>473</v>
      </c>
      <c r="E462" s="30"/>
      <c r="F462" s="30"/>
      <c r="H462" s="30"/>
      <c r="I462" s="30"/>
      <c r="J462" s="30"/>
      <c r="K462" s="36"/>
      <c r="L462" s="36"/>
    </row>
    <row r="463" spans="1:12">
      <c r="D463" s="30"/>
      <c r="E463" s="30"/>
      <c r="F463" s="30"/>
      <c r="H463" s="30"/>
      <c r="I463" s="30"/>
      <c r="J463" s="30"/>
      <c r="K463" s="36"/>
      <c r="L463" s="36"/>
    </row>
    <row r="464" spans="1:12">
      <c r="C464" s="31" t="s">
        <v>52</v>
      </c>
      <c r="D464" s="31" t="s">
        <v>469</v>
      </c>
      <c r="E464" s="30"/>
      <c r="F464" s="30"/>
      <c r="H464" s="30"/>
      <c r="I464" s="30"/>
      <c r="J464" s="30"/>
      <c r="K464" s="36"/>
      <c r="L464" s="36"/>
    </row>
    <row r="465" spans="2:12">
      <c r="D465" s="30" t="s">
        <v>470</v>
      </c>
      <c r="E465" s="30"/>
      <c r="F465" s="30"/>
      <c r="H465" s="30"/>
      <c r="I465" s="30"/>
      <c r="J465" s="30"/>
      <c r="K465" s="36"/>
      <c r="L465" s="36"/>
    </row>
    <row r="466" spans="2:12">
      <c r="D466" s="39" t="s">
        <v>471</v>
      </c>
      <c r="E466" s="39"/>
      <c r="F466" s="39"/>
      <c r="H466" s="30"/>
      <c r="I466" s="30"/>
      <c r="J466" s="30"/>
    </row>
    <row r="467" spans="2:12">
      <c r="D467" s="39"/>
      <c r="E467" s="39"/>
      <c r="F467" s="39"/>
      <c r="H467" s="30"/>
      <c r="I467" s="30"/>
      <c r="J467" s="30"/>
    </row>
    <row r="468" spans="2:12">
      <c r="B468" s="958" t="s">
        <v>11</v>
      </c>
      <c r="C468" s="30" t="s">
        <v>504</v>
      </c>
      <c r="D468" s="30"/>
      <c r="E468" s="30"/>
      <c r="F468" s="30"/>
      <c r="G468" s="960" t="s">
        <v>155</v>
      </c>
      <c r="H468" s="30" t="s">
        <v>940</v>
      </c>
      <c r="I468" s="30"/>
      <c r="J468" s="30"/>
      <c r="K468" s="36"/>
      <c r="L468" s="36"/>
    </row>
    <row r="469" spans="2:12">
      <c r="C469" s="30" t="s">
        <v>505</v>
      </c>
      <c r="D469" s="30"/>
      <c r="E469" s="30"/>
      <c r="F469" s="30"/>
      <c r="H469" s="30"/>
      <c r="I469" s="30"/>
      <c r="J469" s="30"/>
      <c r="K469" s="36"/>
      <c r="L469" s="36"/>
    </row>
    <row r="470" spans="2:12">
      <c r="H470" s="30"/>
      <c r="I470" s="30"/>
      <c r="J470" s="30"/>
    </row>
    <row r="471" spans="2:12">
      <c r="C471" s="31" t="s">
        <v>24</v>
      </c>
      <c r="D471" s="30" t="s">
        <v>330</v>
      </c>
      <c r="E471" s="30"/>
      <c r="F471" s="30"/>
      <c r="H471" s="30"/>
      <c r="I471" s="30"/>
      <c r="J471" s="30"/>
      <c r="K471" s="36"/>
      <c r="L471" s="36"/>
    </row>
    <row r="472" spans="2:12">
      <c r="D472" s="30" t="s">
        <v>477</v>
      </c>
      <c r="E472" s="30"/>
      <c r="F472" s="30"/>
      <c r="H472" s="30"/>
      <c r="I472" s="30"/>
      <c r="J472" s="30"/>
      <c r="K472" s="36"/>
      <c r="L472" s="36"/>
    </row>
    <row r="473" spans="2:12">
      <c r="D473" s="39"/>
      <c r="E473" s="39"/>
      <c r="F473" s="39"/>
      <c r="H473" s="30"/>
      <c r="I473" s="30"/>
      <c r="J473" s="30"/>
    </row>
    <row r="474" spans="2:12">
      <c r="C474" s="31" t="s">
        <v>25</v>
      </c>
      <c r="D474" s="30" t="s">
        <v>478</v>
      </c>
      <c r="E474" s="30"/>
      <c r="F474" s="30"/>
      <c r="H474" s="30"/>
      <c r="I474" s="30"/>
      <c r="J474" s="30"/>
      <c r="K474" s="36"/>
      <c r="L474" s="36"/>
    </row>
    <row r="475" spans="2:12">
      <c r="D475" s="39"/>
      <c r="E475" s="39"/>
      <c r="F475" s="39"/>
      <c r="H475" s="30"/>
      <c r="I475" s="30"/>
      <c r="J475" s="30"/>
    </row>
    <row r="476" spans="2:12">
      <c r="C476" s="31" t="s">
        <v>26</v>
      </c>
      <c r="D476" s="30" t="s">
        <v>507</v>
      </c>
      <c r="E476" s="30"/>
      <c r="F476" s="30"/>
      <c r="H476" s="30"/>
      <c r="I476" s="30"/>
      <c r="J476" s="30"/>
      <c r="K476" s="36"/>
      <c r="L476" s="36"/>
    </row>
    <row r="477" spans="2:12">
      <c r="D477" s="30" t="s">
        <v>506</v>
      </c>
      <c r="E477" s="30"/>
      <c r="F477" s="30"/>
      <c r="H477" s="30"/>
      <c r="I477" s="30"/>
      <c r="J477" s="30"/>
      <c r="K477" s="36"/>
      <c r="L477" s="36"/>
    </row>
    <row r="478" spans="2:12">
      <c r="D478" s="30"/>
      <c r="E478" s="30"/>
      <c r="F478" s="30"/>
      <c r="H478" s="30"/>
      <c r="I478" s="30"/>
      <c r="J478" s="30"/>
      <c r="K478" s="36"/>
      <c r="L478" s="36"/>
    </row>
    <row r="479" spans="2:12">
      <c r="C479" s="31" t="s">
        <v>40</v>
      </c>
      <c r="D479" s="30" t="s">
        <v>480</v>
      </c>
      <c r="E479" s="30"/>
      <c r="F479" s="30"/>
      <c r="H479" s="30"/>
      <c r="I479" s="30"/>
      <c r="J479" s="30"/>
      <c r="K479" s="36"/>
      <c r="L479" s="36"/>
    </row>
    <row r="480" spans="2:12">
      <c r="D480" s="30" t="s">
        <v>481</v>
      </c>
      <c r="E480" s="30"/>
      <c r="F480" s="30"/>
      <c r="H480" s="30"/>
      <c r="I480" s="30"/>
      <c r="J480" s="30"/>
      <c r="K480" s="36"/>
      <c r="L480" s="36"/>
    </row>
    <row r="481" spans="2:12">
      <c r="D481" s="30" t="s">
        <v>482</v>
      </c>
      <c r="E481" s="30"/>
      <c r="F481" s="30"/>
      <c r="H481" s="30"/>
      <c r="I481" s="30"/>
      <c r="J481" s="30"/>
      <c r="K481" s="36"/>
      <c r="L481" s="36"/>
    </row>
    <row r="482" spans="2:12">
      <c r="D482" s="30"/>
      <c r="E482" s="30"/>
      <c r="F482" s="30"/>
      <c r="H482" s="30"/>
      <c r="I482" s="30"/>
      <c r="J482" s="30"/>
      <c r="K482" s="36"/>
      <c r="L482" s="36"/>
    </row>
    <row r="483" spans="2:12">
      <c r="C483" s="30" t="s">
        <v>474</v>
      </c>
      <c r="E483" s="30"/>
      <c r="F483" s="30"/>
      <c r="H483" s="30"/>
      <c r="I483" s="30"/>
      <c r="J483" s="30"/>
      <c r="K483" s="36"/>
      <c r="L483" s="36"/>
    </row>
    <row r="484" spans="2:12">
      <c r="C484" s="30" t="s">
        <v>475</v>
      </c>
      <c r="E484" s="30"/>
      <c r="F484" s="30"/>
      <c r="H484" s="30"/>
      <c r="I484" s="30"/>
      <c r="J484" s="30"/>
      <c r="K484" s="36"/>
      <c r="L484" s="36"/>
    </row>
    <row r="485" spans="2:12">
      <c r="C485" s="30" t="s">
        <v>476</v>
      </c>
      <c r="E485" s="30"/>
      <c r="F485" s="30"/>
      <c r="H485" s="30"/>
      <c r="I485" s="30"/>
      <c r="J485" s="30"/>
      <c r="K485" s="36"/>
      <c r="L485" s="36"/>
    </row>
    <row r="486" spans="2:12">
      <c r="C486" s="30"/>
      <c r="E486" s="30"/>
      <c r="F486" s="30"/>
      <c r="H486" s="30"/>
      <c r="I486" s="30"/>
      <c r="J486" s="30"/>
      <c r="K486" s="960"/>
      <c r="L486" s="960"/>
    </row>
    <row r="487" spans="2:12" ht="66.75" customHeight="1">
      <c r="B487" s="958" t="s">
        <v>982</v>
      </c>
      <c r="C487" s="1112" t="s">
        <v>983</v>
      </c>
      <c r="D487" s="1118"/>
      <c r="E487" s="1118"/>
      <c r="F487" s="1118"/>
      <c r="H487" s="30"/>
      <c r="I487" s="30"/>
      <c r="J487" s="30"/>
      <c r="K487" s="960"/>
      <c r="L487" s="960"/>
    </row>
    <row r="488" spans="2:12">
      <c r="C488" s="30"/>
      <c r="E488" s="30"/>
      <c r="F488" s="30"/>
      <c r="H488" s="30"/>
      <c r="I488" s="30"/>
      <c r="J488" s="30"/>
      <c r="K488" s="960"/>
      <c r="L488" s="960"/>
    </row>
    <row r="489" spans="2:12">
      <c r="C489" s="31" t="s">
        <v>24</v>
      </c>
      <c r="D489" s="30" t="s">
        <v>330</v>
      </c>
      <c r="E489" s="30"/>
      <c r="F489" s="30"/>
      <c r="G489" s="960" t="s">
        <v>155</v>
      </c>
      <c r="H489" s="30"/>
      <c r="I489" s="30"/>
      <c r="J489" s="30"/>
      <c r="K489" s="960"/>
      <c r="L489" s="960"/>
    </row>
    <row r="490" spans="2:12">
      <c r="D490" s="30" t="s">
        <v>984</v>
      </c>
      <c r="E490" s="30"/>
      <c r="F490" s="30"/>
      <c r="H490" s="30"/>
      <c r="I490" s="30"/>
      <c r="J490" s="30"/>
      <c r="K490" s="960"/>
      <c r="L490" s="960"/>
    </row>
    <row r="491" spans="2:12">
      <c r="C491" s="30"/>
      <c r="E491" s="30"/>
      <c r="F491" s="30"/>
      <c r="H491" s="30"/>
      <c r="I491" s="30"/>
      <c r="J491" s="30"/>
      <c r="K491" s="960"/>
      <c r="L491" s="960"/>
    </row>
    <row r="492" spans="2:12">
      <c r="C492" s="30" t="s">
        <v>25</v>
      </c>
      <c r="D492" s="31" t="s">
        <v>987</v>
      </c>
      <c r="E492" s="30"/>
      <c r="F492" s="30"/>
      <c r="G492" s="960" t="s">
        <v>155</v>
      </c>
      <c r="H492" s="30"/>
      <c r="I492" s="30"/>
      <c r="J492" s="30"/>
      <c r="K492" s="960"/>
      <c r="L492" s="960"/>
    </row>
    <row r="493" spans="2:12">
      <c r="C493" s="30"/>
      <c r="E493" s="30"/>
      <c r="F493" s="30"/>
      <c r="H493" s="30"/>
      <c r="I493" s="30"/>
      <c r="J493" s="30"/>
      <c r="K493" s="960"/>
      <c r="L493" s="960"/>
    </row>
    <row r="494" spans="2:12">
      <c r="C494" s="30" t="s">
        <v>101</v>
      </c>
      <c r="D494" s="31" t="s">
        <v>986</v>
      </c>
      <c r="E494" s="30"/>
      <c r="F494" s="30"/>
      <c r="G494" s="960" t="s">
        <v>155</v>
      </c>
      <c r="H494" s="30"/>
      <c r="I494" s="30"/>
      <c r="J494" s="30"/>
      <c r="K494" s="960"/>
      <c r="L494" s="960"/>
    </row>
    <row r="495" spans="2:12">
      <c r="C495" s="30"/>
      <c r="E495" s="30"/>
      <c r="F495" s="30"/>
      <c r="H495" s="30"/>
      <c r="I495" s="30"/>
      <c r="J495" s="30"/>
      <c r="K495" s="960"/>
      <c r="L495" s="960"/>
    </row>
    <row r="496" spans="2:12">
      <c r="C496" s="30" t="s">
        <v>40</v>
      </c>
      <c r="D496" s="31" t="s">
        <v>985</v>
      </c>
      <c r="E496" s="30"/>
      <c r="F496" s="30"/>
      <c r="G496" s="960" t="s">
        <v>155</v>
      </c>
      <c r="H496" s="30"/>
      <c r="I496" s="30"/>
      <c r="J496" s="30"/>
      <c r="K496" s="960"/>
      <c r="L496" s="960"/>
    </row>
    <row r="497" spans="2:12">
      <c r="C497" s="30"/>
      <c r="E497" s="30"/>
      <c r="F497" s="30"/>
      <c r="H497" s="30"/>
      <c r="I497" s="30"/>
      <c r="J497" s="30"/>
      <c r="K497" s="960"/>
      <c r="L497" s="960"/>
    </row>
    <row r="498" spans="2:12" ht="69" customHeight="1">
      <c r="B498" s="958" t="s">
        <v>988</v>
      </c>
      <c r="C498" s="1112" t="s">
        <v>989</v>
      </c>
      <c r="D498" s="1118"/>
      <c r="E498" s="1118"/>
      <c r="F498" s="1118"/>
      <c r="H498" s="30"/>
      <c r="I498" s="30"/>
      <c r="J498" s="30"/>
      <c r="K498" s="960"/>
      <c r="L498" s="960"/>
    </row>
    <row r="499" spans="2:12">
      <c r="C499" s="30"/>
      <c r="E499" s="30"/>
      <c r="F499" s="30"/>
      <c r="H499" s="30"/>
      <c r="I499" s="30"/>
      <c r="J499" s="30"/>
      <c r="K499" s="960"/>
      <c r="L499" s="960"/>
    </row>
    <row r="500" spans="2:12">
      <c r="C500" s="31" t="s">
        <v>24</v>
      </c>
      <c r="D500" s="30" t="s">
        <v>330</v>
      </c>
      <c r="E500" s="30"/>
      <c r="F500" s="30"/>
      <c r="G500" s="960" t="s">
        <v>155</v>
      </c>
      <c r="H500" s="30"/>
      <c r="I500" s="30"/>
      <c r="J500" s="30"/>
      <c r="K500" s="960"/>
      <c r="L500" s="960"/>
    </row>
    <row r="501" spans="2:12">
      <c r="D501" s="30" t="s">
        <v>984</v>
      </c>
      <c r="E501" s="30"/>
      <c r="F501" s="30"/>
      <c r="H501" s="30"/>
      <c r="I501" s="30"/>
      <c r="J501" s="30"/>
      <c r="K501" s="960"/>
      <c r="L501" s="960"/>
    </row>
    <row r="502" spans="2:12">
      <c r="C502" s="30"/>
      <c r="E502" s="30"/>
      <c r="F502" s="30"/>
      <c r="H502" s="30"/>
      <c r="I502" s="30"/>
      <c r="J502" s="30"/>
      <c r="K502" s="960"/>
      <c r="L502" s="960"/>
    </row>
    <row r="503" spans="2:12">
      <c r="C503" s="30" t="s">
        <v>100</v>
      </c>
      <c r="D503" s="31" t="s">
        <v>986</v>
      </c>
      <c r="E503" s="30"/>
      <c r="F503" s="30"/>
      <c r="G503" s="960" t="s">
        <v>155</v>
      </c>
      <c r="H503" s="30"/>
      <c r="I503" s="30"/>
      <c r="J503" s="30"/>
      <c r="K503" s="960"/>
      <c r="L503" s="960"/>
    </row>
    <row r="504" spans="2:12">
      <c r="C504" s="30"/>
      <c r="E504" s="30"/>
      <c r="F504" s="30"/>
      <c r="H504" s="30"/>
      <c r="I504" s="30"/>
      <c r="J504" s="30"/>
      <c r="K504" s="960"/>
      <c r="L504" s="960"/>
    </row>
    <row r="505" spans="2:12" ht="64.5" customHeight="1">
      <c r="B505" s="958" t="s">
        <v>990</v>
      </c>
      <c r="C505" s="1112" t="s">
        <v>991</v>
      </c>
      <c r="D505" s="1118"/>
      <c r="E505" s="1118"/>
      <c r="F505" s="1118"/>
      <c r="H505" s="30"/>
      <c r="I505" s="30"/>
      <c r="J505" s="30"/>
      <c r="K505" s="960"/>
      <c r="L505" s="960"/>
    </row>
    <row r="506" spans="2:12">
      <c r="C506" s="30"/>
      <c r="E506" s="30"/>
      <c r="F506" s="30"/>
      <c r="H506" s="30"/>
      <c r="I506" s="30"/>
      <c r="J506" s="30"/>
      <c r="K506" s="960"/>
      <c r="L506" s="960"/>
    </row>
    <row r="507" spans="2:12">
      <c r="C507" s="31" t="s">
        <v>24</v>
      </c>
      <c r="D507" s="30" t="s">
        <v>330</v>
      </c>
      <c r="E507" s="30"/>
      <c r="F507" s="30"/>
      <c r="G507" s="960" t="s">
        <v>155</v>
      </c>
      <c r="H507" s="30"/>
      <c r="I507" s="30"/>
      <c r="J507" s="30"/>
      <c r="K507" s="960"/>
      <c r="L507" s="960"/>
    </row>
    <row r="508" spans="2:12">
      <c r="D508" s="30" t="s">
        <v>994</v>
      </c>
      <c r="E508" s="30"/>
      <c r="F508" s="30"/>
      <c r="H508" s="30"/>
      <c r="I508" s="30"/>
      <c r="J508" s="30"/>
      <c r="K508" s="960"/>
      <c r="L508" s="960"/>
    </row>
    <row r="509" spans="2:12">
      <c r="C509" s="30"/>
      <c r="E509" s="30"/>
      <c r="F509" s="30"/>
      <c r="H509" s="30"/>
      <c r="I509" s="30"/>
      <c r="J509" s="30"/>
      <c r="K509" s="960"/>
      <c r="L509" s="960"/>
    </row>
    <row r="510" spans="2:12">
      <c r="C510" s="30" t="s">
        <v>25</v>
      </c>
      <c r="D510" s="31" t="s">
        <v>987</v>
      </c>
      <c r="E510" s="30"/>
      <c r="F510" s="30"/>
      <c r="G510" s="960" t="s">
        <v>155</v>
      </c>
      <c r="H510" s="30"/>
      <c r="I510" s="30"/>
      <c r="J510" s="30"/>
      <c r="K510" s="960"/>
      <c r="L510" s="960"/>
    </row>
    <row r="511" spans="2:12">
      <c r="C511" s="30"/>
      <c r="E511" s="30"/>
      <c r="F511" s="30"/>
      <c r="H511" s="30"/>
      <c r="I511" s="30"/>
      <c r="J511" s="30"/>
      <c r="K511" s="960"/>
      <c r="L511" s="960"/>
    </row>
    <row r="512" spans="2:12">
      <c r="C512" s="30" t="s">
        <v>101</v>
      </c>
      <c r="D512" s="31" t="s">
        <v>995</v>
      </c>
      <c r="E512" s="30"/>
      <c r="F512" s="30"/>
      <c r="G512" s="960" t="s">
        <v>155</v>
      </c>
      <c r="H512" s="30"/>
      <c r="I512" s="30"/>
      <c r="J512" s="30"/>
      <c r="K512" s="960"/>
      <c r="L512" s="960"/>
    </row>
    <row r="513" spans="2:12">
      <c r="C513" s="30"/>
      <c r="E513" s="30"/>
      <c r="F513" s="30"/>
      <c r="H513" s="30"/>
      <c r="I513" s="30"/>
      <c r="J513" s="30"/>
      <c r="K513" s="960"/>
      <c r="L513" s="960"/>
    </row>
    <row r="514" spans="2:12">
      <c r="C514" s="30" t="s">
        <v>40</v>
      </c>
      <c r="D514" s="31" t="s">
        <v>105</v>
      </c>
      <c r="E514" s="30"/>
      <c r="F514" s="30"/>
      <c r="G514" s="960" t="s">
        <v>155</v>
      </c>
      <c r="H514" s="30"/>
      <c r="I514" s="30"/>
      <c r="J514" s="30"/>
      <c r="K514" s="960"/>
      <c r="L514" s="960"/>
    </row>
    <row r="515" spans="2:12">
      <c r="C515" s="30"/>
      <c r="E515" s="30"/>
      <c r="F515" s="30"/>
      <c r="H515" s="30"/>
      <c r="I515" s="30"/>
      <c r="J515" s="30"/>
      <c r="K515" s="960"/>
      <c r="L515" s="960"/>
    </row>
    <row r="516" spans="2:12" ht="66.75" customHeight="1">
      <c r="B516" s="958" t="s">
        <v>992</v>
      </c>
      <c r="C516" s="1112" t="s">
        <v>993</v>
      </c>
      <c r="D516" s="1118"/>
      <c r="E516" s="1118"/>
      <c r="F516" s="1118"/>
      <c r="H516" s="30"/>
      <c r="I516" s="30"/>
      <c r="J516" s="30"/>
      <c r="K516" s="960"/>
      <c r="L516" s="960"/>
    </row>
    <row r="517" spans="2:12">
      <c r="C517" s="30"/>
      <c r="E517" s="30"/>
      <c r="F517" s="30"/>
      <c r="H517" s="30"/>
      <c r="I517" s="30"/>
      <c r="J517" s="30"/>
      <c r="K517" s="960"/>
      <c r="L517" s="960"/>
    </row>
    <row r="518" spans="2:12">
      <c r="C518" s="31" t="s">
        <v>24</v>
      </c>
      <c r="D518" s="30" t="s">
        <v>330</v>
      </c>
      <c r="E518" s="30"/>
      <c r="F518" s="30"/>
      <c r="G518" s="960" t="s">
        <v>155</v>
      </c>
      <c r="H518" s="30"/>
      <c r="I518" s="30"/>
      <c r="J518" s="30"/>
      <c r="K518" s="960"/>
      <c r="L518" s="960"/>
    </row>
    <row r="519" spans="2:12">
      <c r="D519" s="30" t="s">
        <v>994</v>
      </c>
      <c r="E519" s="30"/>
      <c r="F519" s="30"/>
      <c r="H519" s="30"/>
      <c r="I519" s="30"/>
      <c r="J519" s="30"/>
      <c r="K519" s="960"/>
      <c r="L519" s="960"/>
    </row>
    <row r="520" spans="2:12">
      <c r="C520" s="30"/>
      <c r="E520" s="30"/>
      <c r="F520" s="30"/>
      <c r="H520" s="30"/>
      <c r="I520" s="30"/>
      <c r="J520" s="30"/>
      <c r="K520" s="960"/>
      <c r="L520" s="960"/>
    </row>
    <row r="521" spans="2:12">
      <c r="C521" s="30" t="s">
        <v>101</v>
      </c>
      <c r="D521" s="31" t="s">
        <v>995</v>
      </c>
      <c r="E521" s="30"/>
      <c r="F521" s="30"/>
      <c r="G521" s="960" t="s">
        <v>155</v>
      </c>
      <c r="H521" s="30"/>
      <c r="I521" s="30"/>
      <c r="J521" s="30"/>
      <c r="K521" s="960"/>
      <c r="L521" s="960"/>
    </row>
    <row r="522" spans="2:12">
      <c r="C522" s="30"/>
      <c r="E522" s="30"/>
      <c r="F522" s="30"/>
      <c r="H522" s="30"/>
      <c r="I522" s="30"/>
      <c r="J522" s="30"/>
      <c r="K522" s="960"/>
      <c r="L522" s="960"/>
    </row>
    <row r="523" spans="2:12" ht="54.75" customHeight="1">
      <c r="C523" s="1112" t="s">
        <v>996</v>
      </c>
      <c r="D523" s="1118" t="s">
        <v>105</v>
      </c>
      <c r="E523" s="1118"/>
      <c r="F523" s="1118"/>
      <c r="G523" s="960" t="s">
        <v>155</v>
      </c>
      <c r="H523" s="30"/>
      <c r="I523" s="30"/>
      <c r="J523" s="30"/>
      <c r="K523" s="960"/>
      <c r="L523" s="960"/>
    </row>
    <row r="524" spans="2:12">
      <c r="D524" s="30"/>
      <c r="E524" s="30"/>
      <c r="F524" s="30"/>
      <c r="H524" s="30"/>
      <c r="I524" s="30"/>
      <c r="J524" s="30"/>
      <c r="K524" s="36"/>
      <c r="L524" s="36"/>
    </row>
    <row r="525" spans="2:12">
      <c r="B525" s="958" t="s">
        <v>488</v>
      </c>
      <c r="C525" s="31" t="s">
        <v>489</v>
      </c>
      <c r="D525" s="276"/>
      <c r="E525" s="276"/>
      <c r="F525" s="30"/>
      <c r="H525" s="30" t="s">
        <v>941</v>
      </c>
      <c r="I525" s="30"/>
      <c r="J525" s="30"/>
      <c r="K525" s="36"/>
      <c r="L525" s="36"/>
    </row>
    <row r="526" spans="2:12">
      <c r="C526" s="31" t="s">
        <v>490</v>
      </c>
      <c r="D526" s="276"/>
      <c r="E526" s="276"/>
      <c r="F526" s="30"/>
      <c r="H526" s="30"/>
      <c r="I526" s="30"/>
      <c r="J526" s="30"/>
      <c r="K526" s="36"/>
      <c r="L526" s="36"/>
    </row>
    <row r="527" spans="2:12">
      <c r="D527" s="276"/>
      <c r="E527" s="276"/>
      <c r="F527" s="30"/>
      <c r="H527" s="30"/>
      <c r="I527" s="30"/>
      <c r="J527" s="30"/>
      <c r="K527" s="36"/>
      <c r="L527" s="36"/>
    </row>
    <row r="528" spans="2:12">
      <c r="C528" s="31" t="s">
        <v>24</v>
      </c>
      <c r="D528" s="31" t="s">
        <v>484</v>
      </c>
      <c r="E528" s="276"/>
      <c r="F528" s="30"/>
      <c r="H528" s="30"/>
      <c r="I528" s="30"/>
      <c r="J528" s="30"/>
      <c r="K528" s="36"/>
      <c r="L528" s="36"/>
    </row>
    <row r="529" spans="2:12">
      <c r="D529" s="31" t="s">
        <v>483</v>
      </c>
      <c r="E529" s="276"/>
      <c r="F529" s="30"/>
      <c r="H529" s="30"/>
      <c r="I529" s="30"/>
      <c r="J529" s="30"/>
      <c r="K529" s="36"/>
      <c r="L529" s="36"/>
    </row>
    <row r="530" spans="2:12">
      <c r="E530" s="276"/>
      <c r="F530" s="30"/>
      <c r="H530" s="30"/>
      <c r="I530" s="30"/>
      <c r="J530" s="30"/>
      <c r="K530" s="36"/>
      <c r="L530" s="36"/>
    </row>
    <row r="531" spans="2:12">
      <c r="C531" s="31" t="s">
        <v>25</v>
      </c>
      <c r="D531" s="31" t="s">
        <v>485</v>
      </c>
      <c r="E531" s="276"/>
      <c r="F531" s="30"/>
      <c r="H531" s="30"/>
      <c r="I531" s="30"/>
      <c r="J531" s="30"/>
      <c r="K531" s="36"/>
      <c r="L531" s="36"/>
    </row>
    <row r="532" spans="2:12">
      <c r="E532" s="276"/>
      <c r="F532" s="30"/>
      <c r="H532" s="30"/>
      <c r="I532" s="30"/>
      <c r="J532" s="30"/>
      <c r="K532" s="36"/>
      <c r="L532" s="36"/>
    </row>
    <row r="533" spans="2:12">
      <c r="C533" s="31" t="s">
        <v>26</v>
      </c>
      <c r="D533" s="31" t="s">
        <v>333</v>
      </c>
      <c r="E533" s="276"/>
      <c r="F533" s="30"/>
      <c r="H533" s="30"/>
      <c r="I533" s="30"/>
      <c r="J533" s="30"/>
      <c r="K533" s="36"/>
      <c r="L533" s="36"/>
    </row>
    <row r="534" spans="2:12">
      <c r="E534" s="276"/>
      <c r="F534" s="30"/>
      <c r="H534" s="30"/>
      <c r="I534" s="30"/>
      <c r="J534" s="30"/>
      <c r="K534" s="36"/>
      <c r="L534" s="36"/>
    </row>
    <row r="535" spans="2:12">
      <c r="C535" s="31" t="s">
        <v>40</v>
      </c>
      <c r="D535" s="31" t="s">
        <v>486</v>
      </c>
      <c r="E535" s="276"/>
      <c r="F535" s="30"/>
      <c r="H535" s="30"/>
      <c r="I535" s="30"/>
      <c r="J535" s="30"/>
      <c r="K535" s="36"/>
      <c r="L535" s="36"/>
    </row>
    <row r="536" spans="2:12">
      <c r="D536" s="276" t="s">
        <v>479</v>
      </c>
      <c r="E536" s="276"/>
      <c r="F536" s="30"/>
      <c r="H536" s="30"/>
      <c r="I536" s="30"/>
      <c r="J536" s="30"/>
      <c r="K536" s="36"/>
      <c r="L536" s="36"/>
    </row>
    <row r="537" spans="2:12">
      <c r="D537" s="276"/>
      <c r="E537" s="276"/>
      <c r="F537" s="30"/>
      <c r="H537" s="30"/>
      <c r="I537" s="30"/>
      <c r="J537" s="30"/>
      <c r="K537" s="36"/>
      <c r="L537" s="36"/>
    </row>
    <row r="538" spans="2:12">
      <c r="C538" s="31" t="s">
        <v>41</v>
      </c>
      <c r="D538" s="31" t="s">
        <v>487</v>
      </c>
      <c r="E538" s="276"/>
      <c r="F538" s="30"/>
      <c r="H538" s="30"/>
      <c r="I538" s="30"/>
      <c r="J538" s="30"/>
      <c r="K538" s="36"/>
      <c r="L538" s="36"/>
    </row>
    <row r="539" spans="2:12">
      <c r="D539" s="276" t="s">
        <v>997</v>
      </c>
      <c r="E539" s="276"/>
      <c r="F539" s="30"/>
      <c r="H539" s="30"/>
      <c r="I539" s="30"/>
      <c r="J539" s="30"/>
      <c r="K539" s="36"/>
      <c r="L539" s="36"/>
    </row>
    <row r="540" spans="2:12">
      <c r="D540" s="30" t="s">
        <v>482</v>
      </c>
      <c r="E540" s="30"/>
      <c r="F540" s="30"/>
      <c r="H540" s="30"/>
      <c r="I540" s="30"/>
      <c r="J540" s="30"/>
      <c r="K540" s="36"/>
      <c r="L540" s="36"/>
    </row>
    <row r="541" spans="2:12">
      <c r="D541" s="30"/>
      <c r="E541" s="30"/>
      <c r="F541" s="30"/>
      <c r="H541" s="30"/>
      <c r="I541" s="30"/>
      <c r="J541" s="30"/>
      <c r="K541" s="36"/>
      <c r="L541" s="36"/>
    </row>
    <row r="542" spans="2:12">
      <c r="B542" s="958" t="s">
        <v>14</v>
      </c>
      <c r="C542" s="31" t="s">
        <v>491</v>
      </c>
      <c r="D542" s="30"/>
      <c r="E542" s="30"/>
      <c r="F542" s="30"/>
      <c r="H542" s="30" t="s">
        <v>942</v>
      </c>
      <c r="I542" s="30"/>
      <c r="J542" s="30"/>
      <c r="K542" s="36"/>
      <c r="L542" s="36"/>
    </row>
    <row r="543" spans="2:12">
      <c r="C543" s="276" t="s">
        <v>492</v>
      </c>
      <c r="D543" s="30"/>
      <c r="E543" s="30"/>
      <c r="F543" s="30"/>
      <c r="H543" s="30"/>
      <c r="I543" s="30"/>
      <c r="J543" s="30"/>
      <c r="K543" s="36"/>
      <c r="L543" s="36"/>
    </row>
    <row r="544" spans="2:12">
      <c r="C544" s="276" t="s">
        <v>493</v>
      </c>
      <c r="D544" s="30"/>
      <c r="E544" s="30"/>
      <c r="F544" s="30"/>
      <c r="H544" s="30"/>
      <c r="I544" s="30"/>
      <c r="J544" s="30"/>
      <c r="K544" s="36"/>
      <c r="L544" s="36"/>
    </row>
    <row r="545" spans="2:12">
      <c r="C545" s="31" t="s">
        <v>494</v>
      </c>
      <c r="D545" s="30"/>
      <c r="E545" s="30"/>
      <c r="F545" s="30"/>
      <c r="H545" s="30"/>
      <c r="I545" s="30"/>
      <c r="J545" s="30"/>
      <c r="K545" s="36"/>
      <c r="L545" s="36"/>
    </row>
    <row r="546" spans="2:12">
      <c r="D546" s="30"/>
      <c r="E546" s="30"/>
      <c r="F546" s="30"/>
      <c r="H546" s="30"/>
      <c r="I546" s="30"/>
      <c r="J546" s="30"/>
      <c r="K546" s="36"/>
      <c r="L546" s="36"/>
    </row>
    <row r="547" spans="2:12">
      <c r="C547" s="31" t="s">
        <v>24</v>
      </c>
      <c r="D547" s="31" t="s">
        <v>495</v>
      </c>
      <c r="E547" s="30"/>
      <c r="F547" s="30"/>
      <c r="H547" s="30"/>
      <c r="I547" s="30"/>
      <c r="J547" s="30"/>
      <c r="K547" s="36"/>
      <c r="L547" s="36"/>
    </row>
    <row r="548" spans="2:12">
      <c r="D548" s="276" t="s">
        <v>496</v>
      </c>
      <c r="E548" s="30"/>
      <c r="F548" s="30"/>
      <c r="H548" s="30"/>
      <c r="I548" s="30"/>
      <c r="J548" s="30"/>
      <c r="K548" s="36"/>
      <c r="L548" s="36"/>
    </row>
    <row r="549" spans="2:12">
      <c r="D549" s="276" t="s">
        <v>497</v>
      </c>
      <c r="E549" s="30"/>
      <c r="F549" s="30"/>
      <c r="H549" s="30"/>
      <c r="I549" s="30"/>
      <c r="J549" s="30"/>
      <c r="K549" s="36"/>
      <c r="L549" s="36"/>
    </row>
    <row r="550" spans="2:12">
      <c r="D550" s="276"/>
      <c r="E550" s="30"/>
      <c r="F550" s="30"/>
      <c r="H550" s="30"/>
      <c r="I550" s="30"/>
      <c r="J550" s="30"/>
      <c r="K550" s="36"/>
      <c r="L550" s="36"/>
    </row>
    <row r="551" spans="2:12">
      <c r="C551" s="31" t="s">
        <v>25</v>
      </c>
      <c r="D551" s="31" t="s">
        <v>998</v>
      </c>
      <c r="E551" s="30"/>
      <c r="F551" s="30"/>
      <c r="H551" s="30"/>
      <c r="I551" s="30"/>
      <c r="J551" s="30"/>
      <c r="K551" s="36"/>
      <c r="L551" s="36"/>
    </row>
    <row r="552" spans="2:12">
      <c r="D552" s="276" t="s">
        <v>999</v>
      </c>
      <c r="E552" s="30"/>
      <c r="F552" s="30"/>
      <c r="H552" s="30"/>
      <c r="I552" s="30"/>
      <c r="J552" s="30"/>
      <c r="K552" s="36"/>
      <c r="L552" s="36"/>
    </row>
    <row r="553" spans="2:12">
      <c r="D553" s="30" t="s">
        <v>498</v>
      </c>
      <c r="E553" s="30"/>
      <c r="F553" s="30"/>
      <c r="H553" s="30"/>
      <c r="I553" s="30"/>
      <c r="J553" s="30"/>
      <c r="K553" s="36"/>
      <c r="L553" s="36"/>
    </row>
    <row r="554" spans="2:12">
      <c r="D554" s="30"/>
      <c r="E554" s="30"/>
      <c r="F554" s="30"/>
      <c r="H554" s="30"/>
      <c r="I554" s="30"/>
      <c r="J554" s="30"/>
      <c r="K554" s="36"/>
      <c r="L554" s="36"/>
    </row>
    <row r="555" spans="2:12">
      <c r="B555" s="958" t="s">
        <v>19</v>
      </c>
      <c r="C555" s="31" t="s">
        <v>491</v>
      </c>
      <c r="D555" s="30"/>
      <c r="E555" s="30"/>
      <c r="F555" s="30"/>
      <c r="H555" s="30" t="s">
        <v>943</v>
      </c>
      <c r="I555" s="30"/>
      <c r="J555" s="30"/>
      <c r="K555" s="36"/>
      <c r="L555" s="36"/>
    </row>
    <row r="556" spans="2:12">
      <c r="C556" s="276" t="s">
        <v>499</v>
      </c>
      <c r="D556" s="30"/>
      <c r="E556" s="30"/>
      <c r="F556" s="30"/>
      <c r="H556" s="30"/>
      <c r="I556" s="30"/>
      <c r="J556" s="30"/>
      <c r="K556" s="36"/>
      <c r="L556" s="36"/>
    </row>
    <row r="557" spans="2:12">
      <c r="C557" s="276" t="s">
        <v>500</v>
      </c>
      <c r="D557" s="30"/>
      <c r="E557" s="30"/>
      <c r="F557" s="30"/>
      <c r="H557" s="30"/>
      <c r="I557" s="30"/>
      <c r="J557" s="30"/>
      <c r="K557" s="36"/>
      <c r="L557" s="36"/>
    </row>
    <row r="558" spans="2:12">
      <c r="D558" s="30"/>
      <c r="E558" s="30"/>
      <c r="F558" s="30"/>
      <c r="H558" s="30"/>
      <c r="I558" s="30"/>
      <c r="J558" s="30"/>
      <c r="K558" s="36"/>
      <c r="L558" s="36"/>
    </row>
    <row r="559" spans="2:12">
      <c r="C559" s="31" t="s">
        <v>24</v>
      </c>
      <c r="D559" s="31" t="s">
        <v>501</v>
      </c>
      <c r="E559" s="30"/>
      <c r="F559" s="30"/>
      <c r="H559" s="30"/>
      <c r="I559" s="30"/>
      <c r="J559" s="30"/>
      <c r="K559" s="36"/>
      <c r="L559" s="36"/>
    </row>
    <row r="560" spans="2:12">
      <c r="D560" s="276" t="s">
        <v>502</v>
      </c>
      <c r="E560" s="30"/>
      <c r="F560" s="30"/>
      <c r="H560" s="30"/>
      <c r="I560" s="30"/>
      <c r="J560" s="30"/>
      <c r="K560" s="36"/>
      <c r="L560" s="36"/>
    </row>
    <row r="561" spans="1:12">
      <c r="D561" s="276" t="s">
        <v>503</v>
      </c>
      <c r="E561" s="30"/>
      <c r="F561" s="30"/>
      <c r="H561" s="30"/>
      <c r="I561" s="30"/>
      <c r="J561" s="30"/>
      <c r="K561" s="36"/>
      <c r="L561" s="36"/>
    </row>
    <row r="562" spans="1:12">
      <c r="D562" s="276"/>
      <c r="E562" s="30"/>
      <c r="F562" s="30"/>
      <c r="H562" s="30"/>
      <c r="I562" s="30"/>
      <c r="J562" s="30"/>
      <c r="K562" s="36"/>
      <c r="L562" s="36"/>
    </row>
    <row r="563" spans="1:12">
      <c r="C563" s="31" t="s">
        <v>25</v>
      </c>
      <c r="D563" s="31" t="s">
        <v>1000</v>
      </c>
      <c r="E563" s="30"/>
      <c r="F563" s="30"/>
      <c r="H563" s="30"/>
      <c r="I563" s="30"/>
      <c r="J563" s="30"/>
      <c r="K563" s="36"/>
      <c r="L563" s="36"/>
    </row>
    <row r="564" spans="1:12">
      <c r="D564" s="276" t="s">
        <v>1001</v>
      </c>
      <c r="E564" s="30"/>
      <c r="F564" s="30"/>
      <c r="H564" s="30"/>
      <c r="I564" s="30"/>
      <c r="J564" s="30"/>
      <c r="K564" s="36"/>
      <c r="L564" s="36"/>
    </row>
    <row r="565" spans="1:12">
      <c r="D565" s="30" t="s">
        <v>417</v>
      </c>
      <c r="F565" s="30"/>
      <c r="H565" s="30"/>
      <c r="I565" s="30"/>
      <c r="J565" s="30"/>
      <c r="K565" s="36"/>
      <c r="L565" s="36"/>
    </row>
    <row r="566" spans="1:12">
      <c r="D566" s="30"/>
      <c r="F566" s="30"/>
      <c r="H566" s="30"/>
      <c r="I566" s="30"/>
      <c r="J566" s="30"/>
      <c r="K566" s="36"/>
      <c r="L566" s="36"/>
    </row>
    <row r="567" spans="1:12">
      <c r="C567" s="277" t="s">
        <v>508</v>
      </c>
      <c r="E567" s="30"/>
      <c r="F567" s="30"/>
      <c r="H567" s="30"/>
      <c r="I567" s="30"/>
      <c r="J567" s="30"/>
      <c r="K567" s="36"/>
      <c r="L567" s="36"/>
    </row>
    <row r="568" spans="1:12">
      <c r="C568" s="276" t="s">
        <v>509</v>
      </c>
      <c r="E568" s="30"/>
      <c r="F568" s="30"/>
      <c r="H568" s="30"/>
      <c r="I568" s="30"/>
      <c r="J568" s="30"/>
      <c r="K568" s="36"/>
      <c r="L568" s="36"/>
    </row>
    <row r="569" spans="1:12">
      <c r="C569" s="276" t="s">
        <v>510</v>
      </c>
      <c r="E569" s="30"/>
      <c r="F569" s="30"/>
      <c r="H569" s="30"/>
      <c r="I569" s="30"/>
      <c r="J569" s="30"/>
      <c r="K569" s="36"/>
      <c r="L569" s="36"/>
    </row>
    <row r="570" spans="1:12">
      <c r="H570" s="30"/>
      <c r="I570" s="30"/>
      <c r="J570" s="30"/>
    </row>
    <row r="571" spans="1:12">
      <c r="A571" s="1049">
        <v>32</v>
      </c>
      <c r="B571" s="958" t="s">
        <v>10</v>
      </c>
      <c r="C571" s="30" t="s">
        <v>340</v>
      </c>
      <c r="D571" s="30"/>
      <c r="E571" s="30"/>
      <c r="F571" s="30"/>
      <c r="G571" s="960" t="s">
        <v>155</v>
      </c>
      <c r="H571" s="39" t="s">
        <v>150</v>
      </c>
      <c r="I571" s="36"/>
      <c r="J571" s="36"/>
      <c r="K571" s="30"/>
      <c r="L571" s="30"/>
    </row>
    <row r="572" spans="1:12">
      <c r="C572" s="30" t="s">
        <v>341</v>
      </c>
      <c r="D572" s="30"/>
      <c r="E572" s="30"/>
      <c r="F572" s="30"/>
      <c r="H572" s="36"/>
      <c r="I572" s="36"/>
      <c r="J572" s="36"/>
      <c r="K572" s="30"/>
      <c r="L572" s="30"/>
    </row>
    <row r="573" spans="1:12">
      <c r="H573" s="30"/>
      <c r="I573" s="30"/>
      <c r="J573" s="30"/>
    </row>
    <row r="574" spans="1:12" ht="51">
      <c r="B574" s="270" t="s">
        <v>42</v>
      </c>
      <c r="C574" s="1134" t="s">
        <v>153</v>
      </c>
      <c r="D574" s="1134"/>
      <c r="E574" s="89" t="s">
        <v>43</v>
      </c>
      <c r="F574" s="143" t="s">
        <v>1083</v>
      </c>
      <c r="G574" s="1134" t="s">
        <v>154</v>
      </c>
      <c r="H574" s="1134"/>
      <c r="I574" s="89" t="s">
        <v>4</v>
      </c>
      <c r="J574" s="278"/>
      <c r="K574" s="278"/>
      <c r="L574" s="278"/>
    </row>
    <row r="575" spans="1:12" ht="12.75" customHeight="1">
      <c r="B575" s="270"/>
      <c r="C575" s="1134"/>
      <c r="D575" s="1134"/>
      <c r="E575" s="89"/>
      <c r="F575" s="143"/>
      <c r="G575" s="1134"/>
      <c r="H575" s="1134"/>
      <c r="I575" s="89"/>
      <c r="J575" s="155"/>
      <c r="K575" s="278"/>
      <c r="L575" s="278"/>
    </row>
    <row r="576" spans="1:12" ht="12.75" customHeight="1">
      <c r="B576" s="270"/>
      <c r="C576" s="1134"/>
      <c r="D576" s="1134"/>
      <c r="E576" s="89"/>
      <c r="F576" s="143"/>
      <c r="G576" s="1134"/>
      <c r="H576" s="1134"/>
      <c r="I576" s="89"/>
      <c r="J576" s="155"/>
      <c r="K576" s="278"/>
      <c r="L576" s="278"/>
    </row>
    <row r="577" spans="2:12">
      <c r="H577" s="36"/>
      <c r="I577" s="36"/>
      <c r="J577" s="36"/>
    </row>
    <row r="578" spans="2:12">
      <c r="B578" s="958" t="s">
        <v>11</v>
      </c>
      <c r="C578" s="266" t="s">
        <v>342</v>
      </c>
      <c r="G578" s="960" t="s">
        <v>155</v>
      </c>
      <c r="H578" s="39" t="s">
        <v>151</v>
      </c>
      <c r="I578" s="36"/>
      <c r="J578" s="36"/>
      <c r="K578" s="36"/>
      <c r="L578" s="36"/>
    </row>
    <row r="579" spans="2:12">
      <c r="C579" s="266" t="s">
        <v>343</v>
      </c>
      <c r="H579" s="36"/>
      <c r="I579" s="36"/>
      <c r="J579" s="36"/>
      <c r="K579" s="36"/>
      <c r="L579" s="36"/>
    </row>
    <row r="580" spans="2:12">
      <c r="C580" s="266" t="s">
        <v>344</v>
      </c>
      <c r="H580" s="36"/>
      <c r="I580" s="36"/>
      <c r="J580" s="36"/>
      <c r="K580" s="36"/>
      <c r="L580" s="36"/>
    </row>
    <row r="581" spans="2:12">
      <c r="C581" s="266"/>
      <c r="H581" s="36"/>
      <c r="I581" s="36"/>
      <c r="J581" s="36"/>
      <c r="K581" s="36"/>
      <c r="L581" s="36"/>
    </row>
    <row r="582" spans="2:12">
      <c r="B582" s="958" t="s">
        <v>12</v>
      </c>
      <c r="C582" s="42" t="s">
        <v>345</v>
      </c>
      <c r="G582" s="960" t="s">
        <v>155</v>
      </c>
      <c r="H582" s="39" t="s">
        <v>150</v>
      </c>
      <c r="I582" s="36"/>
      <c r="J582" s="36"/>
      <c r="K582" s="36"/>
      <c r="L582" s="36"/>
    </row>
    <row r="583" spans="2:12">
      <c r="C583" s="42" t="s">
        <v>346</v>
      </c>
      <c r="H583" s="36"/>
      <c r="I583" s="36"/>
      <c r="J583" s="36"/>
      <c r="K583" s="36"/>
      <c r="L583" s="36"/>
    </row>
    <row r="584" spans="2:12">
      <c r="C584" s="42"/>
      <c r="H584" s="36"/>
      <c r="I584" s="36"/>
      <c r="J584" s="36"/>
      <c r="K584" s="36"/>
      <c r="L584" s="36"/>
    </row>
    <row r="585" spans="2:12">
      <c r="B585" s="958" t="s">
        <v>14</v>
      </c>
      <c r="C585" s="42" t="s">
        <v>347</v>
      </c>
      <c r="G585" s="960" t="s">
        <v>155</v>
      </c>
      <c r="H585" s="39" t="s">
        <v>150</v>
      </c>
      <c r="I585" s="36"/>
      <c r="J585" s="36"/>
    </row>
    <row r="586" spans="2:12">
      <c r="C586" s="42" t="s">
        <v>348</v>
      </c>
      <c r="D586" s="42"/>
      <c r="H586" s="36"/>
      <c r="I586" s="36"/>
      <c r="J586" s="36"/>
    </row>
    <row r="587" spans="2:12">
      <c r="H587" s="36"/>
      <c r="I587" s="36"/>
      <c r="J587" s="36"/>
    </row>
    <row r="588" spans="2:12">
      <c r="B588" s="958" t="s">
        <v>19</v>
      </c>
      <c r="C588" s="42" t="s">
        <v>349</v>
      </c>
      <c r="G588" s="960" t="s">
        <v>155</v>
      </c>
      <c r="H588" s="39" t="s">
        <v>151</v>
      </c>
      <c r="I588" s="36"/>
      <c r="J588" s="36"/>
    </row>
    <row r="589" spans="2:12">
      <c r="C589" s="42" t="s">
        <v>1084</v>
      </c>
      <c r="H589" s="36"/>
      <c r="I589" s="36"/>
      <c r="J589" s="36"/>
    </row>
    <row r="590" spans="2:12">
      <c r="B590" s="973"/>
      <c r="C590" s="42"/>
      <c r="G590" s="970"/>
      <c r="H590" s="970"/>
      <c r="I590" s="970"/>
      <c r="J590" s="970"/>
    </row>
    <row r="591" spans="2:12">
      <c r="B591" s="973"/>
      <c r="C591" s="42" t="s">
        <v>1086</v>
      </c>
      <c r="G591" s="970"/>
      <c r="H591" s="970"/>
      <c r="I591" s="970"/>
      <c r="J591" s="970"/>
    </row>
    <row r="592" spans="2:12">
      <c r="C592" s="42" t="s">
        <v>1085</v>
      </c>
      <c r="H592" s="36"/>
      <c r="I592" s="36"/>
      <c r="J592" s="36"/>
    </row>
    <row r="593" spans="1:12">
      <c r="C593" s="42"/>
      <c r="H593" s="36"/>
      <c r="I593" s="36"/>
      <c r="J593" s="36"/>
    </row>
    <row r="594" spans="1:12">
      <c r="A594" s="1049">
        <v>33</v>
      </c>
      <c r="B594" s="958" t="s">
        <v>168</v>
      </c>
      <c r="C594" s="30"/>
      <c r="D594" s="30"/>
      <c r="E594" s="30"/>
      <c r="F594" s="30"/>
      <c r="G594" s="960" t="s">
        <v>155</v>
      </c>
      <c r="H594" s="39" t="s">
        <v>150</v>
      </c>
      <c r="I594" s="36"/>
      <c r="J594" s="36"/>
      <c r="K594" s="36"/>
      <c r="L594" s="36"/>
    </row>
    <row r="595" spans="1:12">
      <c r="C595" s="30"/>
      <c r="D595" s="30"/>
      <c r="E595" s="30"/>
      <c r="F595" s="30"/>
      <c r="H595" s="36"/>
      <c r="I595" s="36"/>
      <c r="J595" s="36"/>
      <c r="K595" s="36"/>
      <c r="L595" s="36"/>
    </row>
    <row r="596" spans="1:12" ht="84" customHeight="1">
      <c r="B596" s="1128" t="s">
        <v>148</v>
      </c>
      <c r="C596" s="1130"/>
      <c r="D596" s="1129"/>
      <c r="E596" s="1128" t="s">
        <v>149</v>
      </c>
      <c r="F596" s="1129"/>
      <c r="H596" s="36"/>
      <c r="I596" s="36"/>
    </row>
    <row r="597" spans="1:12">
      <c r="B597" s="1125"/>
      <c r="C597" s="1127"/>
      <c r="D597" s="1126"/>
      <c r="E597" s="1130"/>
      <c r="F597" s="1129"/>
      <c r="H597" s="36"/>
      <c r="I597" s="36"/>
    </row>
    <row r="598" spans="1:12">
      <c r="C598" s="36"/>
      <c r="D598" s="36"/>
      <c r="E598" s="36"/>
      <c r="F598" s="36"/>
      <c r="H598" s="36"/>
      <c r="I598" s="36"/>
      <c r="J598" s="36"/>
    </row>
    <row r="599" spans="1:12">
      <c r="A599" s="1049">
        <v>34</v>
      </c>
      <c r="B599" s="958" t="s">
        <v>10</v>
      </c>
      <c r="C599" s="42" t="s">
        <v>350</v>
      </c>
      <c r="D599" s="36"/>
      <c r="E599" s="36"/>
      <c r="F599" s="36"/>
      <c r="G599" s="960" t="s">
        <v>155</v>
      </c>
      <c r="H599" s="39" t="s">
        <v>944</v>
      </c>
      <c r="I599" s="36"/>
      <c r="J599" s="36"/>
    </row>
    <row r="600" spans="1:12">
      <c r="C600" s="39" t="s">
        <v>351</v>
      </c>
      <c r="D600" s="36"/>
      <c r="E600" s="36"/>
      <c r="F600" s="36"/>
      <c r="H600" s="36"/>
      <c r="I600" s="36"/>
      <c r="J600" s="36"/>
    </row>
    <row r="601" spans="1:12">
      <c r="C601" s="39"/>
      <c r="D601" s="36"/>
      <c r="E601" s="36"/>
      <c r="F601" s="36"/>
      <c r="H601" s="36"/>
      <c r="I601" s="36"/>
      <c r="J601" s="36"/>
    </row>
    <row r="602" spans="1:12" ht="24.75" customHeight="1">
      <c r="B602" s="958" t="s">
        <v>11</v>
      </c>
      <c r="C602" s="1115" t="s">
        <v>1002</v>
      </c>
      <c r="D602" s="1115"/>
      <c r="E602" s="1115"/>
      <c r="F602" s="1115"/>
      <c r="G602" s="960" t="s">
        <v>155</v>
      </c>
      <c r="H602" s="39" t="s">
        <v>945</v>
      </c>
      <c r="I602" s="36"/>
      <c r="J602" s="36"/>
    </row>
    <row r="603" spans="1:12">
      <c r="C603" s="39"/>
      <c r="D603" s="36"/>
      <c r="E603" s="36"/>
      <c r="F603" s="36"/>
      <c r="H603" s="36"/>
      <c r="I603" s="36"/>
      <c r="J603" s="36"/>
    </row>
    <row r="604" spans="1:12" ht="4.5" customHeight="1">
      <c r="C604" s="36"/>
      <c r="D604" s="36"/>
      <c r="E604" s="36"/>
      <c r="F604" s="36"/>
      <c r="H604" s="36"/>
      <c r="I604" s="36"/>
      <c r="J604" s="36"/>
    </row>
    <row r="605" spans="1:12" ht="114.75" customHeight="1">
      <c r="B605" s="1120" t="s">
        <v>113</v>
      </c>
      <c r="C605" s="1122"/>
      <c r="D605" s="1121"/>
      <c r="E605" s="91" t="s">
        <v>117</v>
      </c>
      <c r="F605" s="91" t="s">
        <v>116</v>
      </c>
      <c r="G605" s="1106" t="s">
        <v>115</v>
      </c>
      <c r="H605" s="1106"/>
      <c r="I605" s="1138" t="s">
        <v>1003</v>
      </c>
      <c r="J605" s="1139"/>
    </row>
    <row r="606" spans="1:12">
      <c r="C606" s="36"/>
      <c r="D606" s="36"/>
      <c r="E606" s="36"/>
      <c r="F606" s="36"/>
      <c r="H606" s="36"/>
      <c r="I606" s="36"/>
      <c r="J606" s="36"/>
    </row>
    <row r="607" spans="1:12">
      <c r="B607" s="958" t="s">
        <v>12</v>
      </c>
      <c r="C607" s="42" t="s">
        <v>1004</v>
      </c>
      <c r="D607" s="36"/>
      <c r="E607" s="36"/>
      <c r="F607" s="36"/>
      <c r="G607" s="960" t="s">
        <v>155</v>
      </c>
      <c r="H607" s="39" t="s">
        <v>946</v>
      </c>
      <c r="I607" s="36"/>
      <c r="J607" s="36"/>
    </row>
    <row r="608" spans="1:12">
      <c r="C608" s="42" t="s">
        <v>1005</v>
      </c>
      <c r="D608" s="36"/>
      <c r="E608" s="36"/>
      <c r="F608" s="36"/>
      <c r="I608" s="36"/>
      <c r="J608" s="36"/>
    </row>
    <row r="609" spans="1:12">
      <c r="C609" s="42"/>
      <c r="D609" s="36"/>
      <c r="E609" s="36"/>
      <c r="F609" s="36"/>
      <c r="H609" s="36"/>
      <c r="I609" s="36"/>
      <c r="J609" s="36"/>
    </row>
    <row r="610" spans="1:12" ht="24.75" customHeight="1">
      <c r="C610" s="1106" t="s">
        <v>113</v>
      </c>
      <c r="D610" s="1106"/>
      <c r="E610" s="1106"/>
      <c r="F610" s="259" t="s">
        <v>119</v>
      </c>
      <c r="G610" s="1120" t="s">
        <v>118</v>
      </c>
      <c r="H610" s="1122"/>
      <c r="I610" s="1121"/>
      <c r="J610" s="36"/>
    </row>
    <row r="611" spans="1:12">
      <c r="D611" s="266"/>
      <c r="H611" s="36"/>
      <c r="I611" s="36"/>
      <c r="J611" s="36"/>
    </row>
    <row r="612" spans="1:12">
      <c r="A612" s="1049">
        <v>35</v>
      </c>
      <c r="B612" s="958" t="s">
        <v>10</v>
      </c>
      <c r="C612" s="30" t="s">
        <v>377</v>
      </c>
      <c r="D612" s="30"/>
      <c r="E612" s="30"/>
      <c r="F612" s="30"/>
      <c r="G612" s="960" t="s">
        <v>155</v>
      </c>
      <c r="H612" s="39" t="s">
        <v>150</v>
      </c>
      <c r="I612" s="36"/>
      <c r="J612" s="36"/>
      <c r="K612" s="36"/>
      <c r="L612" s="36"/>
    </row>
    <row r="613" spans="1:12">
      <c r="C613" s="30" t="s">
        <v>378</v>
      </c>
      <c r="D613" s="30"/>
      <c r="E613" s="30"/>
      <c r="F613" s="30"/>
      <c r="H613" s="36"/>
      <c r="I613" s="36"/>
      <c r="J613" s="36"/>
      <c r="K613" s="36"/>
      <c r="L613" s="36"/>
    </row>
    <row r="614" spans="1:12">
      <c r="C614" s="39"/>
      <c r="D614" s="39"/>
      <c r="E614" s="39"/>
      <c r="F614" s="39"/>
      <c r="H614" s="36"/>
      <c r="I614" s="36"/>
      <c r="J614" s="36"/>
    </row>
    <row r="615" spans="1:12">
      <c r="C615" s="31" t="s">
        <v>24</v>
      </c>
      <c r="D615" s="30" t="s">
        <v>44</v>
      </c>
      <c r="E615" s="30"/>
      <c r="F615" s="30"/>
      <c r="H615" s="36"/>
      <c r="I615" s="36"/>
      <c r="J615" s="36"/>
      <c r="K615" s="36"/>
      <c r="L615" s="36"/>
    </row>
    <row r="616" spans="1:12">
      <c r="C616" s="31" t="s">
        <v>25</v>
      </c>
      <c r="D616" s="30" t="s">
        <v>45</v>
      </c>
      <c r="E616" s="30"/>
      <c r="F616" s="30"/>
      <c r="H616" s="36"/>
      <c r="I616" s="36"/>
      <c r="J616" s="36"/>
      <c r="K616" s="36"/>
      <c r="L616" s="36"/>
    </row>
    <row r="617" spans="1:12">
      <c r="C617" s="31" t="s">
        <v>26</v>
      </c>
      <c r="D617" s="30" t="s">
        <v>46</v>
      </c>
      <c r="E617" s="30"/>
      <c r="F617" s="30"/>
      <c r="H617" s="36"/>
      <c r="I617" s="36"/>
      <c r="J617" s="36"/>
      <c r="K617" s="36"/>
      <c r="L617" s="36"/>
    </row>
    <row r="618" spans="1:12">
      <c r="C618" s="31" t="s">
        <v>40</v>
      </c>
      <c r="D618" s="30" t="s">
        <v>47</v>
      </c>
      <c r="E618" s="30"/>
      <c r="F618" s="30"/>
      <c r="H618" s="36"/>
      <c r="I618" s="36"/>
      <c r="J618" s="36"/>
      <c r="K618" s="36"/>
      <c r="L618" s="36"/>
    </row>
    <row r="619" spans="1:12">
      <c r="C619" s="31" t="s">
        <v>41</v>
      </c>
      <c r="D619" s="30" t="s">
        <v>48</v>
      </c>
      <c r="E619" s="30"/>
      <c r="F619" s="30"/>
      <c r="H619" s="36"/>
      <c r="I619" s="36"/>
      <c r="J619" s="36"/>
      <c r="K619" s="36"/>
      <c r="L619" s="36"/>
    </row>
    <row r="620" spans="1:12">
      <c r="D620" s="39"/>
      <c r="E620" s="39"/>
      <c r="F620" s="39"/>
      <c r="H620" s="36"/>
      <c r="I620" s="36"/>
      <c r="J620" s="36"/>
    </row>
    <row r="621" spans="1:12">
      <c r="B621" s="958" t="s">
        <v>11</v>
      </c>
      <c r="C621" s="30" t="s">
        <v>379</v>
      </c>
      <c r="D621" s="30"/>
      <c r="E621" s="30"/>
      <c r="F621" s="30"/>
      <c r="H621" s="39"/>
      <c r="I621" s="36"/>
      <c r="J621" s="36"/>
      <c r="K621" s="36"/>
      <c r="L621" s="36"/>
    </row>
    <row r="622" spans="1:12">
      <c r="C622" s="30" t="s">
        <v>380</v>
      </c>
      <c r="D622" s="30"/>
      <c r="E622" s="30"/>
      <c r="F622" s="30"/>
      <c r="H622" s="36"/>
      <c r="I622" s="36"/>
      <c r="J622" s="36"/>
      <c r="K622" s="36"/>
      <c r="L622" s="36"/>
    </row>
    <row r="623" spans="1:12">
      <c r="H623" s="36"/>
      <c r="I623" s="36"/>
      <c r="J623" s="36"/>
    </row>
    <row r="624" spans="1:12">
      <c r="C624" s="31" t="s">
        <v>49</v>
      </c>
      <c r="D624" s="31" t="s">
        <v>50</v>
      </c>
      <c r="G624" s="960" t="s">
        <v>155</v>
      </c>
      <c r="H624" s="30" t="s">
        <v>947</v>
      </c>
      <c r="I624" s="36"/>
      <c r="J624" s="36"/>
      <c r="K624" s="36"/>
      <c r="L624" s="36"/>
    </row>
    <row r="625" spans="3:12">
      <c r="H625" s="36"/>
      <c r="I625" s="36"/>
      <c r="J625" s="36"/>
      <c r="K625" s="36"/>
      <c r="L625" s="36"/>
    </row>
    <row r="626" spans="3:12">
      <c r="D626" s="31" t="s">
        <v>24</v>
      </c>
      <c r="E626" s="31" t="s">
        <v>44</v>
      </c>
      <c r="H626" s="36"/>
      <c r="I626" s="36"/>
      <c r="J626" s="36"/>
      <c r="K626" s="36"/>
      <c r="L626" s="36"/>
    </row>
    <row r="627" spans="3:12">
      <c r="D627" s="31" t="s">
        <v>25</v>
      </c>
      <c r="E627" s="31" t="s">
        <v>45</v>
      </c>
      <c r="H627" s="36"/>
      <c r="I627" s="36"/>
      <c r="J627" s="36"/>
      <c r="K627" s="36"/>
      <c r="L627" s="36"/>
    </row>
    <row r="628" spans="3:12">
      <c r="D628" s="31" t="s">
        <v>26</v>
      </c>
      <c r="E628" s="31" t="s">
        <v>51</v>
      </c>
      <c r="H628" s="36"/>
      <c r="I628" s="36"/>
      <c r="J628" s="36"/>
      <c r="K628" s="36"/>
      <c r="L628" s="36"/>
    </row>
    <row r="629" spans="3:12">
      <c r="D629" s="31" t="s">
        <v>40</v>
      </c>
      <c r="E629" s="31" t="s">
        <v>46</v>
      </c>
      <c r="H629" s="36"/>
      <c r="I629" s="36"/>
      <c r="J629" s="36"/>
      <c r="K629" s="36"/>
      <c r="L629" s="36"/>
    </row>
    <row r="630" spans="3:12">
      <c r="D630" s="31" t="s">
        <v>41</v>
      </c>
      <c r="E630" s="31" t="s">
        <v>47</v>
      </c>
      <c r="H630" s="36"/>
      <c r="I630" s="36"/>
      <c r="J630" s="36"/>
      <c r="K630" s="36"/>
      <c r="L630" s="36"/>
    </row>
    <row r="631" spans="3:12">
      <c r="D631" s="31" t="s">
        <v>52</v>
      </c>
      <c r="E631" s="31" t="s">
        <v>55</v>
      </c>
      <c r="H631" s="36"/>
      <c r="I631" s="36"/>
      <c r="J631" s="36"/>
      <c r="K631" s="36"/>
      <c r="L631" s="36"/>
    </row>
    <row r="632" spans="3:12">
      <c r="D632" s="31" t="s">
        <v>53</v>
      </c>
      <c r="E632" s="31" t="s">
        <v>56</v>
      </c>
      <c r="H632" s="36"/>
      <c r="I632" s="36"/>
      <c r="J632" s="36"/>
      <c r="K632" s="36"/>
      <c r="L632" s="36"/>
    </row>
    <row r="633" spans="3:12">
      <c r="D633" s="31" t="s">
        <v>54</v>
      </c>
      <c r="E633" s="31" t="s">
        <v>57</v>
      </c>
      <c r="H633" s="36"/>
      <c r="I633" s="36"/>
      <c r="J633" s="36"/>
      <c r="K633" s="36"/>
      <c r="L633" s="36"/>
    </row>
    <row r="634" spans="3:12">
      <c r="H634" s="36"/>
      <c r="I634" s="36"/>
      <c r="J634" s="36"/>
    </row>
    <row r="635" spans="3:12">
      <c r="C635" s="31" t="s">
        <v>58</v>
      </c>
      <c r="D635" s="31" t="s">
        <v>59</v>
      </c>
      <c r="G635" s="960" t="s">
        <v>155</v>
      </c>
      <c r="H635" s="30" t="s">
        <v>948</v>
      </c>
      <c r="I635" s="36"/>
      <c r="J635" s="36"/>
      <c r="K635" s="36"/>
      <c r="L635" s="36"/>
    </row>
    <row r="636" spans="3:12">
      <c r="H636" s="36"/>
      <c r="I636" s="36"/>
      <c r="J636" s="36"/>
    </row>
    <row r="637" spans="3:12">
      <c r="D637" s="31" t="s">
        <v>24</v>
      </c>
      <c r="E637" s="31" t="s">
        <v>44</v>
      </c>
      <c r="H637" s="36"/>
      <c r="I637" s="36"/>
      <c r="J637" s="36"/>
      <c r="K637" s="36"/>
      <c r="L637" s="36"/>
    </row>
    <row r="638" spans="3:12">
      <c r="D638" s="31" t="s">
        <v>25</v>
      </c>
      <c r="E638" s="31" t="s">
        <v>45</v>
      </c>
      <c r="H638" s="36"/>
      <c r="I638" s="36"/>
      <c r="J638" s="36"/>
      <c r="K638" s="36"/>
      <c r="L638" s="36"/>
    </row>
    <row r="639" spans="3:12">
      <c r="D639" s="31" t="s">
        <v>26</v>
      </c>
      <c r="E639" s="31" t="s">
        <v>60</v>
      </c>
      <c r="H639" s="36"/>
      <c r="I639" s="36"/>
      <c r="J639" s="36"/>
      <c r="K639" s="36"/>
      <c r="L639" s="36"/>
    </row>
    <row r="640" spans="3:12">
      <c r="D640" s="31" t="s">
        <v>40</v>
      </c>
      <c r="E640" s="31" t="s">
        <v>46</v>
      </c>
      <c r="H640" s="36"/>
      <c r="I640" s="36"/>
      <c r="J640" s="36"/>
      <c r="K640" s="36"/>
      <c r="L640" s="36"/>
    </row>
    <row r="641" spans="1:12">
      <c r="D641" s="31" t="s">
        <v>41</v>
      </c>
      <c r="E641" s="31" t="s">
        <v>47</v>
      </c>
      <c r="H641" s="36"/>
      <c r="I641" s="36"/>
      <c r="J641" s="36"/>
      <c r="K641" s="36"/>
      <c r="L641" s="36"/>
    </row>
    <row r="642" spans="1:12">
      <c r="D642" s="31" t="s">
        <v>52</v>
      </c>
      <c r="E642" s="31" t="s">
        <v>48</v>
      </c>
      <c r="H642" s="36"/>
      <c r="I642" s="36"/>
      <c r="J642" s="36"/>
      <c r="K642" s="36"/>
      <c r="L642" s="36"/>
    </row>
    <row r="643" spans="1:12">
      <c r="H643" s="36"/>
      <c r="I643" s="36"/>
      <c r="J643" s="36"/>
    </row>
    <row r="644" spans="1:12">
      <c r="D644" s="31" t="s">
        <v>5</v>
      </c>
      <c r="H644" s="36"/>
      <c r="I644" s="36"/>
      <c r="J644" s="36"/>
      <c r="K644" s="36"/>
      <c r="L644" s="36"/>
    </row>
    <row r="645" spans="1:12">
      <c r="H645" s="36"/>
      <c r="I645" s="36"/>
      <c r="J645" s="36"/>
    </row>
    <row r="646" spans="1:12">
      <c r="A646" s="1049">
        <v>36</v>
      </c>
      <c r="B646" s="958" t="s">
        <v>381</v>
      </c>
      <c r="C646" s="30"/>
      <c r="D646" s="30"/>
      <c r="E646" s="30"/>
      <c r="F646" s="30"/>
      <c r="G646" s="960" t="s">
        <v>155</v>
      </c>
      <c r="H646" s="39" t="s">
        <v>150</v>
      </c>
      <c r="I646" s="36"/>
      <c r="J646" s="36"/>
      <c r="K646" s="36"/>
      <c r="L646" s="36"/>
    </row>
    <row r="647" spans="1:12">
      <c r="B647" s="958" t="s">
        <v>382</v>
      </c>
      <c r="C647" s="30"/>
      <c r="D647" s="30"/>
      <c r="E647" s="30"/>
      <c r="F647" s="30"/>
      <c r="H647" s="36"/>
      <c r="I647" s="36"/>
      <c r="J647" s="36"/>
      <c r="K647" s="36"/>
      <c r="L647" s="36"/>
    </row>
    <row r="648" spans="1:12">
      <c r="H648" s="36"/>
      <c r="I648" s="36"/>
      <c r="J648" s="36"/>
    </row>
    <row r="649" spans="1:12">
      <c r="B649" s="958" t="s">
        <v>10</v>
      </c>
      <c r="C649" s="31" t="s">
        <v>61</v>
      </c>
      <c r="H649" s="36"/>
      <c r="I649" s="36"/>
      <c r="J649" s="36"/>
      <c r="K649" s="36"/>
      <c r="L649" s="36"/>
    </row>
    <row r="650" spans="1:12">
      <c r="H650" s="36"/>
      <c r="I650" s="36"/>
      <c r="J650" s="36"/>
    </row>
    <row r="651" spans="1:12">
      <c r="B651" s="958" t="s">
        <v>11</v>
      </c>
      <c r="C651" s="42" t="s">
        <v>120</v>
      </c>
      <c r="H651" s="36"/>
      <c r="I651" s="36"/>
      <c r="J651" s="36"/>
    </row>
    <row r="652" spans="1:12">
      <c r="H652" s="36"/>
      <c r="I652" s="36"/>
      <c r="J652" s="36"/>
    </row>
    <row r="653" spans="1:12">
      <c r="B653" s="958" t="s">
        <v>12</v>
      </c>
      <c r="C653" s="42" t="s">
        <v>121</v>
      </c>
      <c r="H653" s="36"/>
      <c r="I653" s="36"/>
      <c r="J653" s="36"/>
    </row>
    <row r="654" spans="1:12">
      <c r="H654" s="36"/>
      <c r="I654" s="36"/>
      <c r="J654" s="36"/>
    </row>
    <row r="655" spans="1:12">
      <c r="B655" s="958" t="s">
        <v>14</v>
      </c>
      <c r="C655" s="31" t="s">
        <v>62</v>
      </c>
      <c r="H655" s="36"/>
      <c r="I655" s="36"/>
      <c r="J655" s="36"/>
      <c r="K655" s="36"/>
      <c r="L655" s="36"/>
    </row>
    <row r="656" spans="1:12">
      <c r="H656" s="36"/>
      <c r="I656" s="36"/>
      <c r="J656" s="36"/>
    </row>
    <row r="657" spans="1:12">
      <c r="B657" s="958" t="s">
        <v>19</v>
      </c>
      <c r="C657" s="31" t="s">
        <v>63</v>
      </c>
      <c r="H657" s="36"/>
      <c r="I657" s="36"/>
      <c r="J657" s="36"/>
      <c r="K657" s="36"/>
      <c r="L657" s="36"/>
    </row>
    <row r="658" spans="1:12">
      <c r="H658" s="960"/>
      <c r="I658" s="960"/>
      <c r="J658" s="960"/>
      <c r="K658" s="960"/>
      <c r="L658" s="960"/>
    </row>
    <row r="659" spans="1:12" ht="25.5" customHeight="1">
      <c r="A659" s="1049" t="s">
        <v>1007</v>
      </c>
      <c r="B659" s="1117" t="s">
        <v>1008</v>
      </c>
      <c r="C659" s="1117"/>
      <c r="D659" s="1117"/>
      <c r="E659" s="1117"/>
      <c r="F659" s="1117"/>
      <c r="H659" s="960"/>
      <c r="I659" s="960"/>
      <c r="J659" s="960"/>
      <c r="K659" s="960"/>
      <c r="L659" s="960"/>
    </row>
    <row r="660" spans="1:12">
      <c r="H660" s="960"/>
      <c r="I660" s="960"/>
      <c r="J660" s="960"/>
      <c r="K660" s="960"/>
      <c r="L660" s="960"/>
    </row>
    <row r="661" spans="1:12">
      <c r="B661" s="958" t="s">
        <v>955</v>
      </c>
      <c r="C661" s="1116" t="s">
        <v>956</v>
      </c>
      <c r="D661" s="1116"/>
      <c r="E661" s="1116"/>
      <c r="F661" s="1116"/>
      <c r="H661" s="960"/>
      <c r="I661" s="960"/>
      <c r="J661" s="960"/>
      <c r="K661" s="960"/>
      <c r="L661" s="960"/>
    </row>
    <row r="662" spans="1:12">
      <c r="C662" s="262" t="s">
        <v>24</v>
      </c>
      <c r="D662" s="39" t="s">
        <v>1009</v>
      </c>
      <c r="E662" s="39"/>
      <c r="F662" s="39"/>
      <c r="G662" s="960" t="s">
        <v>155</v>
      </c>
      <c r="H662" s="960"/>
      <c r="I662" s="960"/>
      <c r="J662" s="960"/>
      <c r="K662" s="960"/>
      <c r="L662" s="960"/>
    </row>
    <row r="663" spans="1:12">
      <c r="C663" s="262" t="s">
        <v>100</v>
      </c>
      <c r="D663" s="39" t="s">
        <v>1010</v>
      </c>
      <c r="E663" s="39"/>
      <c r="F663" s="39"/>
      <c r="G663" s="960" t="s">
        <v>155</v>
      </c>
      <c r="H663" s="960"/>
      <c r="I663" s="960"/>
      <c r="J663" s="960"/>
      <c r="K663" s="960"/>
      <c r="L663" s="960"/>
    </row>
    <row r="664" spans="1:12">
      <c r="H664" s="36"/>
      <c r="I664" s="36"/>
      <c r="J664" s="36"/>
    </row>
    <row r="665" spans="1:12">
      <c r="A665" s="1049">
        <v>37</v>
      </c>
      <c r="B665" s="1054" t="s">
        <v>383</v>
      </c>
      <c r="C665" s="39"/>
      <c r="D665" s="39"/>
      <c r="E665" s="39"/>
      <c r="F665" s="39"/>
      <c r="G665" s="960" t="s">
        <v>155</v>
      </c>
      <c r="H665" s="1112"/>
      <c r="I665" s="1112"/>
      <c r="J665" s="36"/>
      <c r="K665" s="36"/>
      <c r="L665" s="36"/>
    </row>
    <row r="666" spans="1:12">
      <c r="B666" s="1054" t="s">
        <v>384</v>
      </c>
      <c r="C666" s="39"/>
      <c r="D666" s="39"/>
      <c r="E666" s="39"/>
      <c r="F666" s="39"/>
      <c r="H666" s="1112"/>
      <c r="I666" s="1112"/>
      <c r="J666" s="36"/>
      <c r="K666" s="36"/>
      <c r="L666" s="36"/>
    </row>
    <row r="667" spans="1:12">
      <c r="B667" s="1054" t="s">
        <v>385</v>
      </c>
      <c r="C667" s="39"/>
      <c r="D667" s="39"/>
      <c r="E667" s="39"/>
      <c r="F667" s="39"/>
      <c r="H667" s="1112"/>
      <c r="I667" s="1112"/>
      <c r="J667" s="36"/>
      <c r="K667" s="36"/>
      <c r="L667" s="36"/>
    </row>
    <row r="668" spans="1:12">
      <c r="C668" s="39"/>
      <c r="D668" s="39"/>
      <c r="E668" s="39"/>
      <c r="F668" s="39"/>
      <c r="H668" s="36"/>
      <c r="I668" s="36"/>
      <c r="J668" s="36"/>
    </row>
    <row r="669" spans="1:12">
      <c r="A669" s="1049">
        <v>38</v>
      </c>
      <c r="B669" s="1054" t="s">
        <v>386</v>
      </c>
      <c r="C669" s="39"/>
      <c r="D669" s="39"/>
      <c r="E669" s="39"/>
      <c r="F669" s="39"/>
      <c r="G669" s="960" t="s">
        <v>155</v>
      </c>
      <c r="H669" s="1112"/>
      <c r="I669" s="1112"/>
      <c r="J669" s="36"/>
    </row>
    <row r="670" spans="1:12">
      <c r="B670" s="1054" t="s">
        <v>387</v>
      </c>
      <c r="C670" s="39"/>
      <c r="D670" s="39"/>
      <c r="E670" s="39"/>
      <c r="F670" s="39"/>
      <c r="H670" s="1112"/>
      <c r="I670" s="1112"/>
      <c r="J670" s="36"/>
    </row>
    <row r="671" spans="1:12">
      <c r="B671" s="1054" t="s">
        <v>388</v>
      </c>
      <c r="C671" s="39"/>
      <c r="D671" s="39"/>
      <c r="E671" s="39"/>
      <c r="F671" s="39"/>
      <c r="H671" s="1112"/>
      <c r="I671" s="1112"/>
      <c r="J671" s="36"/>
    </row>
    <row r="672" spans="1:12">
      <c r="B672" s="1054"/>
      <c r="C672" s="39"/>
      <c r="D672" s="39"/>
      <c r="E672" s="39"/>
      <c r="F672" s="39"/>
      <c r="H672" s="36"/>
      <c r="I672" s="36"/>
      <c r="J672" s="36"/>
    </row>
    <row r="673" spans="1:10">
      <c r="A673" s="1049">
        <v>39</v>
      </c>
      <c r="B673" s="1054" t="s">
        <v>389</v>
      </c>
      <c r="C673" s="39"/>
      <c r="D673" s="39"/>
      <c r="E673" s="39"/>
      <c r="F673" s="39"/>
      <c r="G673" s="960" t="s">
        <v>155</v>
      </c>
      <c r="H673" s="1112"/>
      <c r="I673" s="1112"/>
      <c r="J673" s="36"/>
    </row>
    <row r="674" spans="1:10">
      <c r="B674" s="1065" t="s">
        <v>390</v>
      </c>
      <c r="C674" s="39"/>
      <c r="D674" s="39"/>
      <c r="E674" s="39"/>
      <c r="F674" s="39"/>
      <c r="H674" s="1112"/>
      <c r="I674" s="1112"/>
      <c r="J674" s="36"/>
    </row>
    <row r="675" spans="1:10">
      <c r="B675" s="1065" t="s">
        <v>391</v>
      </c>
      <c r="C675" s="39"/>
      <c r="D675" s="39"/>
      <c r="E675" s="39"/>
      <c r="F675" s="39"/>
      <c r="H675" s="1112"/>
      <c r="I675" s="1112"/>
      <c r="J675" s="36"/>
    </row>
    <row r="676" spans="1:10">
      <c r="B676" s="1065" t="s">
        <v>392</v>
      </c>
      <c r="C676" s="39"/>
      <c r="D676" s="39"/>
      <c r="E676" s="39"/>
      <c r="F676" s="39"/>
      <c r="H676" s="36"/>
      <c r="I676" s="36"/>
      <c r="J676" s="36"/>
    </row>
    <row r="677" spans="1:10">
      <c r="B677" s="1065"/>
      <c r="C677" s="39"/>
      <c r="D677" s="39"/>
      <c r="E677" s="39"/>
      <c r="F677" s="39"/>
      <c r="H677" s="36"/>
      <c r="I677" s="36"/>
      <c r="J677" s="36"/>
    </row>
    <row r="678" spans="1:10">
      <c r="B678" s="1065"/>
      <c r="C678" s="39"/>
      <c r="D678" s="39"/>
      <c r="E678" s="39"/>
      <c r="F678" s="39"/>
      <c r="H678" s="36"/>
      <c r="I678" s="36"/>
      <c r="J678" s="36"/>
    </row>
    <row r="679" spans="1:10">
      <c r="A679" s="1049">
        <v>40</v>
      </c>
      <c r="B679" s="1054" t="s">
        <v>174</v>
      </c>
      <c r="C679" s="39"/>
      <c r="D679" s="39"/>
      <c r="E679" s="39"/>
      <c r="F679" s="39"/>
      <c r="G679" s="960" t="s">
        <v>155</v>
      </c>
      <c r="H679" s="960" t="s">
        <v>949</v>
      </c>
      <c r="I679" s="36"/>
      <c r="J679" s="36"/>
    </row>
    <row r="680" spans="1:10">
      <c r="B680" s="1054" t="s">
        <v>175</v>
      </c>
      <c r="C680" s="39"/>
      <c r="D680" s="39"/>
      <c r="E680" s="39"/>
      <c r="F680" s="39"/>
      <c r="H680" s="36"/>
      <c r="I680" s="36"/>
      <c r="J680" s="36"/>
    </row>
    <row r="681" spans="1:10" ht="33.75" customHeight="1">
      <c r="B681" s="1120" t="s">
        <v>88</v>
      </c>
      <c r="C681" s="1121"/>
      <c r="D681" s="1106" t="s">
        <v>87</v>
      </c>
      <c r="E681" s="1106"/>
      <c r="F681" s="259" t="s">
        <v>128</v>
      </c>
      <c r="G681" s="1106" t="s">
        <v>127</v>
      </c>
      <c r="H681" s="1106"/>
      <c r="I681" s="36"/>
      <c r="J681" s="36"/>
    </row>
    <row r="682" spans="1:10">
      <c r="B682" s="1120">
        <v>1</v>
      </c>
      <c r="C682" s="1121"/>
      <c r="D682" s="1106" t="s">
        <v>126</v>
      </c>
      <c r="E682" s="1106"/>
      <c r="F682" s="43"/>
      <c r="G682" s="1137"/>
      <c r="H682" s="1137"/>
      <c r="I682" s="36"/>
      <c r="J682" s="36"/>
    </row>
    <row r="683" spans="1:10">
      <c r="B683" s="1120">
        <v>2</v>
      </c>
      <c r="C683" s="1121"/>
      <c r="D683" s="1106" t="s">
        <v>125</v>
      </c>
      <c r="E683" s="1106"/>
      <c r="F683" s="43"/>
      <c r="G683" s="1137"/>
      <c r="H683" s="1137"/>
      <c r="I683" s="36"/>
      <c r="J683" s="36"/>
    </row>
    <row r="684" spans="1:10">
      <c r="B684" s="1120">
        <v>3</v>
      </c>
      <c r="C684" s="1121"/>
      <c r="D684" s="1106" t="s">
        <v>124</v>
      </c>
      <c r="E684" s="1106"/>
      <c r="F684" s="43"/>
      <c r="G684" s="1137"/>
      <c r="H684" s="1137"/>
      <c r="I684" s="36"/>
      <c r="J684" s="36"/>
    </row>
    <row r="685" spans="1:10">
      <c r="B685" s="1120">
        <v>4</v>
      </c>
      <c r="C685" s="1121"/>
      <c r="D685" s="1106" t="s">
        <v>123</v>
      </c>
      <c r="E685" s="1106"/>
      <c r="F685" s="279"/>
      <c r="G685" s="1135"/>
      <c r="H685" s="1136"/>
      <c r="I685" s="36"/>
      <c r="J685" s="36"/>
    </row>
    <row r="686" spans="1:10" ht="31.5" customHeight="1">
      <c r="B686" s="1120">
        <v>5</v>
      </c>
      <c r="C686" s="1121"/>
      <c r="D686" s="1106" t="s">
        <v>122</v>
      </c>
      <c r="E686" s="1106"/>
      <c r="F686" s="279"/>
      <c r="G686" s="1135"/>
      <c r="H686" s="1136"/>
      <c r="I686" s="36"/>
      <c r="J686" s="36"/>
    </row>
    <row r="687" spans="1:10">
      <c r="H687" s="36"/>
      <c r="I687" s="36"/>
      <c r="J687" s="36"/>
    </row>
    <row r="688" spans="1:10">
      <c r="A688" s="1049">
        <v>41</v>
      </c>
      <c r="B688" s="1054" t="s">
        <v>393</v>
      </c>
      <c r="G688" s="960" t="s">
        <v>155</v>
      </c>
      <c r="H688" s="36" t="s">
        <v>403</v>
      </c>
      <c r="I688" s="36"/>
      <c r="J688" s="36"/>
    </row>
    <row r="689" spans="1:10">
      <c r="B689" s="958" t="s">
        <v>394</v>
      </c>
      <c r="H689" s="36"/>
      <c r="I689" s="36"/>
      <c r="J689" s="36"/>
    </row>
    <row r="690" spans="1:10">
      <c r="B690" s="958" t="s">
        <v>395</v>
      </c>
      <c r="H690" s="98"/>
      <c r="I690" s="36"/>
      <c r="J690" s="36"/>
    </row>
    <row r="691" spans="1:10">
      <c r="H691" s="958"/>
      <c r="I691" s="960"/>
      <c r="J691" s="960"/>
    </row>
    <row r="692" spans="1:10" ht="25.5" customHeight="1">
      <c r="A692" s="1049">
        <v>42</v>
      </c>
      <c r="B692" s="1049" t="s">
        <v>953</v>
      </c>
      <c r="C692" s="1112" t="s">
        <v>1011</v>
      </c>
      <c r="D692" s="1112"/>
      <c r="E692" s="1112"/>
      <c r="F692" s="1112"/>
      <c r="H692" s="960" t="s">
        <v>1033</v>
      </c>
      <c r="I692" s="960"/>
      <c r="J692" s="960"/>
    </row>
    <row r="693" spans="1:10" ht="25.5" customHeight="1">
      <c r="B693" s="1049"/>
      <c r="C693" s="953"/>
      <c r="D693" s="953"/>
      <c r="E693" s="953"/>
      <c r="F693" s="953"/>
      <c r="H693" s="958"/>
      <c r="I693" s="960"/>
      <c r="J693" s="960"/>
    </row>
    <row r="694" spans="1:10">
      <c r="B694" s="1049" t="s">
        <v>955</v>
      </c>
      <c r="C694" s="1112" t="s">
        <v>1005</v>
      </c>
      <c r="D694" s="1112"/>
      <c r="E694" s="1112"/>
      <c r="F694" s="1112"/>
      <c r="H694" s="958"/>
      <c r="I694" s="960"/>
      <c r="J694" s="960"/>
    </row>
    <row r="695" spans="1:10" ht="118.5" customHeight="1">
      <c r="B695" s="1101" t="s">
        <v>1027</v>
      </c>
      <c r="C695" s="1102"/>
      <c r="D695" s="1103"/>
      <c r="E695" s="962" t="s">
        <v>117</v>
      </c>
      <c r="F695" s="962" t="s">
        <v>116</v>
      </c>
      <c r="G695" s="1110" t="s">
        <v>115</v>
      </c>
      <c r="H695" s="1110"/>
      <c r="I695" s="962" t="s">
        <v>1012</v>
      </c>
    </row>
    <row r="696" spans="1:10">
      <c r="H696" s="958"/>
      <c r="I696" s="960"/>
      <c r="J696" s="960"/>
    </row>
    <row r="697" spans="1:10" ht="25.5" customHeight="1">
      <c r="A697" s="1049">
        <v>43</v>
      </c>
      <c r="B697" s="1049" t="s">
        <v>953</v>
      </c>
      <c r="C697" s="1112" t="s">
        <v>1013</v>
      </c>
      <c r="D697" s="1112"/>
      <c r="E697" s="1112"/>
      <c r="F697" s="1112"/>
      <c r="H697" s="958"/>
      <c r="I697" s="960"/>
      <c r="J697" s="960"/>
    </row>
    <row r="698" spans="1:10">
      <c r="H698" s="958"/>
      <c r="I698" s="960"/>
      <c r="J698" s="960"/>
    </row>
    <row r="699" spans="1:10">
      <c r="B699" s="1049" t="s">
        <v>955</v>
      </c>
      <c r="C699" s="1112" t="s">
        <v>1014</v>
      </c>
      <c r="D699" s="1112"/>
      <c r="E699" s="1112"/>
      <c r="F699" s="1112"/>
      <c r="H699" s="958"/>
      <c r="I699" s="960"/>
      <c r="J699" s="960"/>
    </row>
    <row r="700" spans="1:10">
      <c r="B700" s="1049"/>
      <c r="C700" s="953"/>
      <c r="D700" s="953"/>
      <c r="E700" s="953"/>
      <c r="F700" s="953"/>
      <c r="H700" s="958"/>
      <c r="I700" s="960"/>
      <c r="J700" s="960"/>
    </row>
    <row r="701" spans="1:10">
      <c r="C701" s="1060" t="s">
        <v>551</v>
      </c>
      <c r="D701" s="31" t="s">
        <v>1015</v>
      </c>
      <c r="H701" s="958"/>
      <c r="I701" s="960"/>
      <c r="J701" s="960"/>
    </row>
    <row r="702" spans="1:10">
      <c r="C702" s="1060"/>
      <c r="H702" s="958"/>
      <c r="I702" s="960"/>
      <c r="J702" s="960"/>
    </row>
    <row r="703" spans="1:10">
      <c r="C703" s="1060" t="s">
        <v>552</v>
      </c>
      <c r="D703" s="31" t="s">
        <v>1016</v>
      </c>
      <c r="H703" s="958"/>
      <c r="I703" s="960"/>
      <c r="J703" s="960"/>
    </row>
    <row r="704" spans="1:10">
      <c r="C704" s="1060"/>
      <c r="H704" s="958"/>
      <c r="I704" s="960"/>
      <c r="J704" s="960"/>
    </row>
    <row r="705" spans="1:256">
      <c r="C705" s="1060" t="s">
        <v>553</v>
      </c>
      <c r="D705" s="31" t="s">
        <v>1017</v>
      </c>
      <c r="H705" s="958"/>
      <c r="I705" s="960"/>
      <c r="J705" s="960"/>
    </row>
    <row r="706" spans="1:256">
      <c r="C706" s="1060"/>
      <c r="H706" s="958"/>
      <c r="I706" s="960"/>
      <c r="J706" s="960"/>
    </row>
    <row r="707" spans="1:256">
      <c r="C707" s="1060" t="s">
        <v>554</v>
      </c>
      <c r="D707" s="31" t="s">
        <v>1018</v>
      </c>
      <c r="H707" s="958"/>
      <c r="I707" s="960"/>
      <c r="J707" s="960"/>
    </row>
    <row r="708" spans="1:256">
      <c r="H708" s="958"/>
      <c r="I708" s="960"/>
      <c r="J708" s="960"/>
    </row>
    <row r="709" spans="1:256">
      <c r="A709" s="1049">
        <v>44</v>
      </c>
      <c r="B709" s="1113" t="s">
        <v>1019</v>
      </c>
      <c r="C709" s="1113"/>
      <c r="D709" s="1113"/>
      <c r="E709" s="1113"/>
      <c r="F709" s="1113"/>
      <c r="H709" s="960" t="s">
        <v>1034</v>
      </c>
      <c r="I709" s="960"/>
      <c r="J709" s="960"/>
    </row>
    <row r="710" spans="1:256">
      <c r="B710" s="39"/>
      <c r="C710" s="39"/>
      <c r="D710" s="39"/>
      <c r="E710" s="39"/>
      <c r="F710" s="39"/>
      <c r="H710" s="958"/>
      <c r="I710" s="960"/>
      <c r="J710" s="960"/>
    </row>
    <row r="711" spans="1:256" ht="76.5" customHeight="1">
      <c r="B711" s="268" t="s">
        <v>528</v>
      </c>
      <c r="C711" s="1110" t="s">
        <v>1026</v>
      </c>
      <c r="D711" s="1110"/>
      <c r="E711" s="1101" t="s">
        <v>1020</v>
      </c>
      <c r="F711" s="1102"/>
      <c r="G711" s="1102"/>
      <c r="H711" s="1102"/>
      <c r="I711" s="1103"/>
      <c r="J711" s="1114" t="s">
        <v>1025</v>
      </c>
      <c r="K711" s="1114"/>
    </row>
    <row r="712" spans="1:256" ht="25.5">
      <c r="B712" s="91"/>
      <c r="C712" s="1106"/>
      <c r="D712" s="1106"/>
      <c r="E712" s="971" t="s">
        <v>1021</v>
      </c>
      <c r="F712" s="972" t="s">
        <v>1022</v>
      </c>
      <c r="G712" s="1107" t="s">
        <v>1023</v>
      </c>
      <c r="H712" s="1108"/>
      <c r="I712" s="972" t="s">
        <v>1024</v>
      </c>
      <c r="J712" s="1104"/>
      <c r="K712" s="1104"/>
    </row>
    <row r="713" spans="1:256">
      <c r="B713" s="1070" t="s">
        <v>363</v>
      </c>
      <c r="C713" s="1111" t="s">
        <v>364</v>
      </c>
      <c r="D713" s="1106"/>
      <c r="E713" s="1071" t="s">
        <v>365</v>
      </c>
      <c r="F713" s="1072" t="s">
        <v>366</v>
      </c>
      <c r="G713" s="1109" t="s">
        <v>367</v>
      </c>
      <c r="H713" s="1108"/>
      <c r="I713" s="1072" t="s">
        <v>368</v>
      </c>
      <c r="J713" s="1105" t="s">
        <v>369</v>
      </c>
      <c r="K713" s="1104"/>
    </row>
    <row r="714" spans="1:256">
      <c r="B714" s="91"/>
      <c r="C714" s="1106"/>
      <c r="D714" s="1106"/>
      <c r="E714" s="952"/>
      <c r="F714" s="283"/>
      <c r="G714" s="1107"/>
      <c r="H714" s="1108"/>
      <c r="I714" s="963"/>
      <c r="J714" s="1104"/>
      <c r="K714" s="1104"/>
    </row>
    <row r="715" spans="1:256">
      <c r="B715" s="91"/>
      <c r="C715" s="1106"/>
      <c r="D715" s="1106"/>
      <c r="E715" s="952"/>
      <c r="F715" s="283"/>
      <c r="G715" s="1107"/>
      <c r="H715" s="1108"/>
      <c r="I715" s="963"/>
      <c r="J715" s="1104"/>
      <c r="K715" s="1104"/>
    </row>
    <row r="716" spans="1:256">
      <c r="B716" s="91"/>
      <c r="C716" s="1106"/>
      <c r="D716" s="1106"/>
      <c r="E716" s="952"/>
      <c r="F716" s="283"/>
      <c r="G716" s="1107"/>
      <c r="H716" s="1108"/>
      <c r="I716" s="963"/>
      <c r="J716" s="1106"/>
      <c r="K716" s="1106"/>
    </row>
    <row r="717" spans="1:256">
      <c r="B717" s="39"/>
      <c r="C717" s="39"/>
      <c r="D717" s="39"/>
      <c r="E717" s="39"/>
      <c r="F717" s="39"/>
      <c r="H717" s="958"/>
      <c r="I717" s="960"/>
      <c r="J717" s="960"/>
    </row>
    <row r="718" spans="1:256">
      <c r="B718" s="39"/>
      <c r="C718" s="39"/>
      <c r="D718" s="39"/>
      <c r="E718" s="39"/>
      <c r="F718" s="39"/>
      <c r="H718" s="958"/>
      <c r="I718" s="960"/>
      <c r="J718" s="960"/>
    </row>
    <row r="719" spans="1:256">
      <c r="H719" s="36"/>
      <c r="I719" s="36"/>
      <c r="J719" s="36"/>
    </row>
    <row r="720" spans="1:256" s="152" customFormat="1" ht="15.75" customHeight="1">
      <c r="A720" s="958" t="s">
        <v>917</v>
      </c>
      <c r="B720" s="1066"/>
      <c r="C720" s="280"/>
      <c r="D720" s="280"/>
      <c r="E720" s="280"/>
      <c r="F720" s="1066"/>
      <c r="G720" s="1208" t="s">
        <v>918</v>
      </c>
      <c r="H720" s="1208"/>
      <c r="I720" s="31"/>
      <c r="J720" s="280"/>
      <c r="K720" s="280"/>
      <c r="L720" s="280"/>
      <c r="M720" s="280"/>
      <c r="N720" s="280"/>
      <c r="O720" s="280"/>
      <c r="P720" s="280"/>
      <c r="Q720" s="280"/>
      <c r="R720" s="280"/>
      <c r="S720" s="280"/>
      <c r="T720" s="280"/>
      <c r="U720" s="280"/>
      <c r="V720" s="280"/>
      <c r="W720" s="280"/>
      <c r="X720" s="280"/>
      <c r="Y720" s="280"/>
      <c r="Z720" s="280"/>
      <c r="AA720" s="280"/>
      <c r="AB720" s="280"/>
      <c r="AC720" s="280"/>
      <c r="AD720" s="280"/>
      <c r="AE720" s="280"/>
      <c r="AF720" s="280"/>
      <c r="AG720" s="280"/>
      <c r="AH720" s="280"/>
      <c r="AI720" s="280"/>
      <c r="AJ720" s="280"/>
      <c r="AK720" s="280"/>
      <c r="AL720" s="280"/>
      <c r="AM720" s="280"/>
      <c r="AN720" s="280"/>
      <c r="AO720" s="280"/>
      <c r="AP720" s="280"/>
      <c r="AQ720" s="280"/>
      <c r="AR720" s="280"/>
      <c r="AS720" s="280"/>
      <c r="AT720" s="280"/>
      <c r="AU720" s="280"/>
      <c r="AV720" s="280"/>
      <c r="AW720" s="280"/>
      <c r="AX720" s="280"/>
      <c r="AY720" s="280"/>
      <c r="AZ720" s="280"/>
      <c r="BA720" s="280"/>
      <c r="BB720" s="280"/>
      <c r="BC720" s="280"/>
      <c r="BD720" s="280"/>
      <c r="BE720" s="280"/>
      <c r="BF720" s="280"/>
      <c r="BG720" s="280"/>
      <c r="BH720" s="280"/>
      <c r="BI720" s="280"/>
      <c r="BJ720" s="280"/>
      <c r="BK720" s="280"/>
      <c r="BL720" s="280"/>
      <c r="BM720" s="280"/>
      <c r="BN720" s="280"/>
      <c r="BO720" s="280"/>
      <c r="BP720" s="280"/>
      <c r="BQ720" s="280"/>
      <c r="BR720" s="280"/>
      <c r="BS720" s="280"/>
      <c r="BT720" s="280"/>
      <c r="BU720" s="280"/>
      <c r="BV720" s="280"/>
      <c r="BW720" s="280"/>
      <c r="BX720" s="280"/>
      <c r="BY720" s="280"/>
      <c r="BZ720" s="280"/>
      <c r="CA720" s="280"/>
      <c r="CB720" s="280"/>
      <c r="CC720" s="280"/>
      <c r="CD720" s="280"/>
      <c r="CE720" s="280"/>
      <c r="CF720" s="280"/>
      <c r="CG720" s="280"/>
      <c r="CH720" s="280"/>
      <c r="CI720" s="280"/>
      <c r="CJ720" s="280"/>
      <c r="CK720" s="280"/>
      <c r="CL720" s="280"/>
      <c r="CM720" s="280"/>
      <c r="CN720" s="280"/>
      <c r="CO720" s="280"/>
      <c r="CP720" s="280"/>
      <c r="CQ720" s="280"/>
      <c r="CR720" s="280"/>
      <c r="CS720" s="280"/>
      <c r="CT720" s="280"/>
      <c r="CU720" s="280"/>
      <c r="CV720" s="280"/>
      <c r="CW720" s="280"/>
      <c r="CX720" s="280"/>
      <c r="CY720" s="280"/>
      <c r="CZ720" s="280"/>
      <c r="DA720" s="280"/>
      <c r="DB720" s="280"/>
      <c r="DC720" s="280"/>
      <c r="DD720" s="280"/>
      <c r="DE720" s="280"/>
      <c r="DF720" s="280"/>
      <c r="DG720" s="280"/>
      <c r="DH720" s="280"/>
      <c r="DI720" s="280"/>
      <c r="DJ720" s="280"/>
      <c r="DK720" s="280"/>
      <c r="DL720" s="280"/>
      <c r="DM720" s="280"/>
      <c r="DN720" s="280"/>
      <c r="DO720" s="280"/>
      <c r="DP720" s="280"/>
      <c r="DQ720" s="280"/>
      <c r="DR720" s="280"/>
      <c r="DS720" s="280"/>
      <c r="DT720" s="280"/>
      <c r="DU720" s="280"/>
      <c r="DV720" s="280"/>
      <c r="DW720" s="280"/>
      <c r="DX720" s="280"/>
      <c r="DY720" s="280"/>
      <c r="DZ720" s="280"/>
      <c r="EA720" s="280"/>
      <c r="EB720" s="280"/>
      <c r="EC720" s="280"/>
      <c r="ED720" s="280"/>
      <c r="EE720" s="280"/>
      <c r="EF720" s="280"/>
      <c r="EG720" s="280"/>
      <c r="EH720" s="280"/>
      <c r="EI720" s="280"/>
      <c r="EJ720" s="280"/>
      <c r="EK720" s="280"/>
      <c r="EL720" s="280"/>
      <c r="EM720" s="280"/>
      <c r="EN720" s="280"/>
      <c r="EO720" s="280"/>
      <c r="EP720" s="280"/>
      <c r="EQ720" s="280"/>
      <c r="ER720" s="280"/>
      <c r="ES720" s="280"/>
      <c r="ET720" s="280"/>
      <c r="EU720" s="280"/>
      <c r="EV720" s="280"/>
      <c r="EW720" s="280"/>
      <c r="EX720" s="280"/>
      <c r="EY720" s="280"/>
      <c r="EZ720" s="280"/>
      <c r="FA720" s="280"/>
      <c r="FB720" s="280"/>
      <c r="FC720" s="280"/>
      <c r="FD720" s="280"/>
      <c r="FE720" s="280"/>
      <c r="FF720" s="280"/>
      <c r="FG720" s="280"/>
      <c r="FH720" s="280"/>
      <c r="FI720" s="280"/>
      <c r="FJ720" s="280"/>
      <c r="FK720" s="280"/>
      <c r="FL720" s="280"/>
      <c r="FM720" s="280"/>
      <c r="FN720" s="280"/>
      <c r="FO720" s="280"/>
      <c r="FP720" s="280"/>
      <c r="FQ720" s="280"/>
      <c r="FR720" s="280"/>
      <c r="FS720" s="280"/>
      <c r="FT720" s="280"/>
      <c r="FU720" s="280"/>
      <c r="FV720" s="280"/>
      <c r="FW720" s="280"/>
      <c r="FX720" s="280"/>
      <c r="FY720" s="280"/>
      <c r="FZ720" s="280"/>
      <c r="GA720" s="280"/>
      <c r="GB720" s="280"/>
      <c r="GC720" s="280"/>
      <c r="GD720" s="280"/>
      <c r="GE720" s="280"/>
      <c r="GF720" s="280"/>
      <c r="GG720" s="280"/>
      <c r="GH720" s="280"/>
      <c r="GI720" s="280"/>
      <c r="GJ720" s="280"/>
      <c r="GK720" s="280"/>
      <c r="GL720" s="280"/>
      <c r="GM720" s="280"/>
      <c r="GN720" s="280"/>
      <c r="GO720" s="280"/>
      <c r="GP720" s="280"/>
      <c r="GQ720" s="280"/>
      <c r="GR720" s="280"/>
      <c r="GS720" s="280"/>
      <c r="GT720" s="280"/>
      <c r="GU720" s="280"/>
      <c r="GV720" s="280"/>
      <c r="GW720" s="280"/>
      <c r="GX720" s="280"/>
      <c r="GY720" s="280"/>
      <c r="GZ720" s="280"/>
      <c r="HA720" s="280"/>
      <c r="HB720" s="280"/>
      <c r="HC720" s="280"/>
      <c r="HD720" s="280"/>
      <c r="HE720" s="280"/>
      <c r="HF720" s="280"/>
      <c r="HG720" s="280"/>
      <c r="HH720" s="280"/>
      <c r="HI720" s="280"/>
      <c r="HJ720" s="280"/>
      <c r="HK720" s="280"/>
      <c r="HL720" s="280"/>
      <c r="HM720" s="280"/>
      <c r="HN720" s="280"/>
      <c r="HO720" s="280"/>
      <c r="HP720" s="280"/>
      <c r="HQ720" s="280"/>
      <c r="HR720" s="280"/>
      <c r="HS720" s="280"/>
      <c r="HT720" s="280"/>
      <c r="HU720" s="280"/>
      <c r="HV720" s="280"/>
      <c r="HW720" s="280"/>
      <c r="HX720" s="280"/>
      <c r="HY720" s="280"/>
      <c r="HZ720" s="280"/>
      <c r="IA720" s="280"/>
      <c r="IB720" s="280"/>
      <c r="IC720" s="280"/>
      <c r="ID720" s="280"/>
      <c r="IE720" s="280"/>
      <c r="IF720" s="280"/>
      <c r="IG720" s="280"/>
      <c r="IH720" s="280"/>
      <c r="II720" s="280"/>
      <c r="IJ720" s="280"/>
      <c r="IK720" s="280"/>
      <c r="IL720" s="280"/>
      <c r="IM720" s="280"/>
      <c r="IN720" s="280"/>
      <c r="IO720" s="280"/>
      <c r="IP720" s="280"/>
      <c r="IQ720" s="280"/>
      <c r="IR720" s="280"/>
      <c r="IS720" s="280"/>
      <c r="IT720" s="280"/>
      <c r="IU720" s="280"/>
      <c r="IV720" s="280"/>
    </row>
    <row r="721" spans="1:256" s="152" customFormat="1">
      <c r="A721" s="1049"/>
      <c r="B721" s="1066"/>
      <c r="C721" s="280"/>
      <c r="D721" s="280"/>
      <c r="E721" s="280"/>
      <c r="F721" s="280"/>
      <c r="G721" s="1067" t="s">
        <v>454</v>
      </c>
      <c r="H721" s="260"/>
      <c r="I721" s="260"/>
      <c r="J721" s="280"/>
      <c r="K721" s="280"/>
      <c r="L721" s="280"/>
      <c r="M721" s="280"/>
      <c r="N721" s="280"/>
      <c r="O721" s="280"/>
      <c r="P721" s="280"/>
      <c r="Q721" s="280"/>
      <c r="R721" s="280"/>
      <c r="S721" s="280"/>
      <c r="T721" s="280"/>
      <c r="U721" s="280"/>
      <c r="V721" s="280"/>
      <c r="W721" s="280"/>
      <c r="X721" s="280"/>
      <c r="Y721" s="280"/>
      <c r="Z721" s="280"/>
      <c r="AA721" s="280"/>
      <c r="AB721" s="280"/>
      <c r="AC721" s="280"/>
      <c r="AD721" s="280"/>
      <c r="AE721" s="280"/>
      <c r="AF721" s="280"/>
      <c r="AG721" s="280"/>
      <c r="AH721" s="280"/>
      <c r="AI721" s="280"/>
      <c r="AJ721" s="280"/>
      <c r="AK721" s="280"/>
      <c r="AL721" s="280"/>
      <c r="AM721" s="280"/>
      <c r="AN721" s="280"/>
      <c r="AO721" s="280"/>
      <c r="AP721" s="280"/>
      <c r="AQ721" s="280"/>
      <c r="AR721" s="280"/>
      <c r="AS721" s="280"/>
      <c r="AT721" s="280"/>
      <c r="AU721" s="280"/>
      <c r="AV721" s="280"/>
      <c r="AW721" s="280"/>
      <c r="AX721" s="280"/>
      <c r="AY721" s="280"/>
      <c r="AZ721" s="280"/>
      <c r="BA721" s="280"/>
      <c r="BB721" s="280"/>
      <c r="BC721" s="280"/>
      <c r="BD721" s="280"/>
      <c r="BE721" s="280"/>
      <c r="BF721" s="280"/>
      <c r="BG721" s="280"/>
      <c r="BH721" s="280"/>
      <c r="BI721" s="280"/>
      <c r="BJ721" s="280"/>
      <c r="BK721" s="280"/>
      <c r="BL721" s="280"/>
      <c r="BM721" s="280"/>
      <c r="BN721" s="280"/>
      <c r="BO721" s="280"/>
      <c r="BP721" s="280"/>
      <c r="BQ721" s="280"/>
      <c r="BR721" s="280"/>
      <c r="BS721" s="280"/>
      <c r="BT721" s="280"/>
      <c r="BU721" s="280"/>
      <c r="BV721" s="280"/>
      <c r="BW721" s="280"/>
      <c r="BX721" s="280"/>
      <c r="BY721" s="280"/>
      <c r="BZ721" s="280"/>
      <c r="CA721" s="280"/>
      <c r="CB721" s="280"/>
      <c r="CC721" s="280"/>
      <c r="CD721" s="280"/>
      <c r="CE721" s="280"/>
      <c r="CF721" s="280"/>
      <c r="CG721" s="280"/>
      <c r="CH721" s="280"/>
      <c r="CI721" s="280"/>
      <c r="CJ721" s="280"/>
      <c r="CK721" s="280"/>
      <c r="CL721" s="280"/>
      <c r="CM721" s="280"/>
      <c r="CN721" s="280"/>
      <c r="CO721" s="280"/>
      <c r="CP721" s="280"/>
      <c r="CQ721" s="280"/>
      <c r="CR721" s="280"/>
      <c r="CS721" s="280"/>
      <c r="CT721" s="280"/>
      <c r="CU721" s="280"/>
      <c r="CV721" s="280"/>
      <c r="CW721" s="280"/>
      <c r="CX721" s="280"/>
      <c r="CY721" s="280"/>
      <c r="CZ721" s="280"/>
      <c r="DA721" s="280"/>
      <c r="DB721" s="280"/>
      <c r="DC721" s="280"/>
      <c r="DD721" s="280"/>
      <c r="DE721" s="280"/>
      <c r="DF721" s="280"/>
      <c r="DG721" s="280"/>
      <c r="DH721" s="280"/>
      <c r="DI721" s="280"/>
      <c r="DJ721" s="280"/>
      <c r="DK721" s="280"/>
      <c r="DL721" s="280"/>
      <c r="DM721" s="280"/>
      <c r="DN721" s="280"/>
      <c r="DO721" s="280"/>
      <c r="DP721" s="280"/>
      <c r="DQ721" s="280"/>
      <c r="DR721" s="280"/>
      <c r="DS721" s="280"/>
      <c r="DT721" s="280"/>
      <c r="DU721" s="280"/>
      <c r="DV721" s="280"/>
      <c r="DW721" s="280"/>
      <c r="DX721" s="280"/>
      <c r="DY721" s="280"/>
      <c r="DZ721" s="280"/>
      <c r="EA721" s="280"/>
      <c r="EB721" s="280"/>
      <c r="EC721" s="280"/>
      <c r="ED721" s="280"/>
      <c r="EE721" s="280"/>
      <c r="EF721" s="280"/>
      <c r="EG721" s="280"/>
      <c r="EH721" s="280"/>
      <c r="EI721" s="280"/>
      <c r="EJ721" s="280"/>
      <c r="EK721" s="280"/>
      <c r="EL721" s="280"/>
      <c r="EM721" s="280"/>
      <c r="EN721" s="280"/>
      <c r="EO721" s="280"/>
      <c r="EP721" s="280"/>
      <c r="EQ721" s="280"/>
      <c r="ER721" s="280"/>
      <c r="ES721" s="280"/>
      <c r="ET721" s="280"/>
      <c r="EU721" s="280"/>
      <c r="EV721" s="280"/>
      <c r="EW721" s="280"/>
      <c r="EX721" s="280"/>
      <c r="EY721" s="280"/>
      <c r="EZ721" s="280"/>
      <c r="FA721" s="280"/>
      <c r="FB721" s="280"/>
      <c r="FC721" s="280"/>
      <c r="FD721" s="280"/>
      <c r="FE721" s="280"/>
      <c r="FF721" s="280"/>
      <c r="FG721" s="280"/>
      <c r="FH721" s="280"/>
      <c r="FI721" s="280"/>
      <c r="FJ721" s="280"/>
      <c r="FK721" s="280"/>
      <c r="FL721" s="280"/>
      <c r="FM721" s="280"/>
      <c r="FN721" s="280"/>
      <c r="FO721" s="280"/>
      <c r="FP721" s="280"/>
      <c r="FQ721" s="280"/>
      <c r="FR721" s="280"/>
      <c r="FS721" s="280"/>
      <c r="FT721" s="280"/>
      <c r="FU721" s="280"/>
      <c r="FV721" s="280"/>
      <c r="FW721" s="280"/>
      <c r="FX721" s="280"/>
      <c r="FY721" s="280"/>
      <c r="FZ721" s="280"/>
      <c r="GA721" s="280"/>
      <c r="GB721" s="280"/>
      <c r="GC721" s="280"/>
      <c r="GD721" s="280"/>
      <c r="GE721" s="280"/>
      <c r="GF721" s="280"/>
      <c r="GG721" s="280"/>
      <c r="GH721" s="280"/>
      <c r="GI721" s="280"/>
      <c r="GJ721" s="280"/>
      <c r="GK721" s="280"/>
      <c r="GL721" s="280"/>
      <c r="GM721" s="280"/>
      <c r="GN721" s="280"/>
      <c r="GO721" s="280"/>
      <c r="GP721" s="280"/>
      <c r="GQ721" s="280"/>
      <c r="GR721" s="280"/>
      <c r="GS721" s="280"/>
      <c r="GT721" s="280"/>
      <c r="GU721" s="280"/>
      <c r="GV721" s="280"/>
      <c r="GW721" s="280"/>
      <c r="GX721" s="280"/>
      <c r="GY721" s="280"/>
      <c r="GZ721" s="280"/>
      <c r="HA721" s="280"/>
      <c r="HB721" s="280"/>
      <c r="HC721" s="280"/>
      <c r="HD721" s="280"/>
      <c r="HE721" s="280"/>
      <c r="HF721" s="280"/>
      <c r="HG721" s="280"/>
      <c r="HH721" s="280"/>
      <c r="HI721" s="280"/>
      <c r="HJ721" s="280"/>
      <c r="HK721" s="280"/>
      <c r="HL721" s="280"/>
      <c r="HM721" s="280"/>
      <c r="HN721" s="280"/>
      <c r="HO721" s="280"/>
      <c r="HP721" s="280"/>
      <c r="HQ721" s="280"/>
      <c r="HR721" s="280"/>
      <c r="HS721" s="280"/>
      <c r="HT721" s="280"/>
      <c r="HU721" s="280"/>
      <c r="HV721" s="280"/>
      <c r="HW721" s="280"/>
      <c r="HX721" s="280"/>
      <c r="HY721" s="280"/>
      <c r="HZ721" s="280"/>
      <c r="IA721" s="280"/>
      <c r="IB721" s="280"/>
      <c r="IC721" s="280"/>
      <c r="ID721" s="280"/>
      <c r="IE721" s="280"/>
      <c r="IF721" s="280"/>
      <c r="IG721" s="280"/>
      <c r="IH721" s="280"/>
      <c r="II721" s="280"/>
      <c r="IJ721" s="280"/>
      <c r="IK721" s="280"/>
      <c r="IL721" s="280"/>
      <c r="IM721" s="280"/>
      <c r="IN721" s="280"/>
      <c r="IO721" s="280"/>
      <c r="IP721" s="280"/>
      <c r="IQ721" s="280"/>
      <c r="IR721" s="280"/>
      <c r="IS721" s="280"/>
      <c r="IT721" s="280"/>
      <c r="IU721" s="280"/>
      <c r="IV721" s="280"/>
    </row>
    <row r="722" spans="1:256" s="152" customFormat="1">
      <c r="A722" s="1049"/>
      <c r="B722" s="1066"/>
      <c r="C722" s="280"/>
      <c r="D722" s="280"/>
      <c r="E722" s="280"/>
      <c r="F722" s="280"/>
      <c r="G722" s="1067" t="s">
        <v>919</v>
      </c>
      <c r="H722" s="260"/>
      <c r="I722" s="260"/>
      <c r="J722" s="280"/>
      <c r="K722" s="280"/>
      <c r="L722" s="280"/>
      <c r="M722" s="280"/>
      <c r="N722" s="280"/>
      <c r="O722" s="280"/>
      <c r="P722" s="280"/>
      <c r="Q722" s="280"/>
      <c r="R722" s="280"/>
      <c r="S722" s="280"/>
      <c r="T722" s="280"/>
      <c r="U722" s="280"/>
      <c r="V722" s="280"/>
      <c r="W722" s="280"/>
      <c r="X722" s="280"/>
      <c r="Y722" s="280"/>
      <c r="Z722" s="280"/>
      <c r="AA722" s="280"/>
      <c r="AB722" s="280"/>
      <c r="AC722" s="280"/>
      <c r="AD722" s="280"/>
      <c r="AE722" s="280"/>
      <c r="AF722" s="280"/>
      <c r="AG722" s="280"/>
      <c r="AH722" s="280"/>
      <c r="AI722" s="280"/>
      <c r="AJ722" s="280"/>
      <c r="AK722" s="280"/>
      <c r="AL722" s="280"/>
      <c r="AM722" s="280"/>
      <c r="AN722" s="280"/>
      <c r="AO722" s="280"/>
      <c r="AP722" s="280"/>
      <c r="AQ722" s="280"/>
      <c r="AR722" s="280"/>
      <c r="AS722" s="280"/>
      <c r="AT722" s="280"/>
      <c r="AU722" s="280"/>
      <c r="AV722" s="280"/>
      <c r="AW722" s="280"/>
      <c r="AX722" s="280"/>
      <c r="AY722" s="280"/>
      <c r="AZ722" s="280"/>
      <c r="BA722" s="280"/>
      <c r="BB722" s="280"/>
      <c r="BC722" s="280"/>
      <c r="BD722" s="280"/>
      <c r="BE722" s="280"/>
      <c r="BF722" s="280"/>
      <c r="BG722" s="280"/>
      <c r="BH722" s="280"/>
      <c r="BI722" s="280"/>
      <c r="BJ722" s="280"/>
      <c r="BK722" s="280"/>
      <c r="BL722" s="280"/>
      <c r="BM722" s="280"/>
      <c r="BN722" s="280"/>
      <c r="BO722" s="280"/>
      <c r="BP722" s="280"/>
      <c r="BQ722" s="280"/>
      <c r="BR722" s="280"/>
      <c r="BS722" s="280"/>
      <c r="BT722" s="280"/>
      <c r="BU722" s="280"/>
      <c r="BV722" s="280"/>
      <c r="BW722" s="280"/>
      <c r="BX722" s="280"/>
      <c r="BY722" s="280"/>
      <c r="BZ722" s="280"/>
      <c r="CA722" s="280"/>
      <c r="CB722" s="280"/>
      <c r="CC722" s="280"/>
      <c r="CD722" s="280"/>
      <c r="CE722" s="280"/>
      <c r="CF722" s="280"/>
      <c r="CG722" s="280"/>
      <c r="CH722" s="280"/>
      <c r="CI722" s="280"/>
      <c r="CJ722" s="280"/>
      <c r="CK722" s="280"/>
      <c r="CL722" s="280"/>
      <c r="CM722" s="280"/>
      <c r="CN722" s="280"/>
      <c r="CO722" s="280"/>
      <c r="CP722" s="280"/>
      <c r="CQ722" s="280"/>
      <c r="CR722" s="280"/>
      <c r="CS722" s="280"/>
      <c r="CT722" s="280"/>
      <c r="CU722" s="280"/>
      <c r="CV722" s="280"/>
      <c r="CW722" s="280"/>
      <c r="CX722" s="280"/>
      <c r="CY722" s="280"/>
      <c r="CZ722" s="280"/>
      <c r="DA722" s="280"/>
      <c r="DB722" s="280"/>
      <c r="DC722" s="280"/>
      <c r="DD722" s="280"/>
      <c r="DE722" s="280"/>
      <c r="DF722" s="280"/>
      <c r="DG722" s="280"/>
      <c r="DH722" s="280"/>
      <c r="DI722" s="280"/>
      <c r="DJ722" s="280"/>
      <c r="DK722" s="280"/>
      <c r="DL722" s="280"/>
      <c r="DM722" s="280"/>
      <c r="DN722" s="280"/>
      <c r="DO722" s="280"/>
      <c r="DP722" s="280"/>
      <c r="DQ722" s="280"/>
      <c r="DR722" s="280"/>
      <c r="DS722" s="280"/>
      <c r="DT722" s="280"/>
      <c r="DU722" s="280"/>
      <c r="DV722" s="280"/>
      <c r="DW722" s="280"/>
      <c r="DX722" s="280"/>
      <c r="DY722" s="280"/>
      <c r="DZ722" s="280"/>
      <c r="EA722" s="280"/>
      <c r="EB722" s="280"/>
      <c r="EC722" s="280"/>
      <c r="ED722" s="280"/>
      <c r="EE722" s="280"/>
      <c r="EF722" s="280"/>
      <c r="EG722" s="280"/>
      <c r="EH722" s="280"/>
      <c r="EI722" s="280"/>
      <c r="EJ722" s="280"/>
      <c r="EK722" s="280"/>
      <c r="EL722" s="280"/>
      <c r="EM722" s="280"/>
      <c r="EN722" s="280"/>
      <c r="EO722" s="280"/>
      <c r="EP722" s="280"/>
      <c r="EQ722" s="280"/>
      <c r="ER722" s="280"/>
      <c r="ES722" s="280"/>
      <c r="ET722" s="280"/>
      <c r="EU722" s="280"/>
      <c r="EV722" s="280"/>
      <c r="EW722" s="280"/>
      <c r="EX722" s="280"/>
      <c r="EY722" s="280"/>
      <c r="EZ722" s="280"/>
      <c r="FA722" s="280"/>
      <c r="FB722" s="280"/>
      <c r="FC722" s="280"/>
      <c r="FD722" s="280"/>
      <c r="FE722" s="280"/>
      <c r="FF722" s="280"/>
      <c r="FG722" s="280"/>
      <c r="FH722" s="280"/>
      <c r="FI722" s="280"/>
      <c r="FJ722" s="280"/>
      <c r="FK722" s="280"/>
      <c r="FL722" s="280"/>
      <c r="FM722" s="280"/>
      <c r="FN722" s="280"/>
      <c r="FO722" s="280"/>
      <c r="FP722" s="280"/>
      <c r="FQ722" s="280"/>
      <c r="FR722" s="280"/>
      <c r="FS722" s="280"/>
      <c r="FT722" s="280"/>
      <c r="FU722" s="280"/>
      <c r="FV722" s="280"/>
      <c r="FW722" s="280"/>
      <c r="FX722" s="280"/>
      <c r="FY722" s="280"/>
      <c r="FZ722" s="280"/>
      <c r="GA722" s="280"/>
      <c r="GB722" s="280"/>
      <c r="GC722" s="280"/>
      <c r="GD722" s="280"/>
      <c r="GE722" s="280"/>
      <c r="GF722" s="280"/>
      <c r="GG722" s="280"/>
      <c r="GH722" s="280"/>
      <c r="GI722" s="280"/>
      <c r="GJ722" s="280"/>
      <c r="GK722" s="280"/>
      <c r="GL722" s="280"/>
      <c r="GM722" s="280"/>
      <c r="GN722" s="280"/>
      <c r="GO722" s="280"/>
      <c r="GP722" s="280"/>
      <c r="GQ722" s="280"/>
      <c r="GR722" s="280"/>
      <c r="GS722" s="280"/>
      <c r="GT722" s="280"/>
      <c r="GU722" s="280"/>
      <c r="GV722" s="280"/>
      <c r="GW722" s="280"/>
      <c r="GX722" s="280"/>
      <c r="GY722" s="280"/>
      <c r="GZ722" s="280"/>
      <c r="HA722" s="280"/>
      <c r="HB722" s="280"/>
      <c r="HC722" s="280"/>
      <c r="HD722" s="280"/>
      <c r="HE722" s="280"/>
      <c r="HF722" s="280"/>
      <c r="HG722" s="280"/>
      <c r="HH722" s="280"/>
      <c r="HI722" s="280"/>
      <c r="HJ722" s="280"/>
      <c r="HK722" s="280"/>
      <c r="HL722" s="280"/>
      <c r="HM722" s="280"/>
      <c r="HN722" s="280"/>
      <c r="HO722" s="280"/>
      <c r="HP722" s="280"/>
      <c r="HQ722" s="280"/>
      <c r="HR722" s="280"/>
      <c r="HS722" s="280"/>
      <c r="HT722" s="280"/>
      <c r="HU722" s="280"/>
      <c r="HV722" s="280"/>
      <c r="HW722" s="280"/>
      <c r="HX722" s="280"/>
      <c r="HY722" s="280"/>
      <c r="HZ722" s="280"/>
      <c r="IA722" s="280"/>
      <c r="IB722" s="280"/>
      <c r="IC722" s="280"/>
      <c r="ID722" s="280"/>
      <c r="IE722" s="280"/>
      <c r="IF722" s="280"/>
      <c r="IG722" s="280"/>
      <c r="IH722" s="280"/>
      <c r="II722" s="280"/>
      <c r="IJ722" s="280"/>
      <c r="IK722" s="280"/>
      <c r="IL722" s="280"/>
      <c r="IM722" s="280"/>
      <c r="IN722" s="280"/>
      <c r="IO722" s="280"/>
      <c r="IP722" s="280"/>
      <c r="IQ722" s="280"/>
      <c r="IR722" s="280"/>
      <c r="IS722" s="280"/>
      <c r="IT722" s="280"/>
      <c r="IU722" s="280"/>
      <c r="IV722" s="280"/>
    </row>
    <row r="723" spans="1:256" s="152" customFormat="1">
      <c r="A723" s="1049"/>
      <c r="B723" s="1066"/>
      <c r="C723" s="280"/>
      <c r="D723" s="280"/>
      <c r="E723" s="280"/>
      <c r="F723" s="280"/>
      <c r="G723" s="41"/>
      <c r="H723" s="31"/>
      <c r="I723" s="31"/>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s="280"/>
      <c r="AG723" s="280"/>
      <c r="AH723" s="280"/>
      <c r="AI723" s="280"/>
      <c r="AJ723" s="280"/>
      <c r="AK723" s="280"/>
      <c r="AL723" s="280"/>
      <c r="AM723" s="280"/>
      <c r="AN723" s="280"/>
      <c r="AO723" s="280"/>
      <c r="AP723" s="280"/>
      <c r="AQ723" s="280"/>
      <c r="AR723" s="280"/>
      <c r="AS723" s="280"/>
      <c r="AT723" s="280"/>
      <c r="AU723" s="280"/>
      <c r="AV723" s="280"/>
      <c r="AW723" s="280"/>
      <c r="AX723" s="280"/>
      <c r="AY723" s="280"/>
      <c r="AZ723" s="280"/>
      <c r="BA723" s="280"/>
      <c r="BB723" s="280"/>
      <c r="BC723" s="280"/>
      <c r="BD723" s="280"/>
      <c r="BE723" s="280"/>
      <c r="BF723" s="280"/>
      <c r="BG723" s="280"/>
      <c r="BH723" s="280"/>
      <c r="BI723" s="280"/>
      <c r="BJ723" s="280"/>
      <c r="BK723" s="280"/>
      <c r="BL723" s="280"/>
      <c r="BM723" s="280"/>
      <c r="BN723" s="280"/>
      <c r="BO723" s="280"/>
      <c r="BP723" s="280"/>
      <c r="BQ723" s="280"/>
      <c r="BR723" s="280"/>
      <c r="BS723" s="280"/>
      <c r="BT723" s="280"/>
      <c r="BU723" s="280"/>
      <c r="BV723" s="280"/>
      <c r="BW723" s="280"/>
      <c r="BX723" s="280"/>
      <c r="BY723" s="280"/>
      <c r="BZ723" s="280"/>
      <c r="CA723" s="280"/>
      <c r="CB723" s="280"/>
      <c r="CC723" s="280"/>
      <c r="CD723" s="280"/>
      <c r="CE723" s="280"/>
      <c r="CF723" s="280"/>
      <c r="CG723" s="280"/>
      <c r="CH723" s="280"/>
      <c r="CI723" s="280"/>
      <c r="CJ723" s="280"/>
      <c r="CK723" s="280"/>
      <c r="CL723" s="280"/>
      <c r="CM723" s="280"/>
      <c r="CN723" s="280"/>
      <c r="CO723" s="280"/>
      <c r="CP723" s="280"/>
      <c r="CQ723" s="280"/>
      <c r="CR723" s="280"/>
      <c r="CS723" s="280"/>
      <c r="CT723" s="280"/>
      <c r="CU723" s="280"/>
      <c r="CV723" s="280"/>
      <c r="CW723" s="280"/>
      <c r="CX723" s="280"/>
      <c r="CY723" s="280"/>
      <c r="CZ723" s="280"/>
      <c r="DA723" s="280"/>
      <c r="DB723" s="280"/>
      <c r="DC723" s="280"/>
      <c r="DD723" s="280"/>
      <c r="DE723" s="280"/>
      <c r="DF723" s="280"/>
      <c r="DG723" s="280"/>
      <c r="DH723" s="280"/>
      <c r="DI723" s="280"/>
      <c r="DJ723" s="280"/>
      <c r="DK723" s="280"/>
      <c r="DL723" s="280"/>
      <c r="DM723" s="280"/>
      <c r="DN723" s="280"/>
      <c r="DO723" s="280"/>
      <c r="DP723" s="280"/>
      <c r="DQ723" s="280"/>
      <c r="DR723" s="280"/>
      <c r="DS723" s="280"/>
      <c r="DT723" s="280"/>
      <c r="DU723" s="280"/>
      <c r="DV723" s="280"/>
      <c r="DW723" s="280"/>
      <c r="DX723" s="280"/>
      <c r="DY723" s="280"/>
      <c r="DZ723" s="280"/>
      <c r="EA723" s="280"/>
      <c r="EB723" s="280"/>
      <c r="EC723" s="280"/>
      <c r="ED723" s="280"/>
      <c r="EE723" s="280"/>
      <c r="EF723" s="280"/>
      <c r="EG723" s="280"/>
      <c r="EH723" s="280"/>
      <c r="EI723" s="280"/>
      <c r="EJ723" s="280"/>
      <c r="EK723" s="280"/>
      <c r="EL723" s="280"/>
      <c r="EM723" s="280"/>
      <c r="EN723" s="280"/>
      <c r="EO723" s="280"/>
      <c r="EP723" s="280"/>
      <c r="EQ723" s="280"/>
      <c r="ER723" s="280"/>
      <c r="ES723" s="280"/>
      <c r="ET723" s="280"/>
      <c r="EU723" s="280"/>
      <c r="EV723" s="280"/>
      <c r="EW723" s="280"/>
      <c r="EX723" s="280"/>
      <c r="EY723" s="280"/>
      <c r="EZ723" s="280"/>
      <c r="FA723" s="280"/>
      <c r="FB723" s="280"/>
      <c r="FC723" s="280"/>
      <c r="FD723" s="280"/>
      <c r="FE723" s="280"/>
      <c r="FF723" s="280"/>
      <c r="FG723" s="280"/>
      <c r="FH723" s="280"/>
      <c r="FI723" s="280"/>
      <c r="FJ723" s="280"/>
      <c r="FK723" s="280"/>
      <c r="FL723" s="280"/>
      <c r="FM723" s="280"/>
      <c r="FN723" s="280"/>
      <c r="FO723" s="280"/>
      <c r="FP723" s="280"/>
      <c r="FQ723" s="280"/>
      <c r="FR723" s="280"/>
      <c r="FS723" s="280"/>
      <c r="FT723" s="280"/>
      <c r="FU723" s="280"/>
      <c r="FV723" s="280"/>
      <c r="FW723" s="280"/>
      <c r="FX723" s="280"/>
      <c r="FY723" s="280"/>
      <c r="FZ723" s="280"/>
      <c r="GA723" s="280"/>
      <c r="GB723" s="280"/>
      <c r="GC723" s="280"/>
      <c r="GD723" s="280"/>
      <c r="GE723" s="280"/>
      <c r="GF723" s="280"/>
      <c r="GG723" s="280"/>
      <c r="GH723" s="280"/>
      <c r="GI723" s="280"/>
      <c r="GJ723" s="280"/>
      <c r="GK723" s="280"/>
      <c r="GL723" s="280"/>
      <c r="GM723" s="280"/>
      <c r="GN723" s="280"/>
      <c r="GO723" s="280"/>
      <c r="GP723" s="280"/>
      <c r="GQ723" s="280"/>
      <c r="GR723" s="280"/>
      <c r="GS723" s="280"/>
      <c r="GT723" s="280"/>
      <c r="GU723" s="280"/>
      <c r="GV723" s="280"/>
      <c r="GW723" s="280"/>
      <c r="GX723" s="280"/>
      <c r="GY723" s="280"/>
      <c r="GZ723" s="280"/>
      <c r="HA723" s="280"/>
      <c r="HB723" s="280"/>
      <c r="HC723" s="280"/>
      <c r="HD723" s="280"/>
      <c r="HE723" s="280"/>
      <c r="HF723" s="280"/>
      <c r="HG723" s="280"/>
      <c r="HH723" s="280"/>
      <c r="HI723" s="280"/>
      <c r="HJ723" s="280"/>
      <c r="HK723" s="280"/>
      <c r="HL723" s="280"/>
      <c r="HM723" s="280"/>
      <c r="HN723" s="280"/>
      <c r="HO723" s="280"/>
      <c r="HP723" s="280"/>
      <c r="HQ723" s="280"/>
      <c r="HR723" s="280"/>
      <c r="HS723" s="280"/>
      <c r="HT723" s="280"/>
      <c r="HU723" s="280"/>
      <c r="HV723" s="280"/>
      <c r="HW723" s="280"/>
      <c r="HX723" s="280"/>
      <c r="HY723" s="280"/>
      <c r="HZ723" s="280"/>
      <c r="IA723" s="280"/>
      <c r="IB723" s="280"/>
      <c r="IC723" s="280"/>
      <c r="ID723" s="280"/>
      <c r="IE723" s="280"/>
      <c r="IF723" s="280"/>
      <c r="IG723" s="280"/>
      <c r="IH723" s="280"/>
      <c r="II723" s="280"/>
      <c r="IJ723" s="280"/>
      <c r="IK723" s="280"/>
      <c r="IL723" s="280"/>
      <c r="IM723" s="280"/>
      <c r="IN723" s="280"/>
      <c r="IO723" s="280"/>
      <c r="IP723" s="280"/>
      <c r="IQ723" s="280"/>
      <c r="IR723" s="280"/>
      <c r="IS723" s="280"/>
      <c r="IT723" s="280"/>
      <c r="IU723" s="280"/>
      <c r="IV723" s="280"/>
    </row>
    <row r="724" spans="1:256" s="152" customFormat="1">
      <c r="A724" s="1049"/>
      <c r="B724" s="1066"/>
      <c r="C724" s="280"/>
      <c r="D724" s="280"/>
      <c r="E724" s="280"/>
      <c r="F724" s="280"/>
      <c r="G724" s="41"/>
      <c r="H724" s="31"/>
      <c r="I724" s="31"/>
      <c r="J724" s="280"/>
      <c r="K724" s="280"/>
      <c r="L724" s="280"/>
      <c r="M724" s="280"/>
      <c r="N724" s="280"/>
      <c r="O724" s="280"/>
      <c r="P724" s="280"/>
      <c r="Q724" s="280"/>
      <c r="R724" s="280"/>
      <c r="S724" s="280"/>
      <c r="T724" s="280"/>
      <c r="U724" s="280"/>
      <c r="V724" s="280"/>
      <c r="W724" s="280"/>
      <c r="X724" s="280"/>
      <c r="Y724" s="280"/>
      <c r="Z724" s="280"/>
      <c r="AA724" s="280"/>
      <c r="AB724" s="280"/>
      <c r="AC724" s="280"/>
      <c r="AD724" s="280"/>
      <c r="AE724" s="280"/>
      <c r="AF724" s="280"/>
      <c r="AG724" s="280"/>
      <c r="AH724" s="280"/>
      <c r="AI724" s="280"/>
      <c r="AJ724" s="280"/>
      <c r="AK724" s="280"/>
      <c r="AL724" s="280"/>
      <c r="AM724" s="280"/>
      <c r="AN724" s="280"/>
      <c r="AO724" s="280"/>
      <c r="AP724" s="280"/>
      <c r="AQ724" s="280"/>
      <c r="AR724" s="280"/>
      <c r="AS724" s="280"/>
      <c r="AT724" s="280"/>
      <c r="AU724" s="280"/>
      <c r="AV724" s="280"/>
      <c r="AW724" s="280"/>
      <c r="AX724" s="280"/>
      <c r="AY724" s="280"/>
      <c r="AZ724" s="280"/>
      <c r="BA724" s="280"/>
      <c r="BB724" s="280"/>
      <c r="BC724" s="280"/>
      <c r="BD724" s="280"/>
      <c r="BE724" s="280"/>
      <c r="BF724" s="280"/>
      <c r="BG724" s="280"/>
      <c r="BH724" s="280"/>
      <c r="BI724" s="280"/>
      <c r="BJ724" s="280"/>
      <c r="BK724" s="280"/>
      <c r="BL724" s="280"/>
      <c r="BM724" s="280"/>
      <c r="BN724" s="280"/>
      <c r="BO724" s="280"/>
      <c r="BP724" s="280"/>
      <c r="BQ724" s="280"/>
      <c r="BR724" s="280"/>
      <c r="BS724" s="280"/>
      <c r="BT724" s="280"/>
      <c r="BU724" s="280"/>
      <c r="BV724" s="280"/>
      <c r="BW724" s="280"/>
      <c r="BX724" s="280"/>
      <c r="BY724" s="280"/>
      <c r="BZ724" s="280"/>
      <c r="CA724" s="280"/>
      <c r="CB724" s="280"/>
      <c r="CC724" s="280"/>
      <c r="CD724" s="280"/>
      <c r="CE724" s="280"/>
      <c r="CF724" s="280"/>
      <c r="CG724" s="280"/>
      <c r="CH724" s="280"/>
      <c r="CI724" s="280"/>
      <c r="CJ724" s="280"/>
      <c r="CK724" s="280"/>
      <c r="CL724" s="280"/>
      <c r="CM724" s="280"/>
      <c r="CN724" s="280"/>
      <c r="CO724" s="280"/>
      <c r="CP724" s="280"/>
      <c r="CQ724" s="280"/>
      <c r="CR724" s="280"/>
      <c r="CS724" s="280"/>
      <c r="CT724" s="280"/>
      <c r="CU724" s="280"/>
      <c r="CV724" s="280"/>
      <c r="CW724" s="280"/>
      <c r="CX724" s="280"/>
      <c r="CY724" s="280"/>
      <c r="CZ724" s="280"/>
      <c r="DA724" s="280"/>
      <c r="DB724" s="280"/>
      <c r="DC724" s="280"/>
      <c r="DD724" s="280"/>
      <c r="DE724" s="280"/>
      <c r="DF724" s="280"/>
      <c r="DG724" s="280"/>
      <c r="DH724" s="280"/>
      <c r="DI724" s="280"/>
      <c r="DJ724" s="280"/>
      <c r="DK724" s="280"/>
      <c r="DL724" s="280"/>
      <c r="DM724" s="280"/>
      <c r="DN724" s="280"/>
      <c r="DO724" s="280"/>
      <c r="DP724" s="280"/>
      <c r="DQ724" s="280"/>
      <c r="DR724" s="280"/>
      <c r="DS724" s="280"/>
      <c r="DT724" s="280"/>
      <c r="DU724" s="280"/>
      <c r="DV724" s="280"/>
      <c r="DW724" s="280"/>
      <c r="DX724" s="280"/>
      <c r="DY724" s="280"/>
      <c r="DZ724" s="280"/>
      <c r="EA724" s="280"/>
      <c r="EB724" s="280"/>
      <c r="EC724" s="280"/>
      <c r="ED724" s="280"/>
      <c r="EE724" s="280"/>
      <c r="EF724" s="280"/>
      <c r="EG724" s="280"/>
      <c r="EH724" s="280"/>
      <c r="EI724" s="280"/>
      <c r="EJ724" s="280"/>
      <c r="EK724" s="280"/>
      <c r="EL724" s="280"/>
      <c r="EM724" s="280"/>
      <c r="EN724" s="280"/>
      <c r="EO724" s="280"/>
      <c r="EP724" s="280"/>
      <c r="EQ724" s="280"/>
      <c r="ER724" s="280"/>
      <c r="ES724" s="280"/>
      <c r="ET724" s="280"/>
      <c r="EU724" s="280"/>
      <c r="EV724" s="280"/>
      <c r="EW724" s="280"/>
      <c r="EX724" s="280"/>
      <c r="EY724" s="280"/>
      <c r="EZ724" s="280"/>
      <c r="FA724" s="280"/>
      <c r="FB724" s="280"/>
      <c r="FC724" s="280"/>
      <c r="FD724" s="280"/>
      <c r="FE724" s="280"/>
      <c r="FF724" s="280"/>
      <c r="FG724" s="280"/>
      <c r="FH724" s="280"/>
      <c r="FI724" s="280"/>
      <c r="FJ724" s="280"/>
      <c r="FK724" s="280"/>
      <c r="FL724" s="280"/>
      <c r="FM724" s="280"/>
      <c r="FN724" s="280"/>
      <c r="FO724" s="280"/>
      <c r="FP724" s="280"/>
      <c r="FQ724" s="280"/>
      <c r="FR724" s="280"/>
      <c r="FS724" s="280"/>
      <c r="FT724" s="280"/>
      <c r="FU724" s="280"/>
      <c r="FV724" s="280"/>
      <c r="FW724" s="280"/>
      <c r="FX724" s="280"/>
      <c r="FY724" s="280"/>
      <c r="FZ724" s="280"/>
      <c r="GA724" s="280"/>
      <c r="GB724" s="280"/>
      <c r="GC724" s="280"/>
      <c r="GD724" s="280"/>
      <c r="GE724" s="280"/>
      <c r="GF724" s="280"/>
      <c r="GG724" s="280"/>
      <c r="GH724" s="280"/>
      <c r="GI724" s="280"/>
      <c r="GJ724" s="280"/>
      <c r="GK724" s="280"/>
      <c r="GL724" s="280"/>
      <c r="GM724" s="280"/>
      <c r="GN724" s="280"/>
      <c r="GO724" s="280"/>
      <c r="GP724" s="280"/>
      <c r="GQ724" s="280"/>
      <c r="GR724" s="280"/>
      <c r="GS724" s="280"/>
      <c r="GT724" s="280"/>
      <c r="GU724" s="280"/>
      <c r="GV724" s="280"/>
      <c r="GW724" s="280"/>
      <c r="GX724" s="280"/>
      <c r="GY724" s="280"/>
      <c r="GZ724" s="280"/>
      <c r="HA724" s="280"/>
      <c r="HB724" s="280"/>
      <c r="HC724" s="280"/>
      <c r="HD724" s="280"/>
      <c r="HE724" s="280"/>
      <c r="HF724" s="280"/>
      <c r="HG724" s="280"/>
      <c r="HH724" s="280"/>
      <c r="HI724" s="280"/>
      <c r="HJ724" s="280"/>
      <c r="HK724" s="280"/>
      <c r="HL724" s="280"/>
      <c r="HM724" s="280"/>
      <c r="HN724" s="280"/>
      <c r="HO724" s="280"/>
      <c r="HP724" s="280"/>
      <c r="HQ724" s="280"/>
      <c r="HR724" s="280"/>
      <c r="HS724" s="280"/>
      <c r="HT724" s="280"/>
      <c r="HU724" s="280"/>
      <c r="HV724" s="280"/>
      <c r="HW724" s="280"/>
      <c r="HX724" s="280"/>
      <c r="HY724" s="280"/>
      <c r="HZ724" s="280"/>
      <c r="IA724" s="280"/>
      <c r="IB724" s="280"/>
      <c r="IC724" s="280"/>
      <c r="ID724" s="280"/>
      <c r="IE724" s="280"/>
      <c r="IF724" s="280"/>
      <c r="IG724" s="280"/>
      <c r="IH724" s="280"/>
      <c r="II724" s="280"/>
      <c r="IJ724" s="280"/>
      <c r="IK724" s="280"/>
      <c r="IL724" s="280"/>
      <c r="IM724" s="280"/>
      <c r="IN724" s="280"/>
      <c r="IO724" s="280"/>
      <c r="IP724" s="280"/>
      <c r="IQ724" s="280"/>
      <c r="IR724" s="280"/>
      <c r="IS724" s="280"/>
      <c r="IT724" s="280"/>
      <c r="IU724" s="280"/>
      <c r="IV724" s="280"/>
    </row>
    <row r="725" spans="1:256" s="152" customFormat="1">
      <c r="A725" s="958" t="s">
        <v>176</v>
      </c>
      <c r="B725" s="1066"/>
      <c r="C725" s="280"/>
      <c r="D725" s="280"/>
      <c r="E725" s="281" t="s">
        <v>177</v>
      </c>
      <c r="F725" s="280"/>
      <c r="G725" s="41"/>
      <c r="H725" s="31"/>
      <c r="I725" s="31"/>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280"/>
      <c r="AF725" s="280"/>
      <c r="AG725" s="280"/>
      <c r="AH725" s="280"/>
      <c r="AI725" s="280"/>
      <c r="AJ725" s="280"/>
      <c r="AK725" s="280"/>
      <c r="AL725" s="280"/>
      <c r="AM725" s="280"/>
      <c r="AN725" s="280"/>
      <c r="AO725" s="280"/>
      <c r="AP725" s="280"/>
      <c r="AQ725" s="280"/>
      <c r="AR725" s="280"/>
      <c r="AS725" s="280"/>
      <c r="AT725" s="280"/>
      <c r="AU725" s="280"/>
      <c r="AV725" s="280"/>
      <c r="AW725" s="280"/>
      <c r="AX725" s="280"/>
      <c r="AY725" s="280"/>
      <c r="AZ725" s="280"/>
      <c r="BA725" s="280"/>
      <c r="BB725" s="280"/>
      <c r="BC725" s="280"/>
      <c r="BD725" s="280"/>
      <c r="BE725" s="280"/>
      <c r="BF725" s="280"/>
      <c r="BG725" s="280"/>
      <c r="BH725" s="280"/>
      <c r="BI725" s="280"/>
      <c r="BJ725" s="280"/>
      <c r="BK725" s="280"/>
      <c r="BL725" s="280"/>
      <c r="BM725" s="280"/>
      <c r="BN725" s="280"/>
      <c r="BO725" s="280"/>
      <c r="BP725" s="280"/>
      <c r="BQ725" s="280"/>
      <c r="BR725" s="280"/>
      <c r="BS725" s="280"/>
      <c r="BT725" s="280"/>
      <c r="BU725" s="280"/>
      <c r="BV725" s="280"/>
      <c r="BW725" s="280"/>
      <c r="BX725" s="280"/>
      <c r="BY725" s="280"/>
      <c r="BZ725" s="280"/>
      <c r="CA725" s="280"/>
      <c r="CB725" s="280"/>
      <c r="CC725" s="280"/>
      <c r="CD725" s="280"/>
      <c r="CE725" s="280"/>
      <c r="CF725" s="280"/>
      <c r="CG725" s="280"/>
      <c r="CH725" s="280"/>
      <c r="CI725" s="280"/>
      <c r="CJ725" s="280"/>
      <c r="CK725" s="280"/>
      <c r="CL725" s="280"/>
      <c r="CM725" s="280"/>
      <c r="CN725" s="280"/>
      <c r="CO725" s="280"/>
      <c r="CP725" s="280"/>
      <c r="CQ725" s="280"/>
      <c r="CR725" s="280"/>
      <c r="CS725" s="280"/>
      <c r="CT725" s="280"/>
      <c r="CU725" s="280"/>
      <c r="CV725" s="280"/>
      <c r="CW725" s="280"/>
      <c r="CX725" s="280"/>
      <c r="CY725" s="280"/>
      <c r="CZ725" s="280"/>
      <c r="DA725" s="280"/>
      <c r="DB725" s="280"/>
      <c r="DC725" s="280"/>
      <c r="DD725" s="280"/>
      <c r="DE725" s="280"/>
      <c r="DF725" s="280"/>
      <c r="DG725" s="280"/>
      <c r="DH725" s="280"/>
      <c r="DI725" s="280"/>
      <c r="DJ725" s="280"/>
      <c r="DK725" s="280"/>
      <c r="DL725" s="280"/>
      <c r="DM725" s="280"/>
      <c r="DN725" s="280"/>
      <c r="DO725" s="280"/>
      <c r="DP725" s="280"/>
      <c r="DQ725" s="280"/>
      <c r="DR725" s="280"/>
      <c r="DS725" s="280"/>
      <c r="DT725" s="280"/>
      <c r="DU725" s="280"/>
      <c r="DV725" s="280"/>
      <c r="DW725" s="280"/>
      <c r="DX725" s="280"/>
      <c r="DY725" s="280"/>
      <c r="DZ725" s="280"/>
      <c r="EA725" s="280"/>
      <c r="EB725" s="280"/>
      <c r="EC725" s="280"/>
      <c r="ED725" s="280"/>
      <c r="EE725" s="280"/>
      <c r="EF725" s="280"/>
      <c r="EG725" s="280"/>
      <c r="EH725" s="280"/>
      <c r="EI725" s="280"/>
      <c r="EJ725" s="280"/>
      <c r="EK725" s="280"/>
      <c r="EL725" s="280"/>
      <c r="EM725" s="280"/>
      <c r="EN725" s="280"/>
      <c r="EO725" s="280"/>
      <c r="EP725" s="280"/>
      <c r="EQ725" s="280"/>
      <c r="ER725" s="280"/>
      <c r="ES725" s="280"/>
      <c r="ET725" s="280"/>
      <c r="EU725" s="280"/>
      <c r="EV725" s="280"/>
      <c r="EW725" s="280"/>
      <c r="EX725" s="280"/>
      <c r="EY725" s="280"/>
      <c r="EZ725" s="280"/>
      <c r="FA725" s="280"/>
      <c r="FB725" s="280"/>
      <c r="FC725" s="280"/>
      <c r="FD725" s="280"/>
      <c r="FE725" s="280"/>
      <c r="FF725" s="280"/>
      <c r="FG725" s="280"/>
      <c r="FH725" s="280"/>
      <c r="FI725" s="280"/>
      <c r="FJ725" s="280"/>
      <c r="FK725" s="280"/>
      <c r="FL725" s="280"/>
      <c r="FM725" s="280"/>
      <c r="FN725" s="280"/>
      <c r="FO725" s="280"/>
      <c r="FP725" s="280"/>
      <c r="FQ725" s="280"/>
      <c r="FR725" s="280"/>
      <c r="FS725" s="280"/>
      <c r="FT725" s="280"/>
      <c r="FU725" s="280"/>
      <c r="FV725" s="280"/>
      <c r="FW725" s="280"/>
      <c r="FX725" s="280"/>
      <c r="FY725" s="280"/>
      <c r="FZ725" s="280"/>
      <c r="GA725" s="280"/>
      <c r="GB725" s="280"/>
      <c r="GC725" s="280"/>
      <c r="GD725" s="280"/>
      <c r="GE725" s="280"/>
      <c r="GF725" s="280"/>
      <c r="GG725" s="280"/>
      <c r="GH725" s="280"/>
      <c r="GI725" s="280"/>
      <c r="GJ725" s="280"/>
      <c r="GK725" s="280"/>
      <c r="GL725" s="280"/>
      <c r="GM725" s="280"/>
      <c r="GN725" s="280"/>
      <c r="GO725" s="280"/>
      <c r="GP725" s="280"/>
      <c r="GQ725" s="280"/>
      <c r="GR725" s="280"/>
      <c r="GS725" s="280"/>
      <c r="GT725" s="280"/>
      <c r="GU725" s="280"/>
      <c r="GV725" s="280"/>
      <c r="GW725" s="280"/>
      <c r="GX725" s="280"/>
      <c r="GY725" s="280"/>
      <c r="GZ725" s="280"/>
      <c r="HA725" s="280"/>
      <c r="HB725" s="280"/>
      <c r="HC725" s="280"/>
      <c r="HD725" s="280"/>
      <c r="HE725" s="280"/>
      <c r="HF725" s="280"/>
      <c r="HG725" s="280"/>
      <c r="HH725" s="280"/>
      <c r="HI725" s="280"/>
      <c r="HJ725" s="280"/>
      <c r="HK725" s="280"/>
      <c r="HL725" s="280"/>
      <c r="HM725" s="280"/>
      <c r="HN725" s="280"/>
      <c r="HO725" s="280"/>
      <c r="HP725" s="280"/>
      <c r="HQ725" s="280"/>
      <c r="HR725" s="280"/>
      <c r="HS725" s="280"/>
      <c r="HT725" s="280"/>
      <c r="HU725" s="280"/>
      <c r="HV725" s="280"/>
      <c r="HW725" s="280"/>
      <c r="HX725" s="280"/>
      <c r="HY725" s="280"/>
      <c r="HZ725" s="280"/>
      <c r="IA725" s="280"/>
      <c r="IB725" s="280"/>
      <c r="IC725" s="280"/>
      <c r="ID725" s="280"/>
      <c r="IE725" s="280"/>
      <c r="IF725" s="280"/>
      <c r="IG725" s="280"/>
      <c r="IH725" s="280"/>
      <c r="II725" s="280"/>
      <c r="IJ725" s="280"/>
      <c r="IK725" s="280"/>
      <c r="IL725" s="280"/>
      <c r="IM725" s="280"/>
      <c r="IN725" s="280"/>
      <c r="IO725" s="280"/>
      <c r="IP725" s="280"/>
      <c r="IQ725" s="280"/>
      <c r="IR725" s="280"/>
      <c r="IS725" s="280"/>
      <c r="IT725" s="280"/>
      <c r="IU725" s="280"/>
      <c r="IV725" s="280"/>
    </row>
    <row r="726" spans="1:256" s="152" customFormat="1">
      <c r="A726" s="1049"/>
      <c r="B726" s="1066"/>
      <c r="C726" s="280"/>
      <c r="D726" s="280"/>
      <c r="E726" s="280"/>
      <c r="F726" s="280"/>
      <c r="G726" s="1067" t="s">
        <v>920</v>
      </c>
      <c r="H726" s="31"/>
      <c r="I726" s="31"/>
      <c r="J726" s="280"/>
      <c r="K726" s="280"/>
      <c r="L726" s="280"/>
      <c r="M726" s="280"/>
      <c r="N726" s="280"/>
      <c r="O726" s="280"/>
      <c r="P726" s="280"/>
      <c r="Q726" s="280"/>
      <c r="R726" s="280"/>
      <c r="S726" s="280"/>
      <c r="T726" s="280"/>
      <c r="U726" s="280"/>
      <c r="V726" s="280"/>
      <c r="W726" s="280"/>
      <c r="X726" s="280"/>
      <c r="Y726" s="280"/>
      <c r="Z726" s="280"/>
      <c r="AA726" s="280"/>
      <c r="AB726" s="280"/>
      <c r="AC726" s="280"/>
      <c r="AD726" s="280"/>
      <c r="AE726" s="280"/>
      <c r="AF726" s="280"/>
      <c r="AG726" s="280"/>
      <c r="AH726" s="280"/>
      <c r="AI726" s="280"/>
      <c r="AJ726" s="280"/>
      <c r="AK726" s="280"/>
      <c r="AL726" s="280"/>
      <c r="AM726" s="280"/>
      <c r="AN726" s="280"/>
      <c r="AO726" s="280"/>
      <c r="AP726" s="280"/>
      <c r="AQ726" s="280"/>
      <c r="AR726" s="280"/>
      <c r="AS726" s="280"/>
      <c r="AT726" s="280"/>
      <c r="AU726" s="280"/>
      <c r="AV726" s="280"/>
      <c r="AW726" s="280"/>
      <c r="AX726" s="280"/>
      <c r="AY726" s="280"/>
      <c r="AZ726" s="280"/>
      <c r="BA726" s="280"/>
      <c r="BB726" s="280"/>
      <c r="BC726" s="280"/>
      <c r="BD726" s="280"/>
      <c r="BE726" s="280"/>
      <c r="BF726" s="280"/>
      <c r="BG726" s="280"/>
      <c r="BH726" s="280"/>
      <c r="BI726" s="280"/>
      <c r="BJ726" s="280"/>
      <c r="BK726" s="280"/>
      <c r="BL726" s="280"/>
      <c r="BM726" s="280"/>
      <c r="BN726" s="280"/>
      <c r="BO726" s="280"/>
      <c r="BP726" s="280"/>
      <c r="BQ726" s="280"/>
      <c r="BR726" s="280"/>
      <c r="BS726" s="280"/>
      <c r="BT726" s="280"/>
      <c r="BU726" s="280"/>
      <c r="BV726" s="280"/>
      <c r="BW726" s="280"/>
      <c r="BX726" s="280"/>
      <c r="BY726" s="280"/>
      <c r="BZ726" s="280"/>
      <c r="CA726" s="280"/>
      <c r="CB726" s="280"/>
      <c r="CC726" s="280"/>
      <c r="CD726" s="280"/>
      <c r="CE726" s="280"/>
      <c r="CF726" s="280"/>
      <c r="CG726" s="280"/>
      <c r="CH726" s="280"/>
      <c r="CI726" s="280"/>
      <c r="CJ726" s="280"/>
      <c r="CK726" s="280"/>
      <c r="CL726" s="280"/>
      <c r="CM726" s="280"/>
      <c r="CN726" s="280"/>
      <c r="CO726" s="280"/>
      <c r="CP726" s="280"/>
      <c r="CQ726" s="280"/>
      <c r="CR726" s="280"/>
      <c r="CS726" s="280"/>
      <c r="CT726" s="280"/>
      <c r="CU726" s="280"/>
      <c r="CV726" s="280"/>
      <c r="CW726" s="280"/>
      <c r="CX726" s="280"/>
      <c r="CY726" s="280"/>
      <c r="CZ726" s="280"/>
      <c r="DA726" s="280"/>
      <c r="DB726" s="280"/>
      <c r="DC726" s="280"/>
      <c r="DD726" s="280"/>
      <c r="DE726" s="280"/>
      <c r="DF726" s="280"/>
      <c r="DG726" s="280"/>
      <c r="DH726" s="280"/>
      <c r="DI726" s="280"/>
      <c r="DJ726" s="280"/>
      <c r="DK726" s="280"/>
      <c r="DL726" s="280"/>
      <c r="DM726" s="280"/>
      <c r="DN726" s="280"/>
      <c r="DO726" s="280"/>
      <c r="DP726" s="280"/>
      <c r="DQ726" s="280"/>
      <c r="DR726" s="280"/>
      <c r="DS726" s="280"/>
      <c r="DT726" s="280"/>
      <c r="DU726" s="280"/>
      <c r="DV726" s="280"/>
      <c r="DW726" s="280"/>
      <c r="DX726" s="280"/>
      <c r="DY726" s="280"/>
      <c r="DZ726" s="280"/>
      <c r="EA726" s="280"/>
      <c r="EB726" s="280"/>
      <c r="EC726" s="280"/>
      <c r="ED726" s="280"/>
      <c r="EE726" s="280"/>
      <c r="EF726" s="280"/>
      <c r="EG726" s="280"/>
      <c r="EH726" s="280"/>
      <c r="EI726" s="280"/>
      <c r="EJ726" s="280"/>
      <c r="EK726" s="280"/>
      <c r="EL726" s="280"/>
      <c r="EM726" s="280"/>
      <c r="EN726" s="280"/>
      <c r="EO726" s="280"/>
      <c r="EP726" s="280"/>
      <c r="EQ726" s="280"/>
      <c r="ER726" s="280"/>
      <c r="ES726" s="280"/>
      <c r="ET726" s="280"/>
      <c r="EU726" s="280"/>
      <c r="EV726" s="280"/>
      <c r="EW726" s="280"/>
      <c r="EX726" s="280"/>
      <c r="EY726" s="280"/>
      <c r="EZ726" s="280"/>
      <c r="FA726" s="280"/>
      <c r="FB726" s="280"/>
      <c r="FC726" s="280"/>
      <c r="FD726" s="280"/>
      <c r="FE726" s="280"/>
      <c r="FF726" s="280"/>
      <c r="FG726" s="280"/>
      <c r="FH726" s="280"/>
      <c r="FI726" s="280"/>
      <c r="FJ726" s="280"/>
      <c r="FK726" s="280"/>
      <c r="FL726" s="280"/>
      <c r="FM726" s="280"/>
      <c r="FN726" s="280"/>
      <c r="FO726" s="280"/>
      <c r="FP726" s="280"/>
      <c r="FQ726" s="280"/>
      <c r="FR726" s="280"/>
      <c r="FS726" s="280"/>
      <c r="FT726" s="280"/>
      <c r="FU726" s="280"/>
      <c r="FV726" s="280"/>
      <c r="FW726" s="280"/>
      <c r="FX726" s="280"/>
      <c r="FY726" s="280"/>
      <c r="FZ726" s="280"/>
      <c r="GA726" s="280"/>
      <c r="GB726" s="280"/>
      <c r="GC726" s="280"/>
      <c r="GD726" s="280"/>
      <c r="GE726" s="280"/>
      <c r="GF726" s="280"/>
      <c r="GG726" s="280"/>
      <c r="GH726" s="280"/>
      <c r="GI726" s="280"/>
      <c r="GJ726" s="280"/>
      <c r="GK726" s="280"/>
      <c r="GL726" s="280"/>
      <c r="GM726" s="280"/>
      <c r="GN726" s="280"/>
      <c r="GO726" s="280"/>
      <c r="GP726" s="280"/>
      <c r="GQ726" s="280"/>
      <c r="GR726" s="280"/>
      <c r="GS726" s="280"/>
      <c r="GT726" s="280"/>
      <c r="GU726" s="280"/>
      <c r="GV726" s="280"/>
      <c r="GW726" s="280"/>
      <c r="GX726" s="280"/>
      <c r="GY726" s="280"/>
      <c r="GZ726" s="280"/>
      <c r="HA726" s="280"/>
      <c r="HB726" s="280"/>
      <c r="HC726" s="280"/>
      <c r="HD726" s="280"/>
      <c r="HE726" s="280"/>
      <c r="HF726" s="280"/>
      <c r="HG726" s="280"/>
      <c r="HH726" s="280"/>
      <c r="HI726" s="280"/>
      <c r="HJ726" s="280"/>
      <c r="HK726" s="280"/>
      <c r="HL726" s="280"/>
      <c r="HM726" s="280"/>
      <c r="HN726" s="280"/>
      <c r="HO726" s="280"/>
      <c r="HP726" s="280"/>
      <c r="HQ726" s="280"/>
      <c r="HR726" s="280"/>
      <c r="HS726" s="280"/>
      <c r="HT726" s="280"/>
      <c r="HU726" s="280"/>
      <c r="HV726" s="280"/>
      <c r="HW726" s="280"/>
      <c r="HX726" s="280"/>
      <c r="HY726" s="280"/>
      <c r="HZ726" s="280"/>
      <c r="IA726" s="280"/>
      <c r="IB726" s="280"/>
      <c r="IC726" s="280"/>
      <c r="ID726" s="280"/>
      <c r="IE726" s="280"/>
      <c r="IF726" s="280"/>
      <c r="IG726" s="280"/>
      <c r="IH726" s="280"/>
      <c r="II726" s="280"/>
      <c r="IJ726" s="280"/>
      <c r="IK726" s="280"/>
      <c r="IL726" s="280"/>
      <c r="IM726" s="280"/>
      <c r="IN726" s="280"/>
      <c r="IO726" s="280"/>
      <c r="IP726" s="280"/>
      <c r="IQ726" s="280"/>
      <c r="IR726" s="280"/>
      <c r="IS726" s="280"/>
      <c r="IT726" s="280"/>
      <c r="IU726" s="280"/>
      <c r="IV726" s="280"/>
    </row>
    <row r="727" spans="1:256" s="152" customFormat="1">
      <c r="A727" s="958" t="s">
        <v>911</v>
      </c>
      <c r="B727" s="1066"/>
      <c r="C727" s="280"/>
      <c r="D727" s="280"/>
      <c r="E727" s="280"/>
      <c r="F727" s="280"/>
      <c r="G727" s="1067" t="s">
        <v>607</v>
      </c>
      <c r="H727" s="260"/>
      <c r="I727" s="260"/>
      <c r="J727" s="280"/>
      <c r="K727" s="280"/>
      <c r="L727" s="280"/>
      <c r="M727" s="280"/>
      <c r="N727" s="280"/>
      <c r="O727" s="280"/>
      <c r="P727" s="280"/>
      <c r="Q727" s="280"/>
      <c r="R727" s="280"/>
      <c r="S727" s="280"/>
      <c r="T727" s="280"/>
      <c r="U727" s="280"/>
      <c r="V727" s="280"/>
      <c r="W727" s="280"/>
      <c r="X727" s="280"/>
      <c r="Y727" s="280"/>
      <c r="Z727" s="280"/>
      <c r="AA727" s="280"/>
      <c r="AB727" s="280"/>
      <c r="AC727" s="280"/>
      <c r="AD727" s="280"/>
      <c r="AE727" s="280"/>
      <c r="AF727" s="280"/>
      <c r="AG727" s="280"/>
      <c r="AH727" s="280"/>
      <c r="AI727" s="280"/>
      <c r="AJ727" s="280"/>
      <c r="AK727" s="280"/>
      <c r="AL727" s="280"/>
      <c r="AM727" s="280"/>
      <c r="AN727" s="280"/>
      <c r="AO727" s="280"/>
      <c r="AP727" s="280"/>
      <c r="AQ727" s="280"/>
      <c r="AR727" s="280"/>
      <c r="AS727" s="280"/>
      <c r="AT727" s="280"/>
      <c r="AU727" s="280"/>
      <c r="AV727" s="280"/>
      <c r="AW727" s="280"/>
      <c r="AX727" s="280"/>
      <c r="AY727" s="280"/>
      <c r="AZ727" s="280"/>
      <c r="BA727" s="280"/>
      <c r="BB727" s="280"/>
      <c r="BC727" s="280"/>
      <c r="BD727" s="280"/>
      <c r="BE727" s="280"/>
      <c r="BF727" s="280"/>
      <c r="BG727" s="280"/>
      <c r="BH727" s="280"/>
      <c r="BI727" s="280"/>
      <c r="BJ727" s="280"/>
      <c r="BK727" s="280"/>
      <c r="BL727" s="280"/>
      <c r="BM727" s="280"/>
      <c r="BN727" s="280"/>
      <c r="BO727" s="280"/>
      <c r="BP727" s="280"/>
      <c r="BQ727" s="280"/>
      <c r="BR727" s="280"/>
      <c r="BS727" s="280"/>
      <c r="BT727" s="280"/>
      <c r="BU727" s="280"/>
      <c r="BV727" s="280"/>
      <c r="BW727" s="280"/>
      <c r="BX727" s="280"/>
      <c r="BY727" s="280"/>
      <c r="BZ727" s="280"/>
      <c r="CA727" s="280"/>
      <c r="CB727" s="280"/>
      <c r="CC727" s="280"/>
      <c r="CD727" s="280"/>
      <c r="CE727" s="280"/>
      <c r="CF727" s="280"/>
      <c r="CG727" s="280"/>
      <c r="CH727" s="280"/>
      <c r="CI727" s="280"/>
      <c r="CJ727" s="280"/>
      <c r="CK727" s="280"/>
      <c r="CL727" s="280"/>
      <c r="CM727" s="280"/>
      <c r="CN727" s="280"/>
      <c r="CO727" s="280"/>
      <c r="CP727" s="280"/>
      <c r="CQ727" s="280"/>
      <c r="CR727" s="280"/>
      <c r="CS727" s="280"/>
      <c r="CT727" s="280"/>
      <c r="CU727" s="280"/>
      <c r="CV727" s="280"/>
      <c r="CW727" s="280"/>
      <c r="CX727" s="280"/>
      <c r="CY727" s="280"/>
      <c r="CZ727" s="280"/>
      <c r="DA727" s="280"/>
      <c r="DB727" s="280"/>
      <c r="DC727" s="280"/>
      <c r="DD727" s="280"/>
      <c r="DE727" s="280"/>
      <c r="DF727" s="280"/>
      <c r="DG727" s="280"/>
      <c r="DH727" s="280"/>
      <c r="DI727" s="280"/>
      <c r="DJ727" s="280"/>
      <c r="DK727" s="280"/>
      <c r="DL727" s="280"/>
      <c r="DM727" s="280"/>
      <c r="DN727" s="280"/>
      <c r="DO727" s="280"/>
      <c r="DP727" s="280"/>
      <c r="DQ727" s="280"/>
      <c r="DR727" s="280"/>
      <c r="DS727" s="280"/>
      <c r="DT727" s="280"/>
      <c r="DU727" s="280"/>
      <c r="DV727" s="280"/>
      <c r="DW727" s="280"/>
      <c r="DX727" s="280"/>
      <c r="DY727" s="280"/>
      <c r="DZ727" s="280"/>
      <c r="EA727" s="280"/>
      <c r="EB727" s="280"/>
      <c r="EC727" s="280"/>
      <c r="ED727" s="280"/>
      <c r="EE727" s="280"/>
      <c r="EF727" s="280"/>
      <c r="EG727" s="280"/>
      <c r="EH727" s="280"/>
      <c r="EI727" s="280"/>
      <c r="EJ727" s="280"/>
      <c r="EK727" s="280"/>
      <c r="EL727" s="280"/>
      <c r="EM727" s="280"/>
      <c r="EN727" s="280"/>
      <c r="EO727" s="280"/>
      <c r="EP727" s="280"/>
      <c r="EQ727" s="280"/>
      <c r="ER727" s="280"/>
      <c r="ES727" s="280"/>
      <c r="ET727" s="280"/>
      <c r="EU727" s="280"/>
      <c r="EV727" s="280"/>
      <c r="EW727" s="280"/>
      <c r="EX727" s="280"/>
      <c r="EY727" s="280"/>
      <c r="EZ727" s="280"/>
      <c r="FA727" s="280"/>
      <c r="FB727" s="280"/>
      <c r="FC727" s="280"/>
      <c r="FD727" s="280"/>
      <c r="FE727" s="280"/>
      <c r="FF727" s="280"/>
      <c r="FG727" s="280"/>
      <c r="FH727" s="280"/>
      <c r="FI727" s="280"/>
      <c r="FJ727" s="280"/>
      <c r="FK727" s="280"/>
      <c r="FL727" s="280"/>
      <c r="FM727" s="280"/>
      <c r="FN727" s="280"/>
      <c r="FO727" s="280"/>
      <c r="FP727" s="280"/>
      <c r="FQ727" s="280"/>
      <c r="FR727" s="280"/>
      <c r="FS727" s="280"/>
      <c r="FT727" s="280"/>
      <c r="FU727" s="280"/>
      <c r="FV727" s="280"/>
      <c r="FW727" s="280"/>
      <c r="FX727" s="280"/>
      <c r="FY727" s="280"/>
      <c r="FZ727" s="280"/>
      <c r="GA727" s="280"/>
      <c r="GB727" s="280"/>
      <c r="GC727" s="280"/>
      <c r="GD727" s="280"/>
      <c r="GE727" s="280"/>
      <c r="GF727" s="280"/>
      <c r="GG727" s="280"/>
      <c r="GH727" s="280"/>
      <c r="GI727" s="280"/>
      <c r="GJ727" s="280"/>
      <c r="GK727" s="280"/>
      <c r="GL727" s="280"/>
      <c r="GM727" s="280"/>
      <c r="GN727" s="280"/>
      <c r="GO727" s="280"/>
      <c r="GP727" s="280"/>
      <c r="GQ727" s="280"/>
      <c r="GR727" s="280"/>
      <c r="GS727" s="280"/>
      <c r="GT727" s="280"/>
      <c r="GU727" s="280"/>
      <c r="GV727" s="280"/>
      <c r="GW727" s="280"/>
      <c r="GX727" s="280"/>
      <c r="GY727" s="280"/>
      <c r="GZ727" s="280"/>
      <c r="HA727" s="280"/>
      <c r="HB727" s="280"/>
      <c r="HC727" s="280"/>
      <c r="HD727" s="280"/>
      <c r="HE727" s="280"/>
      <c r="HF727" s="280"/>
      <c r="HG727" s="280"/>
      <c r="HH727" s="280"/>
      <c r="HI727" s="280"/>
      <c r="HJ727" s="280"/>
      <c r="HK727" s="280"/>
      <c r="HL727" s="280"/>
      <c r="HM727" s="280"/>
      <c r="HN727" s="280"/>
      <c r="HO727" s="280"/>
      <c r="HP727" s="280"/>
      <c r="HQ727" s="280"/>
      <c r="HR727" s="280"/>
      <c r="HS727" s="280"/>
      <c r="HT727" s="280"/>
      <c r="HU727" s="280"/>
      <c r="HV727" s="280"/>
      <c r="HW727" s="280"/>
      <c r="HX727" s="280"/>
      <c r="HY727" s="280"/>
      <c r="HZ727" s="280"/>
      <c r="IA727" s="280"/>
      <c r="IB727" s="280"/>
      <c r="IC727" s="280"/>
      <c r="ID727" s="280"/>
      <c r="IE727" s="280"/>
      <c r="IF727" s="280"/>
      <c r="IG727" s="280"/>
      <c r="IH727" s="280"/>
      <c r="II727" s="280"/>
      <c r="IJ727" s="280"/>
      <c r="IK727" s="280"/>
      <c r="IL727" s="280"/>
      <c r="IM727" s="280"/>
      <c r="IN727" s="280"/>
      <c r="IO727" s="280"/>
      <c r="IP727" s="280"/>
      <c r="IQ727" s="280"/>
      <c r="IR727" s="280"/>
      <c r="IS727" s="280"/>
      <c r="IT727" s="280"/>
      <c r="IU727" s="280"/>
      <c r="IV727" s="280"/>
    </row>
    <row r="728" spans="1:256" s="152" customFormat="1">
      <c r="A728" s="958" t="s">
        <v>419</v>
      </c>
      <c r="B728" s="1066"/>
      <c r="C728" s="280"/>
      <c r="D728" s="280"/>
      <c r="E728" s="280"/>
      <c r="F728" s="280"/>
      <c r="G728" s="1068" t="s">
        <v>921</v>
      </c>
      <c r="H728" s="260"/>
      <c r="I728" s="260"/>
      <c r="J728" s="280"/>
      <c r="K728" s="280"/>
      <c r="L728" s="280"/>
      <c r="M728" s="280"/>
      <c r="N728" s="280"/>
      <c r="O728" s="280"/>
      <c r="P728" s="280"/>
      <c r="Q728" s="280"/>
      <c r="R728" s="280"/>
      <c r="S728" s="280"/>
      <c r="T728" s="280"/>
      <c r="U728" s="280"/>
      <c r="V728" s="280"/>
      <c r="W728" s="280"/>
      <c r="X728" s="280"/>
      <c r="Y728" s="280"/>
      <c r="Z728" s="280"/>
      <c r="AA728" s="280"/>
      <c r="AB728" s="280"/>
      <c r="AC728" s="280"/>
      <c r="AD728" s="280"/>
      <c r="AE728" s="280"/>
      <c r="AF728" s="280"/>
      <c r="AG728" s="280"/>
      <c r="AH728" s="280"/>
      <c r="AI728" s="280"/>
      <c r="AJ728" s="280"/>
      <c r="AK728" s="280"/>
      <c r="AL728" s="280"/>
      <c r="AM728" s="280"/>
      <c r="AN728" s="280"/>
      <c r="AO728" s="280"/>
      <c r="AP728" s="280"/>
      <c r="AQ728" s="280"/>
      <c r="AR728" s="280"/>
      <c r="AS728" s="280"/>
      <c r="AT728" s="280"/>
      <c r="AU728" s="280"/>
      <c r="AV728" s="280"/>
      <c r="AW728" s="280"/>
      <c r="AX728" s="280"/>
      <c r="AY728" s="280"/>
      <c r="AZ728" s="280"/>
      <c r="BA728" s="280"/>
      <c r="BB728" s="280"/>
      <c r="BC728" s="280"/>
      <c r="BD728" s="280"/>
      <c r="BE728" s="280"/>
      <c r="BF728" s="280"/>
      <c r="BG728" s="280"/>
      <c r="BH728" s="280"/>
      <c r="BI728" s="280"/>
      <c r="BJ728" s="280"/>
      <c r="BK728" s="280"/>
      <c r="BL728" s="280"/>
      <c r="BM728" s="280"/>
      <c r="BN728" s="280"/>
      <c r="BO728" s="280"/>
      <c r="BP728" s="280"/>
      <c r="BQ728" s="280"/>
      <c r="BR728" s="280"/>
      <c r="BS728" s="280"/>
      <c r="BT728" s="280"/>
      <c r="BU728" s="280"/>
      <c r="BV728" s="280"/>
      <c r="BW728" s="280"/>
      <c r="BX728" s="280"/>
      <c r="BY728" s="280"/>
      <c r="BZ728" s="280"/>
      <c r="CA728" s="280"/>
      <c r="CB728" s="280"/>
      <c r="CC728" s="280"/>
      <c r="CD728" s="280"/>
      <c r="CE728" s="280"/>
      <c r="CF728" s="280"/>
      <c r="CG728" s="280"/>
      <c r="CH728" s="280"/>
      <c r="CI728" s="280"/>
      <c r="CJ728" s="280"/>
      <c r="CK728" s="280"/>
      <c r="CL728" s="280"/>
      <c r="CM728" s="280"/>
      <c r="CN728" s="280"/>
      <c r="CO728" s="280"/>
      <c r="CP728" s="280"/>
      <c r="CQ728" s="280"/>
      <c r="CR728" s="280"/>
      <c r="CS728" s="280"/>
      <c r="CT728" s="280"/>
      <c r="CU728" s="280"/>
      <c r="CV728" s="280"/>
      <c r="CW728" s="280"/>
      <c r="CX728" s="280"/>
      <c r="CY728" s="280"/>
      <c r="CZ728" s="280"/>
      <c r="DA728" s="280"/>
      <c r="DB728" s="280"/>
      <c r="DC728" s="280"/>
      <c r="DD728" s="280"/>
      <c r="DE728" s="280"/>
      <c r="DF728" s="280"/>
      <c r="DG728" s="280"/>
      <c r="DH728" s="280"/>
      <c r="DI728" s="280"/>
      <c r="DJ728" s="280"/>
      <c r="DK728" s="280"/>
      <c r="DL728" s="280"/>
      <c r="DM728" s="280"/>
      <c r="DN728" s="280"/>
      <c r="DO728" s="280"/>
      <c r="DP728" s="280"/>
      <c r="DQ728" s="280"/>
      <c r="DR728" s="280"/>
      <c r="DS728" s="280"/>
      <c r="DT728" s="280"/>
      <c r="DU728" s="280"/>
      <c r="DV728" s="280"/>
      <c r="DW728" s="280"/>
      <c r="DX728" s="280"/>
      <c r="DY728" s="280"/>
      <c r="DZ728" s="280"/>
      <c r="EA728" s="280"/>
      <c r="EB728" s="280"/>
      <c r="EC728" s="280"/>
      <c r="ED728" s="280"/>
      <c r="EE728" s="280"/>
      <c r="EF728" s="280"/>
      <c r="EG728" s="280"/>
      <c r="EH728" s="280"/>
      <c r="EI728" s="280"/>
      <c r="EJ728" s="280"/>
      <c r="EK728" s="280"/>
      <c r="EL728" s="280"/>
      <c r="EM728" s="280"/>
      <c r="EN728" s="280"/>
      <c r="EO728" s="280"/>
      <c r="EP728" s="280"/>
      <c r="EQ728" s="280"/>
      <c r="ER728" s="280"/>
      <c r="ES728" s="280"/>
      <c r="ET728" s="280"/>
      <c r="EU728" s="280"/>
      <c r="EV728" s="280"/>
      <c r="EW728" s="280"/>
      <c r="EX728" s="280"/>
      <c r="EY728" s="280"/>
      <c r="EZ728" s="280"/>
      <c r="FA728" s="280"/>
      <c r="FB728" s="280"/>
      <c r="FC728" s="280"/>
      <c r="FD728" s="280"/>
      <c r="FE728" s="280"/>
      <c r="FF728" s="280"/>
      <c r="FG728" s="280"/>
      <c r="FH728" s="280"/>
      <c r="FI728" s="280"/>
      <c r="FJ728" s="280"/>
      <c r="FK728" s="280"/>
      <c r="FL728" s="280"/>
      <c r="FM728" s="280"/>
      <c r="FN728" s="280"/>
      <c r="FO728" s="280"/>
      <c r="FP728" s="280"/>
      <c r="FQ728" s="280"/>
      <c r="FR728" s="280"/>
      <c r="FS728" s="280"/>
      <c r="FT728" s="280"/>
      <c r="FU728" s="280"/>
      <c r="FV728" s="280"/>
      <c r="FW728" s="280"/>
      <c r="FX728" s="280"/>
      <c r="FY728" s="280"/>
      <c r="FZ728" s="280"/>
      <c r="GA728" s="280"/>
      <c r="GB728" s="280"/>
      <c r="GC728" s="280"/>
      <c r="GD728" s="280"/>
      <c r="GE728" s="280"/>
      <c r="GF728" s="280"/>
      <c r="GG728" s="280"/>
      <c r="GH728" s="280"/>
      <c r="GI728" s="280"/>
      <c r="GJ728" s="280"/>
      <c r="GK728" s="280"/>
      <c r="GL728" s="280"/>
      <c r="GM728" s="280"/>
      <c r="GN728" s="280"/>
      <c r="GO728" s="280"/>
      <c r="GP728" s="280"/>
      <c r="GQ728" s="280"/>
      <c r="GR728" s="280"/>
      <c r="GS728" s="280"/>
      <c r="GT728" s="280"/>
      <c r="GU728" s="280"/>
      <c r="GV728" s="280"/>
      <c r="GW728" s="280"/>
      <c r="GX728" s="280"/>
      <c r="GY728" s="280"/>
      <c r="GZ728" s="280"/>
      <c r="HA728" s="280"/>
      <c r="HB728" s="280"/>
      <c r="HC728" s="280"/>
      <c r="HD728" s="280"/>
      <c r="HE728" s="280"/>
      <c r="HF728" s="280"/>
      <c r="HG728" s="280"/>
      <c r="HH728" s="280"/>
      <c r="HI728" s="280"/>
      <c r="HJ728" s="280"/>
      <c r="HK728" s="280"/>
      <c r="HL728" s="280"/>
      <c r="HM728" s="280"/>
      <c r="HN728" s="280"/>
      <c r="HO728" s="280"/>
      <c r="HP728" s="280"/>
      <c r="HQ728" s="280"/>
      <c r="HR728" s="280"/>
      <c r="HS728" s="280"/>
      <c r="HT728" s="280"/>
      <c r="HU728" s="280"/>
      <c r="HV728" s="280"/>
      <c r="HW728" s="280"/>
      <c r="HX728" s="280"/>
      <c r="HY728" s="280"/>
      <c r="HZ728" s="280"/>
      <c r="IA728" s="280"/>
      <c r="IB728" s="280"/>
      <c r="IC728" s="280"/>
      <c r="ID728" s="280"/>
      <c r="IE728" s="280"/>
      <c r="IF728" s="280"/>
      <c r="IG728" s="280"/>
      <c r="IH728" s="280"/>
      <c r="II728" s="280"/>
      <c r="IJ728" s="280"/>
      <c r="IK728" s="280"/>
      <c r="IL728" s="280"/>
      <c r="IM728" s="280"/>
      <c r="IN728" s="280"/>
      <c r="IO728" s="280"/>
      <c r="IP728" s="280"/>
      <c r="IQ728" s="280"/>
      <c r="IR728" s="280"/>
      <c r="IS728" s="280"/>
      <c r="IT728" s="280"/>
      <c r="IU728" s="280"/>
      <c r="IV728" s="280"/>
    </row>
    <row r="729" spans="1:256">
      <c r="G729" s="1069"/>
      <c r="H729" s="282"/>
      <c r="I729" s="282"/>
      <c r="J729" s="36"/>
    </row>
    <row r="730" spans="1:256">
      <c r="G730" s="1068" t="s">
        <v>1053</v>
      </c>
      <c r="H730" s="282"/>
      <c r="I730" s="282"/>
      <c r="J730" s="36"/>
    </row>
    <row r="731" spans="1:256">
      <c r="G731" s="1068" t="s">
        <v>608</v>
      </c>
      <c r="H731" s="282"/>
      <c r="I731" s="282"/>
      <c r="J731" s="36"/>
    </row>
    <row r="732" spans="1:256">
      <c r="H732" s="36"/>
      <c r="I732" s="36"/>
      <c r="J732" s="36"/>
    </row>
    <row r="733" spans="1:256">
      <c r="H733" s="36"/>
      <c r="I733" s="36"/>
      <c r="J733" s="36"/>
    </row>
    <row r="734" spans="1:256">
      <c r="H734" s="36"/>
      <c r="I734" s="36"/>
      <c r="J734" s="36"/>
    </row>
    <row r="735" spans="1:256">
      <c r="H735" s="36"/>
      <c r="I735" s="36"/>
      <c r="J735" s="36"/>
    </row>
    <row r="736" spans="1:256">
      <c r="H736" s="36"/>
      <c r="I736" s="36"/>
      <c r="J736" s="36"/>
    </row>
    <row r="737" spans="9:10">
      <c r="I737" s="36"/>
      <c r="J737" s="36"/>
    </row>
    <row r="738" spans="9:10">
      <c r="I738" s="36"/>
      <c r="J738" s="36"/>
    </row>
    <row r="739" spans="9:10">
      <c r="I739" s="36"/>
      <c r="J739" s="36"/>
    </row>
    <row r="740" spans="9:10">
      <c r="I740" s="36"/>
      <c r="J740" s="36"/>
    </row>
    <row r="741" spans="9:10">
      <c r="I741" s="36"/>
      <c r="J741" s="36"/>
    </row>
  </sheetData>
  <mergeCells count="224">
    <mergeCell ref="C413:E413"/>
    <mergeCell ref="G413:H413"/>
    <mergeCell ref="C414:E414"/>
    <mergeCell ref="G414:H414"/>
    <mergeCell ref="G720:H720"/>
    <mergeCell ref="B179:D179"/>
    <mergeCell ref="D379:F379"/>
    <mergeCell ref="D380:F380"/>
    <mergeCell ref="D381:F381"/>
    <mergeCell ref="D382:F382"/>
    <mergeCell ref="D383:F383"/>
    <mergeCell ref="D384:F384"/>
    <mergeCell ref="D385:F385"/>
    <mergeCell ref="D386:F386"/>
    <mergeCell ref="D392:F392"/>
    <mergeCell ref="D393:F393"/>
    <mergeCell ref="D394:F394"/>
    <mergeCell ref="D395:F395"/>
    <mergeCell ref="D396:F396"/>
    <mergeCell ref="H11:I12"/>
    <mergeCell ref="H101:I105"/>
    <mergeCell ref="H121:I121"/>
    <mergeCell ref="C209:E209"/>
    <mergeCell ref="C210:E210"/>
    <mergeCell ref="G207:H207"/>
    <mergeCell ref="B188:D188"/>
    <mergeCell ref="B183:D183"/>
    <mergeCell ref="B184:D184"/>
    <mergeCell ref="B185:D185"/>
    <mergeCell ref="B186:D186"/>
    <mergeCell ref="C77:D77"/>
    <mergeCell ref="C89:E89"/>
    <mergeCell ref="D68:E68"/>
    <mergeCell ref="G68:H68"/>
    <mergeCell ref="D69:E69"/>
    <mergeCell ref="D70:E70"/>
    <mergeCell ref="D71:E71"/>
    <mergeCell ref="D72:E72"/>
    <mergeCell ref="G198:H198"/>
    <mergeCell ref="G199:H199"/>
    <mergeCell ref="F175:H175"/>
    <mergeCell ref="B182:D182"/>
    <mergeCell ref="F177:H177"/>
    <mergeCell ref="G69:H69"/>
    <mergeCell ref="G70:H70"/>
    <mergeCell ref="G71:H71"/>
    <mergeCell ref="G72:H72"/>
    <mergeCell ref="G73:H73"/>
    <mergeCell ref="F171:H171"/>
    <mergeCell ref="F172:H172"/>
    <mergeCell ref="F173:H173"/>
    <mergeCell ref="F174:H174"/>
    <mergeCell ref="F170:H170"/>
    <mergeCell ref="G83:H83"/>
    <mergeCell ref="G84:H84"/>
    <mergeCell ref="G85:H85"/>
    <mergeCell ref="G86:H86"/>
    <mergeCell ref="G87:H87"/>
    <mergeCell ref="G88:H88"/>
    <mergeCell ref="G89:H89"/>
    <mergeCell ref="F92:H99"/>
    <mergeCell ref="H37:I39"/>
    <mergeCell ref="F189:H189"/>
    <mergeCell ref="F190:H190"/>
    <mergeCell ref="F183:H183"/>
    <mergeCell ref="F184:H184"/>
    <mergeCell ref="F185:H185"/>
    <mergeCell ref="F186:H186"/>
    <mergeCell ref="F187:H187"/>
    <mergeCell ref="F188:H188"/>
    <mergeCell ref="F176:H176"/>
    <mergeCell ref="C75:F75"/>
    <mergeCell ref="C76:F76"/>
    <mergeCell ref="C91:F91"/>
    <mergeCell ref="G77:H77"/>
    <mergeCell ref="G78:H78"/>
    <mergeCell ref="G79:H79"/>
    <mergeCell ref="G80:H80"/>
    <mergeCell ref="G81:H81"/>
    <mergeCell ref="G82:H82"/>
    <mergeCell ref="B181:D181"/>
    <mergeCell ref="B189:D189"/>
    <mergeCell ref="H61:I61"/>
    <mergeCell ref="H56:I58"/>
    <mergeCell ref="H44:I45"/>
    <mergeCell ref="G314:H314"/>
    <mergeCell ref="G209:H209"/>
    <mergeCell ref="G210:H210"/>
    <mergeCell ref="B685:C685"/>
    <mergeCell ref="F168:H168"/>
    <mergeCell ref="D73:E73"/>
    <mergeCell ref="B686:C686"/>
    <mergeCell ref="A3:I3"/>
    <mergeCell ref="A4:I4"/>
    <mergeCell ref="A5:I5"/>
    <mergeCell ref="A7:I7"/>
    <mergeCell ref="A29:I29"/>
    <mergeCell ref="G685:H685"/>
    <mergeCell ref="B139:D139"/>
    <mergeCell ref="B140:D140"/>
    <mergeCell ref="B167:D167"/>
    <mergeCell ref="F167:H167"/>
    <mergeCell ref="G681:H681"/>
    <mergeCell ref="B168:D168"/>
    <mergeCell ref="B170:D170"/>
    <mergeCell ref="B171:D171"/>
    <mergeCell ref="B172:D172"/>
    <mergeCell ref="B173:D173"/>
    <mergeCell ref="B174:D174"/>
    <mergeCell ref="G213:H213"/>
    <mergeCell ref="B178:D178"/>
    <mergeCell ref="B180:D180"/>
    <mergeCell ref="H333:I334"/>
    <mergeCell ref="H341:I341"/>
    <mergeCell ref="B190:D190"/>
    <mergeCell ref="H201:I204"/>
    <mergeCell ref="G211:H211"/>
    <mergeCell ref="G686:H686"/>
    <mergeCell ref="D682:E682"/>
    <mergeCell ref="D683:E683"/>
    <mergeCell ref="D684:E684"/>
    <mergeCell ref="D685:E685"/>
    <mergeCell ref="D686:E686"/>
    <mergeCell ref="G682:H682"/>
    <mergeCell ref="G683:H683"/>
    <mergeCell ref="G684:H684"/>
    <mergeCell ref="G610:I610"/>
    <mergeCell ref="I605:J605"/>
    <mergeCell ref="H669:I671"/>
    <mergeCell ref="H673:I675"/>
    <mergeCell ref="G214:H214"/>
    <mergeCell ref="G212:H212"/>
    <mergeCell ref="G208:H208"/>
    <mergeCell ref="B684:C684"/>
    <mergeCell ref="D681:E681"/>
    <mergeCell ref="G605:H605"/>
    <mergeCell ref="H317:I321"/>
    <mergeCell ref="H307:I311"/>
    <mergeCell ref="B605:D605"/>
    <mergeCell ref="C610:E610"/>
    <mergeCell ref="G574:H574"/>
    <mergeCell ref="G324:H324"/>
    <mergeCell ref="G325:H325"/>
    <mergeCell ref="H665:I667"/>
    <mergeCell ref="B683:C683"/>
    <mergeCell ref="B682:C682"/>
    <mergeCell ref="B681:C681"/>
    <mergeCell ref="B597:D597"/>
    <mergeCell ref="G315:H315"/>
    <mergeCell ref="G575:H575"/>
    <mergeCell ref="E596:F596"/>
    <mergeCell ref="E597:F597"/>
    <mergeCell ref="G576:H576"/>
    <mergeCell ref="C574:D574"/>
    <mergeCell ref="C575:D575"/>
    <mergeCell ref="C576:D576"/>
    <mergeCell ref="B596:D596"/>
    <mergeCell ref="B169:D169"/>
    <mergeCell ref="B343:F343"/>
    <mergeCell ref="C398:F398"/>
    <mergeCell ref="C400:F400"/>
    <mergeCell ref="C404:F404"/>
    <mergeCell ref="C406:F406"/>
    <mergeCell ref="C417:F417"/>
    <mergeCell ref="C419:F419"/>
    <mergeCell ref="D422:F422"/>
    <mergeCell ref="C211:E211"/>
    <mergeCell ref="C212:E212"/>
    <mergeCell ref="C213:E213"/>
    <mergeCell ref="C214:E214"/>
    <mergeCell ref="B187:D187"/>
    <mergeCell ref="B175:D175"/>
    <mergeCell ref="B176:D176"/>
    <mergeCell ref="B177:D177"/>
    <mergeCell ref="F181:H181"/>
    <mergeCell ref="F182:H182"/>
    <mergeCell ref="G206:H206"/>
    <mergeCell ref="F178:H178"/>
    <mergeCell ref="F180:H180"/>
    <mergeCell ref="C602:F602"/>
    <mergeCell ref="B374:F374"/>
    <mergeCell ref="B659:F659"/>
    <mergeCell ref="C661:F661"/>
    <mergeCell ref="C692:F692"/>
    <mergeCell ref="C694:F694"/>
    <mergeCell ref="B695:D695"/>
    <mergeCell ref="G695:H695"/>
    <mergeCell ref="C443:F443"/>
    <mergeCell ref="C445:F445"/>
    <mergeCell ref="D447:F447"/>
    <mergeCell ref="C487:F487"/>
    <mergeCell ref="C498:F498"/>
    <mergeCell ref="C505:F505"/>
    <mergeCell ref="C516:F516"/>
    <mergeCell ref="C523:F523"/>
    <mergeCell ref="D423:F423"/>
    <mergeCell ref="D424:F424"/>
    <mergeCell ref="C426:F426"/>
    <mergeCell ref="C428:F428"/>
    <mergeCell ref="D431:F431"/>
    <mergeCell ref="D432:F432"/>
    <mergeCell ref="D430:F430"/>
    <mergeCell ref="D438:F438"/>
    <mergeCell ref="C711:D711"/>
    <mergeCell ref="C712:D712"/>
    <mergeCell ref="C713:D713"/>
    <mergeCell ref="C714:D714"/>
    <mergeCell ref="C715:D715"/>
    <mergeCell ref="C716:D716"/>
    <mergeCell ref="C697:F697"/>
    <mergeCell ref="C699:F699"/>
    <mergeCell ref="B709:F709"/>
    <mergeCell ref="E711:I711"/>
    <mergeCell ref="J712:K712"/>
    <mergeCell ref="J713:K713"/>
    <mergeCell ref="J714:K714"/>
    <mergeCell ref="J715:K715"/>
    <mergeCell ref="J716:K716"/>
    <mergeCell ref="G712:H712"/>
    <mergeCell ref="G713:H713"/>
    <mergeCell ref="G714:H714"/>
    <mergeCell ref="G715:H715"/>
    <mergeCell ref="G716:H716"/>
    <mergeCell ref="J711:K711"/>
  </mergeCells>
  <phoneticPr fontId="12" type="noConversion"/>
  <printOptions horizontalCentered="1"/>
  <pageMargins left="0.15748031496062992" right="0.23622047244094491" top="0.23622047244094491" bottom="0.27559055118110237" header="0.19685039370078741" footer="0.15748031496062992"/>
  <pageSetup scale="42" fitToHeight="6" orientation="portrait" r:id="rId1"/>
  <headerFooter alignWithMargins="0"/>
  <rowBreaks count="5" manualBreakCount="5">
    <brk id="62" max="16383" man="1"/>
    <brk id="163" max="16383" man="1"/>
    <brk id="225" max="16383" man="1"/>
    <brk id="326" max="16383" man="1"/>
    <brk id="611" max="16383" man="1"/>
  </rowBreaks>
  <colBreaks count="1" manualBreakCount="1">
    <brk id="10" max="1048575" man="1"/>
  </colBreaks>
  <drawing r:id="rId2"/>
</worksheet>
</file>

<file path=xl/worksheets/sheet20.xml><?xml version="1.0" encoding="utf-8"?>
<worksheet xmlns="http://schemas.openxmlformats.org/spreadsheetml/2006/main" xmlns:r="http://schemas.openxmlformats.org/officeDocument/2006/relationships">
  <sheetPr>
    <tabColor rgb="FF92D050"/>
  </sheetPr>
  <dimension ref="B1:I27"/>
  <sheetViews>
    <sheetView workbookViewId="0">
      <selection activeCell="E14" sqref="E14"/>
    </sheetView>
  </sheetViews>
  <sheetFormatPr defaultRowHeight="12.75"/>
  <cols>
    <col min="1" max="1" width="2.140625" customWidth="1"/>
    <col min="2" max="2" width="5.5703125" customWidth="1"/>
    <col min="3" max="3" width="27.28515625" customWidth="1"/>
    <col min="4" max="4" width="22.42578125" customWidth="1"/>
    <col min="5" max="5" width="13" style="332" customWidth="1"/>
    <col min="6" max="6" width="23.85546875" customWidth="1"/>
    <col min="7" max="7" width="17.28515625" bestFit="1" customWidth="1"/>
  </cols>
  <sheetData>
    <row r="1" spans="2:9">
      <c r="B1" s="291" t="str">
        <f>'1'!B1</f>
        <v>XYZ Limited</v>
      </c>
      <c r="C1" s="333"/>
      <c r="D1" s="333"/>
      <c r="E1" s="334"/>
      <c r="F1" s="333"/>
      <c r="G1" s="964" t="s">
        <v>527</v>
      </c>
    </row>
    <row r="2" spans="2:9">
      <c r="B2" s="292"/>
      <c r="C2" s="333"/>
      <c r="D2" s="333"/>
      <c r="E2" s="334"/>
      <c r="F2" s="333"/>
      <c r="G2" s="28"/>
    </row>
    <row r="3" spans="2:9">
      <c r="B3" s="293" t="str">
        <f>'1'!B3</f>
        <v>Previous Year 2017-18</v>
      </c>
      <c r="C3" s="333"/>
      <c r="D3" s="333"/>
      <c r="E3" s="334"/>
      <c r="F3" s="333"/>
      <c r="G3" s="28"/>
    </row>
    <row r="4" spans="2:9">
      <c r="B4" s="293" t="str">
        <f>'1'!B4</f>
        <v>Assessment Year 2018-19</v>
      </c>
      <c r="C4" s="333"/>
      <c r="D4" s="333"/>
      <c r="E4" s="334"/>
      <c r="F4" s="333"/>
      <c r="G4" s="28"/>
    </row>
    <row r="5" spans="2:9">
      <c r="B5" s="335"/>
      <c r="C5" s="335"/>
      <c r="D5" s="335"/>
      <c r="E5" s="336"/>
      <c r="F5" s="335"/>
      <c r="G5" s="335"/>
    </row>
    <row r="6" spans="2:9">
      <c r="B6" s="335" t="s">
        <v>610</v>
      </c>
      <c r="C6" s="335"/>
      <c r="D6" s="335"/>
      <c r="E6" s="336"/>
      <c r="F6" s="9"/>
      <c r="G6" s="335"/>
    </row>
    <row r="7" spans="2:9">
      <c r="B7" s="335"/>
      <c r="C7" s="335"/>
      <c r="D7" s="335"/>
      <c r="E7" s="336"/>
      <c r="F7" s="335"/>
      <c r="G7" s="335"/>
    </row>
    <row r="8" spans="2:9">
      <c r="B8" s="9" t="s">
        <v>297</v>
      </c>
      <c r="C8" s="337"/>
      <c r="D8" s="337"/>
      <c r="E8" s="338"/>
      <c r="F8" s="337"/>
      <c r="G8" s="335"/>
    </row>
    <row r="9" spans="2:9" ht="13.5" thickBot="1">
      <c r="B9" s="4"/>
      <c r="C9" s="4"/>
      <c r="D9" s="4"/>
      <c r="E9" s="10"/>
      <c r="F9" s="4"/>
      <c r="G9" s="4"/>
    </row>
    <row r="10" spans="2:9" s="97" customFormat="1" ht="13.5" thickBot="1">
      <c r="B10" s="121" t="s">
        <v>178</v>
      </c>
      <c r="C10" s="122" t="s">
        <v>294</v>
      </c>
      <c r="D10" s="122" t="s">
        <v>295</v>
      </c>
      <c r="E10" s="122" t="s">
        <v>590</v>
      </c>
      <c r="F10" s="123" t="s">
        <v>104</v>
      </c>
      <c r="G10" s="122" t="s">
        <v>296</v>
      </c>
    </row>
    <row r="11" spans="2:9">
      <c r="B11" s="118">
        <v>1</v>
      </c>
      <c r="C11" s="119"/>
      <c r="D11" s="120"/>
      <c r="E11" s="326"/>
      <c r="F11" s="119"/>
      <c r="G11" s="817"/>
    </row>
    <row r="12" spans="2:9">
      <c r="B12" s="13">
        <f>B11+1</f>
        <v>2</v>
      </c>
      <c r="C12" s="111"/>
      <c r="D12" s="113"/>
      <c r="E12" s="327"/>
      <c r="F12" s="111"/>
      <c r="G12" s="106"/>
      <c r="I12" s="86"/>
    </row>
    <row r="13" spans="2:9">
      <c r="B13" s="13">
        <f>B12+1</f>
        <v>3</v>
      </c>
      <c r="C13" s="111"/>
      <c r="D13" s="112"/>
      <c r="E13" s="328"/>
      <c r="F13" s="111"/>
      <c r="G13" s="818"/>
    </row>
    <row r="14" spans="2:9">
      <c r="B14" s="13">
        <f>B13+1</f>
        <v>4</v>
      </c>
      <c r="C14" s="115"/>
      <c r="D14" s="115"/>
      <c r="E14" s="329"/>
      <c r="F14" s="115"/>
      <c r="G14" s="106"/>
      <c r="H14" s="81" t="s">
        <v>193</v>
      </c>
    </row>
    <row r="15" spans="2:9">
      <c r="B15" s="13">
        <f>B14+1</f>
        <v>5</v>
      </c>
      <c r="C15" s="115"/>
      <c r="D15" s="115"/>
      <c r="E15" s="329"/>
      <c r="F15" s="115"/>
      <c r="G15" s="106"/>
    </row>
    <row r="16" spans="2:9">
      <c r="B16" s="13">
        <f t="shared" ref="B16:B22" si="0">B15+1</f>
        <v>6</v>
      </c>
      <c r="C16" s="115"/>
      <c r="D16" s="115"/>
      <c r="E16" s="329"/>
      <c r="F16" s="115"/>
      <c r="G16" s="106"/>
    </row>
    <row r="17" spans="2:8">
      <c r="B17" s="13">
        <f t="shared" si="0"/>
        <v>7</v>
      </c>
      <c r="C17" s="115"/>
      <c r="D17" s="115"/>
      <c r="E17" s="329"/>
      <c r="F17" s="115"/>
      <c r="G17" s="106"/>
      <c r="H17" s="104"/>
    </row>
    <row r="18" spans="2:8" s="74" customFormat="1">
      <c r="B18" s="13">
        <f t="shared" si="0"/>
        <v>8</v>
      </c>
      <c r="C18" s="113"/>
      <c r="D18" s="113"/>
      <c r="E18" s="327"/>
      <c r="F18" s="113"/>
      <c r="G18" s="107"/>
    </row>
    <row r="19" spans="2:8" s="74" customFormat="1">
      <c r="B19" s="13">
        <f t="shared" si="0"/>
        <v>9</v>
      </c>
      <c r="C19" s="115"/>
      <c r="D19" s="113"/>
      <c r="E19" s="327"/>
      <c r="F19" s="113"/>
      <c r="G19" s="107"/>
    </row>
    <row r="20" spans="2:8" s="74" customFormat="1">
      <c r="B20" s="13">
        <f t="shared" si="0"/>
        <v>10</v>
      </c>
      <c r="C20" s="113"/>
      <c r="D20" s="113"/>
      <c r="E20" s="327"/>
      <c r="F20" s="113"/>
      <c r="G20" s="107"/>
    </row>
    <row r="21" spans="2:8" s="74" customFormat="1">
      <c r="B21" s="13">
        <f t="shared" si="0"/>
        <v>11</v>
      </c>
      <c r="C21" s="115"/>
      <c r="D21" s="113"/>
      <c r="E21" s="327"/>
      <c r="F21" s="113"/>
      <c r="G21" s="107"/>
    </row>
    <row r="22" spans="2:8" s="74" customFormat="1">
      <c r="B22" s="13">
        <f t="shared" si="0"/>
        <v>12</v>
      </c>
      <c r="C22" s="115"/>
      <c r="D22" s="113"/>
      <c r="E22" s="327"/>
      <c r="F22" s="113"/>
      <c r="G22" s="107"/>
    </row>
    <row r="23" spans="2:8" s="74" customFormat="1" ht="13.5" thickBot="1">
      <c r="B23" s="13"/>
      <c r="C23" s="115"/>
      <c r="D23" s="113"/>
      <c r="E23" s="327"/>
      <c r="F23" s="113"/>
      <c r="G23" s="107"/>
    </row>
    <row r="24" spans="2:8" ht="13.5" thickBot="1">
      <c r="B24" s="117"/>
      <c r="C24" s="116" t="s">
        <v>194</v>
      </c>
      <c r="D24" s="114"/>
      <c r="E24" s="330"/>
      <c r="F24" s="114"/>
      <c r="G24" s="109">
        <f>SUM(G11:G23)</f>
        <v>0</v>
      </c>
    </row>
    <row r="26" spans="2:8" ht="14.25">
      <c r="B26" s="99" t="s">
        <v>408</v>
      </c>
      <c r="C26" s="100"/>
      <c r="D26" s="100"/>
      <c r="E26" s="331"/>
    </row>
    <row r="27" spans="2:8" ht="14.25">
      <c r="B27" s="339" t="s">
        <v>409</v>
      </c>
      <c r="C27" s="100"/>
      <c r="D27" s="100"/>
      <c r="E27" s="331"/>
    </row>
  </sheetData>
  <pageMargins left="0.7" right="0.7" top="0.75" bottom="0.75" header="0.3" footer="0.3"/>
  <pageSetup scale="82" orientation="portrait" verticalDpi="1200" r:id="rId1"/>
</worksheet>
</file>

<file path=xl/worksheets/sheet21.xml><?xml version="1.0" encoding="utf-8"?>
<worksheet xmlns="http://schemas.openxmlformats.org/spreadsheetml/2006/main" xmlns:r="http://schemas.openxmlformats.org/officeDocument/2006/relationships">
  <sheetPr>
    <tabColor rgb="FF92D050"/>
  </sheetPr>
  <dimension ref="B1:IZ33"/>
  <sheetViews>
    <sheetView view="pageBreakPreview" zoomScale="90" zoomScaleSheetLayoutView="90" workbookViewId="0">
      <selection activeCell="J1" sqref="J1"/>
    </sheetView>
  </sheetViews>
  <sheetFormatPr defaultRowHeight="12.75"/>
  <cols>
    <col min="1" max="1" width="2.140625" style="18" customWidth="1"/>
    <col min="2" max="2" width="5.140625" style="280" customWidth="1"/>
    <col min="3" max="3" width="40" style="280" customWidth="1"/>
    <col min="4" max="7" width="17.28515625" style="280" customWidth="1"/>
    <col min="8" max="9" width="18.7109375" style="280" customWidth="1"/>
    <col min="10" max="10" width="16.140625" style="280" customWidth="1"/>
    <col min="11" max="11" width="13.28515625" style="18" bestFit="1" customWidth="1"/>
    <col min="12" max="12" width="9.42578125" style="18" bestFit="1" customWidth="1"/>
    <col min="13" max="16384" width="9.140625" style="18"/>
  </cols>
  <sheetData>
    <row r="1" spans="2:18">
      <c r="B1" s="841" t="str">
        <f>'1'!B1</f>
        <v>XYZ Limited</v>
      </c>
      <c r="C1" s="281"/>
      <c r="D1" s="281"/>
      <c r="E1" s="281"/>
      <c r="F1" s="281"/>
      <c r="G1" s="281"/>
      <c r="H1" s="281"/>
      <c r="I1" s="281"/>
      <c r="J1" s="965" t="s">
        <v>1039</v>
      </c>
      <c r="K1" s="851"/>
    </row>
    <row r="2" spans="2:18">
      <c r="B2" s="292"/>
      <c r="C2" s="281"/>
      <c r="D2" s="281"/>
      <c r="E2" s="281"/>
      <c r="F2" s="281"/>
      <c r="G2" s="281"/>
      <c r="H2" s="281"/>
      <c r="I2" s="281"/>
      <c r="J2" s="126"/>
      <c r="K2" s="851"/>
    </row>
    <row r="3" spans="2:18">
      <c r="B3" s="576" t="str">
        <f>'1'!B3</f>
        <v>Previous Year 2017-18</v>
      </c>
      <c r="C3" s="281"/>
      <c r="D3" s="281"/>
      <c r="E3" s="281"/>
      <c r="F3" s="281"/>
      <c r="G3" s="281"/>
      <c r="H3" s="281"/>
      <c r="I3" s="281"/>
      <c r="J3" s="126"/>
      <c r="K3" s="851"/>
    </row>
    <row r="4" spans="2:18">
      <c r="B4" s="576" t="str">
        <f>'1'!B4</f>
        <v>Assessment Year 2018-19</v>
      </c>
      <c r="C4" s="281"/>
      <c r="D4" s="281"/>
      <c r="E4" s="281"/>
      <c r="F4" s="281"/>
      <c r="G4" s="281"/>
      <c r="H4" s="281"/>
      <c r="I4" s="281"/>
      <c r="J4" s="126"/>
      <c r="K4" s="851"/>
    </row>
    <row r="5" spans="2:18">
      <c r="B5" s="281"/>
      <c r="C5" s="281"/>
      <c r="D5" s="281"/>
      <c r="E5" s="281"/>
      <c r="F5" s="281"/>
      <c r="G5" s="281"/>
      <c r="H5" s="281"/>
      <c r="I5" s="281"/>
      <c r="J5" s="281"/>
      <c r="K5" s="851"/>
    </row>
    <row r="6" spans="2:18" ht="15.75">
      <c r="B6" s="281" t="s">
        <v>591</v>
      </c>
      <c r="C6" s="852"/>
      <c r="D6" s="852"/>
      <c r="E6" s="852"/>
      <c r="F6" s="852"/>
      <c r="G6" s="852"/>
      <c r="H6" s="281"/>
      <c r="I6" s="281"/>
      <c r="J6" s="281"/>
      <c r="K6" s="851"/>
      <c r="L6" s="853"/>
      <c r="M6" s="853"/>
      <c r="N6" s="853"/>
      <c r="O6" s="854"/>
      <c r="P6" s="854"/>
      <c r="Q6" s="854"/>
      <c r="R6" s="851"/>
    </row>
    <row r="7" spans="2:18" ht="15.75">
      <c r="B7" s="281" t="s">
        <v>592</v>
      </c>
      <c r="C7" s="852"/>
      <c r="D7" s="852"/>
      <c r="E7" s="852"/>
      <c r="F7" s="852"/>
      <c r="G7" s="852"/>
      <c r="H7" s="281"/>
      <c r="I7" s="281"/>
      <c r="J7" s="281"/>
      <c r="K7" s="851"/>
      <c r="L7" s="853"/>
      <c r="M7" s="853"/>
      <c r="N7" s="853"/>
      <c r="O7" s="854"/>
      <c r="P7" s="854"/>
      <c r="Q7" s="854"/>
      <c r="R7" s="851"/>
    </row>
    <row r="8" spans="2:18" ht="15.75">
      <c r="B8" s="852"/>
      <c r="C8" s="852"/>
      <c r="D8" s="852"/>
      <c r="E8" s="852"/>
      <c r="F8" s="852"/>
      <c r="G8" s="852"/>
      <c r="H8" s="281"/>
      <c r="I8" s="281"/>
      <c r="J8" s="281"/>
      <c r="K8" s="851"/>
      <c r="L8" s="853"/>
      <c r="M8" s="853"/>
      <c r="N8" s="853"/>
      <c r="O8" s="854"/>
      <c r="P8" s="854"/>
      <c r="Q8" s="854"/>
      <c r="R8" s="851"/>
    </row>
    <row r="9" spans="2:18">
      <c r="B9" s="281" t="s">
        <v>300</v>
      </c>
      <c r="C9" s="281"/>
      <c r="D9" s="281"/>
      <c r="E9" s="281"/>
      <c r="F9" s="281"/>
      <c r="G9" s="281"/>
      <c r="H9" s="281"/>
      <c r="I9" s="281"/>
      <c r="J9" s="281"/>
      <c r="K9" s="851"/>
    </row>
    <row r="10" spans="2:18" ht="13.5" thickBot="1">
      <c r="K10" s="851"/>
    </row>
    <row r="11" spans="2:18" ht="13.5" thickBot="1">
      <c r="B11" s="855">
        <v>1</v>
      </c>
      <c r="C11" s="855">
        <v>2</v>
      </c>
      <c r="D11" s="855">
        <v>3</v>
      </c>
      <c r="E11" s="855"/>
      <c r="F11" s="855">
        <v>4</v>
      </c>
      <c r="G11" s="855">
        <v>5</v>
      </c>
      <c r="H11" s="855">
        <v>6</v>
      </c>
      <c r="I11" s="856">
        <v>7</v>
      </c>
      <c r="J11" s="856">
        <v>8</v>
      </c>
      <c r="K11" s="851"/>
    </row>
    <row r="12" spans="2:18" ht="64.5" thickBot="1">
      <c r="B12" s="857" t="s">
        <v>178</v>
      </c>
      <c r="C12" s="857" t="s">
        <v>298</v>
      </c>
      <c r="D12" s="846" t="s">
        <v>596</v>
      </c>
      <c r="E12" s="846"/>
      <c r="F12" s="846" t="s">
        <v>597</v>
      </c>
      <c r="G12" s="846" t="s">
        <v>598</v>
      </c>
      <c r="H12" s="846" t="s">
        <v>599</v>
      </c>
      <c r="I12" s="846" t="s">
        <v>600</v>
      </c>
      <c r="J12" s="846" t="s">
        <v>4</v>
      </c>
      <c r="K12" s="851"/>
    </row>
    <row r="13" spans="2:18">
      <c r="B13" s="858"/>
      <c r="C13" s="48"/>
      <c r="D13" s="83"/>
      <c r="E13" s="83"/>
      <c r="F13" s="83"/>
      <c r="G13" s="83"/>
      <c r="H13" s="83"/>
      <c r="I13" s="859"/>
      <c r="J13" s="860"/>
      <c r="K13" s="851"/>
    </row>
    <row r="14" spans="2:18">
      <c r="B14" s="861"/>
      <c r="C14" s="192"/>
      <c r="D14" s="194"/>
      <c r="E14" s="368"/>
      <c r="F14" s="194"/>
      <c r="G14" s="194"/>
      <c r="H14" s="194"/>
      <c r="I14" s="862"/>
      <c r="J14" s="863"/>
      <c r="K14" s="851"/>
      <c r="L14" s="864"/>
    </row>
    <row r="15" spans="2:18">
      <c r="B15" s="861"/>
      <c r="C15" s="192"/>
      <c r="D15" s="194"/>
      <c r="E15" s="368"/>
      <c r="F15" s="194"/>
      <c r="G15" s="194"/>
      <c r="H15" s="194">
        <f>D14-F14-F15-G14-G15</f>
        <v>0</v>
      </c>
      <c r="I15" s="862"/>
      <c r="J15" s="863"/>
      <c r="K15" s="851"/>
      <c r="L15" s="864"/>
    </row>
    <row r="16" spans="2:18">
      <c r="B16" s="861"/>
      <c r="C16" s="192"/>
      <c r="D16" s="194"/>
      <c r="E16" s="194"/>
      <c r="F16" s="194"/>
      <c r="G16" s="194"/>
      <c r="H16" s="194"/>
      <c r="I16" s="862"/>
      <c r="J16" s="863"/>
      <c r="K16" s="851"/>
      <c r="L16" s="864"/>
    </row>
    <row r="17" spans="2:260">
      <c r="B17" s="861"/>
      <c r="C17" s="192"/>
      <c r="D17" s="194"/>
      <c r="E17" s="368"/>
      <c r="F17" s="194"/>
      <c r="G17" s="194"/>
      <c r="H17" s="194"/>
      <c r="I17" s="862"/>
      <c r="J17" s="863"/>
      <c r="K17" s="851"/>
    </row>
    <row r="18" spans="2:260">
      <c r="B18" s="861"/>
      <c r="C18" s="192"/>
      <c r="D18" s="194"/>
      <c r="E18" s="368"/>
      <c r="F18" s="194"/>
      <c r="G18" s="194"/>
      <c r="H18" s="194"/>
      <c r="I18" s="862"/>
      <c r="J18" s="863"/>
      <c r="K18" s="851"/>
    </row>
    <row r="19" spans="2:260">
      <c r="B19" s="861"/>
      <c r="C19" s="192"/>
      <c r="D19" s="194"/>
      <c r="E19" s="368"/>
      <c r="F19" s="194"/>
      <c r="G19" s="194"/>
      <c r="H19" s="194">
        <f>D17-F17-F18-F19-G17-G18-G19</f>
        <v>0</v>
      </c>
      <c r="I19" s="862"/>
      <c r="J19" s="863"/>
      <c r="K19" s="851"/>
    </row>
    <row r="20" spans="2:260">
      <c r="B20" s="861"/>
      <c r="C20" s="192"/>
      <c r="D20" s="194"/>
      <c r="E20" s="194"/>
      <c r="F20" s="194"/>
      <c r="G20" s="194"/>
      <c r="H20" s="194"/>
      <c r="I20" s="862"/>
      <c r="J20" s="863"/>
      <c r="K20" s="851"/>
    </row>
    <row r="21" spans="2:260">
      <c r="B21" s="192"/>
      <c r="C21" s="192"/>
      <c r="D21" s="194"/>
      <c r="E21" s="368"/>
      <c r="F21" s="194"/>
      <c r="G21" s="194"/>
      <c r="H21" s="194">
        <f>D21-F21-G21</f>
        <v>0</v>
      </c>
      <c r="I21" s="862"/>
      <c r="J21" s="863"/>
      <c r="K21" s="851"/>
    </row>
    <row r="22" spans="2:260">
      <c r="B22" s="192"/>
      <c r="C22" s="192"/>
      <c r="D22" s="194"/>
      <c r="E22" s="194"/>
      <c r="F22" s="194"/>
      <c r="G22" s="194"/>
      <c r="H22" s="194"/>
      <c r="I22" s="862"/>
      <c r="J22" s="863"/>
      <c r="K22" s="851"/>
    </row>
    <row r="23" spans="2:260">
      <c r="B23" s="192"/>
      <c r="C23" s="821"/>
      <c r="D23" s="194"/>
      <c r="E23" s="194"/>
      <c r="F23" s="194"/>
      <c r="G23" s="194"/>
      <c r="H23" s="194"/>
      <c r="I23" s="862"/>
      <c r="J23" s="863"/>
      <c r="K23" s="851"/>
    </row>
    <row r="24" spans="2:260">
      <c r="B24" s="192"/>
      <c r="C24" s="821"/>
      <c r="D24" s="194"/>
      <c r="E24" s="194"/>
      <c r="F24" s="194"/>
      <c r="G24" s="194"/>
      <c r="H24" s="194"/>
      <c r="I24" s="862"/>
      <c r="J24" s="863"/>
      <c r="K24" s="851"/>
    </row>
    <row r="25" spans="2:260">
      <c r="B25" s="192"/>
      <c r="C25" s="130"/>
      <c r="D25" s="82"/>
      <c r="E25" s="82"/>
      <c r="F25" s="194"/>
      <c r="G25" s="194"/>
      <c r="H25" s="194">
        <f t="shared" ref="H25:H27" si="0">D25-F25</f>
        <v>0</v>
      </c>
      <c r="I25" s="862"/>
      <c r="J25" s="863"/>
      <c r="K25" s="851"/>
    </row>
    <row r="26" spans="2:260">
      <c r="B26" s="192"/>
      <c r="C26" s="130"/>
      <c r="D26" s="82"/>
      <c r="E26" s="82"/>
      <c r="F26" s="194"/>
      <c r="G26" s="194"/>
      <c r="H26" s="194">
        <f t="shared" si="0"/>
        <v>0</v>
      </c>
      <c r="I26" s="862"/>
      <c r="J26" s="863"/>
      <c r="K26" s="851"/>
    </row>
    <row r="27" spans="2:260">
      <c r="B27" s="192"/>
      <c r="C27" s="192"/>
      <c r="D27" s="194"/>
      <c r="E27" s="194"/>
      <c r="F27" s="194"/>
      <c r="G27" s="194"/>
      <c r="H27" s="194">
        <f t="shared" si="0"/>
        <v>0</v>
      </c>
      <c r="I27" s="862"/>
      <c r="J27" s="863"/>
      <c r="K27" s="851"/>
    </row>
    <row r="28" spans="2:260" ht="13.5" thickBot="1">
      <c r="B28" s="193"/>
      <c r="C28" s="193"/>
      <c r="D28" s="195"/>
      <c r="E28" s="195"/>
      <c r="F28" s="195"/>
      <c r="G28" s="195"/>
      <c r="H28" s="195"/>
      <c r="I28" s="865"/>
      <c r="J28" s="866"/>
      <c r="K28" s="851"/>
    </row>
    <row r="29" spans="2:260" ht="13.5" thickBot="1">
      <c r="B29" s="196"/>
      <c r="C29" s="197" t="s">
        <v>194</v>
      </c>
      <c r="D29" s="867">
        <f>SUM(D13:D28)</f>
        <v>0</v>
      </c>
      <c r="E29" s="867"/>
      <c r="F29" s="867"/>
      <c r="G29" s="867"/>
      <c r="H29" s="868">
        <f>SUM(H13)</f>
        <v>0</v>
      </c>
      <c r="I29" s="196"/>
      <c r="J29" s="869">
        <f>+J13</f>
        <v>0</v>
      </c>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0"/>
      <c r="BK29" s="870"/>
      <c r="BL29" s="870"/>
      <c r="BM29" s="870"/>
      <c r="BN29" s="870"/>
      <c r="BO29" s="870"/>
      <c r="BP29" s="870"/>
      <c r="BQ29" s="870"/>
      <c r="BR29" s="870"/>
      <c r="BS29" s="870"/>
      <c r="BT29" s="870"/>
      <c r="BU29" s="870"/>
      <c r="BV29" s="870"/>
      <c r="BW29" s="870"/>
      <c r="BX29" s="870"/>
      <c r="BY29" s="870"/>
      <c r="BZ29" s="870"/>
      <c r="CA29" s="870"/>
      <c r="CB29" s="870"/>
      <c r="CC29" s="870"/>
      <c r="CD29" s="870"/>
      <c r="CE29" s="870"/>
      <c r="CF29" s="870"/>
      <c r="CG29" s="870"/>
      <c r="CH29" s="870"/>
      <c r="CI29" s="870"/>
      <c r="CJ29" s="870"/>
      <c r="CK29" s="870"/>
      <c r="CL29" s="870"/>
      <c r="CM29" s="870"/>
      <c r="CN29" s="870"/>
      <c r="CO29" s="870"/>
      <c r="CP29" s="870"/>
      <c r="CQ29" s="870"/>
      <c r="CR29" s="870"/>
      <c r="CS29" s="870"/>
      <c r="CT29" s="870"/>
      <c r="CU29" s="870"/>
      <c r="CV29" s="870"/>
      <c r="CW29" s="870"/>
      <c r="CX29" s="870"/>
      <c r="CY29" s="870"/>
      <c r="CZ29" s="870"/>
      <c r="DA29" s="870"/>
      <c r="DB29" s="870"/>
      <c r="DC29" s="870"/>
      <c r="DD29" s="870"/>
      <c r="DE29" s="870"/>
      <c r="DF29" s="870"/>
      <c r="DG29" s="870"/>
      <c r="DH29" s="870"/>
      <c r="DI29" s="870"/>
      <c r="DJ29" s="870"/>
      <c r="DK29" s="870"/>
      <c r="DL29" s="870"/>
      <c r="DM29" s="870"/>
      <c r="DN29" s="870"/>
      <c r="DO29" s="870"/>
      <c r="DP29" s="870"/>
      <c r="DQ29" s="870"/>
      <c r="DR29" s="870"/>
      <c r="DS29" s="870"/>
      <c r="DT29" s="870"/>
      <c r="DU29" s="870"/>
      <c r="DV29" s="870"/>
      <c r="DW29" s="870"/>
      <c r="DX29" s="870"/>
      <c r="DY29" s="870"/>
      <c r="DZ29" s="870"/>
      <c r="EA29" s="870"/>
      <c r="EB29" s="870"/>
      <c r="EC29" s="870"/>
      <c r="ED29" s="870"/>
      <c r="EE29" s="870"/>
      <c r="EF29" s="870"/>
      <c r="EG29" s="870"/>
      <c r="EH29" s="870"/>
      <c r="EI29" s="870"/>
      <c r="EJ29" s="870"/>
      <c r="EK29" s="870"/>
      <c r="EL29" s="870"/>
      <c r="EM29" s="870"/>
      <c r="EN29" s="870"/>
      <c r="EO29" s="870"/>
      <c r="EP29" s="870"/>
      <c r="EQ29" s="870"/>
      <c r="ER29" s="870"/>
      <c r="ES29" s="870"/>
      <c r="ET29" s="870"/>
      <c r="EU29" s="870"/>
      <c r="EV29" s="870"/>
      <c r="EW29" s="870"/>
      <c r="EX29" s="870"/>
      <c r="EY29" s="870"/>
      <c r="EZ29" s="870"/>
      <c r="FA29" s="870"/>
      <c r="FB29" s="870"/>
      <c r="FC29" s="870"/>
      <c r="FD29" s="870"/>
      <c r="FE29" s="870"/>
      <c r="FF29" s="870"/>
      <c r="FG29" s="870"/>
      <c r="FH29" s="870"/>
      <c r="FI29" s="870"/>
      <c r="FJ29" s="870"/>
      <c r="FK29" s="870"/>
      <c r="FL29" s="870"/>
      <c r="FM29" s="870"/>
      <c r="FN29" s="870"/>
      <c r="FO29" s="870"/>
      <c r="FP29" s="870"/>
      <c r="FQ29" s="870"/>
      <c r="FR29" s="870"/>
      <c r="FS29" s="870"/>
      <c r="FT29" s="870"/>
      <c r="FU29" s="870"/>
      <c r="FV29" s="870"/>
      <c r="FW29" s="870"/>
      <c r="FX29" s="870"/>
      <c r="FY29" s="870"/>
      <c r="FZ29" s="870"/>
      <c r="GA29" s="870"/>
      <c r="GB29" s="870"/>
      <c r="GC29" s="870"/>
      <c r="GD29" s="870"/>
      <c r="GE29" s="870"/>
      <c r="GF29" s="870"/>
      <c r="GG29" s="870"/>
      <c r="GH29" s="870"/>
      <c r="GI29" s="870"/>
      <c r="GJ29" s="870"/>
      <c r="GK29" s="870"/>
      <c r="GL29" s="870"/>
      <c r="GM29" s="870"/>
      <c r="GN29" s="870"/>
      <c r="GO29" s="870"/>
      <c r="GP29" s="870"/>
      <c r="GQ29" s="870"/>
      <c r="GR29" s="870"/>
      <c r="GS29" s="870"/>
      <c r="GT29" s="870"/>
      <c r="GU29" s="870"/>
      <c r="GV29" s="870"/>
      <c r="GW29" s="870"/>
      <c r="GX29" s="870"/>
      <c r="GY29" s="870"/>
      <c r="GZ29" s="870"/>
      <c r="HA29" s="870"/>
      <c r="HB29" s="870"/>
      <c r="HC29" s="870"/>
      <c r="HD29" s="870"/>
      <c r="HE29" s="870"/>
      <c r="HF29" s="870"/>
      <c r="HG29" s="870"/>
      <c r="HH29" s="870"/>
      <c r="HI29" s="870"/>
      <c r="HJ29" s="870"/>
      <c r="HK29" s="870"/>
      <c r="HL29" s="870"/>
      <c r="HM29" s="870"/>
      <c r="HN29" s="870"/>
      <c r="HO29" s="870"/>
      <c r="HP29" s="870"/>
      <c r="HQ29" s="870"/>
      <c r="HR29" s="870"/>
      <c r="HS29" s="870"/>
      <c r="HT29" s="870"/>
      <c r="HU29" s="870"/>
      <c r="HV29" s="870"/>
      <c r="HW29" s="870"/>
      <c r="HX29" s="870"/>
      <c r="HY29" s="870"/>
      <c r="HZ29" s="870"/>
      <c r="IA29" s="870"/>
      <c r="IB29" s="870"/>
      <c r="IC29" s="870"/>
      <c r="ID29" s="870"/>
      <c r="IE29" s="870"/>
      <c r="IF29" s="870"/>
      <c r="IG29" s="870"/>
      <c r="IH29" s="870"/>
      <c r="II29" s="870"/>
      <c r="IJ29" s="870"/>
      <c r="IK29" s="870"/>
      <c r="IL29" s="870"/>
      <c r="IM29" s="870"/>
      <c r="IN29" s="870"/>
      <c r="IO29" s="870"/>
      <c r="IP29" s="870"/>
      <c r="IQ29" s="870"/>
      <c r="IR29" s="870"/>
      <c r="IS29" s="870"/>
      <c r="IT29" s="870"/>
      <c r="IU29" s="870"/>
      <c r="IV29" s="870"/>
      <c r="IW29" s="870"/>
      <c r="IX29" s="870"/>
      <c r="IY29" s="870"/>
      <c r="IZ29" s="870"/>
    </row>
    <row r="30" spans="2:260">
      <c r="K30" s="851"/>
      <c r="M30" s="864"/>
    </row>
    <row r="31" spans="2:260" ht="15">
      <c r="B31" s="56" t="s">
        <v>593</v>
      </c>
      <c r="C31" s="56"/>
      <c r="K31" s="851"/>
      <c r="M31" s="864"/>
    </row>
    <row r="32" spans="2:260" ht="30.75" customHeight="1">
      <c r="B32" s="364" t="s">
        <v>594</v>
      </c>
      <c r="C32" s="1193" t="s">
        <v>617</v>
      </c>
      <c r="D32" s="1193"/>
      <c r="E32" s="1193"/>
      <c r="F32" s="1193"/>
      <c r="G32" s="1193"/>
      <c r="H32" s="1193"/>
      <c r="I32" s="1193"/>
      <c r="J32" s="1193"/>
      <c r="K32" s="851"/>
      <c r="M32" s="864"/>
    </row>
    <row r="33" spans="4:10">
      <c r="D33" s="280" t="s">
        <v>193</v>
      </c>
      <c r="J33" s="871"/>
    </row>
  </sheetData>
  <mergeCells count="1">
    <mergeCell ref="C32:J32"/>
  </mergeCells>
  <pageMargins left="0.7" right="0.7" top="0.75" bottom="0.75" header="0.3" footer="0.3"/>
  <pageSetup paperSize="9" scale="69" orientation="landscape" verticalDpi="1200" r:id="rId1"/>
</worksheet>
</file>

<file path=xl/worksheets/sheet22.xml><?xml version="1.0" encoding="utf-8"?>
<worksheet xmlns="http://schemas.openxmlformats.org/spreadsheetml/2006/main" xmlns:r="http://schemas.openxmlformats.org/officeDocument/2006/relationships">
  <sheetPr>
    <tabColor rgb="FF92D050"/>
    <pageSetUpPr fitToPage="1"/>
  </sheetPr>
  <dimension ref="B1:J29"/>
  <sheetViews>
    <sheetView view="pageBreakPreview" zoomScaleSheetLayoutView="100" workbookViewId="0">
      <selection activeCell="E11" sqref="E11:F11"/>
    </sheetView>
  </sheetViews>
  <sheetFormatPr defaultRowHeight="15"/>
  <cols>
    <col min="1" max="1" width="2.140625" style="31" customWidth="1"/>
    <col min="2" max="2" width="7.7109375" style="31" customWidth="1"/>
    <col min="3" max="3" width="39.7109375" style="31" customWidth="1"/>
    <col min="4" max="4" width="14.42578125" style="125" bestFit="1" customWidth="1"/>
    <col min="5" max="5" width="13.5703125" style="370" customWidth="1"/>
    <col min="6" max="7" width="13.5703125" style="125" customWidth="1"/>
    <col min="8" max="8" width="11.140625" style="31" bestFit="1" customWidth="1"/>
    <col min="9" max="9" width="15.42578125" style="56" bestFit="1" customWidth="1"/>
    <col min="10" max="10" width="12" style="31" bestFit="1" customWidth="1"/>
    <col min="11" max="12" width="15.7109375" style="31" bestFit="1" customWidth="1"/>
    <col min="13" max="16384" width="9.140625" style="31"/>
  </cols>
  <sheetData>
    <row r="1" spans="2:10" ht="12.75">
      <c r="B1" s="841" t="str">
        <f>'1'!B1</f>
        <v>XYZ Limited</v>
      </c>
      <c r="C1" s="841"/>
      <c r="D1" s="340"/>
      <c r="E1" s="369"/>
      <c r="F1" s="340"/>
      <c r="G1" s="340"/>
      <c r="H1" s="32"/>
      <c r="I1" s="49"/>
      <c r="J1" s="965" t="s">
        <v>741</v>
      </c>
    </row>
    <row r="2" spans="2:10" ht="12.75">
      <c r="B2" s="292"/>
      <c r="C2" s="292"/>
      <c r="D2" s="340"/>
      <c r="E2" s="369"/>
      <c r="F2" s="340"/>
      <c r="G2" s="340"/>
      <c r="H2" s="32"/>
      <c r="I2" s="49"/>
      <c r="J2" s="126"/>
    </row>
    <row r="3" spans="2:10" ht="12.75">
      <c r="B3" s="576" t="str">
        <f>'1'!B3</f>
        <v>Previous Year 2017-18</v>
      </c>
      <c r="C3" s="576"/>
      <c r="D3" s="340"/>
      <c r="E3" s="369"/>
      <c r="F3" s="340"/>
      <c r="G3" s="340"/>
      <c r="H3" s="32"/>
      <c r="I3" s="49"/>
      <c r="J3" s="126"/>
    </row>
    <row r="4" spans="2:10" ht="12.75">
      <c r="B4" s="576" t="str">
        <f>'1'!B4</f>
        <v>Assessment Year 2018-19</v>
      </c>
      <c r="C4" s="576"/>
      <c r="D4" s="340"/>
      <c r="E4" s="369"/>
      <c r="F4" s="340"/>
      <c r="G4" s="340"/>
      <c r="H4" s="32"/>
      <c r="I4" s="49"/>
      <c r="J4" s="126"/>
    </row>
    <row r="5" spans="2:10" ht="12.75">
      <c r="B5" s="32"/>
      <c r="C5" s="32"/>
      <c r="D5" s="340"/>
      <c r="E5" s="369"/>
      <c r="F5" s="340"/>
      <c r="G5" s="340"/>
      <c r="H5" s="126"/>
      <c r="I5" s="49"/>
      <c r="J5" s="32"/>
    </row>
    <row r="6" spans="2:10" ht="12.75">
      <c r="B6" s="32" t="s">
        <v>301</v>
      </c>
      <c r="C6" s="32"/>
      <c r="D6" s="340"/>
      <c r="E6" s="369"/>
      <c r="F6" s="340"/>
      <c r="G6" s="340"/>
      <c r="H6" s="32"/>
      <c r="I6" s="49"/>
      <c r="J6" s="49"/>
    </row>
    <row r="7" spans="2:10" ht="12.75">
      <c r="B7" s="32"/>
      <c r="C7" s="32"/>
      <c r="D7" s="340"/>
      <c r="E7" s="369"/>
      <c r="F7" s="340"/>
      <c r="G7" s="340"/>
      <c r="H7" s="32"/>
      <c r="I7" s="49"/>
      <c r="J7" s="49"/>
    </row>
    <row r="8" spans="2:10" ht="12.75">
      <c r="B8" s="32" t="s">
        <v>302</v>
      </c>
      <c r="C8" s="32"/>
      <c r="D8" s="340"/>
      <c r="E8" s="369"/>
      <c r="F8" s="340"/>
      <c r="G8" s="340"/>
      <c r="H8" s="32"/>
      <c r="I8" s="32"/>
      <c r="J8" s="32"/>
    </row>
    <row r="9" spans="2:10" ht="13.5" thickBot="1">
      <c r="I9" s="31"/>
    </row>
    <row r="10" spans="2:10" ht="13.5" thickBot="1">
      <c r="B10" s="842">
        <v>1</v>
      </c>
      <c r="C10" s="843">
        <v>2</v>
      </c>
      <c r="D10" s="843">
        <v>3</v>
      </c>
      <c r="E10" s="1195">
        <v>4</v>
      </c>
      <c r="F10" s="1196"/>
      <c r="G10" s="843">
        <v>5</v>
      </c>
      <c r="H10" s="843">
        <v>6</v>
      </c>
      <c r="I10" s="843">
        <v>7</v>
      </c>
      <c r="J10" s="844">
        <v>8</v>
      </c>
    </row>
    <row r="11" spans="2:10" ht="90" thickBot="1">
      <c r="B11" s="33" t="s">
        <v>528</v>
      </c>
      <c r="C11" s="33" t="s">
        <v>595</v>
      </c>
      <c r="D11" s="845" t="s">
        <v>611</v>
      </c>
      <c r="E11" s="1197" t="s">
        <v>597</v>
      </c>
      <c r="F11" s="1198"/>
      <c r="G11" s="846" t="s">
        <v>598</v>
      </c>
      <c r="H11" s="846" t="s">
        <v>599</v>
      </c>
      <c r="I11" s="846" t="s">
        <v>600</v>
      </c>
      <c r="J11" s="846" t="s">
        <v>4</v>
      </c>
    </row>
    <row r="12" spans="2:10" ht="12.75">
      <c r="B12" s="127"/>
      <c r="C12" s="80"/>
      <c r="D12" s="835"/>
      <c r="E12" s="367"/>
      <c r="F12" s="128"/>
      <c r="G12" s="128"/>
      <c r="H12" s="80"/>
      <c r="I12" s="51"/>
      <c r="J12" s="129"/>
    </row>
    <row r="13" spans="2:10" ht="12.75">
      <c r="B13" s="153"/>
      <c r="C13" s="129"/>
      <c r="D13" s="847"/>
      <c r="E13" s="368"/>
      <c r="F13" s="54"/>
      <c r="G13" s="54"/>
      <c r="H13" s="365"/>
      <c r="I13" s="54"/>
      <c r="J13" s="204"/>
    </row>
    <row r="14" spans="2:10" ht="12.75">
      <c r="B14" s="153"/>
      <c r="C14" s="129"/>
      <c r="D14" s="847"/>
      <c r="E14" s="368"/>
      <c r="F14" s="54"/>
      <c r="G14" s="54"/>
      <c r="H14" s="365">
        <f>D13-F13-G13-F14-G14</f>
        <v>0</v>
      </c>
      <c r="I14" s="54"/>
      <c r="J14" s="204"/>
    </row>
    <row r="15" spans="2:10" ht="12.75">
      <c r="B15" s="153"/>
      <c r="C15" s="129"/>
      <c r="D15" s="847"/>
      <c r="E15" s="368"/>
      <c r="F15" s="54"/>
      <c r="G15" s="54"/>
      <c r="H15" s="365"/>
      <c r="I15" s="54"/>
      <c r="J15" s="204"/>
    </row>
    <row r="16" spans="2:10" ht="12.75">
      <c r="B16" s="153"/>
      <c r="C16" s="129"/>
      <c r="D16" s="847"/>
      <c r="E16" s="368"/>
      <c r="F16" s="54"/>
      <c r="G16" s="54"/>
      <c r="H16" s="365">
        <f>D16-F16</f>
        <v>0</v>
      </c>
      <c r="I16" s="54"/>
      <c r="J16" s="204"/>
    </row>
    <row r="17" spans="2:10" ht="12.75">
      <c r="B17" s="153"/>
      <c r="C17" s="129"/>
      <c r="D17" s="847"/>
      <c r="E17" s="368"/>
      <c r="F17" s="54"/>
      <c r="G17" s="54"/>
      <c r="H17" s="365"/>
      <c r="I17" s="54"/>
      <c r="J17" s="204"/>
    </row>
    <row r="18" spans="2:10" ht="12.75">
      <c r="B18" s="153"/>
      <c r="C18" s="129"/>
      <c r="D18" s="847"/>
      <c r="E18" s="368"/>
      <c r="F18" s="54"/>
      <c r="G18" s="54"/>
      <c r="H18" s="365">
        <f>D18-F18</f>
        <v>0</v>
      </c>
      <c r="I18" s="54"/>
      <c r="J18" s="204"/>
    </row>
    <row r="19" spans="2:10" ht="12.75">
      <c r="B19" s="153"/>
      <c r="C19" s="129"/>
      <c r="D19" s="847"/>
      <c r="E19" s="368"/>
      <c r="F19" s="54"/>
      <c r="G19" s="54"/>
      <c r="H19" s="365"/>
      <c r="I19" s="54"/>
      <c r="J19" s="204"/>
    </row>
    <row r="20" spans="2:10" ht="12.75">
      <c r="B20" s="153"/>
      <c r="C20" s="129"/>
      <c r="D20" s="847"/>
      <c r="E20" s="368"/>
      <c r="F20" s="54"/>
      <c r="G20" s="54"/>
      <c r="H20" s="365"/>
      <c r="I20" s="54"/>
      <c r="J20" s="204"/>
    </row>
    <row r="21" spans="2:10" ht="12.75">
      <c r="B21" s="153"/>
      <c r="C21" s="129"/>
      <c r="D21" s="847"/>
      <c r="E21" s="368"/>
      <c r="F21" s="54"/>
      <c r="G21" s="54"/>
      <c r="H21" s="365">
        <f>D21-F21</f>
        <v>0</v>
      </c>
      <c r="I21" s="54"/>
      <c r="J21" s="204"/>
    </row>
    <row r="22" spans="2:10" s="85" customFormat="1" ht="14.25">
      <c r="B22" s="153"/>
      <c r="C22" s="129"/>
      <c r="D22" s="847"/>
      <c r="E22" s="368"/>
      <c r="F22" s="54"/>
      <c r="G22" s="54"/>
      <c r="H22" s="365">
        <f t="shared" ref="H22" si="0">D22-F22</f>
        <v>0</v>
      </c>
      <c r="I22" s="55"/>
      <c r="J22" s="366"/>
    </row>
    <row r="23" spans="2:10" ht="13.5" thickBot="1">
      <c r="B23" s="84"/>
      <c r="C23" s="837"/>
      <c r="D23" s="836"/>
      <c r="E23" s="371"/>
      <c r="F23" s="55"/>
      <c r="G23" s="55"/>
      <c r="H23" s="131"/>
      <c r="I23" s="52"/>
      <c r="J23" s="82"/>
    </row>
    <row r="24" spans="2:10" ht="13.5" thickBot="1">
      <c r="B24" s="47" t="s">
        <v>194</v>
      </c>
      <c r="C24" s="47"/>
      <c r="D24" s="132"/>
      <c r="E24" s="838"/>
      <c r="F24" s="839"/>
      <c r="G24" s="839"/>
      <c r="H24" s="133"/>
      <c r="I24" s="839"/>
      <c r="J24" s="839"/>
    </row>
    <row r="26" spans="2:10" ht="12.75" customHeight="1">
      <c r="B26" s="134"/>
      <c r="C26" s="134"/>
    </row>
    <row r="27" spans="2:10" ht="12.75">
      <c r="B27" s="1194"/>
      <c r="C27" s="1194"/>
      <c r="D27" s="1194"/>
      <c r="E27" s="1194"/>
      <c r="F27" s="1194"/>
      <c r="G27" s="1194"/>
      <c r="H27" s="1194"/>
      <c r="I27" s="1194"/>
      <c r="J27" s="1194"/>
    </row>
    <row r="28" spans="2:10" ht="12.75">
      <c r="B28" s="1194"/>
      <c r="C28" s="1194"/>
      <c r="D28" s="1194"/>
      <c r="E28" s="1194"/>
      <c r="F28" s="1194"/>
      <c r="G28" s="1194"/>
      <c r="H28" s="1194"/>
      <c r="I28" s="1194"/>
      <c r="J28" s="1194"/>
    </row>
    <row r="29" spans="2:10" ht="12.75">
      <c r="B29" s="848"/>
      <c r="C29" s="848"/>
      <c r="D29" s="849"/>
      <c r="E29" s="850"/>
      <c r="F29" s="849"/>
      <c r="G29" s="849"/>
      <c r="H29" s="53"/>
      <c r="I29" s="53"/>
      <c r="J29" s="53"/>
    </row>
  </sheetData>
  <mergeCells count="3">
    <mergeCell ref="B27:J28"/>
    <mergeCell ref="E10:F10"/>
    <mergeCell ref="E11:F11"/>
  </mergeCells>
  <pageMargins left="0.7" right="0.7" top="0.3" bottom="0.31" header="0.3" footer="0.3"/>
  <pageSetup scale="64" orientation="portrait" verticalDpi="1200" r:id="rId1"/>
</worksheet>
</file>

<file path=xl/worksheets/sheet23.xml><?xml version="1.0" encoding="utf-8"?>
<worksheet xmlns="http://schemas.openxmlformats.org/spreadsheetml/2006/main" xmlns:r="http://schemas.openxmlformats.org/officeDocument/2006/relationships">
  <sheetPr>
    <tabColor rgb="FF92D050"/>
  </sheetPr>
  <dimension ref="B1:J49"/>
  <sheetViews>
    <sheetView topLeftCell="A7" workbookViewId="0">
      <selection activeCell="E16" sqref="E16"/>
    </sheetView>
  </sheetViews>
  <sheetFormatPr defaultRowHeight="12.75"/>
  <cols>
    <col min="1" max="1" width="2.140625" style="17" customWidth="1"/>
    <col min="2" max="2" width="5.85546875" style="17" customWidth="1"/>
    <col min="3" max="3" width="49" style="17" customWidth="1"/>
    <col min="4" max="4" width="15" style="102" bestFit="1" customWidth="1"/>
    <col min="5" max="5" width="15.28515625" style="102" customWidth="1"/>
    <col min="6" max="6" width="15.5703125" style="102" bestFit="1" customWidth="1"/>
    <col min="7" max="7" width="9.7109375" style="17" bestFit="1" customWidth="1"/>
    <col min="8" max="8" width="10.7109375" style="17" bestFit="1" customWidth="1"/>
    <col min="9" max="9" width="10.85546875" style="17" bestFit="1" customWidth="1"/>
    <col min="10" max="16384" width="9.140625" style="17"/>
  </cols>
  <sheetData>
    <row r="1" spans="2:9">
      <c r="B1" s="291" t="str">
        <f>'1'!B1</f>
        <v>XYZ Limited</v>
      </c>
      <c r="C1" s="341"/>
      <c r="D1" s="340"/>
      <c r="E1" s="340"/>
      <c r="F1" s="342" t="s">
        <v>564</v>
      </c>
    </row>
    <row r="2" spans="2:9">
      <c r="B2" s="292"/>
      <c r="C2" s="341"/>
      <c r="D2" s="340"/>
      <c r="E2" s="340"/>
      <c r="F2" s="340"/>
    </row>
    <row r="3" spans="2:9">
      <c r="B3" s="293" t="str">
        <f>'1'!B3</f>
        <v>Previous Year 2017-18</v>
      </c>
      <c r="C3" s="341"/>
      <c r="D3" s="340"/>
      <c r="E3" s="340"/>
      <c r="F3" s="340"/>
    </row>
    <row r="4" spans="2:9">
      <c r="B4" s="293" t="str">
        <f>'1'!B4</f>
        <v>Assessment Year 2018-19</v>
      </c>
      <c r="C4" s="341"/>
      <c r="D4" s="340"/>
      <c r="E4" s="340"/>
      <c r="F4" s="340"/>
    </row>
    <row r="5" spans="2:9">
      <c r="B5" s="341"/>
      <c r="C5" s="341"/>
      <c r="D5" s="340"/>
      <c r="E5" s="340"/>
      <c r="F5" s="340"/>
    </row>
    <row r="6" spans="2:9" ht="36.75" customHeight="1">
      <c r="B6" s="1199" t="s">
        <v>924</v>
      </c>
      <c r="C6" s="1199"/>
      <c r="D6" s="1199"/>
      <c r="E6" s="1199"/>
      <c r="F6" s="1199"/>
    </row>
    <row r="7" spans="2:9">
      <c r="B7" s="341" t="s">
        <v>316</v>
      </c>
      <c r="C7" s="341"/>
      <c r="D7" s="340"/>
      <c r="E7" s="340"/>
      <c r="F7" s="340"/>
    </row>
    <row r="8" spans="2:9">
      <c r="B8" s="57"/>
      <c r="C8" s="57"/>
      <c r="D8" s="125"/>
      <c r="E8" s="125"/>
      <c r="F8" s="125"/>
    </row>
    <row r="9" spans="2:9" ht="63.75" customHeight="1">
      <c r="B9" s="1200" t="s">
        <v>307</v>
      </c>
      <c r="C9" s="1200"/>
      <c r="D9" s="1200"/>
      <c r="E9" s="1200"/>
      <c r="F9" s="1200"/>
    </row>
    <row r="10" spans="2:9">
      <c r="B10" s="57"/>
      <c r="C10" s="57"/>
      <c r="D10" s="125"/>
      <c r="E10" s="125"/>
      <c r="F10" s="125"/>
    </row>
    <row r="11" spans="2:9">
      <c r="B11" s="57" t="s">
        <v>308</v>
      </c>
      <c r="C11" s="57"/>
      <c r="D11" s="125"/>
      <c r="E11" s="125"/>
      <c r="F11" s="125"/>
    </row>
    <row r="12" spans="2:9" ht="13.5" thickBot="1">
      <c r="B12" s="58"/>
      <c r="C12" s="58"/>
      <c r="D12" s="199"/>
      <c r="E12" s="199"/>
      <c r="F12" s="199"/>
    </row>
    <row r="13" spans="2:9" ht="25.5">
      <c r="B13" s="59" t="s">
        <v>424</v>
      </c>
      <c r="C13" s="60"/>
      <c r="D13" s="200" t="s">
        <v>309</v>
      </c>
      <c r="E13" s="926" t="s">
        <v>894</v>
      </c>
      <c r="F13" s="201" t="s">
        <v>194</v>
      </c>
      <c r="G13" s="61"/>
    </row>
    <row r="14" spans="2:9" ht="13.5" thickBot="1">
      <c r="B14" s="62"/>
      <c r="C14" s="63"/>
      <c r="D14" s="202" t="s">
        <v>310</v>
      </c>
      <c r="E14" s="203" t="s">
        <v>310</v>
      </c>
      <c r="F14" s="202" t="s">
        <v>310</v>
      </c>
    </row>
    <row r="15" spans="2:9">
      <c r="B15" s="64"/>
      <c r="C15" s="58"/>
      <c r="D15" s="204"/>
      <c r="E15" s="199"/>
      <c r="F15" s="204"/>
    </row>
    <row r="16" spans="2:9">
      <c r="B16" s="65" t="s">
        <v>311</v>
      </c>
      <c r="C16" s="58"/>
      <c r="D16" s="204">
        <v>0</v>
      </c>
      <c r="E16" s="204"/>
      <c r="F16" s="204">
        <f>D16+E16</f>
        <v>0</v>
      </c>
      <c r="G16" s="17" t="s">
        <v>412</v>
      </c>
      <c r="H16" s="61"/>
      <c r="I16" s="61" t="s">
        <v>858</v>
      </c>
    </row>
    <row r="17" spans="2:10">
      <c r="B17" s="64"/>
      <c r="C17" s="58"/>
      <c r="D17" s="204"/>
      <c r="E17" s="199"/>
      <c r="F17" s="204"/>
      <c r="H17" s="61"/>
      <c r="I17" s="61"/>
    </row>
    <row r="18" spans="2:10">
      <c r="B18" s="65" t="s">
        <v>312</v>
      </c>
      <c r="C18" s="66" t="s">
        <v>313</v>
      </c>
      <c r="D18" s="204">
        <v>0</v>
      </c>
      <c r="E18" s="204"/>
      <c r="F18" s="204">
        <f>+D18+E18</f>
        <v>0</v>
      </c>
      <c r="G18" s="61" t="s">
        <v>421</v>
      </c>
      <c r="H18" s="61"/>
      <c r="J18" s="61"/>
    </row>
    <row r="19" spans="2:10">
      <c r="B19" s="64"/>
      <c r="C19" s="58"/>
      <c r="D19" s="204"/>
      <c r="E19" s="199"/>
      <c r="F19" s="204"/>
      <c r="G19" s="61"/>
      <c r="H19" s="27"/>
      <c r="I19" s="27"/>
    </row>
    <row r="20" spans="2:10">
      <c r="B20" s="65" t="s">
        <v>314</v>
      </c>
      <c r="C20" s="66" t="s">
        <v>315</v>
      </c>
      <c r="D20" s="204">
        <v>0</v>
      </c>
      <c r="E20" s="199"/>
      <c r="F20" s="204">
        <f>+D20+E20</f>
        <v>0</v>
      </c>
      <c r="G20" s="61" t="s">
        <v>421</v>
      </c>
      <c r="H20" s="67"/>
      <c r="I20" s="68"/>
      <c r="J20" s="26"/>
    </row>
    <row r="21" spans="2:10" ht="13.5" thickBot="1">
      <c r="B21" s="64"/>
      <c r="C21" s="58"/>
      <c r="D21" s="204"/>
      <c r="E21" s="204"/>
      <c r="F21" s="204"/>
      <c r="G21" s="19"/>
      <c r="H21" s="61"/>
      <c r="I21" s="61"/>
    </row>
    <row r="22" spans="2:10" ht="13.5" thickBot="1">
      <c r="B22" s="69" t="s">
        <v>1040</v>
      </c>
      <c r="C22" s="70"/>
      <c r="D22" s="205">
        <f>D16+D18-D20</f>
        <v>0</v>
      </c>
      <c r="E22" s="205">
        <f>E16+E18-E20</f>
        <v>0</v>
      </c>
      <c r="F22" s="205">
        <f>F16+F18-F20</f>
        <v>0</v>
      </c>
      <c r="G22" s="61" t="s">
        <v>421</v>
      </c>
      <c r="H22" s="61"/>
      <c r="I22" s="19"/>
      <c r="J22" s="61"/>
    </row>
    <row r="23" spans="2:10">
      <c r="B23" s="57"/>
      <c r="C23" s="57"/>
      <c r="D23" s="199"/>
      <c r="E23" s="125"/>
      <c r="F23" s="125"/>
      <c r="H23" s="61"/>
      <c r="I23" s="19"/>
      <c r="J23" s="61"/>
    </row>
    <row r="24" spans="2:10">
      <c r="B24" s="57"/>
      <c r="C24" s="57"/>
      <c r="D24" s="125"/>
      <c r="E24" s="125"/>
      <c r="F24" s="125"/>
      <c r="G24" s="61"/>
      <c r="H24" s="61"/>
      <c r="I24" s="61"/>
      <c r="J24" s="61"/>
    </row>
    <row r="25" spans="2:10" ht="25.5" customHeight="1">
      <c r="B25" s="1201" t="s">
        <v>857</v>
      </c>
      <c r="C25" s="1201"/>
      <c r="D25" s="1201"/>
      <c r="E25" s="1201"/>
      <c r="F25" s="1201"/>
      <c r="I25" s="102"/>
    </row>
    <row r="26" spans="2:10">
      <c r="B26" s="57"/>
      <c r="C26" s="57"/>
      <c r="D26" s="125"/>
      <c r="E26" s="125"/>
      <c r="F26" s="125"/>
    </row>
    <row r="27" spans="2:10">
      <c r="B27" s="57"/>
      <c r="C27" s="57"/>
      <c r="D27" s="125"/>
      <c r="E27" s="125"/>
      <c r="F27" s="125"/>
      <c r="H27" s="61"/>
    </row>
    <row r="28" spans="2:10">
      <c r="C28" s="57"/>
    </row>
    <row r="29" spans="2:10">
      <c r="D29" s="1202"/>
      <c r="E29" s="1202"/>
      <c r="F29" s="206"/>
    </row>
    <row r="30" spans="2:10">
      <c r="D30" s="206"/>
      <c r="E30" s="206"/>
    </row>
    <row r="31" spans="2:10">
      <c r="C31" s="71"/>
      <c r="D31" s="207"/>
      <c r="E31" s="208"/>
      <c r="F31" s="209"/>
    </row>
    <row r="32" spans="2:10">
      <c r="C32" s="71"/>
      <c r="D32" s="207"/>
      <c r="E32" s="208"/>
      <c r="F32" s="209"/>
    </row>
    <row r="33" spans="3:6">
      <c r="C33" s="72"/>
      <c r="D33" s="207"/>
      <c r="E33" s="208"/>
      <c r="F33" s="209"/>
    </row>
    <row r="34" spans="3:6">
      <c r="C34" s="71"/>
      <c r="D34" s="207"/>
      <c r="E34" s="208"/>
      <c r="F34" s="209"/>
    </row>
    <row r="35" spans="3:6">
      <c r="C35" s="71"/>
      <c r="D35" s="207"/>
      <c r="E35" s="208"/>
      <c r="F35" s="209"/>
    </row>
    <row r="36" spans="3:6">
      <c r="C36" s="71"/>
      <c r="D36" s="207"/>
      <c r="E36" s="208"/>
      <c r="F36" s="209"/>
    </row>
    <row r="37" spans="3:6">
      <c r="C37" s="71"/>
      <c r="D37" s="207"/>
      <c r="E37" s="208"/>
      <c r="F37" s="209"/>
    </row>
    <row r="38" spans="3:6">
      <c r="C38" s="71"/>
      <c r="D38" s="207"/>
      <c r="E38" s="151"/>
      <c r="F38" s="209"/>
    </row>
    <row r="39" spans="3:6">
      <c r="C39" s="26"/>
      <c r="E39" s="103"/>
      <c r="F39" s="206"/>
    </row>
    <row r="40" spans="3:6">
      <c r="C40" s="26"/>
      <c r="F40" s="206"/>
    </row>
    <row r="41" spans="3:6">
      <c r="C41" s="26"/>
      <c r="F41" s="206"/>
    </row>
    <row r="42" spans="3:6">
      <c r="C42" s="26"/>
      <c r="F42" s="206"/>
    </row>
    <row r="43" spans="3:6">
      <c r="C43" s="26"/>
      <c r="F43" s="206"/>
    </row>
    <row r="44" spans="3:6">
      <c r="C44" s="26"/>
      <c r="F44" s="206"/>
    </row>
    <row r="45" spans="3:6">
      <c r="C45" s="26"/>
      <c r="F45" s="206"/>
    </row>
    <row r="46" spans="3:6">
      <c r="F46" s="206"/>
    </row>
    <row r="47" spans="3:6">
      <c r="F47" s="206"/>
    </row>
    <row r="48" spans="3:6">
      <c r="F48" s="206"/>
    </row>
    <row r="49" spans="6:6">
      <c r="F49" s="206"/>
    </row>
  </sheetData>
  <mergeCells count="4">
    <mergeCell ref="B6:F6"/>
    <mergeCell ref="B9:F9"/>
    <mergeCell ref="B25:F25"/>
    <mergeCell ref="D29:E29"/>
  </mergeCells>
  <pageMargins left="0.56999999999999995" right="0.46" top="0.75" bottom="0.75" header="0.3" footer="0.3"/>
  <pageSetup scale="89" orientation="portrait" verticalDpi="1200" r:id="rId1"/>
  <colBreaks count="1" manualBreakCount="1">
    <brk id="7" max="1048575" man="1"/>
  </colBreaks>
</worksheet>
</file>

<file path=xl/worksheets/sheet24.xml><?xml version="1.0" encoding="utf-8"?>
<worksheet xmlns="http://schemas.openxmlformats.org/spreadsheetml/2006/main" xmlns:r="http://schemas.openxmlformats.org/officeDocument/2006/relationships">
  <sheetPr>
    <tabColor rgb="FF92D050"/>
  </sheetPr>
  <dimension ref="B1:F14"/>
  <sheetViews>
    <sheetView workbookViewId="0">
      <selection activeCell="F10" sqref="F10"/>
    </sheetView>
  </sheetViews>
  <sheetFormatPr defaultRowHeight="12.75"/>
  <cols>
    <col min="1" max="1" width="2.140625" style="5" customWidth="1"/>
    <col min="2" max="2" width="4.5703125" style="5" customWidth="1"/>
    <col min="3" max="3" width="17" style="5" customWidth="1"/>
    <col min="4" max="4" width="22.28515625" style="5" bestFit="1" customWidth="1"/>
    <col min="5" max="5" width="12.42578125" style="5" customWidth="1"/>
    <col min="6" max="6" width="21.28515625" style="5" customWidth="1"/>
    <col min="7" max="16384" width="9.140625" style="5"/>
  </cols>
  <sheetData>
    <row r="1" spans="2:6">
      <c r="B1" s="291" t="str">
        <f>'1'!B1</f>
        <v>XYZ Limited</v>
      </c>
      <c r="C1" s="291"/>
      <c r="D1" s="29"/>
      <c r="E1" s="49"/>
      <c r="F1" s="964" t="s">
        <v>1041</v>
      </c>
    </row>
    <row r="2" spans="2:6">
      <c r="B2" s="292"/>
      <c r="C2" s="292"/>
      <c r="D2" s="29"/>
      <c r="E2" s="49"/>
      <c r="F2" s="28"/>
    </row>
    <row r="3" spans="2:6">
      <c r="B3" s="293" t="str">
        <f>'1'!B3</f>
        <v>Previous Year 2017-18</v>
      </c>
      <c r="C3" s="293"/>
      <c r="D3" s="29"/>
      <c r="E3" s="49"/>
      <c r="F3" s="28"/>
    </row>
    <row r="4" spans="2:6">
      <c r="B4" s="293" t="str">
        <f>'1'!B4</f>
        <v>Assessment Year 2018-19</v>
      </c>
      <c r="C4" s="293"/>
      <c r="D4" s="29"/>
      <c r="E4" s="49"/>
      <c r="F4" s="28"/>
    </row>
    <row r="5" spans="2:6">
      <c r="B5" s="29"/>
      <c r="C5" s="29"/>
      <c r="D5" s="28"/>
      <c r="E5" s="49"/>
      <c r="F5" s="29"/>
    </row>
    <row r="6" spans="2:6">
      <c r="B6" s="29" t="s">
        <v>327</v>
      </c>
      <c r="C6" s="29"/>
      <c r="D6" s="29"/>
      <c r="E6" s="49"/>
      <c r="F6" s="50"/>
    </row>
    <row r="7" spans="2:6">
      <c r="B7" s="358"/>
      <c r="C7" s="358"/>
      <c r="D7" s="29"/>
      <c r="E7" s="49"/>
      <c r="F7" s="50"/>
    </row>
    <row r="8" spans="2:6">
      <c r="B8" s="29" t="s">
        <v>317</v>
      </c>
      <c r="C8" s="29"/>
      <c r="D8" s="29"/>
      <c r="E8" s="32"/>
      <c r="F8" s="29"/>
    </row>
    <row r="9" spans="2:6" ht="13.5" thickBot="1"/>
    <row r="10" spans="2:6" s="822" customFormat="1" ht="51" customHeight="1">
      <c r="B10" s="824" t="s">
        <v>157</v>
      </c>
      <c r="C10" s="825" t="s">
        <v>862</v>
      </c>
      <c r="D10" s="825" t="s">
        <v>87</v>
      </c>
      <c r="E10" s="825" t="s">
        <v>81</v>
      </c>
      <c r="F10" s="826" t="s">
        <v>318</v>
      </c>
    </row>
    <row r="11" spans="2:6">
      <c r="B11" s="827">
        <v>1</v>
      </c>
      <c r="C11" s="789"/>
      <c r="D11" s="143"/>
      <c r="E11" s="823"/>
      <c r="F11" s="828"/>
    </row>
    <row r="12" spans="2:6">
      <c r="B12" s="977"/>
      <c r="C12" s="978"/>
      <c r="D12" s="920"/>
      <c r="E12" s="979"/>
      <c r="F12" s="980"/>
    </row>
    <row r="13" spans="2:6">
      <c r="B13" s="977"/>
      <c r="C13" s="978"/>
      <c r="D13" s="920"/>
      <c r="E13" s="979"/>
      <c r="F13" s="980"/>
    </row>
    <row r="14" spans="2:6" ht="13.5" thickBot="1">
      <c r="B14" s="829"/>
      <c r="C14" s="830"/>
      <c r="D14" s="831"/>
      <c r="E14" s="832">
        <f>SUM(E11:E11)</f>
        <v>0</v>
      </c>
      <c r="F14" s="833"/>
    </row>
  </sheetData>
  <pageMargins left="0.7" right="0.7" top="0.75" bottom="0.75" header="0.3" footer="0.3"/>
  <pageSetup scale="93" orientation="portrait" verticalDpi="1200" r:id="rId1"/>
  <legacyDrawing r:id="rId2"/>
</worksheet>
</file>

<file path=xl/worksheets/sheet25.xml><?xml version="1.0" encoding="utf-8"?>
<worksheet xmlns="http://schemas.openxmlformats.org/spreadsheetml/2006/main" xmlns:r="http://schemas.openxmlformats.org/officeDocument/2006/relationships">
  <sheetPr>
    <tabColor rgb="FF92D050"/>
    <pageSetUpPr fitToPage="1"/>
  </sheetPr>
  <dimension ref="B1:I14"/>
  <sheetViews>
    <sheetView workbookViewId="0">
      <selection activeCell="I1" sqref="I1"/>
    </sheetView>
  </sheetViews>
  <sheetFormatPr defaultRowHeight="12.75"/>
  <cols>
    <col min="1" max="1" width="2.140625" style="984" customWidth="1"/>
    <col min="2" max="2" width="26.28515625" style="984" customWidth="1"/>
    <col min="3" max="3" width="26.42578125" style="984" customWidth="1"/>
    <col min="4" max="8" width="16.7109375" style="984" customWidth="1"/>
    <col min="9" max="9" width="18.140625" style="984" customWidth="1"/>
    <col min="10" max="16384" width="9.140625" style="984"/>
  </cols>
  <sheetData>
    <row r="1" spans="2:9">
      <c r="B1" s="804" t="str">
        <f>'1'!B1</f>
        <v>XYZ Limited</v>
      </c>
      <c r="C1" s="982"/>
      <c r="D1" s="982"/>
      <c r="E1" s="982"/>
      <c r="F1" s="982"/>
      <c r="G1" s="982"/>
      <c r="I1" s="983" t="s">
        <v>1042</v>
      </c>
    </row>
    <row r="2" spans="2:9">
      <c r="B2" s="292"/>
      <c r="C2" s="982"/>
      <c r="D2" s="982"/>
      <c r="E2" s="982"/>
      <c r="F2" s="982"/>
      <c r="G2" s="982"/>
      <c r="H2" s="985"/>
    </row>
    <row r="3" spans="2:9">
      <c r="B3" s="293" t="str">
        <f>'1'!B3</f>
        <v>Previous Year 2017-18</v>
      </c>
      <c r="C3" s="982"/>
      <c r="D3" s="982"/>
      <c r="E3" s="982"/>
      <c r="F3" s="982"/>
      <c r="G3" s="982"/>
      <c r="H3" s="985"/>
    </row>
    <row r="4" spans="2:9">
      <c r="B4" s="293" t="str">
        <f>'1'!B4</f>
        <v>Assessment Year 2018-19</v>
      </c>
      <c r="C4" s="982"/>
      <c r="D4" s="982"/>
      <c r="E4" s="982"/>
      <c r="F4" s="982"/>
      <c r="G4" s="982"/>
      <c r="H4" s="985"/>
    </row>
    <row r="5" spans="2:9">
      <c r="B5" s="6"/>
      <c r="C5" s="6"/>
      <c r="D5" s="6"/>
      <c r="E5" s="6"/>
      <c r="F5" s="6"/>
      <c r="G5" s="6"/>
      <c r="H5" s="6"/>
    </row>
    <row r="6" spans="2:9">
      <c r="B6" s="7" t="s">
        <v>511</v>
      </c>
      <c r="C6" s="7"/>
      <c r="D6" s="7"/>
      <c r="E6" s="7"/>
      <c r="F6" s="7"/>
      <c r="G6" s="7"/>
      <c r="H6" s="7"/>
    </row>
    <row r="7" spans="2:9">
      <c r="B7" s="982"/>
      <c r="C7" s="982"/>
      <c r="D7" s="982"/>
      <c r="E7" s="982"/>
      <c r="F7" s="982"/>
      <c r="G7" s="982"/>
      <c r="H7" s="982"/>
    </row>
    <row r="8" spans="2:9">
      <c r="B8" s="6" t="s">
        <v>512</v>
      </c>
      <c r="C8" s="6"/>
      <c r="D8" s="6"/>
      <c r="E8" s="6"/>
      <c r="F8" s="6"/>
      <c r="G8" s="6"/>
      <c r="H8" s="6"/>
    </row>
    <row r="9" spans="2:9">
      <c r="B9" s="986"/>
      <c r="C9" s="987"/>
      <c r="D9" s="987"/>
      <c r="E9" s="988"/>
      <c r="F9" s="989"/>
      <c r="G9" s="989"/>
      <c r="H9" s="989"/>
    </row>
    <row r="10" spans="2:9" s="992" customFormat="1" ht="114.75">
      <c r="B10" s="990" t="s">
        <v>334</v>
      </c>
      <c r="C10" s="990" t="s">
        <v>335</v>
      </c>
      <c r="D10" s="991" t="s">
        <v>336</v>
      </c>
      <c r="E10" s="990" t="s">
        <v>337</v>
      </c>
      <c r="F10" s="990" t="s">
        <v>338</v>
      </c>
      <c r="G10" s="990" t="s">
        <v>339</v>
      </c>
      <c r="H10" s="990" t="s">
        <v>844</v>
      </c>
      <c r="I10" s="990" t="s">
        <v>845</v>
      </c>
    </row>
    <row r="11" spans="2:9">
      <c r="B11" s="993"/>
      <c r="C11" s="994"/>
      <c r="D11" s="995"/>
      <c r="E11" s="996"/>
      <c r="F11" s="997"/>
      <c r="G11" s="995"/>
      <c r="H11" s="997"/>
      <c r="I11" s="995"/>
    </row>
    <row r="12" spans="2:9">
      <c r="B12" s="998"/>
      <c r="C12" s="999"/>
      <c r="D12" s="1000"/>
      <c r="E12" s="1001"/>
      <c r="F12" s="1000"/>
      <c r="G12" s="1001"/>
      <c r="H12" s="1000"/>
      <c r="I12" s="995"/>
    </row>
    <row r="13" spans="2:9">
      <c r="B13" s="998"/>
      <c r="C13" s="999"/>
      <c r="D13" s="1000"/>
      <c r="E13" s="1001"/>
      <c r="F13" s="1000"/>
      <c r="G13" s="1001"/>
      <c r="H13" s="1000"/>
      <c r="I13" s="995"/>
    </row>
    <row r="14" spans="2:9">
      <c r="B14" s="998"/>
      <c r="C14" s="999"/>
      <c r="D14" s="1000"/>
      <c r="E14" s="1001"/>
      <c r="F14" s="1000"/>
      <c r="G14" s="1001"/>
      <c r="H14" s="1000"/>
      <c r="I14" s="995"/>
    </row>
  </sheetData>
  <pageMargins left="0.47" right="0.28000000000000003" top="0.75" bottom="0.38" header="0.3" footer="0.3"/>
  <pageSetup paperSize="9" orientation="landscape" verticalDpi="1200"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B1:G15"/>
  <sheetViews>
    <sheetView workbookViewId="0">
      <selection activeCell="E7" sqref="E7"/>
    </sheetView>
  </sheetViews>
  <sheetFormatPr defaultRowHeight="12.75"/>
  <cols>
    <col min="1" max="1" width="2.140625" style="984" customWidth="1"/>
    <col min="2" max="2" width="26.28515625" style="984" customWidth="1"/>
    <col min="3" max="3" width="26.42578125" style="984" customWidth="1"/>
    <col min="4" max="6" width="16.7109375" style="984" customWidth="1"/>
    <col min="7" max="7" width="22.42578125" style="984" customWidth="1"/>
    <col min="8" max="16384" width="9.140625" style="984"/>
  </cols>
  <sheetData>
    <row r="1" spans="2:7">
      <c r="B1" s="804" t="str">
        <f>'1'!B1</f>
        <v>XYZ Limited</v>
      </c>
      <c r="C1" s="1002"/>
      <c r="D1" s="1002"/>
      <c r="E1" s="1002"/>
      <c r="G1" s="983" t="s">
        <v>1043</v>
      </c>
    </row>
    <row r="2" spans="2:7">
      <c r="B2" s="292"/>
      <c r="C2" s="1002"/>
      <c r="D2" s="1002"/>
      <c r="E2" s="1002"/>
      <c r="F2" s="985"/>
    </row>
    <row r="3" spans="2:7">
      <c r="B3" s="293" t="str">
        <f>'1'!B3</f>
        <v>Previous Year 2017-18</v>
      </c>
      <c r="C3" s="1002"/>
      <c r="D3" s="1002"/>
      <c r="E3" s="1002"/>
      <c r="F3" s="985"/>
    </row>
    <row r="4" spans="2:7">
      <c r="B4" s="293" t="str">
        <f>'1'!B4</f>
        <v>Assessment Year 2018-19</v>
      </c>
      <c r="C4" s="1002"/>
      <c r="D4" s="1002"/>
      <c r="E4" s="1002"/>
      <c r="F4" s="985"/>
    </row>
    <row r="5" spans="2:7">
      <c r="B5" s="6"/>
      <c r="C5" s="6"/>
      <c r="D5" s="6"/>
      <c r="E5" s="6"/>
      <c r="F5" s="6"/>
    </row>
    <row r="6" spans="2:7">
      <c r="B6" s="7" t="s">
        <v>926</v>
      </c>
      <c r="C6" s="7"/>
      <c r="D6" s="7"/>
      <c r="E6" s="7"/>
      <c r="F6" s="7"/>
    </row>
    <row r="7" spans="2:7">
      <c r="B7" s="7" t="s">
        <v>299</v>
      </c>
      <c r="C7" s="7"/>
      <c r="D7" s="7"/>
      <c r="E7" s="7"/>
      <c r="F7" s="7"/>
    </row>
    <row r="8" spans="2:7">
      <c r="B8" s="1002"/>
      <c r="C8" s="1002"/>
      <c r="D8" s="1002"/>
      <c r="E8" s="1002"/>
      <c r="F8" s="1002"/>
    </row>
    <row r="9" spans="2:7">
      <c r="B9" s="6" t="s">
        <v>513</v>
      </c>
      <c r="C9" s="6"/>
      <c r="D9" s="6"/>
      <c r="E9" s="6"/>
      <c r="F9" s="6"/>
    </row>
    <row r="10" spans="2:7">
      <c r="B10" s="986"/>
      <c r="C10" s="987"/>
      <c r="D10" s="987"/>
      <c r="E10" s="988"/>
      <c r="F10" s="989"/>
    </row>
    <row r="11" spans="2:7" s="992" customFormat="1" ht="102">
      <c r="B11" s="990" t="s">
        <v>334</v>
      </c>
      <c r="C11" s="990" t="s">
        <v>335</v>
      </c>
      <c r="D11" s="991" t="s">
        <v>336</v>
      </c>
      <c r="E11" s="990" t="s">
        <v>514</v>
      </c>
      <c r="F11" s="990" t="s">
        <v>846</v>
      </c>
      <c r="G11" s="990" t="s">
        <v>847</v>
      </c>
    </row>
    <row r="12" spans="2:7">
      <c r="B12" s="993"/>
      <c r="C12" s="994"/>
      <c r="D12" s="995"/>
      <c r="E12" s="996"/>
      <c r="F12" s="997"/>
      <c r="G12" s="995"/>
    </row>
    <row r="13" spans="2:7">
      <c r="B13" s="998"/>
      <c r="C13" s="999"/>
      <c r="D13" s="1000"/>
      <c r="E13" s="1001"/>
      <c r="F13" s="1000"/>
      <c r="G13" s="995"/>
    </row>
    <row r="14" spans="2:7">
      <c r="B14" s="998"/>
      <c r="C14" s="999"/>
      <c r="D14" s="1000"/>
      <c r="E14" s="1001"/>
      <c r="F14" s="1000"/>
      <c r="G14" s="995"/>
    </row>
    <row r="15" spans="2:7">
      <c r="B15" s="998"/>
      <c r="C15" s="999"/>
      <c r="D15" s="1000"/>
      <c r="E15" s="1001"/>
      <c r="F15" s="1000"/>
      <c r="G15" s="995"/>
    </row>
  </sheetData>
  <pageMargins left="0.47" right="0.28000000000000003" top="0.75" bottom="0.38" header="0.3" footer="0.3"/>
  <pageSetup paperSize="9" orientation="landscape" verticalDpi="1200" r:id="rId1"/>
</worksheet>
</file>

<file path=xl/worksheets/sheet27.xml><?xml version="1.0" encoding="utf-8"?>
<worksheet xmlns="http://schemas.openxmlformats.org/spreadsheetml/2006/main" xmlns:r="http://schemas.openxmlformats.org/officeDocument/2006/relationships">
  <sheetPr>
    <tabColor rgb="FF92D050"/>
    <pageSetUpPr fitToPage="1"/>
  </sheetPr>
  <dimension ref="B1:H15"/>
  <sheetViews>
    <sheetView workbookViewId="0">
      <selection activeCell="D3" sqref="D3"/>
    </sheetView>
  </sheetViews>
  <sheetFormatPr defaultRowHeight="12.75"/>
  <cols>
    <col min="1" max="1" width="2.140625" style="984" customWidth="1"/>
    <col min="2" max="2" width="26.28515625" style="984" customWidth="1"/>
    <col min="3" max="3" width="26.42578125" style="984" customWidth="1"/>
    <col min="4" max="7" width="16.7109375" style="984" customWidth="1"/>
    <col min="8" max="8" width="18.5703125" style="984" customWidth="1"/>
    <col min="9" max="16384" width="9.140625" style="984"/>
  </cols>
  <sheetData>
    <row r="1" spans="2:8">
      <c r="B1" s="804" t="str">
        <f>'1'!B1</f>
        <v>XYZ Limited</v>
      </c>
      <c r="C1" s="1003"/>
      <c r="D1" s="1003"/>
      <c r="E1" s="1003"/>
      <c r="F1" s="1003"/>
      <c r="H1" s="983" t="s">
        <v>1044</v>
      </c>
    </row>
    <row r="2" spans="2:8">
      <c r="B2" s="292"/>
      <c r="C2" s="1003"/>
      <c r="D2" s="1003"/>
      <c r="E2" s="1003"/>
      <c r="F2" s="1003"/>
      <c r="G2" s="985"/>
    </row>
    <row r="3" spans="2:8">
      <c r="B3" s="293" t="str">
        <f>'1'!B3</f>
        <v>Previous Year 2017-18</v>
      </c>
      <c r="C3" s="1003"/>
      <c r="D3" s="1003"/>
      <c r="E3" s="1003"/>
      <c r="F3" s="1003"/>
      <c r="G3" s="985"/>
    </row>
    <row r="4" spans="2:8">
      <c r="B4" s="293" t="str">
        <f>'1'!B4</f>
        <v>Assessment Year 2018-19</v>
      </c>
      <c r="C4" s="1003"/>
      <c r="D4" s="1003"/>
      <c r="E4" s="1003"/>
      <c r="F4" s="1003"/>
      <c r="G4" s="985"/>
    </row>
    <row r="5" spans="2:8">
      <c r="B5" s="6"/>
      <c r="C5" s="6"/>
      <c r="D5" s="6"/>
      <c r="E5" s="6"/>
      <c r="F5" s="6"/>
      <c r="G5" s="6"/>
    </row>
    <row r="6" spans="2:8">
      <c r="B6" s="7" t="s">
        <v>561</v>
      </c>
      <c r="C6" s="7"/>
      <c r="D6" s="7"/>
      <c r="E6" s="7"/>
      <c r="F6" s="7"/>
      <c r="G6" s="7"/>
    </row>
    <row r="7" spans="2:8">
      <c r="B7" s="1003" t="s">
        <v>299</v>
      </c>
      <c r="C7" s="1003"/>
      <c r="D7" s="1003"/>
      <c r="E7" s="1003"/>
      <c r="F7" s="1003"/>
      <c r="G7" s="1003"/>
    </row>
    <row r="8" spans="2:8">
      <c r="B8" s="6" t="s">
        <v>515</v>
      </c>
      <c r="C8" s="6"/>
      <c r="D8" s="6"/>
      <c r="E8" s="6"/>
      <c r="F8" s="6"/>
      <c r="G8" s="6"/>
    </row>
    <row r="9" spans="2:8">
      <c r="B9" s="986"/>
      <c r="C9" s="987"/>
      <c r="D9" s="987"/>
      <c r="E9" s="988"/>
      <c r="F9" s="989"/>
      <c r="G9" s="989"/>
    </row>
    <row r="10" spans="2:8" s="992" customFormat="1" ht="102">
      <c r="B10" s="990" t="s">
        <v>334</v>
      </c>
      <c r="C10" s="990" t="s">
        <v>335</v>
      </c>
      <c r="D10" s="991" t="s">
        <v>336</v>
      </c>
      <c r="E10" s="990" t="s">
        <v>516</v>
      </c>
      <c r="F10" s="990" t="s">
        <v>339</v>
      </c>
      <c r="G10" s="990" t="s">
        <v>848</v>
      </c>
      <c r="H10" s="990" t="s">
        <v>849</v>
      </c>
    </row>
    <row r="11" spans="2:8">
      <c r="B11" s="1004"/>
      <c r="C11" s="1005"/>
      <c r="D11" s="1006"/>
      <c r="E11" s="1007"/>
      <c r="F11" s="812"/>
      <c r="G11" s="812"/>
      <c r="H11" s="812"/>
    </row>
    <row r="12" spans="2:8">
      <c r="B12" s="1004"/>
      <c r="C12" s="1008"/>
      <c r="D12" s="1006"/>
      <c r="E12" s="1007"/>
      <c r="F12" s="1001"/>
      <c r="G12" s="1000"/>
      <c r="H12" s="812"/>
    </row>
    <row r="13" spans="2:8" ht="17.25" customHeight="1">
      <c r="B13" s="1004"/>
      <c r="C13" s="1005"/>
      <c r="D13" s="1006"/>
      <c r="E13" s="1007"/>
      <c r="F13" s="995"/>
      <c r="G13" s="995"/>
      <c r="H13" s="995"/>
    </row>
    <row r="14" spans="2:8">
      <c r="B14" s="1004"/>
      <c r="C14" s="1005"/>
      <c r="D14" s="1006"/>
      <c r="E14" s="1007"/>
      <c r="F14" s="995"/>
      <c r="G14" s="995"/>
      <c r="H14" s="995"/>
    </row>
    <row r="15" spans="2:8">
      <c r="B15" s="1004"/>
      <c r="C15" s="1005"/>
      <c r="D15" s="1006"/>
      <c r="E15" s="1007"/>
      <c r="F15" s="995"/>
      <c r="G15" s="995"/>
      <c r="H15" s="995"/>
    </row>
  </sheetData>
  <pageMargins left="0.47" right="0.28000000000000003" top="0.75" bottom="0.38" header="0.3" footer="0.3"/>
  <pageSetup paperSize="9" orientation="landscape" verticalDpi="1200" r:id="rId1"/>
</worksheet>
</file>

<file path=xl/worksheets/sheet28.xml><?xml version="1.0" encoding="utf-8"?>
<worksheet xmlns="http://schemas.openxmlformats.org/spreadsheetml/2006/main" xmlns:r="http://schemas.openxmlformats.org/officeDocument/2006/relationships">
  <sheetPr>
    <tabColor rgb="FF92D050"/>
    <pageSetUpPr fitToPage="1"/>
  </sheetPr>
  <dimension ref="B1:E15"/>
  <sheetViews>
    <sheetView workbookViewId="0">
      <selection activeCell="K11" sqref="K11"/>
    </sheetView>
  </sheetViews>
  <sheetFormatPr defaultRowHeight="12.75"/>
  <cols>
    <col min="1" max="1" width="2.140625" style="984" customWidth="1"/>
    <col min="2" max="2" width="26.28515625" style="984" customWidth="1"/>
    <col min="3" max="3" width="26.42578125" style="984" customWidth="1"/>
    <col min="4" max="5" width="16.7109375" style="984" customWidth="1"/>
    <col min="6" max="16384" width="9.140625" style="984"/>
  </cols>
  <sheetData>
    <row r="1" spans="2:5">
      <c r="B1" s="804" t="str">
        <f>'1'!B1</f>
        <v>XYZ Limited</v>
      </c>
      <c r="C1" s="1009"/>
      <c r="D1" s="1009"/>
      <c r="E1" s="983" t="s">
        <v>1045</v>
      </c>
    </row>
    <row r="2" spans="2:5">
      <c r="B2" s="292"/>
      <c r="C2" s="1009"/>
      <c r="D2" s="1009"/>
      <c r="E2" s="985"/>
    </row>
    <row r="3" spans="2:5">
      <c r="B3" s="293" t="str">
        <f>'1'!B3</f>
        <v>Previous Year 2017-18</v>
      </c>
      <c r="C3" s="1009"/>
      <c r="D3" s="1009"/>
      <c r="E3" s="985"/>
    </row>
    <row r="4" spans="2:5">
      <c r="B4" s="293" t="str">
        <f>'1'!B4</f>
        <v>Assessment Year 2018-19</v>
      </c>
      <c r="C4" s="1009"/>
      <c r="D4" s="1009"/>
      <c r="E4" s="985"/>
    </row>
    <row r="5" spans="2:5">
      <c r="B5" s="6"/>
      <c r="C5" s="6"/>
      <c r="D5" s="6"/>
      <c r="E5" s="6"/>
    </row>
    <row r="6" spans="2:5">
      <c r="B6" s="7" t="s">
        <v>562</v>
      </c>
      <c r="C6" s="7"/>
      <c r="D6" s="7"/>
      <c r="E6" s="7"/>
    </row>
    <row r="7" spans="2:5">
      <c r="B7" s="1009" t="s">
        <v>563</v>
      </c>
      <c r="C7" s="1009"/>
      <c r="D7" s="1009"/>
      <c r="E7" s="1009"/>
    </row>
    <row r="8" spans="2:5">
      <c r="B8" s="1009"/>
      <c r="C8" s="1009"/>
      <c r="D8" s="1009"/>
      <c r="E8" s="1009"/>
    </row>
    <row r="9" spans="2:5">
      <c r="B9" s="6" t="s">
        <v>517</v>
      </c>
      <c r="C9" s="6"/>
      <c r="D9" s="6"/>
      <c r="E9" s="6"/>
    </row>
    <row r="10" spans="2:5">
      <c r="B10" s="986"/>
      <c r="C10" s="987"/>
      <c r="D10" s="987"/>
      <c r="E10" s="989"/>
    </row>
    <row r="11" spans="2:5" s="992" customFormat="1" ht="126" customHeight="1">
      <c r="B11" s="990" t="s">
        <v>334</v>
      </c>
      <c r="C11" s="990" t="s">
        <v>335</v>
      </c>
      <c r="D11" s="991" t="s">
        <v>336</v>
      </c>
      <c r="E11" s="990" t="s">
        <v>850</v>
      </c>
    </row>
    <row r="12" spans="2:5">
      <c r="B12" s="993"/>
      <c r="C12" s="994"/>
      <c r="D12" s="995"/>
      <c r="E12" s="997"/>
    </row>
    <row r="13" spans="2:5">
      <c r="B13" s="998"/>
      <c r="C13" s="999"/>
      <c r="D13" s="1000"/>
      <c r="E13" s="1000"/>
    </row>
    <row r="14" spans="2:5">
      <c r="B14" s="998"/>
      <c r="C14" s="999"/>
      <c r="D14" s="1000"/>
      <c r="E14" s="1000"/>
    </row>
    <row r="15" spans="2:5">
      <c r="B15" s="998"/>
      <c r="C15" s="999"/>
      <c r="D15" s="1000"/>
      <c r="E15" s="1000"/>
    </row>
  </sheetData>
  <pageMargins left="0.47" right="0.28000000000000003" top="0.75" bottom="0.38" header="0.3" footer="0.3"/>
  <pageSetup paperSize="9" orientation="landscape" verticalDpi="1200" r:id="rId1"/>
</worksheet>
</file>

<file path=xl/worksheets/sheet29.xml><?xml version="1.0" encoding="utf-8"?>
<worksheet xmlns="http://schemas.openxmlformats.org/spreadsheetml/2006/main" xmlns:r="http://schemas.openxmlformats.org/officeDocument/2006/relationships">
  <sheetPr>
    <tabColor rgb="FF92D050"/>
    <pageSetUpPr fitToPage="1"/>
  </sheetPr>
  <dimension ref="B1:E15"/>
  <sheetViews>
    <sheetView workbookViewId="0">
      <selection activeCell="H11" sqref="H11"/>
    </sheetView>
  </sheetViews>
  <sheetFormatPr defaultRowHeight="12.75"/>
  <cols>
    <col min="1" max="1" width="2.140625" style="984" customWidth="1"/>
    <col min="2" max="2" width="26.28515625" style="984" customWidth="1"/>
    <col min="3" max="3" width="26.42578125" style="984" customWidth="1"/>
    <col min="4" max="5" width="16.7109375" style="984" customWidth="1"/>
    <col min="6" max="16384" width="9.140625" style="984"/>
  </cols>
  <sheetData>
    <row r="1" spans="2:5">
      <c r="B1" s="804" t="str">
        <f>'1'!B1</f>
        <v>XYZ Limited</v>
      </c>
      <c r="C1" s="1010"/>
      <c r="D1" s="1010"/>
      <c r="E1" s="983" t="s">
        <v>1046</v>
      </c>
    </row>
    <row r="2" spans="2:5">
      <c r="B2" s="292"/>
      <c r="C2" s="1010"/>
      <c r="D2" s="1010"/>
      <c r="E2" s="985"/>
    </row>
    <row r="3" spans="2:5">
      <c r="B3" s="293" t="str">
        <f>'1'!B3</f>
        <v>Previous Year 2017-18</v>
      </c>
      <c r="C3" s="1010"/>
      <c r="D3" s="1010"/>
      <c r="E3" s="985"/>
    </row>
    <row r="4" spans="2:5">
      <c r="B4" s="293" t="str">
        <f>'1'!B4</f>
        <v>Assessment Year 2018-19</v>
      </c>
      <c r="C4" s="1010"/>
      <c r="D4" s="1010"/>
      <c r="E4" s="985"/>
    </row>
    <row r="5" spans="2:5">
      <c r="B5" s="6"/>
      <c r="C5" s="6"/>
      <c r="D5" s="6"/>
      <c r="E5" s="6"/>
    </row>
    <row r="6" spans="2:5">
      <c r="B6" s="7" t="s">
        <v>518</v>
      </c>
      <c r="C6" s="7"/>
      <c r="D6" s="7"/>
      <c r="E6" s="7"/>
    </row>
    <row r="7" spans="2:5">
      <c r="B7" s="1010" t="s">
        <v>519</v>
      </c>
      <c r="C7" s="1010"/>
      <c r="D7" s="1010"/>
      <c r="E7" s="1010"/>
    </row>
    <row r="8" spans="2:5">
      <c r="B8" s="1010" t="s">
        <v>520</v>
      </c>
      <c r="C8" s="1010"/>
      <c r="D8" s="1010"/>
      <c r="E8" s="1010"/>
    </row>
    <row r="9" spans="2:5">
      <c r="B9" s="6" t="s">
        <v>521</v>
      </c>
      <c r="C9" s="6"/>
      <c r="D9" s="6"/>
      <c r="E9" s="6"/>
    </row>
    <row r="10" spans="2:5">
      <c r="B10" s="986"/>
      <c r="C10" s="987"/>
      <c r="D10" s="987"/>
      <c r="E10" s="989"/>
    </row>
    <row r="11" spans="2:5" s="992" customFormat="1" ht="140.25">
      <c r="B11" s="990" t="s">
        <v>334</v>
      </c>
      <c r="C11" s="990" t="s">
        <v>335</v>
      </c>
      <c r="D11" s="991" t="s">
        <v>336</v>
      </c>
      <c r="E11" s="990" t="s">
        <v>522</v>
      </c>
    </row>
    <row r="12" spans="2:5">
      <c r="B12" s="993"/>
      <c r="C12" s="994"/>
      <c r="D12" s="995"/>
      <c r="E12" s="997"/>
    </row>
    <row r="13" spans="2:5">
      <c r="B13" s="998"/>
      <c r="C13" s="999"/>
      <c r="D13" s="1000"/>
      <c r="E13" s="1000"/>
    </row>
    <row r="14" spans="2:5">
      <c r="B14" s="998"/>
      <c r="C14" s="999"/>
      <c r="D14" s="1000"/>
      <c r="E14" s="1000"/>
    </row>
    <row r="15" spans="2:5">
      <c r="B15" s="998"/>
      <c r="C15" s="999"/>
      <c r="D15" s="1000"/>
      <c r="E15" s="1000"/>
    </row>
  </sheetData>
  <pageMargins left="0.47" right="0.28000000000000003" top="0.75" bottom="0.38" header="0.3" footer="0.3"/>
  <pageSetup paperSize="9" orientation="landscape" verticalDpi="1200" r:id="rId1"/>
</worksheet>
</file>

<file path=xl/worksheets/sheet3.xml><?xml version="1.0" encoding="utf-8"?>
<worksheet xmlns="http://schemas.openxmlformats.org/spreadsheetml/2006/main" xmlns:r="http://schemas.openxmlformats.org/officeDocument/2006/relationships">
  <sheetPr>
    <tabColor rgb="FF92D050"/>
    <pageSetUpPr fitToPage="1"/>
  </sheetPr>
  <dimension ref="B1:G34"/>
  <sheetViews>
    <sheetView view="pageBreakPreview" zoomScale="91" zoomScaleSheetLayoutView="91" workbookViewId="0">
      <selection activeCell="C16" sqref="C16"/>
    </sheetView>
  </sheetViews>
  <sheetFormatPr defaultColWidth="6.140625" defaultRowHeight="12.75"/>
  <cols>
    <col min="1" max="1" width="2.140625" style="5" customWidth="1"/>
    <col min="2" max="2" width="4.5703125" style="5" customWidth="1"/>
    <col min="3" max="3" width="63.140625" style="5" bestFit="1" customWidth="1"/>
    <col min="4" max="4" width="19.85546875" style="5" bestFit="1" customWidth="1"/>
    <col min="5" max="5" width="14.7109375" style="5" customWidth="1"/>
    <col min="6" max="16384" width="6.140625" style="5"/>
  </cols>
  <sheetData>
    <row r="1" spans="2:7">
      <c r="B1" s="291" t="s">
        <v>922</v>
      </c>
      <c r="C1" s="4"/>
      <c r="D1" s="4"/>
      <c r="E1" s="302" t="s">
        <v>523</v>
      </c>
    </row>
    <row r="2" spans="2:7">
      <c r="B2" s="292"/>
      <c r="C2" s="6"/>
      <c r="D2" s="6"/>
      <c r="E2" s="6"/>
    </row>
    <row r="3" spans="2:7">
      <c r="B3" s="293" t="s">
        <v>931</v>
      </c>
      <c r="C3" s="7"/>
      <c r="D3" s="7"/>
      <c r="E3" s="7"/>
    </row>
    <row r="4" spans="2:7">
      <c r="B4" s="293" t="s">
        <v>932</v>
      </c>
      <c r="C4" s="4"/>
      <c r="D4" s="4"/>
      <c r="E4" s="4"/>
    </row>
    <row r="5" spans="2:7">
      <c r="B5" s="3"/>
      <c r="C5" s="4"/>
      <c r="D5" s="4"/>
      <c r="E5" s="4"/>
    </row>
    <row r="6" spans="2:7">
      <c r="B6" s="294" t="s">
        <v>400</v>
      </c>
      <c r="C6" s="9"/>
      <c r="D6" s="9"/>
      <c r="E6" s="9"/>
    </row>
    <row r="7" spans="2:7">
      <c r="B7" s="8"/>
      <c r="C7" s="9"/>
      <c r="D7" s="9"/>
      <c r="E7" s="9"/>
    </row>
    <row r="8" spans="2:7">
      <c r="B8" s="293" t="s">
        <v>401</v>
      </c>
      <c r="C8" s="8"/>
      <c r="D8" s="8"/>
      <c r="E8" s="8"/>
    </row>
    <row r="9" spans="2:7">
      <c r="B9" s="10"/>
      <c r="C9" s="10"/>
      <c r="D9" s="10"/>
      <c r="E9" s="10"/>
    </row>
    <row r="10" spans="2:7" s="94" customFormat="1" ht="15">
      <c r="B10" s="288" t="s">
        <v>402</v>
      </c>
      <c r="C10" s="289" t="s">
        <v>567</v>
      </c>
      <c r="D10" s="289" t="s">
        <v>568</v>
      </c>
      <c r="E10" s="290" t="s">
        <v>335</v>
      </c>
    </row>
    <row r="11" spans="2:7" ht="15">
      <c r="B11" s="295">
        <v>1</v>
      </c>
      <c r="C11" s="296"/>
      <c r="D11" s="299"/>
      <c r="E11" s="298"/>
      <c r="G11" s="93"/>
    </row>
    <row r="12" spans="2:7" ht="15">
      <c r="B12" s="295">
        <f>B11+1</f>
        <v>2</v>
      </c>
      <c r="C12" s="299"/>
      <c r="D12" s="299"/>
      <c r="E12" s="298"/>
      <c r="G12" s="93"/>
    </row>
    <row r="13" spans="2:7" ht="15">
      <c r="B13" s="295">
        <v>2</v>
      </c>
      <c r="C13" s="299"/>
      <c r="D13" s="299"/>
      <c r="E13" s="298"/>
      <c r="G13" s="93"/>
    </row>
    <row r="14" spans="2:7" ht="15">
      <c r="B14" s="295">
        <f t="shared" ref="B14" si="0">B13+1</f>
        <v>3</v>
      </c>
      <c r="C14" s="299"/>
      <c r="D14" s="299"/>
      <c r="E14" s="298"/>
      <c r="G14" s="93"/>
    </row>
    <row r="15" spans="2:7" ht="15">
      <c r="B15" s="295">
        <v>3</v>
      </c>
      <c r="C15" s="299"/>
      <c r="D15" s="299"/>
      <c r="E15" s="298"/>
      <c r="G15" s="93"/>
    </row>
    <row r="16" spans="2:7" ht="15">
      <c r="B16" s="295">
        <f t="shared" ref="B16" si="1">B15+1</f>
        <v>4</v>
      </c>
      <c r="C16" s="299"/>
      <c r="D16" s="299"/>
      <c r="E16" s="298"/>
      <c r="G16" s="93"/>
    </row>
    <row r="17" spans="2:7" ht="15">
      <c r="B17" s="295">
        <v>4</v>
      </c>
      <c r="C17" s="299"/>
      <c r="D17" s="299"/>
      <c r="E17" s="298"/>
      <c r="G17" s="93"/>
    </row>
    <row r="18" spans="2:7" ht="15">
      <c r="B18" s="295">
        <f t="shared" ref="B18" si="2">B17+1</f>
        <v>5</v>
      </c>
      <c r="C18" s="299"/>
      <c r="D18" s="299"/>
      <c r="E18" s="298"/>
      <c r="G18" s="93"/>
    </row>
    <row r="19" spans="2:7" ht="15">
      <c r="B19" s="295">
        <v>5</v>
      </c>
      <c r="C19" s="299"/>
      <c r="D19" s="299"/>
      <c r="E19" s="298"/>
      <c r="G19" s="93"/>
    </row>
    <row r="20" spans="2:7" ht="15">
      <c r="B20" s="295">
        <f t="shared" ref="B20" si="3">B19+1</f>
        <v>6</v>
      </c>
      <c r="C20" s="299"/>
      <c r="D20" s="299"/>
      <c r="E20" s="298"/>
      <c r="G20" s="93"/>
    </row>
    <row r="21" spans="2:7" ht="15">
      <c r="B21" s="295">
        <v>6</v>
      </c>
      <c r="C21" s="299"/>
      <c r="D21" s="299"/>
      <c r="E21" s="298"/>
      <c r="G21" s="93"/>
    </row>
    <row r="22" spans="2:7" ht="15">
      <c r="B22" s="295">
        <f t="shared" ref="B22" si="4">B21+1</f>
        <v>7</v>
      </c>
      <c r="C22" s="299"/>
      <c r="D22" s="299"/>
      <c r="E22" s="298"/>
      <c r="G22" s="93"/>
    </row>
    <row r="23" spans="2:7" ht="15">
      <c r="B23" s="295">
        <v>7</v>
      </c>
      <c r="C23" s="299"/>
      <c r="D23" s="299"/>
      <c r="E23" s="298"/>
      <c r="G23" s="93"/>
    </row>
    <row r="24" spans="2:7" ht="15">
      <c r="B24" s="295">
        <f t="shared" ref="B24" si="5">B23+1</f>
        <v>8</v>
      </c>
      <c r="C24" s="299"/>
      <c r="D24" s="297"/>
      <c r="E24" s="298"/>
      <c r="G24" s="93"/>
    </row>
    <row r="25" spans="2:7" ht="15">
      <c r="B25" s="295">
        <v>8</v>
      </c>
      <c r="C25" s="299"/>
      <c r="D25" s="297"/>
      <c r="E25" s="298"/>
      <c r="G25" s="93"/>
    </row>
    <row r="26" spans="2:7" ht="15">
      <c r="B26" s="295">
        <f t="shared" ref="B26" si="6">B25+1</f>
        <v>9</v>
      </c>
      <c r="C26" s="299"/>
      <c r="D26" s="299"/>
      <c r="E26" s="298"/>
      <c r="G26" s="93"/>
    </row>
    <row r="27" spans="2:7" ht="15">
      <c r="B27" s="295">
        <v>9</v>
      </c>
      <c r="C27" s="299"/>
      <c r="D27" s="299"/>
      <c r="E27" s="298"/>
      <c r="G27" s="93"/>
    </row>
    <row r="28" spans="2:7" ht="15">
      <c r="B28" s="295">
        <f t="shared" ref="B28" si="7">B27+1</f>
        <v>10</v>
      </c>
      <c r="C28" s="299"/>
      <c r="D28" s="299"/>
      <c r="E28" s="298"/>
      <c r="G28" s="93"/>
    </row>
    <row r="29" spans="2:7" ht="15">
      <c r="B29" s="295">
        <v>10</v>
      </c>
      <c r="C29" s="296"/>
      <c r="D29" s="296"/>
      <c r="E29" s="298"/>
      <c r="G29" s="93"/>
    </row>
    <row r="30" spans="2:7" ht="15">
      <c r="B30" s="295">
        <f t="shared" ref="B30" si="8">B29+1</f>
        <v>11</v>
      </c>
      <c r="C30" s="296"/>
      <c r="D30" s="296"/>
      <c r="E30" s="298"/>
      <c r="G30" s="93"/>
    </row>
    <row r="31" spans="2:7" ht="15">
      <c r="B31" s="295">
        <v>11</v>
      </c>
      <c r="C31" s="296"/>
      <c r="D31" s="296"/>
      <c r="E31" s="298"/>
      <c r="F31" s="31"/>
      <c r="G31" s="93"/>
    </row>
    <row r="32" spans="2:7" ht="15">
      <c r="B32" s="295"/>
      <c r="C32" s="300"/>
      <c r="D32" s="301"/>
      <c r="E32" s="298"/>
      <c r="F32" s="31"/>
      <c r="G32" s="93"/>
    </row>
    <row r="33" spans="2:5">
      <c r="B33" s="41"/>
      <c r="C33" s="44"/>
      <c r="D33" s="44"/>
      <c r="E33" s="44"/>
    </row>
    <row r="34" spans="2:5">
      <c r="B34" s="41"/>
      <c r="C34" s="44"/>
      <c r="D34" s="44"/>
      <c r="E34" s="44"/>
    </row>
  </sheetData>
  <pageMargins left="0.7" right="0.7" top="0.75" bottom="0.75" header="0.3" footer="0.3"/>
  <pageSetup paperSize="9" scale="85" orientation="portrait" verticalDpi="1200" r:id="rId1"/>
</worksheet>
</file>

<file path=xl/worksheets/sheet30.xml><?xml version="1.0" encoding="utf-8"?>
<worksheet xmlns="http://schemas.openxmlformats.org/spreadsheetml/2006/main" xmlns:r="http://schemas.openxmlformats.org/officeDocument/2006/relationships">
  <sheetPr>
    <tabColor rgb="FF92D050"/>
  </sheetPr>
  <dimension ref="B1:M29"/>
  <sheetViews>
    <sheetView workbookViewId="0">
      <selection activeCell="I10" sqref="I10"/>
    </sheetView>
  </sheetViews>
  <sheetFormatPr defaultRowHeight="12.75"/>
  <cols>
    <col min="1" max="1" width="2.140625" style="5" customWidth="1"/>
    <col min="2" max="2" width="11" style="5" customWidth="1"/>
    <col min="3" max="3" width="6" style="5" bestFit="1" customWidth="1"/>
    <col min="4" max="4" width="36" style="5" bestFit="1" customWidth="1"/>
    <col min="5" max="5" width="12.28515625" style="5" customWidth="1"/>
    <col min="6" max="6" width="12" style="5" customWidth="1"/>
    <col min="7" max="7" width="11.28515625" style="5" customWidth="1"/>
    <col min="8" max="8" width="13.140625" style="5" bestFit="1" customWidth="1"/>
    <col min="9" max="9" width="13.140625" style="5" customWidth="1"/>
    <col min="10" max="10" width="9" style="5" customWidth="1"/>
    <col min="11" max="11" width="17.140625" style="5" customWidth="1"/>
    <col min="12" max="12" width="2.85546875" style="5" customWidth="1"/>
    <col min="13" max="13" width="13.28515625" style="5" bestFit="1" customWidth="1"/>
    <col min="14" max="16384" width="9.140625" style="5"/>
  </cols>
  <sheetData>
    <row r="1" spans="2:13">
      <c r="B1" s="291" t="str">
        <f>'1'!B1</f>
        <v>XYZ Limited</v>
      </c>
      <c r="C1" s="356"/>
      <c r="D1" s="356"/>
      <c r="E1" s="356"/>
      <c r="F1" s="356"/>
      <c r="G1" s="356"/>
      <c r="H1" s="356"/>
      <c r="I1" s="29"/>
      <c r="J1" s="29"/>
      <c r="K1" s="344" t="s">
        <v>860</v>
      </c>
      <c r="L1" s="73"/>
    </row>
    <row r="2" spans="2:13">
      <c r="B2" s="292"/>
      <c r="C2" s="356"/>
      <c r="D2" s="356"/>
      <c r="E2" s="356"/>
      <c r="F2" s="356"/>
      <c r="G2" s="356"/>
      <c r="H2" s="356"/>
      <c r="I2" s="357"/>
      <c r="J2" s="29"/>
      <c r="K2" s="29"/>
    </row>
    <row r="3" spans="2:13">
      <c r="B3" s="293" t="str">
        <f>'1'!B3</f>
        <v>Previous Year 2017-18</v>
      </c>
      <c r="C3" s="356"/>
      <c r="D3" s="356"/>
      <c r="E3" s="356"/>
      <c r="F3" s="356"/>
      <c r="G3" s="356"/>
      <c r="H3" s="356"/>
      <c r="I3" s="357"/>
      <c r="J3" s="29"/>
      <c r="K3" s="29"/>
    </row>
    <row r="4" spans="2:13">
      <c r="B4" s="293" t="str">
        <f>'1'!B4</f>
        <v>Assessment Year 2018-19</v>
      </c>
      <c r="C4" s="356"/>
      <c r="D4" s="356"/>
      <c r="E4" s="356"/>
      <c r="F4" s="356"/>
      <c r="G4" s="356"/>
      <c r="H4" s="356"/>
      <c r="I4" s="357"/>
      <c r="J4" s="29"/>
      <c r="K4" s="29"/>
    </row>
    <row r="5" spans="2:13">
      <c r="B5" s="292"/>
      <c r="C5" s="292"/>
      <c r="D5" s="292"/>
      <c r="E5" s="292"/>
      <c r="F5" s="292"/>
      <c r="G5" s="292"/>
      <c r="H5" s="292"/>
      <c r="I5" s="292"/>
      <c r="J5" s="29"/>
      <c r="K5" s="29"/>
    </row>
    <row r="6" spans="2:13">
      <c r="B6" s="350" t="s">
        <v>425</v>
      </c>
      <c r="C6" s="350"/>
      <c r="D6" s="350"/>
      <c r="E6" s="350"/>
      <c r="F6" s="350"/>
      <c r="G6" s="350"/>
      <c r="H6" s="350"/>
      <c r="I6" s="350"/>
      <c r="J6" s="29"/>
      <c r="K6" s="29"/>
    </row>
    <row r="7" spans="2:13">
      <c r="B7" s="356"/>
      <c r="C7" s="356"/>
      <c r="D7" s="356"/>
      <c r="E7" s="356"/>
      <c r="F7" s="356"/>
      <c r="G7" s="356"/>
      <c r="H7" s="356"/>
      <c r="I7" s="356"/>
      <c r="J7" s="29"/>
      <c r="K7" s="29"/>
    </row>
    <row r="8" spans="2:13">
      <c r="B8" s="292" t="s">
        <v>352</v>
      </c>
      <c r="C8" s="292"/>
      <c r="D8" s="292"/>
      <c r="E8" s="292"/>
      <c r="F8" s="292"/>
      <c r="G8" s="292"/>
      <c r="H8" s="292"/>
      <c r="I8" s="292"/>
      <c r="J8" s="29"/>
      <c r="K8" s="29"/>
    </row>
    <row r="9" spans="2:13" ht="13.5" thickBot="1"/>
    <row r="10" spans="2:13" ht="78" customHeight="1" thickBot="1">
      <c r="B10" s="75" t="s">
        <v>353</v>
      </c>
      <c r="C10" s="76" t="s">
        <v>354</v>
      </c>
      <c r="D10" s="77" t="s">
        <v>355</v>
      </c>
      <c r="E10" s="77" t="s">
        <v>356</v>
      </c>
      <c r="F10" s="77" t="s">
        <v>357</v>
      </c>
      <c r="G10" s="77" t="s">
        <v>358</v>
      </c>
      <c r="H10" s="78" t="s">
        <v>359</v>
      </c>
      <c r="I10" s="77" t="s">
        <v>360</v>
      </c>
      <c r="J10" s="77" t="s">
        <v>361</v>
      </c>
      <c r="K10" s="79" t="s">
        <v>362</v>
      </c>
      <c r="L10" s="238"/>
      <c r="M10" s="44"/>
    </row>
    <row r="11" spans="2:13" ht="13.5" thickBot="1">
      <c r="B11" s="136" t="s">
        <v>363</v>
      </c>
      <c r="C11" s="137" t="s">
        <v>364</v>
      </c>
      <c r="D11" s="137" t="s">
        <v>365</v>
      </c>
      <c r="E11" s="137" t="s">
        <v>366</v>
      </c>
      <c r="F11" s="137" t="s">
        <v>367</v>
      </c>
      <c r="G11" s="137" t="s">
        <v>368</v>
      </c>
      <c r="H11" s="137" t="s">
        <v>369</v>
      </c>
      <c r="I11" s="137" t="s">
        <v>370</v>
      </c>
      <c r="J11" s="137" t="s">
        <v>371</v>
      </c>
      <c r="K11" s="138" t="s">
        <v>372</v>
      </c>
      <c r="L11" s="237"/>
      <c r="M11" s="44"/>
    </row>
    <row r="12" spans="2:13">
      <c r="B12" s="139"/>
      <c r="C12" s="156">
        <v>192</v>
      </c>
      <c r="D12" s="140" t="s">
        <v>870</v>
      </c>
      <c r="E12" s="141"/>
      <c r="F12" s="232"/>
      <c r="G12" s="232"/>
      <c r="H12" s="232"/>
      <c r="I12" s="232"/>
      <c r="J12" s="232"/>
      <c r="K12" s="233"/>
      <c r="L12" s="239"/>
      <c r="M12" s="239"/>
    </row>
    <row r="13" spans="2:13">
      <c r="B13" s="142"/>
      <c r="C13" s="157" t="s">
        <v>603</v>
      </c>
      <c r="D13" s="143" t="s">
        <v>868</v>
      </c>
      <c r="E13" s="144"/>
      <c r="F13" s="234"/>
      <c r="G13" s="234"/>
      <c r="H13" s="234"/>
      <c r="I13" s="234"/>
      <c r="J13" s="234"/>
      <c r="K13" s="235"/>
      <c r="L13" s="239"/>
      <c r="M13" s="239"/>
    </row>
    <row r="14" spans="2:13">
      <c r="B14" s="142"/>
      <c r="C14" s="157" t="s">
        <v>871</v>
      </c>
      <c r="D14" s="143" t="s">
        <v>605</v>
      </c>
      <c r="E14" s="144"/>
      <c r="F14" s="234"/>
      <c r="G14" s="234"/>
      <c r="H14" s="234"/>
      <c r="I14" s="234"/>
      <c r="J14" s="234"/>
      <c r="K14" s="235"/>
      <c r="L14" s="239"/>
      <c r="M14" s="239"/>
    </row>
    <row r="15" spans="2:13">
      <c r="B15" s="142"/>
      <c r="C15" s="157" t="s">
        <v>872</v>
      </c>
      <c r="D15" s="143" t="s">
        <v>605</v>
      </c>
      <c r="E15" s="144"/>
      <c r="F15" s="234"/>
      <c r="G15" s="234"/>
      <c r="H15" s="234"/>
      <c r="I15" s="234"/>
      <c r="J15" s="234"/>
      <c r="K15" s="235"/>
      <c r="L15" s="239"/>
      <c r="M15" s="239"/>
    </row>
    <row r="16" spans="2:13">
      <c r="B16" s="142"/>
      <c r="C16" s="283" t="s">
        <v>604</v>
      </c>
      <c r="D16" s="143" t="s">
        <v>873</v>
      </c>
      <c r="E16" s="144"/>
      <c r="F16" s="234"/>
      <c r="G16" s="234"/>
      <c r="H16" s="234"/>
      <c r="I16" s="234"/>
      <c r="J16" s="234"/>
      <c r="K16" s="235"/>
      <c r="L16" s="239"/>
      <c r="M16" s="239"/>
    </row>
    <row r="17" spans="2:13">
      <c r="B17" s="142"/>
      <c r="C17" s="283" t="s">
        <v>606</v>
      </c>
      <c r="D17" s="143" t="s">
        <v>874</v>
      </c>
      <c r="E17" s="144"/>
      <c r="F17" s="234"/>
      <c r="G17" s="234"/>
      <c r="H17" s="234"/>
      <c r="I17" s="234"/>
      <c r="J17" s="234"/>
      <c r="K17" s="235"/>
      <c r="L17" s="239"/>
      <c r="M17" s="239"/>
    </row>
    <row r="18" spans="2:13">
      <c r="B18" s="142"/>
      <c r="C18" s="919" t="s">
        <v>893</v>
      </c>
      <c r="D18" s="920" t="s">
        <v>851</v>
      </c>
      <c r="E18" s="921"/>
      <c r="F18" s="922"/>
      <c r="G18" s="922"/>
      <c r="H18" s="922"/>
      <c r="I18" s="922"/>
      <c r="J18" s="922"/>
      <c r="K18" s="923"/>
      <c r="L18" s="239"/>
      <c r="M18" s="239"/>
    </row>
    <row r="19" spans="2:13" ht="13.5" thickBot="1">
      <c r="B19" s="145"/>
      <c r="C19" s="146"/>
      <c r="D19" s="147"/>
      <c r="E19" s="149"/>
      <c r="F19" s="236"/>
      <c r="G19" s="236"/>
      <c r="H19" s="236"/>
      <c r="I19" s="147"/>
      <c r="J19" s="147"/>
      <c r="K19" s="148"/>
      <c r="L19" s="152"/>
      <c r="M19" s="239"/>
    </row>
    <row r="20" spans="2:13">
      <c r="B20" s="31"/>
      <c r="C20" s="31"/>
      <c r="D20" s="31"/>
      <c r="E20" s="124"/>
      <c r="F20" s="31"/>
      <c r="G20" s="124"/>
      <c r="H20" s="31"/>
      <c r="I20" s="31"/>
      <c r="J20" s="31"/>
      <c r="K20" s="31"/>
      <c r="L20" s="31"/>
    </row>
    <row r="21" spans="2:13" ht="12.75" customHeight="1">
      <c r="B21" s="1112" t="s">
        <v>405</v>
      </c>
      <c r="C21" s="1112"/>
      <c r="D21" s="1112"/>
      <c r="E21" s="1112"/>
      <c r="F21" s="1112"/>
      <c r="G21" s="1112"/>
      <c r="H21" s="1112"/>
      <c r="I21" s="1112"/>
      <c r="J21" s="1112"/>
      <c r="K21" s="1112"/>
      <c r="L21" s="953"/>
    </row>
    <row r="22" spans="2:13">
      <c r="B22" s="1112"/>
      <c r="C22" s="1112"/>
      <c r="D22" s="1112"/>
      <c r="E22" s="1112"/>
      <c r="F22" s="1112"/>
      <c r="G22" s="1112"/>
      <c r="H22" s="1112"/>
      <c r="I22" s="1112"/>
      <c r="J22" s="1112"/>
      <c r="K22" s="1112"/>
      <c r="L22" s="953"/>
    </row>
    <row r="23" spans="2:13">
      <c r="B23" s="1112"/>
      <c r="C23" s="1112"/>
      <c r="D23" s="1112"/>
      <c r="E23" s="1112"/>
      <c r="F23" s="1112"/>
      <c r="G23" s="1112"/>
      <c r="H23" s="1112"/>
      <c r="I23" s="1112"/>
      <c r="J23" s="1112"/>
      <c r="K23" s="1112"/>
      <c r="L23" s="953"/>
    </row>
    <row r="24" spans="2:13" ht="5.25" customHeight="1">
      <c r="B24" s="981"/>
      <c r="C24" s="31"/>
      <c r="D24" s="31"/>
      <c r="E24" s="199"/>
      <c r="F24" s="31"/>
      <c r="G24" s="31"/>
      <c r="H24" s="124"/>
      <c r="I24" s="124"/>
      <c r="J24" s="31"/>
      <c r="K24" s="31"/>
      <c r="L24" s="31"/>
    </row>
    <row r="25" spans="2:13" ht="12.75" customHeight="1">
      <c r="B25" s="1146" t="s">
        <v>406</v>
      </c>
      <c r="C25" s="1146"/>
      <c r="D25" s="1146"/>
      <c r="E25" s="1146"/>
      <c r="F25" s="1146"/>
      <c r="G25" s="1146"/>
      <c r="H25" s="1146"/>
      <c r="I25" s="1146"/>
      <c r="J25" s="1146"/>
      <c r="K25" s="1146"/>
      <c r="L25" s="961"/>
    </row>
    <row r="26" spans="2:13">
      <c r="B26" s="1146"/>
      <c r="C26" s="1146"/>
      <c r="D26" s="1146"/>
      <c r="E26" s="1146"/>
      <c r="F26" s="1146"/>
      <c r="G26" s="1146"/>
      <c r="H26" s="1146"/>
      <c r="I26" s="1146"/>
      <c r="J26" s="1146"/>
      <c r="K26" s="1146"/>
      <c r="L26" s="961"/>
    </row>
    <row r="27" spans="2:13" ht="2.25" customHeight="1">
      <c r="B27" s="1146"/>
      <c r="C27" s="1146"/>
      <c r="D27" s="1146"/>
      <c r="E27" s="1146"/>
      <c r="F27" s="1146"/>
      <c r="G27" s="1146"/>
      <c r="H27" s="1146"/>
      <c r="I27" s="1146"/>
      <c r="J27" s="1146"/>
      <c r="K27" s="1146"/>
      <c r="L27" s="961"/>
    </row>
    <row r="28" spans="2:13" ht="7.5" customHeight="1">
      <c r="B28" s="31"/>
      <c r="C28" s="31"/>
      <c r="D28" s="31"/>
      <c r="E28" s="199"/>
      <c r="F28" s="31"/>
      <c r="G28" s="31"/>
      <c r="H28" s="124"/>
      <c r="I28" s="124"/>
      <c r="J28" s="31"/>
      <c r="K28" s="31"/>
      <c r="L28" s="31"/>
    </row>
    <row r="29" spans="2:13">
      <c r="B29" s="1146" t="s">
        <v>407</v>
      </c>
      <c r="C29" s="1146"/>
      <c r="D29" s="1146"/>
      <c r="E29" s="1146"/>
      <c r="F29" s="1146"/>
      <c r="G29" s="1146"/>
      <c r="H29" s="1146"/>
      <c r="I29" s="1146"/>
      <c r="J29" s="1146"/>
      <c r="K29" s="1146"/>
      <c r="L29" s="961"/>
    </row>
  </sheetData>
  <mergeCells count="3">
    <mergeCell ref="B29:K29"/>
    <mergeCell ref="B25:K27"/>
    <mergeCell ref="B21:K23"/>
  </mergeCells>
  <pageMargins left="0.16" right="0.21" top="0.75" bottom="0.75" header="0.3" footer="0.3"/>
  <pageSetup orientation="landscape" verticalDpi="1200" r:id="rId1"/>
  <colBreaks count="1" manualBreakCount="1">
    <brk id="11" max="28" man="1"/>
  </colBreaks>
</worksheet>
</file>

<file path=xl/worksheets/sheet31.xml><?xml version="1.0" encoding="utf-8"?>
<worksheet xmlns="http://schemas.openxmlformats.org/spreadsheetml/2006/main" xmlns:r="http://schemas.openxmlformats.org/officeDocument/2006/relationships">
  <sheetPr>
    <tabColor rgb="FF92D050"/>
  </sheetPr>
  <dimension ref="B1:I21"/>
  <sheetViews>
    <sheetView workbookViewId="0">
      <selection activeCell="H9" sqref="H9"/>
    </sheetView>
  </sheetViews>
  <sheetFormatPr defaultRowHeight="12.75"/>
  <cols>
    <col min="1" max="1" width="2.140625" style="158" customWidth="1"/>
    <col min="2" max="2" width="6.85546875" style="158" customWidth="1"/>
    <col min="3" max="3" width="23.140625" style="158" customWidth="1"/>
    <col min="4" max="4" width="11.140625" style="158" customWidth="1"/>
    <col min="5" max="5" width="13" style="158" customWidth="1"/>
    <col min="6" max="6" width="15" style="158" customWidth="1"/>
    <col min="7" max="7" width="29.42578125" style="158" customWidth="1"/>
    <col min="8" max="8" width="18.85546875" style="158" customWidth="1"/>
    <col min="9" max="16384" width="9.140625" style="158"/>
  </cols>
  <sheetData>
    <row r="1" spans="2:9">
      <c r="B1" s="291" t="str">
        <f>'1'!B1</f>
        <v>XYZ Limited</v>
      </c>
      <c r="C1" s="162"/>
      <c r="D1" s="162"/>
      <c r="E1" s="162"/>
      <c r="F1" s="162"/>
      <c r="G1" s="162"/>
      <c r="H1" s="312"/>
    </row>
    <row r="2" spans="2:9">
      <c r="B2" s="292"/>
      <c r="C2" s="343"/>
      <c r="D2" s="343"/>
      <c r="E2" s="343"/>
      <c r="F2" s="343"/>
      <c r="G2" s="189"/>
      <c r="H2" s="344" t="s">
        <v>619</v>
      </c>
    </row>
    <row r="3" spans="2:9">
      <c r="B3" s="293" t="str">
        <f>'1'!B3</f>
        <v>Previous Year 2017-18</v>
      </c>
      <c r="C3" s="190"/>
      <c r="D3" s="190"/>
      <c r="E3" s="190"/>
      <c r="F3" s="190"/>
      <c r="G3" s="190"/>
      <c r="H3" s="190"/>
      <c r="I3" s="190"/>
    </row>
    <row r="4" spans="2:9">
      <c r="B4" s="293" t="str">
        <f>'1'!B4</f>
        <v>Assessment Year 2018-19</v>
      </c>
      <c r="C4" s="190"/>
      <c r="D4" s="190"/>
      <c r="E4" s="190"/>
      <c r="F4" s="190"/>
      <c r="G4" s="190"/>
      <c r="H4" s="190"/>
      <c r="I4" s="190"/>
    </row>
    <row r="5" spans="2:9">
      <c r="B5" s="312"/>
      <c r="C5" s="312"/>
      <c r="D5" s="312"/>
      <c r="E5" s="312"/>
      <c r="F5" s="312"/>
      <c r="G5" s="312"/>
      <c r="H5" s="312"/>
    </row>
    <row r="6" spans="2:9">
      <c r="B6" s="345" t="s">
        <v>565</v>
      </c>
      <c r="C6" s="312"/>
      <c r="D6" s="312"/>
      <c r="E6" s="312"/>
      <c r="F6" s="312"/>
      <c r="G6" s="312"/>
      <c r="H6" s="312"/>
    </row>
    <row r="7" spans="2:9">
      <c r="B7" s="346" t="s">
        <v>422</v>
      </c>
      <c r="C7" s="312"/>
      <c r="D7" s="312"/>
      <c r="E7" s="312"/>
      <c r="F7" s="312"/>
      <c r="G7" s="312"/>
      <c r="H7" s="312"/>
    </row>
    <row r="8" spans="2:9" ht="13.5" thickBot="1"/>
    <row r="9" spans="2:9" s="191" customFormat="1" ht="51.75" thickBot="1">
      <c r="B9" s="214" t="s">
        <v>402</v>
      </c>
      <c r="C9" s="215" t="s">
        <v>113</v>
      </c>
      <c r="D9" s="216" t="s">
        <v>117</v>
      </c>
      <c r="E9" s="217" t="s">
        <v>116</v>
      </c>
      <c r="F9" s="215" t="s">
        <v>115</v>
      </c>
      <c r="G9" s="215" t="s">
        <v>114</v>
      </c>
      <c r="H9" s="213" t="s">
        <v>423</v>
      </c>
    </row>
    <row r="10" spans="2:9">
      <c r="B10" s="212">
        <v>1</v>
      </c>
      <c r="C10" s="349"/>
      <c r="D10" s="246" t="s">
        <v>601</v>
      </c>
      <c r="E10" s="347">
        <v>42947</v>
      </c>
      <c r="F10" s="348"/>
      <c r="G10" s="243"/>
      <c r="H10" s="244"/>
    </row>
    <row r="11" spans="2:9">
      <c r="B11" s="210">
        <v>2</v>
      </c>
      <c r="C11" s="349"/>
      <c r="D11" s="246" t="s">
        <v>685</v>
      </c>
      <c r="E11" s="347">
        <v>43039</v>
      </c>
      <c r="F11" s="840"/>
      <c r="G11" s="243"/>
      <c r="H11" s="249"/>
    </row>
    <row r="12" spans="2:9">
      <c r="B12" s="212">
        <v>3</v>
      </c>
      <c r="C12" s="245"/>
      <c r="D12" s="246" t="s">
        <v>686</v>
      </c>
      <c r="E12" s="247">
        <v>43131</v>
      </c>
      <c r="F12" s="248"/>
      <c r="G12" s="243"/>
      <c r="H12" s="249"/>
    </row>
    <row r="13" spans="2:9">
      <c r="B13" s="210">
        <v>4</v>
      </c>
      <c r="C13" s="245"/>
      <c r="D13" s="246" t="s">
        <v>687</v>
      </c>
      <c r="E13" s="247">
        <v>43251</v>
      </c>
      <c r="F13" s="248"/>
      <c r="G13" s="243"/>
      <c r="H13" s="249"/>
    </row>
    <row r="14" spans="2:9">
      <c r="B14" s="212">
        <v>5</v>
      </c>
      <c r="C14" s="245"/>
      <c r="D14" s="246" t="s">
        <v>602</v>
      </c>
      <c r="E14" s="347">
        <v>42947</v>
      </c>
      <c r="F14" s="248"/>
      <c r="G14" s="243"/>
      <c r="H14" s="249"/>
    </row>
    <row r="15" spans="2:9">
      <c r="B15" s="210">
        <v>6</v>
      </c>
      <c r="C15" s="245"/>
      <c r="D15" s="246" t="s">
        <v>688</v>
      </c>
      <c r="E15" s="347">
        <v>43039</v>
      </c>
      <c r="F15" s="248"/>
      <c r="G15" s="243"/>
      <c r="H15" s="249"/>
    </row>
    <row r="16" spans="2:9">
      <c r="B16" s="212">
        <v>7</v>
      </c>
      <c r="C16" s="245"/>
      <c r="D16" s="246" t="s">
        <v>689</v>
      </c>
      <c r="E16" s="247">
        <v>43131</v>
      </c>
      <c r="F16" s="248"/>
      <c r="G16" s="243"/>
      <c r="H16" s="249"/>
    </row>
    <row r="17" spans="2:8">
      <c r="B17" s="210">
        <v>8</v>
      </c>
      <c r="C17" s="245"/>
      <c r="D17" s="246" t="s">
        <v>690</v>
      </c>
      <c r="E17" s="247">
        <v>43251</v>
      </c>
      <c r="F17" s="248"/>
      <c r="G17" s="248"/>
      <c r="H17" s="249"/>
    </row>
    <row r="18" spans="2:8">
      <c r="B18" s="212">
        <v>9</v>
      </c>
      <c r="C18" s="245"/>
      <c r="D18" s="246" t="s">
        <v>691</v>
      </c>
      <c r="E18" s="347">
        <v>42947</v>
      </c>
      <c r="F18" s="248"/>
      <c r="G18" s="243"/>
      <c r="H18" s="249"/>
    </row>
    <row r="19" spans="2:8">
      <c r="B19" s="210">
        <v>10</v>
      </c>
      <c r="C19" s="245"/>
      <c r="D19" s="246" t="s">
        <v>692</v>
      </c>
      <c r="E19" s="347">
        <v>43039</v>
      </c>
      <c r="F19" s="248"/>
      <c r="G19" s="243"/>
      <c r="H19" s="249"/>
    </row>
    <row r="20" spans="2:8">
      <c r="B20" s="212">
        <v>11</v>
      </c>
      <c r="C20" s="245"/>
      <c r="D20" s="246" t="s">
        <v>693</v>
      </c>
      <c r="E20" s="247">
        <v>43131</v>
      </c>
      <c r="F20" s="248"/>
      <c r="G20" s="243"/>
      <c r="H20" s="249"/>
    </row>
    <row r="21" spans="2:8" ht="13.5" thickBot="1">
      <c r="B21" s="786">
        <v>12</v>
      </c>
      <c r="C21" s="250"/>
      <c r="D21" s="251" t="s">
        <v>694</v>
      </c>
      <c r="E21" s="787">
        <v>43251</v>
      </c>
      <c r="F21" s="927"/>
      <c r="G21" s="927"/>
      <c r="H21" s="928"/>
    </row>
  </sheetData>
  <pageMargins left="0.7" right="0.7" top="0.75" bottom="0.75" header="0.3" footer="0.3"/>
  <pageSetup scale="77" orientation="portrait" r:id="rId1"/>
</worksheet>
</file>

<file path=xl/worksheets/sheet32.xml><?xml version="1.0" encoding="utf-8"?>
<worksheet xmlns="http://schemas.openxmlformats.org/spreadsheetml/2006/main" xmlns:r="http://schemas.openxmlformats.org/officeDocument/2006/relationships">
  <sheetPr>
    <tabColor rgb="FF92D050"/>
  </sheetPr>
  <dimension ref="B1:E27"/>
  <sheetViews>
    <sheetView view="pageBreakPreview" zoomScaleSheetLayoutView="100" workbookViewId="0">
      <selection activeCell="I10" sqref="I10"/>
    </sheetView>
  </sheetViews>
  <sheetFormatPr defaultRowHeight="12.75"/>
  <cols>
    <col min="1" max="1" width="2.140625" style="5" customWidth="1"/>
    <col min="2" max="2" width="18.140625" style="5" customWidth="1"/>
    <col min="3" max="3" width="11.85546875" style="5" customWidth="1"/>
    <col min="4" max="4" width="20.85546875" style="125" customWidth="1"/>
    <col min="5" max="5" width="25.7109375" style="5" customWidth="1"/>
    <col min="6" max="16384" width="9.140625" style="5"/>
  </cols>
  <sheetData>
    <row r="1" spans="2:5">
      <c r="B1" s="291" t="str">
        <f>'1'!B1</f>
        <v>XYZ Limited</v>
      </c>
      <c r="C1" s="356"/>
      <c r="D1" s="340"/>
      <c r="E1" s="344" t="s">
        <v>1047</v>
      </c>
    </row>
    <row r="2" spans="2:5">
      <c r="B2" s="292"/>
      <c r="C2" s="356"/>
      <c r="D2" s="340"/>
      <c r="E2" s="356"/>
    </row>
    <row r="3" spans="2:5">
      <c r="B3" s="293" t="str">
        <f>'1'!B3</f>
        <v>Previous Year 2017-18</v>
      </c>
      <c r="C3" s="293"/>
      <c r="D3" s="340"/>
      <c r="E3" s="356"/>
    </row>
    <row r="4" spans="2:5">
      <c r="B4" s="293" t="str">
        <f>'1'!B4</f>
        <v>Assessment Year 2018-19</v>
      </c>
      <c r="C4" s="293"/>
      <c r="D4" s="340"/>
      <c r="E4" s="356"/>
    </row>
    <row r="5" spans="2:5">
      <c r="B5" s="292"/>
      <c r="C5" s="292"/>
      <c r="D5" s="340"/>
      <c r="E5" s="292"/>
    </row>
    <row r="6" spans="2:5">
      <c r="B6" s="358" t="s">
        <v>458</v>
      </c>
      <c r="C6" s="358"/>
      <c r="D6" s="359"/>
      <c r="E6" s="350"/>
    </row>
    <row r="7" spans="2:5">
      <c r="B7" s="358"/>
      <c r="C7" s="358"/>
      <c r="D7" s="340"/>
      <c r="E7" s="356"/>
    </row>
    <row r="8" spans="2:5">
      <c r="B8" s="292" t="s">
        <v>373</v>
      </c>
      <c r="C8" s="292"/>
      <c r="D8" s="340"/>
      <c r="E8" s="292"/>
    </row>
    <row r="9" spans="2:5" ht="13.5" thickBot="1"/>
    <row r="10" spans="2:5" s="29" customFormat="1" ht="38.25">
      <c r="B10" s="793" t="s">
        <v>113</v>
      </c>
      <c r="C10" s="794" t="s">
        <v>112</v>
      </c>
      <c r="D10" s="795" t="s">
        <v>374</v>
      </c>
      <c r="E10" s="796" t="s">
        <v>118</v>
      </c>
    </row>
    <row r="11" spans="2:5">
      <c r="B11" s="797"/>
      <c r="C11" s="789"/>
      <c r="D11" s="790"/>
      <c r="E11" s="798"/>
    </row>
    <row r="12" spans="2:5">
      <c r="B12" s="797"/>
      <c r="C12" s="789"/>
      <c r="D12" s="790"/>
      <c r="E12" s="798"/>
    </row>
    <row r="13" spans="2:5">
      <c r="B13" s="797"/>
      <c r="C13" s="789"/>
      <c r="D13" s="790"/>
      <c r="E13" s="798"/>
    </row>
    <row r="14" spans="2:5">
      <c r="B14" s="797"/>
      <c r="C14" s="789"/>
      <c r="D14" s="790"/>
      <c r="E14" s="798"/>
    </row>
    <row r="15" spans="2:5">
      <c r="B15" s="797"/>
      <c r="C15" s="789"/>
      <c r="D15" s="790"/>
      <c r="E15" s="798"/>
    </row>
    <row r="16" spans="2:5">
      <c r="B16" s="797"/>
      <c r="C16" s="789"/>
      <c r="D16" s="790"/>
      <c r="E16" s="798"/>
    </row>
    <row r="17" spans="2:5">
      <c r="B17" s="797"/>
      <c r="C17" s="789"/>
      <c r="D17" s="790"/>
      <c r="E17" s="798"/>
    </row>
    <row r="18" spans="2:5">
      <c r="B18" s="797"/>
      <c r="C18" s="789"/>
      <c r="D18" s="790"/>
      <c r="E18" s="798"/>
    </row>
    <row r="19" spans="2:5">
      <c r="B19" s="797"/>
      <c r="C19" s="789"/>
      <c r="D19" s="790"/>
      <c r="E19" s="798"/>
    </row>
    <row r="20" spans="2:5">
      <c r="B20" s="797"/>
      <c r="C20" s="789"/>
      <c r="D20" s="790"/>
      <c r="E20" s="798"/>
    </row>
    <row r="21" spans="2:5">
      <c r="B21" s="797"/>
      <c r="C21" s="789"/>
      <c r="D21" s="790"/>
      <c r="E21" s="798"/>
    </row>
    <row r="22" spans="2:5">
      <c r="B22" s="797"/>
      <c r="C22" s="789"/>
      <c r="D22" s="790"/>
      <c r="E22" s="798"/>
    </row>
    <row r="23" spans="2:5">
      <c r="B23" s="797"/>
      <c r="C23" s="789"/>
      <c r="D23" s="790"/>
      <c r="E23" s="798"/>
    </row>
    <row r="24" spans="2:5">
      <c r="B24" s="797"/>
      <c r="C24" s="789"/>
      <c r="D24" s="790"/>
      <c r="E24" s="798"/>
    </row>
    <row r="25" spans="2:5">
      <c r="B25" s="797"/>
      <c r="C25" s="349"/>
      <c r="D25" s="791"/>
      <c r="E25" s="799"/>
    </row>
    <row r="26" spans="2:5">
      <c r="B26" s="797"/>
      <c r="C26" s="792"/>
      <c r="D26" s="791"/>
      <c r="E26" s="799"/>
    </row>
    <row r="27" spans="2:5" ht="13.5" thickBot="1">
      <c r="B27" s="800" t="s">
        <v>194</v>
      </c>
      <c r="C27" s="801"/>
      <c r="D27" s="802">
        <f>SUM(D11:D26)</f>
        <v>0</v>
      </c>
      <c r="E27" s="803"/>
    </row>
  </sheetData>
  <pageMargins left="0.7" right="0.7" top="0.75" bottom="0.75" header="0.3" footer="0.3"/>
  <pageSetup paperSize="9" orientation="portrait" verticalDpi="1200" r:id="rId1"/>
</worksheet>
</file>

<file path=xl/worksheets/sheet33.xml><?xml version="1.0" encoding="utf-8"?>
<worksheet xmlns="http://schemas.openxmlformats.org/spreadsheetml/2006/main" xmlns:r="http://schemas.openxmlformats.org/officeDocument/2006/relationships">
  <sheetPr>
    <tabColor rgb="FF92D050"/>
  </sheetPr>
  <dimension ref="B1:D46"/>
  <sheetViews>
    <sheetView workbookViewId="0">
      <selection activeCell="L18" sqref="L18:L19"/>
    </sheetView>
  </sheetViews>
  <sheetFormatPr defaultRowHeight="15"/>
  <cols>
    <col min="1" max="1" width="2.140625" style="583" customWidth="1"/>
    <col min="2" max="2" width="38.42578125" style="583" customWidth="1"/>
    <col min="3" max="3" width="13.7109375" style="583" customWidth="1"/>
    <col min="4" max="257" width="9.140625" style="583"/>
    <col min="258" max="258" width="38.42578125" style="583" customWidth="1"/>
    <col min="259" max="259" width="13.7109375" style="583" customWidth="1"/>
    <col min="260" max="513" width="9.140625" style="583"/>
    <col min="514" max="514" width="38.42578125" style="583" customWidth="1"/>
    <col min="515" max="515" width="13.7109375" style="583" customWidth="1"/>
    <col min="516" max="769" width="9.140625" style="583"/>
    <col min="770" max="770" width="38.42578125" style="583" customWidth="1"/>
    <col min="771" max="771" width="13.7109375" style="583" customWidth="1"/>
    <col min="772" max="1025" width="9.140625" style="583"/>
    <col min="1026" max="1026" width="38.42578125" style="583" customWidth="1"/>
    <col min="1027" max="1027" width="13.7109375" style="583" customWidth="1"/>
    <col min="1028" max="1281" width="9.140625" style="583"/>
    <col min="1282" max="1282" width="38.42578125" style="583" customWidth="1"/>
    <col min="1283" max="1283" width="13.7109375" style="583" customWidth="1"/>
    <col min="1284" max="1537" width="9.140625" style="583"/>
    <col min="1538" max="1538" width="38.42578125" style="583" customWidth="1"/>
    <col min="1539" max="1539" width="13.7109375" style="583" customWidth="1"/>
    <col min="1540" max="1793" width="9.140625" style="583"/>
    <col min="1794" max="1794" width="38.42578125" style="583" customWidth="1"/>
    <col min="1795" max="1795" width="13.7109375" style="583" customWidth="1"/>
    <col min="1796" max="2049" width="9.140625" style="583"/>
    <col min="2050" max="2050" width="38.42578125" style="583" customWidth="1"/>
    <col min="2051" max="2051" width="13.7109375" style="583" customWidth="1"/>
    <col min="2052" max="2305" width="9.140625" style="583"/>
    <col min="2306" max="2306" width="38.42578125" style="583" customWidth="1"/>
    <col min="2307" max="2307" width="13.7109375" style="583" customWidth="1"/>
    <col min="2308" max="2561" width="9.140625" style="583"/>
    <col min="2562" max="2562" width="38.42578125" style="583" customWidth="1"/>
    <col min="2563" max="2563" width="13.7109375" style="583" customWidth="1"/>
    <col min="2564" max="2817" width="9.140625" style="583"/>
    <col min="2818" max="2818" width="38.42578125" style="583" customWidth="1"/>
    <col min="2819" max="2819" width="13.7109375" style="583" customWidth="1"/>
    <col min="2820" max="3073" width="9.140625" style="583"/>
    <col min="3074" max="3074" width="38.42578125" style="583" customWidth="1"/>
    <col min="3075" max="3075" width="13.7109375" style="583" customWidth="1"/>
    <col min="3076" max="3329" width="9.140625" style="583"/>
    <col min="3330" max="3330" width="38.42578125" style="583" customWidth="1"/>
    <col min="3331" max="3331" width="13.7109375" style="583" customWidth="1"/>
    <col min="3332" max="3585" width="9.140625" style="583"/>
    <col min="3586" max="3586" width="38.42578125" style="583" customWidth="1"/>
    <col min="3587" max="3587" width="13.7109375" style="583" customWidth="1"/>
    <col min="3588" max="3841" width="9.140625" style="583"/>
    <col min="3842" max="3842" width="38.42578125" style="583" customWidth="1"/>
    <col min="3843" max="3843" width="13.7109375" style="583" customWidth="1"/>
    <col min="3844" max="4097" width="9.140625" style="583"/>
    <col min="4098" max="4098" width="38.42578125" style="583" customWidth="1"/>
    <col min="4099" max="4099" width="13.7109375" style="583" customWidth="1"/>
    <col min="4100" max="4353" width="9.140625" style="583"/>
    <col min="4354" max="4354" width="38.42578125" style="583" customWidth="1"/>
    <col min="4355" max="4355" width="13.7109375" style="583" customWidth="1"/>
    <col min="4356" max="4609" width="9.140625" style="583"/>
    <col min="4610" max="4610" width="38.42578125" style="583" customWidth="1"/>
    <col min="4611" max="4611" width="13.7109375" style="583" customWidth="1"/>
    <col min="4612" max="4865" width="9.140625" style="583"/>
    <col min="4866" max="4866" width="38.42578125" style="583" customWidth="1"/>
    <col min="4867" max="4867" width="13.7109375" style="583" customWidth="1"/>
    <col min="4868" max="5121" width="9.140625" style="583"/>
    <col min="5122" max="5122" width="38.42578125" style="583" customWidth="1"/>
    <col min="5123" max="5123" width="13.7109375" style="583" customWidth="1"/>
    <col min="5124" max="5377" width="9.140625" style="583"/>
    <col min="5378" max="5378" width="38.42578125" style="583" customWidth="1"/>
    <col min="5379" max="5379" width="13.7109375" style="583" customWidth="1"/>
    <col min="5380" max="5633" width="9.140625" style="583"/>
    <col min="5634" max="5634" width="38.42578125" style="583" customWidth="1"/>
    <col min="5635" max="5635" width="13.7109375" style="583" customWidth="1"/>
    <col min="5636" max="5889" width="9.140625" style="583"/>
    <col min="5890" max="5890" width="38.42578125" style="583" customWidth="1"/>
    <col min="5891" max="5891" width="13.7109375" style="583" customWidth="1"/>
    <col min="5892" max="6145" width="9.140625" style="583"/>
    <col min="6146" max="6146" width="38.42578125" style="583" customWidth="1"/>
    <col min="6147" max="6147" width="13.7109375" style="583" customWidth="1"/>
    <col min="6148" max="6401" width="9.140625" style="583"/>
    <col min="6402" max="6402" width="38.42578125" style="583" customWidth="1"/>
    <col min="6403" max="6403" width="13.7109375" style="583" customWidth="1"/>
    <col min="6404" max="6657" width="9.140625" style="583"/>
    <col min="6658" max="6658" width="38.42578125" style="583" customWidth="1"/>
    <col min="6659" max="6659" width="13.7109375" style="583" customWidth="1"/>
    <col min="6660" max="6913" width="9.140625" style="583"/>
    <col min="6914" max="6914" width="38.42578125" style="583" customWidth="1"/>
    <col min="6915" max="6915" width="13.7109375" style="583" customWidth="1"/>
    <col min="6916" max="7169" width="9.140625" style="583"/>
    <col min="7170" max="7170" width="38.42578125" style="583" customWidth="1"/>
    <col min="7171" max="7171" width="13.7109375" style="583" customWidth="1"/>
    <col min="7172" max="7425" width="9.140625" style="583"/>
    <col min="7426" max="7426" width="38.42578125" style="583" customWidth="1"/>
    <col min="7427" max="7427" width="13.7109375" style="583" customWidth="1"/>
    <col min="7428" max="7681" width="9.140625" style="583"/>
    <col min="7682" max="7682" width="38.42578125" style="583" customWidth="1"/>
    <col min="7683" max="7683" width="13.7109375" style="583" customWidth="1"/>
    <col min="7684" max="7937" width="9.140625" style="583"/>
    <col min="7938" max="7938" width="38.42578125" style="583" customWidth="1"/>
    <col min="7939" max="7939" width="13.7109375" style="583" customWidth="1"/>
    <col min="7940" max="8193" width="9.140625" style="583"/>
    <col min="8194" max="8194" width="38.42578125" style="583" customWidth="1"/>
    <col min="8195" max="8195" width="13.7109375" style="583" customWidth="1"/>
    <col min="8196" max="8449" width="9.140625" style="583"/>
    <col min="8450" max="8450" width="38.42578125" style="583" customWidth="1"/>
    <col min="8451" max="8451" width="13.7109375" style="583" customWidth="1"/>
    <col min="8452" max="8705" width="9.140625" style="583"/>
    <col min="8706" max="8706" width="38.42578125" style="583" customWidth="1"/>
    <col min="8707" max="8707" width="13.7109375" style="583" customWidth="1"/>
    <col min="8708" max="8961" width="9.140625" style="583"/>
    <col min="8962" max="8962" width="38.42578125" style="583" customWidth="1"/>
    <col min="8963" max="8963" width="13.7109375" style="583" customWidth="1"/>
    <col min="8964" max="9217" width="9.140625" style="583"/>
    <col min="9218" max="9218" width="38.42578125" style="583" customWidth="1"/>
    <col min="9219" max="9219" width="13.7109375" style="583" customWidth="1"/>
    <col min="9220" max="9473" width="9.140625" style="583"/>
    <col min="9474" max="9474" width="38.42578125" style="583" customWidth="1"/>
    <col min="9475" max="9475" width="13.7109375" style="583" customWidth="1"/>
    <col min="9476" max="9729" width="9.140625" style="583"/>
    <col min="9730" max="9730" width="38.42578125" style="583" customWidth="1"/>
    <col min="9731" max="9731" width="13.7109375" style="583" customWidth="1"/>
    <col min="9732" max="9985" width="9.140625" style="583"/>
    <col min="9986" max="9986" width="38.42578125" style="583" customWidth="1"/>
    <col min="9987" max="9987" width="13.7109375" style="583" customWidth="1"/>
    <col min="9988" max="10241" width="9.140625" style="583"/>
    <col min="10242" max="10242" width="38.42578125" style="583" customWidth="1"/>
    <col min="10243" max="10243" width="13.7109375" style="583" customWidth="1"/>
    <col min="10244" max="10497" width="9.140625" style="583"/>
    <col min="10498" max="10498" width="38.42578125" style="583" customWidth="1"/>
    <col min="10499" max="10499" width="13.7109375" style="583" customWidth="1"/>
    <col min="10500" max="10753" width="9.140625" style="583"/>
    <col min="10754" max="10754" width="38.42578125" style="583" customWidth="1"/>
    <col min="10755" max="10755" width="13.7109375" style="583" customWidth="1"/>
    <col min="10756" max="11009" width="9.140625" style="583"/>
    <col min="11010" max="11010" width="38.42578125" style="583" customWidth="1"/>
    <col min="11011" max="11011" width="13.7109375" style="583" customWidth="1"/>
    <col min="11012" max="11265" width="9.140625" style="583"/>
    <col min="11266" max="11266" width="38.42578125" style="583" customWidth="1"/>
    <col min="11267" max="11267" width="13.7109375" style="583" customWidth="1"/>
    <col min="11268" max="11521" width="9.140625" style="583"/>
    <col min="11522" max="11522" width="38.42578125" style="583" customWidth="1"/>
    <col min="11523" max="11523" width="13.7109375" style="583" customWidth="1"/>
    <col min="11524" max="11777" width="9.140625" style="583"/>
    <col min="11778" max="11778" width="38.42578125" style="583" customWidth="1"/>
    <col min="11779" max="11779" width="13.7109375" style="583" customWidth="1"/>
    <col min="11780" max="12033" width="9.140625" style="583"/>
    <col min="12034" max="12034" width="38.42578125" style="583" customWidth="1"/>
    <col min="12035" max="12035" width="13.7109375" style="583" customWidth="1"/>
    <col min="12036" max="12289" width="9.140625" style="583"/>
    <col min="12290" max="12290" width="38.42578125" style="583" customWidth="1"/>
    <col min="12291" max="12291" width="13.7109375" style="583" customWidth="1"/>
    <col min="12292" max="12545" width="9.140625" style="583"/>
    <col min="12546" max="12546" width="38.42578125" style="583" customWidth="1"/>
    <col min="12547" max="12547" width="13.7109375" style="583" customWidth="1"/>
    <col min="12548" max="12801" width="9.140625" style="583"/>
    <col min="12802" max="12802" width="38.42578125" style="583" customWidth="1"/>
    <col min="12803" max="12803" width="13.7109375" style="583" customWidth="1"/>
    <col min="12804" max="13057" width="9.140625" style="583"/>
    <col min="13058" max="13058" width="38.42578125" style="583" customWidth="1"/>
    <col min="13059" max="13059" width="13.7109375" style="583" customWidth="1"/>
    <col min="13060" max="13313" width="9.140625" style="583"/>
    <col min="13314" max="13314" width="38.42578125" style="583" customWidth="1"/>
    <col min="13315" max="13315" width="13.7109375" style="583" customWidth="1"/>
    <col min="13316" max="13569" width="9.140625" style="583"/>
    <col min="13570" max="13570" width="38.42578125" style="583" customWidth="1"/>
    <col min="13571" max="13571" width="13.7109375" style="583" customWidth="1"/>
    <col min="13572" max="13825" width="9.140625" style="583"/>
    <col min="13826" max="13826" width="38.42578125" style="583" customWidth="1"/>
    <col min="13827" max="13827" width="13.7109375" style="583" customWidth="1"/>
    <col min="13828" max="14081" width="9.140625" style="583"/>
    <col min="14082" max="14082" width="38.42578125" style="583" customWidth="1"/>
    <col min="14083" max="14083" width="13.7109375" style="583" customWidth="1"/>
    <col min="14084" max="14337" width="9.140625" style="583"/>
    <col min="14338" max="14338" width="38.42578125" style="583" customWidth="1"/>
    <col min="14339" max="14339" width="13.7109375" style="583" customWidth="1"/>
    <col min="14340" max="14593" width="9.140625" style="583"/>
    <col min="14594" max="14594" width="38.42578125" style="583" customWidth="1"/>
    <col min="14595" max="14595" width="13.7109375" style="583" customWidth="1"/>
    <col min="14596" max="14849" width="9.140625" style="583"/>
    <col min="14850" max="14850" width="38.42578125" style="583" customWidth="1"/>
    <col min="14851" max="14851" width="13.7109375" style="583" customWidth="1"/>
    <col min="14852" max="15105" width="9.140625" style="583"/>
    <col min="15106" max="15106" width="38.42578125" style="583" customWidth="1"/>
    <col min="15107" max="15107" width="13.7109375" style="583" customWidth="1"/>
    <col min="15108" max="15361" width="9.140625" style="583"/>
    <col min="15362" max="15362" width="38.42578125" style="583" customWidth="1"/>
    <col min="15363" max="15363" width="13.7109375" style="583" customWidth="1"/>
    <col min="15364" max="15617" width="9.140625" style="583"/>
    <col min="15618" max="15618" width="38.42578125" style="583" customWidth="1"/>
    <col min="15619" max="15619" width="13.7109375" style="583" customWidth="1"/>
    <col min="15620" max="15873" width="9.140625" style="583"/>
    <col min="15874" max="15874" width="38.42578125" style="583" customWidth="1"/>
    <col min="15875" max="15875" width="13.7109375" style="583" customWidth="1"/>
    <col min="15876" max="16129" width="9.140625" style="583"/>
    <col min="16130" max="16130" width="38.42578125" style="583" customWidth="1"/>
    <col min="16131" max="16131" width="13.7109375" style="583" customWidth="1"/>
    <col min="16132" max="16384" width="9.140625" style="583"/>
  </cols>
  <sheetData>
    <row r="1" spans="2:3" s="580" customFormat="1" ht="12.75">
      <c r="B1" s="291" t="str">
        <f>'1'!B1</f>
        <v>XYZ Limited</v>
      </c>
      <c r="C1" s="344" t="s">
        <v>1048</v>
      </c>
    </row>
    <row r="2" spans="2:3" s="580" customFormat="1" ht="12.75">
      <c r="B2" s="292"/>
    </row>
    <row r="3" spans="2:3" s="3" customFormat="1" ht="12.75">
      <c r="B3" s="293" t="str">
        <f>'1'!B3</f>
        <v>Previous Year 2017-18</v>
      </c>
    </row>
    <row r="4" spans="2:3" s="3" customFormat="1" ht="12.75">
      <c r="B4" s="293" t="str">
        <f>'1'!B4</f>
        <v>Assessment Year 2018-19</v>
      </c>
    </row>
    <row r="5" spans="2:3" s="6" customFormat="1" ht="12.75"/>
    <row r="6" spans="2:3" s="7" customFormat="1" ht="12.75">
      <c r="B6" s="350" t="s">
        <v>426</v>
      </c>
    </row>
    <row r="7" spans="2:3" s="581" customFormat="1" ht="12.75">
      <c r="B7" s="190" t="s">
        <v>375</v>
      </c>
    </row>
    <row r="8" spans="2:3" ht="15.75" thickBot="1">
      <c r="B8" s="581"/>
      <c r="C8" s="582"/>
    </row>
    <row r="9" spans="2:3" s="586" customFormat="1" ht="12.75">
      <c r="B9" s="584"/>
      <c r="C9" s="585" t="s">
        <v>695</v>
      </c>
    </row>
    <row r="10" spans="2:3" s="586" customFormat="1" ht="12.75">
      <c r="B10" s="587" t="s">
        <v>87</v>
      </c>
      <c r="C10" s="588"/>
    </row>
    <row r="11" spans="2:3" s="586" customFormat="1" ht="13.5" thickBot="1">
      <c r="B11" s="589"/>
      <c r="C11" s="590"/>
    </row>
    <row r="12" spans="2:3">
      <c r="B12" s="591"/>
      <c r="C12" s="592"/>
    </row>
    <row r="13" spans="2:3">
      <c r="B13" s="593" t="s">
        <v>696</v>
      </c>
      <c r="C13" s="594"/>
    </row>
    <row r="14" spans="2:3">
      <c r="B14" s="593"/>
      <c r="C14" s="594"/>
    </row>
    <row r="15" spans="2:3">
      <c r="B15" s="593" t="s">
        <v>697</v>
      </c>
      <c r="C15" s="594"/>
    </row>
    <row r="16" spans="2:3">
      <c r="B16" s="591"/>
      <c r="C16" s="594"/>
    </row>
    <row r="17" spans="2:4">
      <c r="B17" s="593" t="s">
        <v>698</v>
      </c>
      <c r="C17" s="594"/>
    </row>
    <row r="18" spans="2:4">
      <c r="B18" s="591"/>
      <c r="C18" s="595"/>
    </row>
    <row r="19" spans="2:4">
      <c r="B19" s="593" t="s">
        <v>699</v>
      </c>
      <c r="C19" s="596"/>
    </row>
    <row r="20" spans="2:4">
      <c r="B20" s="591"/>
      <c r="C20" s="597"/>
    </row>
    <row r="21" spans="2:4">
      <c r="B21" s="593" t="s">
        <v>700</v>
      </c>
      <c r="C21" s="594"/>
      <c r="D21" s="598"/>
    </row>
    <row r="22" spans="2:4">
      <c r="B22" s="591"/>
      <c r="C22" s="595"/>
    </row>
    <row r="23" spans="2:4">
      <c r="B23" s="593" t="s">
        <v>701</v>
      </c>
      <c r="C23" s="599"/>
    </row>
    <row r="24" spans="2:4">
      <c r="B24" s="591"/>
      <c r="C24" s="597"/>
    </row>
    <row r="25" spans="2:4">
      <c r="B25" s="593" t="s">
        <v>702</v>
      </c>
      <c r="C25" s="600"/>
    </row>
    <row r="26" spans="2:4">
      <c r="B26" s="591"/>
      <c r="C26" s="597"/>
    </row>
    <row r="27" spans="2:4">
      <c r="B27" s="593" t="s">
        <v>703</v>
      </c>
      <c r="C27" s="601">
        <v>0</v>
      </c>
    </row>
    <row r="28" spans="2:4" ht="15.75" thickBot="1">
      <c r="B28" s="602" t="s">
        <v>704</v>
      </c>
      <c r="C28" s="603"/>
    </row>
    <row r="29" spans="2:4">
      <c r="B29" s="582"/>
      <c r="C29" s="582"/>
    </row>
    <row r="30" spans="2:4">
      <c r="B30" s="604"/>
      <c r="C30" s="582"/>
    </row>
    <row r="31" spans="2:4">
      <c r="B31" s="604"/>
      <c r="C31" s="582"/>
    </row>
    <row r="32" spans="2:4">
      <c r="B32" s="582"/>
      <c r="C32" s="582"/>
    </row>
    <row r="33" spans="2:3">
      <c r="B33" s="582"/>
      <c r="C33" s="582"/>
    </row>
    <row r="34" spans="2:3">
      <c r="B34" s="582"/>
      <c r="C34" s="582"/>
    </row>
    <row r="35" spans="2:3">
      <c r="B35" s="605"/>
      <c r="C35" s="605"/>
    </row>
    <row r="36" spans="2:3">
      <c r="B36" s="582"/>
      <c r="C36" s="582"/>
    </row>
    <row r="37" spans="2:3">
      <c r="B37" s="582"/>
      <c r="C37" s="582"/>
    </row>
    <row r="38" spans="2:3">
      <c r="B38" s="582"/>
      <c r="C38" s="582"/>
    </row>
    <row r="39" spans="2:3">
      <c r="B39" s="582"/>
      <c r="C39" s="582"/>
    </row>
    <row r="40" spans="2:3">
      <c r="B40" s="582"/>
      <c r="C40" s="582"/>
    </row>
    <row r="41" spans="2:3">
      <c r="B41" s="582"/>
      <c r="C41" s="582"/>
    </row>
    <row r="42" spans="2:3">
      <c r="B42" s="582"/>
      <c r="C42" s="582"/>
    </row>
    <row r="43" spans="2:3">
      <c r="B43" s="582"/>
      <c r="C43" s="582"/>
    </row>
    <row r="44" spans="2:3">
      <c r="B44" s="582"/>
      <c r="C44" s="582"/>
    </row>
    <row r="45" spans="2:3">
      <c r="B45" s="582"/>
      <c r="C45" s="582"/>
    </row>
    <row r="46" spans="2:3">
      <c r="B46" s="582"/>
      <c r="C46" s="582"/>
    </row>
  </sheetData>
  <pageMargins left="0.7" right="0.7" top="0.75" bottom="0.75" header="0.3" footer="0.3"/>
  <pageSetup paperSize="9" orientation="portrait" verticalDpi="1200" r:id="rId1"/>
</worksheet>
</file>

<file path=xl/worksheets/sheet34.xml><?xml version="1.0" encoding="utf-8"?>
<worksheet xmlns="http://schemas.openxmlformats.org/spreadsheetml/2006/main" xmlns:r="http://schemas.openxmlformats.org/officeDocument/2006/relationships">
  <sheetPr>
    <tabColor rgb="FF92D050"/>
  </sheetPr>
  <dimension ref="B1:J26"/>
  <sheetViews>
    <sheetView workbookViewId="0">
      <selection activeCell="I14" sqref="I14"/>
    </sheetView>
  </sheetViews>
  <sheetFormatPr defaultRowHeight="12.75"/>
  <cols>
    <col min="1" max="1" width="2.140625" style="586" customWidth="1"/>
    <col min="2" max="2" width="6.7109375" style="586" customWidth="1"/>
    <col min="3" max="3" width="24.7109375" style="586" bestFit="1" customWidth="1"/>
    <col min="4" max="4" width="9.42578125" style="586" customWidth="1"/>
    <col min="5" max="5" width="10.85546875" style="586" customWidth="1"/>
    <col min="6" max="6" width="9.7109375" style="586" customWidth="1"/>
    <col min="7" max="7" width="12.140625" style="586" bestFit="1" customWidth="1"/>
    <col min="8" max="256" width="9.140625" style="586"/>
    <col min="257" max="257" width="6.7109375" style="586" customWidth="1"/>
    <col min="258" max="258" width="24.7109375" style="586" bestFit="1" customWidth="1"/>
    <col min="259" max="259" width="9.42578125" style="586" customWidth="1"/>
    <col min="260" max="260" width="10.85546875" style="586" customWidth="1"/>
    <col min="261" max="261" width="9.7109375" style="586" customWidth="1"/>
    <col min="262" max="262" width="9.140625" style="586"/>
    <col min="263" max="263" width="12.140625" style="586" bestFit="1" customWidth="1"/>
    <col min="264" max="512" width="9.140625" style="586"/>
    <col min="513" max="513" width="6.7109375" style="586" customWidth="1"/>
    <col min="514" max="514" width="24.7109375" style="586" bestFit="1" customWidth="1"/>
    <col min="515" max="515" width="9.42578125" style="586" customWidth="1"/>
    <col min="516" max="516" width="10.85546875" style="586" customWidth="1"/>
    <col min="517" max="517" width="9.7109375" style="586" customWidth="1"/>
    <col min="518" max="518" width="9.140625" style="586"/>
    <col min="519" max="519" width="12.140625" style="586" bestFit="1" customWidth="1"/>
    <col min="520" max="768" width="9.140625" style="586"/>
    <col min="769" max="769" width="6.7109375" style="586" customWidth="1"/>
    <col min="770" max="770" width="24.7109375" style="586" bestFit="1" customWidth="1"/>
    <col min="771" max="771" width="9.42578125" style="586" customWidth="1"/>
    <col min="772" max="772" width="10.85546875" style="586" customWidth="1"/>
    <col min="773" max="773" width="9.7109375" style="586" customWidth="1"/>
    <col min="774" max="774" width="9.140625" style="586"/>
    <col min="775" max="775" width="12.140625" style="586" bestFit="1" customWidth="1"/>
    <col min="776" max="1024" width="9.140625" style="586"/>
    <col min="1025" max="1025" width="6.7109375" style="586" customWidth="1"/>
    <col min="1026" max="1026" width="24.7109375" style="586" bestFit="1" customWidth="1"/>
    <col min="1027" max="1027" width="9.42578125" style="586" customWidth="1"/>
    <col min="1028" max="1028" width="10.85546875" style="586" customWidth="1"/>
    <col min="1029" max="1029" width="9.7109375" style="586" customWidth="1"/>
    <col min="1030" max="1030" width="9.140625" style="586"/>
    <col min="1031" max="1031" width="12.140625" style="586" bestFit="1" customWidth="1"/>
    <col min="1032" max="1280" width="9.140625" style="586"/>
    <col min="1281" max="1281" width="6.7109375" style="586" customWidth="1"/>
    <col min="1282" max="1282" width="24.7109375" style="586" bestFit="1" customWidth="1"/>
    <col min="1283" max="1283" width="9.42578125" style="586" customWidth="1"/>
    <col min="1284" max="1284" width="10.85546875" style="586" customWidth="1"/>
    <col min="1285" max="1285" width="9.7109375" style="586" customWidth="1"/>
    <col min="1286" max="1286" width="9.140625" style="586"/>
    <col min="1287" max="1287" width="12.140625" style="586" bestFit="1" customWidth="1"/>
    <col min="1288" max="1536" width="9.140625" style="586"/>
    <col min="1537" max="1537" width="6.7109375" style="586" customWidth="1"/>
    <col min="1538" max="1538" width="24.7109375" style="586" bestFit="1" customWidth="1"/>
    <col min="1539" max="1539" width="9.42578125" style="586" customWidth="1"/>
    <col min="1540" max="1540" width="10.85546875" style="586" customWidth="1"/>
    <col min="1541" max="1541" width="9.7109375" style="586" customWidth="1"/>
    <col min="1542" max="1542" width="9.140625" style="586"/>
    <col min="1543" max="1543" width="12.140625" style="586" bestFit="1" customWidth="1"/>
    <col min="1544" max="1792" width="9.140625" style="586"/>
    <col min="1793" max="1793" width="6.7109375" style="586" customWidth="1"/>
    <col min="1794" max="1794" width="24.7109375" style="586" bestFit="1" customWidth="1"/>
    <col min="1795" max="1795" width="9.42578125" style="586" customWidth="1"/>
    <col min="1796" max="1796" width="10.85546875" style="586" customWidth="1"/>
    <col min="1797" max="1797" width="9.7109375" style="586" customWidth="1"/>
    <col min="1798" max="1798" width="9.140625" style="586"/>
    <col min="1799" max="1799" width="12.140625" style="586" bestFit="1" customWidth="1"/>
    <col min="1800" max="2048" width="9.140625" style="586"/>
    <col min="2049" max="2049" width="6.7109375" style="586" customWidth="1"/>
    <col min="2050" max="2050" width="24.7109375" style="586" bestFit="1" customWidth="1"/>
    <col min="2051" max="2051" width="9.42578125" style="586" customWidth="1"/>
    <col min="2052" max="2052" width="10.85546875" style="586" customWidth="1"/>
    <col min="2053" max="2053" width="9.7109375" style="586" customWidth="1"/>
    <col min="2054" max="2054" width="9.140625" style="586"/>
    <col min="2055" max="2055" width="12.140625" style="586" bestFit="1" customWidth="1"/>
    <col min="2056" max="2304" width="9.140625" style="586"/>
    <col min="2305" max="2305" width="6.7109375" style="586" customWidth="1"/>
    <col min="2306" max="2306" width="24.7109375" style="586" bestFit="1" customWidth="1"/>
    <col min="2307" max="2307" width="9.42578125" style="586" customWidth="1"/>
    <col min="2308" max="2308" width="10.85546875" style="586" customWidth="1"/>
    <col min="2309" max="2309" width="9.7109375" style="586" customWidth="1"/>
    <col min="2310" max="2310" width="9.140625" style="586"/>
    <col min="2311" max="2311" width="12.140625" style="586" bestFit="1" customWidth="1"/>
    <col min="2312" max="2560" width="9.140625" style="586"/>
    <col min="2561" max="2561" width="6.7109375" style="586" customWidth="1"/>
    <col min="2562" max="2562" width="24.7109375" style="586" bestFit="1" customWidth="1"/>
    <col min="2563" max="2563" width="9.42578125" style="586" customWidth="1"/>
    <col min="2564" max="2564" width="10.85546875" style="586" customWidth="1"/>
    <col min="2565" max="2565" width="9.7109375" style="586" customWidth="1"/>
    <col min="2566" max="2566" width="9.140625" style="586"/>
    <col min="2567" max="2567" width="12.140625" style="586" bestFit="1" customWidth="1"/>
    <col min="2568" max="2816" width="9.140625" style="586"/>
    <col min="2817" max="2817" width="6.7109375" style="586" customWidth="1"/>
    <col min="2818" max="2818" width="24.7109375" style="586" bestFit="1" customWidth="1"/>
    <col min="2819" max="2819" width="9.42578125" style="586" customWidth="1"/>
    <col min="2820" max="2820" width="10.85546875" style="586" customWidth="1"/>
    <col min="2821" max="2821" width="9.7109375" style="586" customWidth="1"/>
    <col min="2822" max="2822" width="9.140625" style="586"/>
    <col min="2823" max="2823" width="12.140625" style="586" bestFit="1" customWidth="1"/>
    <col min="2824" max="3072" width="9.140625" style="586"/>
    <col min="3073" max="3073" width="6.7109375" style="586" customWidth="1"/>
    <col min="3074" max="3074" width="24.7109375" style="586" bestFit="1" customWidth="1"/>
    <col min="3075" max="3075" width="9.42578125" style="586" customWidth="1"/>
    <col min="3076" max="3076" width="10.85546875" style="586" customWidth="1"/>
    <col min="3077" max="3077" width="9.7109375" style="586" customWidth="1"/>
    <col min="3078" max="3078" width="9.140625" style="586"/>
    <col min="3079" max="3079" width="12.140625" style="586" bestFit="1" customWidth="1"/>
    <col min="3080" max="3328" width="9.140625" style="586"/>
    <col min="3329" max="3329" width="6.7109375" style="586" customWidth="1"/>
    <col min="3330" max="3330" width="24.7109375" style="586" bestFit="1" customWidth="1"/>
    <col min="3331" max="3331" width="9.42578125" style="586" customWidth="1"/>
    <col min="3332" max="3332" width="10.85546875" style="586" customWidth="1"/>
    <col min="3333" max="3333" width="9.7109375" style="586" customWidth="1"/>
    <col min="3334" max="3334" width="9.140625" style="586"/>
    <col min="3335" max="3335" width="12.140625" style="586" bestFit="1" customWidth="1"/>
    <col min="3336" max="3584" width="9.140625" style="586"/>
    <col min="3585" max="3585" width="6.7109375" style="586" customWidth="1"/>
    <col min="3586" max="3586" width="24.7109375" style="586" bestFit="1" customWidth="1"/>
    <col min="3587" max="3587" width="9.42578125" style="586" customWidth="1"/>
    <col min="3588" max="3588" width="10.85546875" style="586" customWidth="1"/>
    <col min="3589" max="3589" width="9.7109375" style="586" customWidth="1"/>
    <col min="3590" max="3590" width="9.140625" style="586"/>
    <col min="3591" max="3591" width="12.140625" style="586" bestFit="1" customWidth="1"/>
    <col min="3592" max="3840" width="9.140625" style="586"/>
    <col min="3841" max="3841" width="6.7109375" style="586" customWidth="1"/>
    <col min="3842" max="3842" width="24.7109375" style="586" bestFit="1" customWidth="1"/>
    <col min="3843" max="3843" width="9.42578125" style="586" customWidth="1"/>
    <col min="3844" max="3844" width="10.85546875" style="586" customWidth="1"/>
    <col min="3845" max="3845" width="9.7109375" style="586" customWidth="1"/>
    <col min="3846" max="3846" width="9.140625" style="586"/>
    <col min="3847" max="3847" width="12.140625" style="586" bestFit="1" customWidth="1"/>
    <col min="3848" max="4096" width="9.140625" style="586"/>
    <col min="4097" max="4097" width="6.7109375" style="586" customWidth="1"/>
    <col min="4098" max="4098" width="24.7109375" style="586" bestFit="1" customWidth="1"/>
    <col min="4099" max="4099" width="9.42578125" style="586" customWidth="1"/>
    <col min="4100" max="4100" width="10.85546875" style="586" customWidth="1"/>
    <col min="4101" max="4101" width="9.7109375" style="586" customWidth="1"/>
    <col min="4102" max="4102" width="9.140625" style="586"/>
    <col min="4103" max="4103" width="12.140625" style="586" bestFit="1" customWidth="1"/>
    <col min="4104" max="4352" width="9.140625" style="586"/>
    <col min="4353" max="4353" width="6.7109375" style="586" customWidth="1"/>
    <col min="4354" max="4354" width="24.7109375" style="586" bestFit="1" customWidth="1"/>
    <col min="4355" max="4355" width="9.42578125" style="586" customWidth="1"/>
    <col min="4356" max="4356" width="10.85546875" style="586" customWidth="1"/>
    <col min="4357" max="4357" width="9.7109375" style="586" customWidth="1"/>
    <col min="4358" max="4358" width="9.140625" style="586"/>
    <col min="4359" max="4359" width="12.140625" style="586" bestFit="1" customWidth="1"/>
    <col min="4360" max="4608" width="9.140625" style="586"/>
    <col min="4609" max="4609" width="6.7109375" style="586" customWidth="1"/>
    <col min="4610" max="4610" width="24.7109375" style="586" bestFit="1" customWidth="1"/>
    <col min="4611" max="4611" width="9.42578125" style="586" customWidth="1"/>
    <col min="4612" max="4612" width="10.85546875" style="586" customWidth="1"/>
    <col min="4613" max="4613" width="9.7109375" style="586" customWidth="1"/>
    <col min="4614" max="4614" width="9.140625" style="586"/>
    <col min="4615" max="4615" width="12.140625" style="586" bestFit="1" customWidth="1"/>
    <col min="4616" max="4864" width="9.140625" style="586"/>
    <col min="4865" max="4865" width="6.7109375" style="586" customWidth="1"/>
    <col min="4866" max="4866" width="24.7109375" style="586" bestFit="1" customWidth="1"/>
    <col min="4867" max="4867" width="9.42578125" style="586" customWidth="1"/>
    <col min="4868" max="4868" width="10.85546875" style="586" customWidth="1"/>
    <col min="4869" max="4869" width="9.7109375" style="586" customWidth="1"/>
    <col min="4870" max="4870" width="9.140625" style="586"/>
    <col min="4871" max="4871" width="12.140625" style="586" bestFit="1" customWidth="1"/>
    <col min="4872" max="5120" width="9.140625" style="586"/>
    <col min="5121" max="5121" width="6.7109375" style="586" customWidth="1"/>
    <col min="5122" max="5122" width="24.7109375" style="586" bestFit="1" customWidth="1"/>
    <col min="5123" max="5123" width="9.42578125" style="586" customWidth="1"/>
    <col min="5124" max="5124" width="10.85546875" style="586" customWidth="1"/>
    <col min="5125" max="5125" width="9.7109375" style="586" customWidth="1"/>
    <col min="5126" max="5126" width="9.140625" style="586"/>
    <col min="5127" max="5127" width="12.140625" style="586" bestFit="1" customWidth="1"/>
    <col min="5128" max="5376" width="9.140625" style="586"/>
    <col min="5377" max="5377" width="6.7109375" style="586" customWidth="1"/>
    <col min="5378" max="5378" width="24.7109375" style="586" bestFit="1" customWidth="1"/>
    <col min="5379" max="5379" width="9.42578125" style="586" customWidth="1"/>
    <col min="5380" max="5380" width="10.85546875" style="586" customWidth="1"/>
    <col min="5381" max="5381" width="9.7109375" style="586" customWidth="1"/>
    <col min="5382" max="5382" width="9.140625" style="586"/>
    <col min="5383" max="5383" width="12.140625" style="586" bestFit="1" customWidth="1"/>
    <col min="5384" max="5632" width="9.140625" style="586"/>
    <col min="5633" max="5633" width="6.7109375" style="586" customWidth="1"/>
    <col min="5634" max="5634" width="24.7109375" style="586" bestFit="1" customWidth="1"/>
    <col min="5635" max="5635" width="9.42578125" style="586" customWidth="1"/>
    <col min="5636" max="5636" width="10.85546875" style="586" customWidth="1"/>
    <col min="5637" max="5637" width="9.7109375" style="586" customWidth="1"/>
    <col min="5638" max="5638" width="9.140625" style="586"/>
    <col min="5639" max="5639" width="12.140625" style="586" bestFit="1" customWidth="1"/>
    <col min="5640" max="5888" width="9.140625" style="586"/>
    <col min="5889" max="5889" width="6.7109375" style="586" customWidth="1"/>
    <col min="5890" max="5890" width="24.7109375" style="586" bestFit="1" customWidth="1"/>
    <col min="5891" max="5891" width="9.42578125" style="586" customWidth="1"/>
    <col min="5892" max="5892" width="10.85546875" style="586" customWidth="1"/>
    <col min="5893" max="5893" width="9.7109375" style="586" customWidth="1"/>
    <col min="5894" max="5894" width="9.140625" style="586"/>
    <col min="5895" max="5895" width="12.140625" style="586" bestFit="1" customWidth="1"/>
    <col min="5896" max="6144" width="9.140625" style="586"/>
    <col min="6145" max="6145" width="6.7109375" style="586" customWidth="1"/>
    <col min="6146" max="6146" width="24.7109375" style="586" bestFit="1" customWidth="1"/>
    <col min="6147" max="6147" width="9.42578125" style="586" customWidth="1"/>
    <col min="6148" max="6148" width="10.85546875" style="586" customWidth="1"/>
    <col min="6149" max="6149" width="9.7109375" style="586" customWidth="1"/>
    <col min="6150" max="6150" width="9.140625" style="586"/>
    <col min="6151" max="6151" width="12.140625" style="586" bestFit="1" customWidth="1"/>
    <col min="6152" max="6400" width="9.140625" style="586"/>
    <col min="6401" max="6401" width="6.7109375" style="586" customWidth="1"/>
    <col min="6402" max="6402" width="24.7109375" style="586" bestFit="1" customWidth="1"/>
    <col min="6403" max="6403" width="9.42578125" style="586" customWidth="1"/>
    <col min="6404" max="6404" width="10.85546875" style="586" customWidth="1"/>
    <col min="6405" max="6405" width="9.7109375" style="586" customWidth="1"/>
    <col min="6406" max="6406" width="9.140625" style="586"/>
    <col min="6407" max="6407" width="12.140625" style="586" bestFit="1" customWidth="1"/>
    <col min="6408" max="6656" width="9.140625" style="586"/>
    <col min="6657" max="6657" width="6.7109375" style="586" customWidth="1"/>
    <col min="6658" max="6658" width="24.7109375" style="586" bestFit="1" customWidth="1"/>
    <col min="6659" max="6659" width="9.42578125" style="586" customWidth="1"/>
    <col min="6660" max="6660" width="10.85546875" style="586" customWidth="1"/>
    <col min="6661" max="6661" width="9.7109375" style="586" customWidth="1"/>
    <col min="6662" max="6662" width="9.140625" style="586"/>
    <col min="6663" max="6663" width="12.140625" style="586" bestFit="1" customWidth="1"/>
    <col min="6664" max="6912" width="9.140625" style="586"/>
    <col min="6913" max="6913" width="6.7109375" style="586" customWidth="1"/>
    <col min="6914" max="6914" width="24.7109375" style="586" bestFit="1" customWidth="1"/>
    <col min="6915" max="6915" width="9.42578125" style="586" customWidth="1"/>
    <col min="6916" max="6916" width="10.85546875" style="586" customWidth="1"/>
    <col min="6917" max="6917" width="9.7109375" style="586" customWidth="1"/>
    <col min="6918" max="6918" width="9.140625" style="586"/>
    <col min="6919" max="6919" width="12.140625" style="586" bestFit="1" customWidth="1"/>
    <col min="6920" max="7168" width="9.140625" style="586"/>
    <col min="7169" max="7169" width="6.7109375" style="586" customWidth="1"/>
    <col min="7170" max="7170" width="24.7109375" style="586" bestFit="1" customWidth="1"/>
    <col min="7171" max="7171" width="9.42578125" style="586" customWidth="1"/>
    <col min="7172" max="7172" width="10.85546875" style="586" customWidth="1"/>
    <col min="7173" max="7173" width="9.7109375" style="586" customWidth="1"/>
    <col min="7174" max="7174" width="9.140625" style="586"/>
    <col min="7175" max="7175" width="12.140625" style="586" bestFit="1" customWidth="1"/>
    <col min="7176" max="7424" width="9.140625" style="586"/>
    <col min="7425" max="7425" width="6.7109375" style="586" customWidth="1"/>
    <col min="7426" max="7426" width="24.7109375" style="586" bestFit="1" customWidth="1"/>
    <col min="7427" max="7427" width="9.42578125" style="586" customWidth="1"/>
    <col min="7428" max="7428" width="10.85546875" style="586" customWidth="1"/>
    <col min="7429" max="7429" width="9.7109375" style="586" customWidth="1"/>
    <col min="7430" max="7430" width="9.140625" style="586"/>
    <col min="7431" max="7431" width="12.140625" style="586" bestFit="1" customWidth="1"/>
    <col min="7432" max="7680" width="9.140625" style="586"/>
    <col min="7681" max="7681" width="6.7109375" style="586" customWidth="1"/>
    <col min="7682" max="7682" width="24.7109375" style="586" bestFit="1" customWidth="1"/>
    <col min="7683" max="7683" width="9.42578125" style="586" customWidth="1"/>
    <col min="7684" max="7684" width="10.85546875" style="586" customWidth="1"/>
    <col min="7685" max="7685" width="9.7109375" style="586" customWidth="1"/>
    <col min="7686" max="7686" width="9.140625" style="586"/>
    <col min="7687" max="7687" width="12.140625" style="586" bestFit="1" customWidth="1"/>
    <col min="7688" max="7936" width="9.140625" style="586"/>
    <col min="7937" max="7937" width="6.7109375" style="586" customWidth="1"/>
    <col min="7938" max="7938" width="24.7109375" style="586" bestFit="1" customWidth="1"/>
    <col min="7939" max="7939" width="9.42578125" style="586" customWidth="1"/>
    <col min="7940" max="7940" width="10.85546875" style="586" customWidth="1"/>
    <col min="7941" max="7941" width="9.7109375" style="586" customWidth="1"/>
    <col min="7942" max="7942" width="9.140625" style="586"/>
    <col min="7943" max="7943" width="12.140625" style="586" bestFit="1" customWidth="1"/>
    <col min="7944" max="8192" width="9.140625" style="586"/>
    <col min="8193" max="8193" width="6.7109375" style="586" customWidth="1"/>
    <col min="8194" max="8194" width="24.7109375" style="586" bestFit="1" customWidth="1"/>
    <col min="8195" max="8195" width="9.42578125" style="586" customWidth="1"/>
    <col min="8196" max="8196" width="10.85546875" style="586" customWidth="1"/>
    <col min="8197" max="8197" width="9.7109375" style="586" customWidth="1"/>
    <col min="8198" max="8198" width="9.140625" style="586"/>
    <col min="8199" max="8199" width="12.140625" style="586" bestFit="1" customWidth="1"/>
    <col min="8200" max="8448" width="9.140625" style="586"/>
    <col min="8449" max="8449" width="6.7109375" style="586" customWidth="1"/>
    <col min="8450" max="8450" width="24.7109375" style="586" bestFit="1" customWidth="1"/>
    <col min="8451" max="8451" width="9.42578125" style="586" customWidth="1"/>
    <col min="8452" max="8452" width="10.85546875" style="586" customWidth="1"/>
    <col min="8453" max="8453" width="9.7109375" style="586" customWidth="1"/>
    <col min="8454" max="8454" width="9.140625" style="586"/>
    <col min="8455" max="8455" width="12.140625" style="586" bestFit="1" customWidth="1"/>
    <col min="8456" max="8704" width="9.140625" style="586"/>
    <col min="8705" max="8705" width="6.7109375" style="586" customWidth="1"/>
    <col min="8706" max="8706" width="24.7109375" style="586" bestFit="1" customWidth="1"/>
    <col min="8707" max="8707" width="9.42578125" style="586" customWidth="1"/>
    <col min="8708" max="8708" width="10.85546875" style="586" customWidth="1"/>
    <col min="8709" max="8709" width="9.7109375" style="586" customWidth="1"/>
    <col min="8710" max="8710" width="9.140625" style="586"/>
    <col min="8711" max="8711" width="12.140625" style="586" bestFit="1" customWidth="1"/>
    <col min="8712" max="8960" width="9.140625" style="586"/>
    <col min="8961" max="8961" width="6.7109375" style="586" customWidth="1"/>
    <col min="8962" max="8962" width="24.7109375" style="586" bestFit="1" customWidth="1"/>
    <col min="8963" max="8963" width="9.42578125" style="586" customWidth="1"/>
    <col min="8964" max="8964" width="10.85546875" style="586" customWidth="1"/>
    <col min="8965" max="8965" width="9.7109375" style="586" customWidth="1"/>
    <col min="8966" max="8966" width="9.140625" style="586"/>
    <col min="8967" max="8967" width="12.140625" style="586" bestFit="1" customWidth="1"/>
    <col min="8968" max="9216" width="9.140625" style="586"/>
    <col min="9217" max="9217" width="6.7109375" style="586" customWidth="1"/>
    <col min="9218" max="9218" width="24.7109375" style="586" bestFit="1" customWidth="1"/>
    <col min="9219" max="9219" width="9.42578125" style="586" customWidth="1"/>
    <col min="9220" max="9220" width="10.85546875" style="586" customWidth="1"/>
    <col min="9221" max="9221" width="9.7109375" style="586" customWidth="1"/>
    <col min="9222" max="9222" width="9.140625" style="586"/>
    <col min="9223" max="9223" width="12.140625" style="586" bestFit="1" customWidth="1"/>
    <col min="9224" max="9472" width="9.140625" style="586"/>
    <col min="9473" max="9473" width="6.7109375" style="586" customWidth="1"/>
    <col min="9474" max="9474" width="24.7109375" style="586" bestFit="1" customWidth="1"/>
    <col min="9475" max="9475" width="9.42578125" style="586" customWidth="1"/>
    <col min="9476" max="9476" width="10.85546875" style="586" customWidth="1"/>
    <col min="9477" max="9477" width="9.7109375" style="586" customWidth="1"/>
    <col min="9478" max="9478" width="9.140625" style="586"/>
    <col min="9479" max="9479" width="12.140625" style="586" bestFit="1" customWidth="1"/>
    <col min="9480" max="9728" width="9.140625" style="586"/>
    <col min="9729" max="9729" width="6.7109375" style="586" customWidth="1"/>
    <col min="9730" max="9730" width="24.7109375" style="586" bestFit="1" customWidth="1"/>
    <col min="9731" max="9731" width="9.42578125" style="586" customWidth="1"/>
    <col min="9732" max="9732" width="10.85546875" style="586" customWidth="1"/>
    <col min="9733" max="9733" width="9.7109375" style="586" customWidth="1"/>
    <col min="9734" max="9734" width="9.140625" style="586"/>
    <col min="9735" max="9735" width="12.140625" style="586" bestFit="1" customWidth="1"/>
    <col min="9736" max="9984" width="9.140625" style="586"/>
    <col min="9985" max="9985" width="6.7109375" style="586" customWidth="1"/>
    <col min="9986" max="9986" width="24.7109375" style="586" bestFit="1" customWidth="1"/>
    <col min="9987" max="9987" width="9.42578125" style="586" customWidth="1"/>
    <col min="9988" max="9988" width="10.85546875" style="586" customWidth="1"/>
    <col min="9989" max="9989" width="9.7109375" style="586" customWidth="1"/>
    <col min="9990" max="9990" width="9.140625" style="586"/>
    <col min="9991" max="9991" width="12.140625" style="586" bestFit="1" customWidth="1"/>
    <col min="9992" max="10240" width="9.140625" style="586"/>
    <col min="10241" max="10241" width="6.7109375" style="586" customWidth="1"/>
    <col min="10242" max="10242" width="24.7109375" style="586" bestFit="1" customWidth="1"/>
    <col min="10243" max="10243" width="9.42578125" style="586" customWidth="1"/>
    <col min="10244" max="10244" width="10.85546875" style="586" customWidth="1"/>
    <col min="10245" max="10245" width="9.7109375" style="586" customWidth="1"/>
    <col min="10246" max="10246" width="9.140625" style="586"/>
    <col min="10247" max="10247" width="12.140625" style="586" bestFit="1" customWidth="1"/>
    <col min="10248" max="10496" width="9.140625" style="586"/>
    <col min="10497" max="10497" width="6.7109375" style="586" customWidth="1"/>
    <col min="10498" max="10498" width="24.7109375" style="586" bestFit="1" customWidth="1"/>
    <col min="10499" max="10499" width="9.42578125" style="586" customWidth="1"/>
    <col min="10500" max="10500" width="10.85546875" style="586" customWidth="1"/>
    <col min="10501" max="10501" width="9.7109375" style="586" customWidth="1"/>
    <col min="10502" max="10502" width="9.140625" style="586"/>
    <col min="10503" max="10503" width="12.140625" style="586" bestFit="1" customWidth="1"/>
    <col min="10504" max="10752" width="9.140625" style="586"/>
    <col min="10753" max="10753" width="6.7109375" style="586" customWidth="1"/>
    <col min="10754" max="10754" width="24.7109375" style="586" bestFit="1" customWidth="1"/>
    <col min="10755" max="10755" width="9.42578125" style="586" customWidth="1"/>
    <col min="10756" max="10756" width="10.85546875" style="586" customWidth="1"/>
    <col min="10757" max="10757" width="9.7109375" style="586" customWidth="1"/>
    <col min="10758" max="10758" width="9.140625" style="586"/>
    <col min="10759" max="10759" width="12.140625" style="586" bestFit="1" customWidth="1"/>
    <col min="10760" max="11008" width="9.140625" style="586"/>
    <col min="11009" max="11009" width="6.7109375" style="586" customWidth="1"/>
    <col min="11010" max="11010" width="24.7109375" style="586" bestFit="1" customWidth="1"/>
    <col min="11011" max="11011" width="9.42578125" style="586" customWidth="1"/>
    <col min="11012" max="11012" width="10.85546875" style="586" customWidth="1"/>
    <col min="11013" max="11013" width="9.7109375" style="586" customWidth="1"/>
    <col min="11014" max="11014" width="9.140625" style="586"/>
    <col min="11015" max="11015" width="12.140625" style="586" bestFit="1" customWidth="1"/>
    <col min="11016" max="11264" width="9.140625" style="586"/>
    <col min="11265" max="11265" width="6.7109375" style="586" customWidth="1"/>
    <col min="11266" max="11266" width="24.7109375" style="586" bestFit="1" customWidth="1"/>
    <col min="11267" max="11267" width="9.42578125" style="586" customWidth="1"/>
    <col min="11268" max="11268" width="10.85546875" style="586" customWidth="1"/>
    <col min="11269" max="11269" width="9.7109375" style="586" customWidth="1"/>
    <col min="11270" max="11270" width="9.140625" style="586"/>
    <col min="11271" max="11271" width="12.140625" style="586" bestFit="1" customWidth="1"/>
    <col min="11272" max="11520" width="9.140625" style="586"/>
    <col min="11521" max="11521" width="6.7109375" style="586" customWidth="1"/>
    <col min="11522" max="11522" width="24.7109375" style="586" bestFit="1" customWidth="1"/>
    <col min="11523" max="11523" width="9.42578125" style="586" customWidth="1"/>
    <col min="11524" max="11524" width="10.85546875" style="586" customWidth="1"/>
    <col min="11525" max="11525" width="9.7109375" style="586" customWidth="1"/>
    <col min="11526" max="11526" width="9.140625" style="586"/>
    <col min="11527" max="11527" width="12.140625" style="586" bestFit="1" customWidth="1"/>
    <col min="11528" max="11776" width="9.140625" style="586"/>
    <col min="11777" max="11777" width="6.7109375" style="586" customWidth="1"/>
    <col min="11778" max="11778" width="24.7109375" style="586" bestFit="1" customWidth="1"/>
    <col min="11779" max="11779" width="9.42578125" style="586" customWidth="1"/>
    <col min="11780" max="11780" width="10.85546875" style="586" customWidth="1"/>
    <col min="11781" max="11781" width="9.7109375" style="586" customWidth="1"/>
    <col min="11782" max="11782" width="9.140625" style="586"/>
    <col min="11783" max="11783" width="12.140625" style="586" bestFit="1" customWidth="1"/>
    <col min="11784" max="12032" width="9.140625" style="586"/>
    <col min="12033" max="12033" width="6.7109375" style="586" customWidth="1"/>
    <col min="12034" max="12034" width="24.7109375" style="586" bestFit="1" customWidth="1"/>
    <col min="12035" max="12035" width="9.42578125" style="586" customWidth="1"/>
    <col min="12036" max="12036" width="10.85546875" style="586" customWidth="1"/>
    <col min="12037" max="12037" width="9.7109375" style="586" customWidth="1"/>
    <col min="12038" max="12038" width="9.140625" style="586"/>
    <col min="12039" max="12039" width="12.140625" style="586" bestFit="1" customWidth="1"/>
    <col min="12040" max="12288" width="9.140625" style="586"/>
    <col min="12289" max="12289" width="6.7109375" style="586" customWidth="1"/>
    <col min="12290" max="12290" width="24.7109375" style="586" bestFit="1" customWidth="1"/>
    <col min="12291" max="12291" width="9.42578125" style="586" customWidth="1"/>
    <col min="12292" max="12292" width="10.85546875" style="586" customWidth="1"/>
    <col min="12293" max="12293" width="9.7109375" style="586" customWidth="1"/>
    <col min="12294" max="12294" width="9.140625" style="586"/>
    <col min="12295" max="12295" width="12.140625" style="586" bestFit="1" customWidth="1"/>
    <col min="12296" max="12544" width="9.140625" style="586"/>
    <col min="12545" max="12545" width="6.7109375" style="586" customWidth="1"/>
    <col min="12546" max="12546" width="24.7109375" style="586" bestFit="1" customWidth="1"/>
    <col min="12547" max="12547" width="9.42578125" style="586" customWidth="1"/>
    <col min="12548" max="12548" width="10.85546875" style="586" customWidth="1"/>
    <col min="12549" max="12549" width="9.7109375" style="586" customWidth="1"/>
    <col min="12550" max="12550" width="9.140625" style="586"/>
    <col min="12551" max="12551" width="12.140625" style="586" bestFit="1" customWidth="1"/>
    <col min="12552" max="12800" width="9.140625" style="586"/>
    <col min="12801" max="12801" width="6.7109375" style="586" customWidth="1"/>
    <col min="12802" max="12802" width="24.7109375" style="586" bestFit="1" customWidth="1"/>
    <col min="12803" max="12803" width="9.42578125" style="586" customWidth="1"/>
    <col min="12804" max="12804" width="10.85546875" style="586" customWidth="1"/>
    <col min="12805" max="12805" width="9.7109375" style="586" customWidth="1"/>
    <col min="12806" max="12806" width="9.140625" style="586"/>
    <col min="12807" max="12807" width="12.140625" style="586" bestFit="1" customWidth="1"/>
    <col min="12808" max="13056" width="9.140625" style="586"/>
    <col min="13057" max="13057" width="6.7109375" style="586" customWidth="1"/>
    <col min="13058" max="13058" width="24.7109375" style="586" bestFit="1" customWidth="1"/>
    <col min="13059" max="13059" width="9.42578125" style="586" customWidth="1"/>
    <col min="13060" max="13060" width="10.85546875" style="586" customWidth="1"/>
    <col min="13061" max="13061" width="9.7109375" style="586" customWidth="1"/>
    <col min="13062" max="13062" width="9.140625" style="586"/>
    <col min="13063" max="13063" width="12.140625" style="586" bestFit="1" customWidth="1"/>
    <col min="13064" max="13312" width="9.140625" style="586"/>
    <col min="13313" max="13313" width="6.7109375" style="586" customWidth="1"/>
    <col min="13314" max="13314" width="24.7109375" style="586" bestFit="1" customWidth="1"/>
    <col min="13315" max="13315" width="9.42578125" style="586" customWidth="1"/>
    <col min="13316" max="13316" width="10.85546875" style="586" customWidth="1"/>
    <col min="13317" max="13317" width="9.7109375" style="586" customWidth="1"/>
    <col min="13318" max="13318" width="9.140625" style="586"/>
    <col min="13319" max="13319" width="12.140625" style="586" bestFit="1" customWidth="1"/>
    <col min="13320" max="13568" width="9.140625" style="586"/>
    <col min="13569" max="13569" width="6.7109375" style="586" customWidth="1"/>
    <col min="13570" max="13570" width="24.7109375" style="586" bestFit="1" customWidth="1"/>
    <col min="13571" max="13571" width="9.42578125" style="586" customWidth="1"/>
    <col min="13572" max="13572" width="10.85546875" style="586" customWidth="1"/>
    <col min="13573" max="13573" width="9.7109375" style="586" customWidth="1"/>
    <col min="13574" max="13574" width="9.140625" style="586"/>
    <col min="13575" max="13575" width="12.140625" style="586" bestFit="1" customWidth="1"/>
    <col min="13576" max="13824" width="9.140625" style="586"/>
    <col min="13825" max="13825" width="6.7109375" style="586" customWidth="1"/>
    <col min="13826" max="13826" width="24.7109375" style="586" bestFit="1" customWidth="1"/>
    <col min="13827" max="13827" width="9.42578125" style="586" customWidth="1"/>
    <col min="13828" max="13828" width="10.85546875" style="586" customWidth="1"/>
    <col min="13829" max="13829" width="9.7109375" style="586" customWidth="1"/>
    <col min="13830" max="13830" width="9.140625" style="586"/>
    <col min="13831" max="13831" width="12.140625" style="586" bestFit="1" customWidth="1"/>
    <col min="13832" max="14080" width="9.140625" style="586"/>
    <col min="14081" max="14081" width="6.7109375" style="586" customWidth="1"/>
    <col min="14082" max="14082" width="24.7109375" style="586" bestFit="1" customWidth="1"/>
    <col min="14083" max="14083" width="9.42578125" style="586" customWidth="1"/>
    <col min="14084" max="14084" width="10.85546875" style="586" customWidth="1"/>
    <col min="14085" max="14085" width="9.7109375" style="586" customWidth="1"/>
    <col min="14086" max="14086" width="9.140625" style="586"/>
    <col min="14087" max="14087" width="12.140625" style="586" bestFit="1" customWidth="1"/>
    <col min="14088" max="14336" width="9.140625" style="586"/>
    <col min="14337" max="14337" width="6.7109375" style="586" customWidth="1"/>
    <col min="14338" max="14338" width="24.7109375" style="586" bestFit="1" customWidth="1"/>
    <col min="14339" max="14339" width="9.42578125" style="586" customWidth="1"/>
    <col min="14340" max="14340" width="10.85546875" style="586" customWidth="1"/>
    <col min="14341" max="14341" width="9.7109375" style="586" customWidth="1"/>
    <col min="14342" max="14342" width="9.140625" style="586"/>
    <col min="14343" max="14343" width="12.140625" style="586" bestFit="1" customWidth="1"/>
    <col min="14344" max="14592" width="9.140625" style="586"/>
    <col min="14593" max="14593" width="6.7109375" style="586" customWidth="1"/>
    <col min="14594" max="14594" width="24.7109375" style="586" bestFit="1" customWidth="1"/>
    <col min="14595" max="14595" width="9.42578125" style="586" customWidth="1"/>
    <col min="14596" max="14596" width="10.85546875" style="586" customWidth="1"/>
    <col min="14597" max="14597" width="9.7109375" style="586" customWidth="1"/>
    <col min="14598" max="14598" width="9.140625" style="586"/>
    <col min="14599" max="14599" width="12.140625" style="586" bestFit="1" customWidth="1"/>
    <col min="14600" max="14848" width="9.140625" style="586"/>
    <col min="14849" max="14849" width="6.7109375" style="586" customWidth="1"/>
    <col min="14850" max="14850" width="24.7109375" style="586" bestFit="1" customWidth="1"/>
    <col min="14851" max="14851" width="9.42578125" style="586" customWidth="1"/>
    <col min="14852" max="14852" width="10.85546875" style="586" customWidth="1"/>
    <col min="14853" max="14853" width="9.7109375" style="586" customWidth="1"/>
    <col min="14854" max="14854" width="9.140625" style="586"/>
    <col min="14855" max="14855" width="12.140625" style="586" bestFit="1" customWidth="1"/>
    <col min="14856" max="15104" width="9.140625" style="586"/>
    <col min="15105" max="15105" width="6.7109375" style="586" customWidth="1"/>
    <col min="15106" max="15106" width="24.7109375" style="586" bestFit="1" customWidth="1"/>
    <col min="15107" max="15107" width="9.42578125" style="586" customWidth="1"/>
    <col min="15108" max="15108" width="10.85546875" style="586" customWidth="1"/>
    <col min="15109" max="15109" width="9.7109375" style="586" customWidth="1"/>
    <col min="15110" max="15110" width="9.140625" style="586"/>
    <col min="15111" max="15111" width="12.140625" style="586" bestFit="1" customWidth="1"/>
    <col min="15112" max="15360" width="9.140625" style="586"/>
    <col min="15361" max="15361" width="6.7109375" style="586" customWidth="1"/>
    <col min="15362" max="15362" width="24.7109375" style="586" bestFit="1" customWidth="1"/>
    <col min="15363" max="15363" width="9.42578125" style="586" customWidth="1"/>
    <col min="15364" max="15364" width="10.85546875" style="586" customWidth="1"/>
    <col min="15365" max="15365" width="9.7109375" style="586" customWidth="1"/>
    <col min="15366" max="15366" width="9.140625" style="586"/>
    <col min="15367" max="15367" width="12.140625" style="586" bestFit="1" customWidth="1"/>
    <col min="15368" max="15616" width="9.140625" style="586"/>
    <col min="15617" max="15617" width="6.7109375" style="586" customWidth="1"/>
    <col min="15618" max="15618" width="24.7109375" style="586" bestFit="1" customWidth="1"/>
    <col min="15619" max="15619" width="9.42578125" style="586" customWidth="1"/>
    <col min="15620" max="15620" width="10.85546875" style="586" customWidth="1"/>
    <col min="15621" max="15621" width="9.7109375" style="586" customWidth="1"/>
    <col min="15622" max="15622" width="9.140625" style="586"/>
    <col min="15623" max="15623" width="12.140625" style="586" bestFit="1" customWidth="1"/>
    <col min="15624" max="15872" width="9.140625" style="586"/>
    <col min="15873" max="15873" width="6.7109375" style="586" customWidth="1"/>
    <col min="15874" max="15874" width="24.7109375" style="586" bestFit="1" customWidth="1"/>
    <col min="15875" max="15875" width="9.42578125" style="586" customWidth="1"/>
    <col min="15876" max="15876" width="10.85546875" style="586" customWidth="1"/>
    <col min="15877" max="15877" width="9.7109375" style="586" customWidth="1"/>
    <col min="15878" max="15878" width="9.140625" style="586"/>
    <col min="15879" max="15879" width="12.140625" style="586" bestFit="1" customWidth="1"/>
    <col min="15880" max="16128" width="9.140625" style="586"/>
    <col min="16129" max="16129" width="6.7109375" style="586" customWidth="1"/>
    <col min="16130" max="16130" width="24.7109375" style="586" bestFit="1" customWidth="1"/>
    <col min="16131" max="16131" width="9.42578125" style="586" customWidth="1"/>
    <col min="16132" max="16132" width="10.85546875" style="586" customWidth="1"/>
    <col min="16133" max="16133" width="9.7109375" style="586" customWidth="1"/>
    <col min="16134" max="16134" width="9.140625" style="586"/>
    <col min="16135" max="16135" width="12.140625" style="586" bestFit="1" customWidth="1"/>
    <col min="16136" max="16384" width="9.140625" style="586"/>
  </cols>
  <sheetData>
    <row r="1" spans="2:9">
      <c r="B1" s="291" t="str">
        <f>'1'!B1</f>
        <v>XYZ Limited</v>
      </c>
      <c r="C1" s="606"/>
      <c r="D1" s="606"/>
      <c r="F1" s="607"/>
      <c r="G1" s="344" t="s">
        <v>1049</v>
      </c>
    </row>
    <row r="2" spans="2:9">
      <c r="B2" s="292"/>
      <c r="C2" s="606"/>
      <c r="D2" s="606"/>
      <c r="E2" s="607"/>
    </row>
    <row r="3" spans="2:9">
      <c r="B3" s="293" t="str">
        <f>'1'!B3</f>
        <v>Previous Year 2017-18</v>
      </c>
      <c r="C3" s="606"/>
      <c r="D3" s="606"/>
      <c r="E3" s="607"/>
    </row>
    <row r="4" spans="2:9">
      <c r="B4" s="293" t="str">
        <f>'1'!B4</f>
        <v>Assessment Year 2018-19</v>
      </c>
      <c r="C4" s="606"/>
      <c r="D4" s="606"/>
      <c r="E4" s="607"/>
    </row>
    <row r="5" spans="2:9">
      <c r="B5" s="6"/>
      <c r="C5" s="606"/>
      <c r="D5" s="606"/>
      <c r="E5" s="607"/>
    </row>
    <row r="6" spans="2:9">
      <c r="B6" s="350" t="s">
        <v>705</v>
      </c>
      <c r="C6" s="608"/>
      <c r="D6" s="608"/>
      <c r="E6" s="608"/>
      <c r="F6" s="608"/>
    </row>
    <row r="7" spans="2:9">
      <c r="B7" s="190" t="s">
        <v>706</v>
      </c>
      <c r="C7" s="608"/>
      <c r="D7" s="608"/>
      <c r="E7" s="608"/>
      <c r="F7" s="608"/>
    </row>
    <row r="8" spans="2:9">
      <c r="B8" s="580"/>
      <c r="C8" s="608"/>
      <c r="D8" s="608"/>
      <c r="E8" s="608"/>
      <c r="F8" s="609"/>
    </row>
    <row r="9" spans="2:9" ht="12.75" customHeight="1" thickBot="1">
      <c r="B9" s="608"/>
      <c r="C9" s="608"/>
      <c r="D9" s="608"/>
      <c r="E9" s="608"/>
      <c r="F9" s="609"/>
    </row>
    <row r="10" spans="2:9" s="613" customFormat="1" ht="13.5" thickBot="1">
      <c r="B10" s="610" t="s">
        <v>376</v>
      </c>
      <c r="C10" s="610" t="s">
        <v>87</v>
      </c>
      <c r="D10" s="611"/>
      <c r="E10" s="611"/>
      <c r="F10" s="611"/>
      <c r="G10" s="612"/>
    </row>
    <row r="11" spans="2:9">
      <c r="B11" s="614"/>
      <c r="C11" s="614"/>
      <c r="D11" s="615"/>
      <c r="E11" s="592"/>
      <c r="F11" s="592"/>
      <c r="G11" s="616"/>
    </row>
    <row r="12" spans="2:9">
      <c r="B12" s="593" t="s">
        <v>24</v>
      </c>
      <c r="C12" s="587" t="s">
        <v>707</v>
      </c>
      <c r="D12" s="617"/>
      <c r="E12" s="618"/>
      <c r="F12" s="618"/>
      <c r="G12" s="945"/>
      <c r="H12" s="619"/>
      <c r="I12" s="620"/>
    </row>
    <row r="13" spans="2:9">
      <c r="B13" s="591"/>
      <c r="C13" s="591"/>
      <c r="D13" s="621"/>
      <c r="E13" s="622"/>
      <c r="F13" s="622"/>
      <c r="G13" s="623"/>
    </row>
    <row r="14" spans="2:9">
      <c r="B14" s="593" t="s">
        <v>25</v>
      </c>
      <c r="C14" s="593" t="s">
        <v>708</v>
      </c>
      <c r="D14" s="624"/>
      <c r="E14" s="625"/>
      <c r="F14" s="625"/>
      <c r="G14" s="625"/>
      <c r="I14" s="620"/>
    </row>
    <row r="15" spans="2:9">
      <c r="B15" s="591"/>
      <c r="C15" s="593" t="s">
        <v>709</v>
      </c>
      <c r="D15" s="621"/>
      <c r="E15" s="626"/>
      <c r="F15" s="626"/>
      <c r="G15" s="627"/>
    </row>
    <row r="16" spans="2:9">
      <c r="B16" s="591"/>
      <c r="C16" s="591"/>
      <c r="D16" s="621"/>
      <c r="E16" s="626"/>
      <c r="F16" s="626"/>
      <c r="G16" s="627"/>
    </row>
    <row r="17" spans="2:10">
      <c r="B17" s="593" t="s">
        <v>26</v>
      </c>
      <c r="C17" s="593" t="s">
        <v>710</v>
      </c>
      <c r="D17" s="628"/>
      <c r="E17" s="629"/>
      <c r="F17" s="629"/>
      <c r="G17" s="630"/>
      <c r="H17" s="619"/>
    </row>
    <row r="18" spans="2:10">
      <c r="B18" s="591"/>
      <c r="C18" s="593" t="s">
        <v>299</v>
      </c>
      <c r="D18" s="631"/>
      <c r="E18" s="632"/>
      <c r="F18" s="632"/>
      <c r="G18" s="627"/>
      <c r="I18" s="633"/>
    </row>
    <row r="19" spans="2:10">
      <c r="B19" s="591"/>
      <c r="C19" s="591"/>
      <c r="D19" s="621"/>
      <c r="E19" s="626"/>
      <c r="F19" s="626"/>
      <c r="G19" s="627"/>
      <c r="I19" s="619"/>
    </row>
    <row r="20" spans="2:10">
      <c r="B20" s="593" t="s">
        <v>40</v>
      </c>
      <c r="C20" s="593" t="s">
        <v>699</v>
      </c>
      <c r="D20" s="631"/>
      <c r="E20" s="632"/>
      <c r="F20" s="632"/>
      <c r="G20" s="627"/>
    </row>
    <row r="21" spans="2:10">
      <c r="B21" s="591"/>
      <c r="C21" s="591"/>
      <c r="D21" s="631"/>
      <c r="E21" s="632"/>
      <c r="F21" s="632"/>
      <c r="G21" s="627"/>
    </row>
    <row r="22" spans="2:10">
      <c r="B22" s="593" t="s">
        <v>41</v>
      </c>
      <c r="C22" s="587" t="s">
        <v>711</v>
      </c>
      <c r="D22" s="617">
        <f>+D12+D14+D17-D20</f>
        <v>0</v>
      </c>
      <c r="E22" s="634">
        <f>+E12+E14+E17-E20</f>
        <v>0</v>
      </c>
      <c r="F22" s="634">
        <f>+F12+F14+F17-F20</f>
        <v>0</v>
      </c>
      <c r="G22" s="634">
        <f>+G12+G14+G17-G20</f>
        <v>0</v>
      </c>
      <c r="H22" s="619"/>
      <c r="I22" s="620"/>
      <c r="J22" s="620"/>
    </row>
    <row r="23" spans="2:10">
      <c r="B23" s="591"/>
      <c r="C23" s="591"/>
      <c r="D23" s="635"/>
      <c r="E23" s="636"/>
      <c r="F23" s="636"/>
      <c r="G23" s="630"/>
    </row>
    <row r="24" spans="2:10" ht="13.5" thickBot="1">
      <c r="B24" s="602" t="s">
        <v>52</v>
      </c>
      <c r="C24" s="602" t="s">
        <v>712</v>
      </c>
      <c r="D24" s="637" t="s">
        <v>713</v>
      </c>
      <c r="E24" s="638" t="s">
        <v>713</v>
      </c>
      <c r="F24" s="638" t="s">
        <v>713</v>
      </c>
      <c r="G24" s="639" t="s">
        <v>713</v>
      </c>
    </row>
    <row r="26" spans="2:10">
      <c r="D26" s="586" t="s">
        <v>193</v>
      </c>
    </row>
  </sheetData>
  <pageMargins left="0.7" right="0.7" top="0.75" bottom="0.75" header="0.3" footer="0.3"/>
  <pageSetup paperSize="9" orientation="portrait" verticalDpi="1200" r:id="rId1"/>
</worksheet>
</file>

<file path=xl/worksheets/sheet35.xml><?xml version="1.0" encoding="utf-8"?>
<worksheet xmlns="http://schemas.openxmlformats.org/spreadsheetml/2006/main" xmlns:r="http://schemas.openxmlformats.org/officeDocument/2006/relationships">
  <sheetPr>
    <tabColor rgb="FF92D050"/>
  </sheetPr>
  <dimension ref="B1:K41"/>
  <sheetViews>
    <sheetView view="pageBreakPreview" zoomScaleSheetLayoutView="100" workbookViewId="0">
      <selection activeCell="N23" sqref="N23:N24"/>
    </sheetView>
  </sheetViews>
  <sheetFormatPr defaultRowHeight="12.75"/>
  <cols>
    <col min="1" max="1" width="2.140625" style="158" customWidth="1"/>
    <col min="2" max="2" width="3.85546875" style="158" customWidth="1"/>
    <col min="3" max="3" width="30.7109375" style="158" bestFit="1" customWidth="1"/>
    <col min="4" max="4" width="12.5703125" style="158" bestFit="1" customWidth="1"/>
    <col min="5" max="5" width="8.5703125" style="158" bestFit="1" customWidth="1"/>
    <col min="6" max="6" width="16.140625" style="158" customWidth="1"/>
    <col min="7" max="7" width="10" style="158" customWidth="1"/>
    <col min="8" max="8" width="16.140625" style="325" hidden="1" customWidth="1"/>
    <col min="9" max="9" width="10" style="158" hidden="1" customWidth="1"/>
    <col min="10" max="10" width="16" style="158" hidden="1" customWidth="1"/>
    <col min="11" max="11" width="9.5703125" style="158" hidden="1" customWidth="1"/>
    <col min="12" max="259" width="9.140625" style="158"/>
    <col min="260" max="260" width="3.85546875" style="158" customWidth="1"/>
    <col min="261" max="261" width="30.7109375" style="158" bestFit="1" customWidth="1"/>
    <col min="262" max="262" width="16.140625" style="158" customWidth="1"/>
    <col min="263" max="263" width="10" style="158" customWidth="1"/>
    <col min="264" max="264" width="16.140625" style="158" bestFit="1" customWidth="1"/>
    <col min="265" max="265" width="10" style="158" bestFit="1" customWidth="1"/>
    <col min="266" max="266" width="16" style="158" customWidth="1"/>
    <col min="267" max="267" width="9.5703125" style="158" customWidth="1"/>
    <col min="268" max="515" width="9.140625" style="158"/>
    <col min="516" max="516" width="3.85546875" style="158" customWidth="1"/>
    <col min="517" max="517" width="30.7109375" style="158" bestFit="1" customWidth="1"/>
    <col min="518" max="518" width="16.140625" style="158" customWidth="1"/>
    <col min="519" max="519" width="10" style="158" customWidth="1"/>
    <col min="520" max="520" width="16.140625" style="158" bestFit="1" customWidth="1"/>
    <col min="521" max="521" width="10" style="158" bestFit="1" customWidth="1"/>
    <col min="522" max="522" width="16" style="158" customWidth="1"/>
    <col min="523" max="523" width="9.5703125" style="158" customWidth="1"/>
    <col min="524" max="771" width="9.140625" style="158"/>
    <col min="772" max="772" width="3.85546875" style="158" customWidth="1"/>
    <col min="773" max="773" width="30.7109375" style="158" bestFit="1" customWidth="1"/>
    <col min="774" max="774" width="16.140625" style="158" customWidth="1"/>
    <col min="775" max="775" width="10" style="158" customWidth="1"/>
    <col min="776" max="776" width="16.140625" style="158" bestFit="1" customWidth="1"/>
    <col min="777" max="777" width="10" style="158" bestFit="1" customWidth="1"/>
    <col min="778" max="778" width="16" style="158" customWidth="1"/>
    <col min="779" max="779" width="9.5703125" style="158" customWidth="1"/>
    <col min="780" max="1027" width="9.140625" style="158"/>
    <col min="1028" max="1028" width="3.85546875" style="158" customWidth="1"/>
    <col min="1029" max="1029" width="30.7109375" style="158" bestFit="1" customWidth="1"/>
    <col min="1030" max="1030" width="16.140625" style="158" customWidth="1"/>
    <col min="1031" max="1031" width="10" style="158" customWidth="1"/>
    <col min="1032" max="1032" width="16.140625" style="158" bestFit="1" customWidth="1"/>
    <col min="1033" max="1033" width="10" style="158" bestFit="1" customWidth="1"/>
    <col min="1034" max="1034" width="16" style="158" customWidth="1"/>
    <col min="1035" max="1035" width="9.5703125" style="158" customWidth="1"/>
    <col min="1036" max="1283" width="9.140625" style="158"/>
    <col min="1284" max="1284" width="3.85546875" style="158" customWidth="1"/>
    <col min="1285" max="1285" width="30.7109375" style="158" bestFit="1" customWidth="1"/>
    <col min="1286" max="1286" width="16.140625" style="158" customWidth="1"/>
    <col min="1287" max="1287" width="10" style="158" customWidth="1"/>
    <col min="1288" max="1288" width="16.140625" style="158" bestFit="1" customWidth="1"/>
    <col min="1289" max="1289" width="10" style="158" bestFit="1" customWidth="1"/>
    <col min="1290" max="1290" width="16" style="158" customWidth="1"/>
    <col min="1291" max="1291" width="9.5703125" style="158" customWidth="1"/>
    <col min="1292" max="1539" width="9.140625" style="158"/>
    <col min="1540" max="1540" width="3.85546875" style="158" customWidth="1"/>
    <col min="1541" max="1541" width="30.7109375" style="158" bestFit="1" customWidth="1"/>
    <col min="1542" max="1542" width="16.140625" style="158" customWidth="1"/>
    <col min="1543" max="1543" width="10" style="158" customWidth="1"/>
    <col min="1544" max="1544" width="16.140625" style="158" bestFit="1" customWidth="1"/>
    <col min="1545" max="1545" width="10" style="158" bestFit="1" customWidth="1"/>
    <col min="1546" max="1546" width="16" style="158" customWidth="1"/>
    <col min="1547" max="1547" width="9.5703125" style="158" customWidth="1"/>
    <col min="1548" max="1795" width="9.140625" style="158"/>
    <col min="1796" max="1796" width="3.85546875" style="158" customWidth="1"/>
    <col min="1797" max="1797" width="30.7109375" style="158" bestFit="1" customWidth="1"/>
    <col min="1798" max="1798" width="16.140625" style="158" customWidth="1"/>
    <col min="1799" max="1799" width="10" style="158" customWidth="1"/>
    <col min="1800" max="1800" width="16.140625" style="158" bestFit="1" customWidth="1"/>
    <col min="1801" max="1801" width="10" style="158" bestFit="1" customWidth="1"/>
    <col min="1802" max="1802" width="16" style="158" customWidth="1"/>
    <col min="1803" max="1803" width="9.5703125" style="158" customWidth="1"/>
    <col min="1804" max="2051" width="9.140625" style="158"/>
    <col min="2052" max="2052" width="3.85546875" style="158" customWidth="1"/>
    <col min="2053" max="2053" width="30.7109375" style="158" bestFit="1" customWidth="1"/>
    <col min="2054" max="2054" width="16.140625" style="158" customWidth="1"/>
    <col min="2055" max="2055" width="10" style="158" customWidth="1"/>
    <col min="2056" max="2056" width="16.140625" style="158" bestFit="1" customWidth="1"/>
    <col min="2057" max="2057" width="10" style="158" bestFit="1" customWidth="1"/>
    <col min="2058" max="2058" width="16" style="158" customWidth="1"/>
    <col min="2059" max="2059" width="9.5703125" style="158" customWidth="1"/>
    <col min="2060" max="2307" width="9.140625" style="158"/>
    <col min="2308" max="2308" width="3.85546875" style="158" customWidth="1"/>
    <col min="2309" max="2309" width="30.7109375" style="158" bestFit="1" customWidth="1"/>
    <col min="2310" max="2310" width="16.140625" style="158" customWidth="1"/>
    <col min="2311" max="2311" width="10" style="158" customWidth="1"/>
    <col min="2312" max="2312" width="16.140625" style="158" bestFit="1" customWidth="1"/>
    <col min="2313" max="2313" width="10" style="158" bestFit="1" customWidth="1"/>
    <col min="2314" max="2314" width="16" style="158" customWidth="1"/>
    <col min="2315" max="2315" width="9.5703125" style="158" customWidth="1"/>
    <col min="2316" max="2563" width="9.140625" style="158"/>
    <col min="2564" max="2564" width="3.85546875" style="158" customWidth="1"/>
    <col min="2565" max="2565" width="30.7109375" style="158" bestFit="1" customWidth="1"/>
    <col min="2566" max="2566" width="16.140625" style="158" customWidth="1"/>
    <col min="2567" max="2567" width="10" style="158" customWidth="1"/>
    <col min="2568" max="2568" width="16.140625" style="158" bestFit="1" customWidth="1"/>
    <col min="2569" max="2569" width="10" style="158" bestFit="1" customWidth="1"/>
    <col min="2570" max="2570" width="16" style="158" customWidth="1"/>
    <col min="2571" max="2571" width="9.5703125" style="158" customWidth="1"/>
    <col min="2572" max="2819" width="9.140625" style="158"/>
    <col min="2820" max="2820" width="3.85546875" style="158" customWidth="1"/>
    <col min="2821" max="2821" width="30.7109375" style="158" bestFit="1" customWidth="1"/>
    <col min="2822" max="2822" width="16.140625" style="158" customWidth="1"/>
    <col min="2823" max="2823" width="10" style="158" customWidth="1"/>
    <col min="2824" max="2824" width="16.140625" style="158" bestFit="1" customWidth="1"/>
    <col min="2825" max="2825" width="10" style="158" bestFit="1" customWidth="1"/>
    <col min="2826" max="2826" width="16" style="158" customWidth="1"/>
    <col min="2827" max="2827" width="9.5703125" style="158" customWidth="1"/>
    <col min="2828" max="3075" width="9.140625" style="158"/>
    <col min="3076" max="3076" width="3.85546875" style="158" customWidth="1"/>
    <col min="3077" max="3077" width="30.7109375" style="158" bestFit="1" customWidth="1"/>
    <col min="3078" max="3078" width="16.140625" style="158" customWidth="1"/>
    <col min="3079" max="3079" width="10" style="158" customWidth="1"/>
    <col min="3080" max="3080" width="16.140625" style="158" bestFit="1" customWidth="1"/>
    <col min="3081" max="3081" width="10" style="158" bestFit="1" customWidth="1"/>
    <col min="3082" max="3082" width="16" style="158" customWidth="1"/>
    <col min="3083" max="3083" width="9.5703125" style="158" customWidth="1"/>
    <col min="3084" max="3331" width="9.140625" style="158"/>
    <col min="3332" max="3332" width="3.85546875" style="158" customWidth="1"/>
    <col min="3333" max="3333" width="30.7109375" style="158" bestFit="1" customWidth="1"/>
    <col min="3334" max="3334" width="16.140625" style="158" customWidth="1"/>
    <col min="3335" max="3335" width="10" style="158" customWidth="1"/>
    <col min="3336" max="3336" width="16.140625" style="158" bestFit="1" customWidth="1"/>
    <col min="3337" max="3337" width="10" style="158" bestFit="1" customWidth="1"/>
    <col min="3338" max="3338" width="16" style="158" customWidth="1"/>
    <col min="3339" max="3339" width="9.5703125" style="158" customWidth="1"/>
    <col min="3340" max="3587" width="9.140625" style="158"/>
    <col min="3588" max="3588" width="3.85546875" style="158" customWidth="1"/>
    <col min="3589" max="3589" width="30.7109375" style="158" bestFit="1" customWidth="1"/>
    <col min="3590" max="3590" width="16.140625" style="158" customWidth="1"/>
    <col min="3591" max="3591" width="10" style="158" customWidth="1"/>
    <col min="3592" max="3592" width="16.140625" style="158" bestFit="1" customWidth="1"/>
    <col min="3593" max="3593" width="10" style="158" bestFit="1" customWidth="1"/>
    <col min="3594" max="3594" width="16" style="158" customWidth="1"/>
    <col min="3595" max="3595" width="9.5703125" style="158" customWidth="1"/>
    <col min="3596" max="3843" width="9.140625" style="158"/>
    <col min="3844" max="3844" width="3.85546875" style="158" customWidth="1"/>
    <col min="3845" max="3845" width="30.7109375" style="158" bestFit="1" customWidth="1"/>
    <col min="3846" max="3846" width="16.140625" style="158" customWidth="1"/>
    <col min="3847" max="3847" width="10" style="158" customWidth="1"/>
    <col min="3848" max="3848" width="16.140625" style="158" bestFit="1" customWidth="1"/>
    <col min="3849" max="3849" width="10" style="158" bestFit="1" customWidth="1"/>
    <col min="3850" max="3850" width="16" style="158" customWidth="1"/>
    <col min="3851" max="3851" width="9.5703125" style="158" customWidth="1"/>
    <col min="3852" max="4099" width="9.140625" style="158"/>
    <col min="4100" max="4100" width="3.85546875" style="158" customWidth="1"/>
    <col min="4101" max="4101" width="30.7109375" style="158" bestFit="1" customWidth="1"/>
    <col min="4102" max="4102" width="16.140625" style="158" customWidth="1"/>
    <col min="4103" max="4103" width="10" style="158" customWidth="1"/>
    <col min="4104" max="4104" width="16.140625" style="158" bestFit="1" customWidth="1"/>
    <col min="4105" max="4105" width="10" style="158" bestFit="1" customWidth="1"/>
    <col min="4106" max="4106" width="16" style="158" customWidth="1"/>
    <col min="4107" max="4107" width="9.5703125" style="158" customWidth="1"/>
    <col min="4108" max="4355" width="9.140625" style="158"/>
    <col min="4356" max="4356" width="3.85546875" style="158" customWidth="1"/>
    <col min="4357" max="4357" width="30.7109375" style="158" bestFit="1" customWidth="1"/>
    <col min="4358" max="4358" width="16.140625" style="158" customWidth="1"/>
    <col min="4359" max="4359" width="10" style="158" customWidth="1"/>
    <col min="4360" max="4360" width="16.140625" style="158" bestFit="1" customWidth="1"/>
    <col min="4361" max="4361" width="10" style="158" bestFit="1" customWidth="1"/>
    <col min="4362" max="4362" width="16" style="158" customWidth="1"/>
    <col min="4363" max="4363" width="9.5703125" style="158" customWidth="1"/>
    <col min="4364" max="4611" width="9.140625" style="158"/>
    <col min="4612" max="4612" width="3.85546875" style="158" customWidth="1"/>
    <col min="4613" max="4613" width="30.7109375" style="158" bestFit="1" customWidth="1"/>
    <col min="4614" max="4614" width="16.140625" style="158" customWidth="1"/>
    <col min="4615" max="4615" width="10" style="158" customWidth="1"/>
    <col min="4616" max="4616" width="16.140625" style="158" bestFit="1" customWidth="1"/>
    <col min="4617" max="4617" width="10" style="158" bestFit="1" customWidth="1"/>
    <col min="4618" max="4618" width="16" style="158" customWidth="1"/>
    <col min="4619" max="4619" width="9.5703125" style="158" customWidth="1"/>
    <col min="4620" max="4867" width="9.140625" style="158"/>
    <col min="4868" max="4868" width="3.85546875" style="158" customWidth="1"/>
    <col min="4869" max="4869" width="30.7109375" style="158" bestFit="1" customWidth="1"/>
    <col min="4870" max="4870" width="16.140625" style="158" customWidth="1"/>
    <col min="4871" max="4871" width="10" style="158" customWidth="1"/>
    <col min="4872" max="4872" width="16.140625" style="158" bestFit="1" customWidth="1"/>
    <col min="4873" max="4873" width="10" style="158" bestFit="1" customWidth="1"/>
    <col min="4874" max="4874" width="16" style="158" customWidth="1"/>
    <col min="4875" max="4875" width="9.5703125" style="158" customWidth="1"/>
    <col min="4876" max="5123" width="9.140625" style="158"/>
    <col min="5124" max="5124" width="3.85546875" style="158" customWidth="1"/>
    <col min="5125" max="5125" width="30.7109375" style="158" bestFit="1" customWidth="1"/>
    <col min="5126" max="5126" width="16.140625" style="158" customWidth="1"/>
    <col min="5127" max="5127" width="10" style="158" customWidth="1"/>
    <col min="5128" max="5128" width="16.140625" style="158" bestFit="1" customWidth="1"/>
    <col min="5129" max="5129" width="10" style="158" bestFit="1" customWidth="1"/>
    <col min="5130" max="5130" width="16" style="158" customWidth="1"/>
    <col min="5131" max="5131" width="9.5703125" style="158" customWidth="1"/>
    <col min="5132" max="5379" width="9.140625" style="158"/>
    <col min="5380" max="5380" width="3.85546875" style="158" customWidth="1"/>
    <col min="5381" max="5381" width="30.7109375" style="158" bestFit="1" customWidth="1"/>
    <col min="5382" max="5382" width="16.140625" style="158" customWidth="1"/>
    <col min="5383" max="5383" width="10" style="158" customWidth="1"/>
    <col min="5384" max="5384" width="16.140625" style="158" bestFit="1" customWidth="1"/>
    <col min="5385" max="5385" width="10" style="158" bestFit="1" customWidth="1"/>
    <col min="5386" max="5386" width="16" style="158" customWidth="1"/>
    <col min="5387" max="5387" width="9.5703125" style="158" customWidth="1"/>
    <col min="5388" max="5635" width="9.140625" style="158"/>
    <col min="5636" max="5636" width="3.85546875" style="158" customWidth="1"/>
    <col min="5637" max="5637" width="30.7109375" style="158" bestFit="1" customWidth="1"/>
    <col min="5638" max="5638" width="16.140625" style="158" customWidth="1"/>
    <col min="5639" max="5639" width="10" style="158" customWidth="1"/>
    <col min="5640" max="5640" width="16.140625" style="158" bestFit="1" customWidth="1"/>
    <col min="5641" max="5641" width="10" style="158" bestFit="1" customWidth="1"/>
    <col min="5642" max="5642" width="16" style="158" customWidth="1"/>
    <col min="5643" max="5643" width="9.5703125" style="158" customWidth="1"/>
    <col min="5644" max="5891" width="9.140625" style="158"/>
    <col min="5892" max="5892" width="3.85546875" style="158" customWidth="1"/>
    <col min="5893" max="5893" width="30.7109375" style="158" bestFit="1" customWidth="1"/>
    <col min="5894" max="5894" width="16.140625" style="158" customWidth="1"/>
    <col min="5895" max="5895" width="10" style="158" customWidth="1"/>
    <col min="5896" max="5896" width="16.140625" style="158" bestFit="1" customWidth="1"/>
    <col min="5897" max="5897" width="10" style="158" bestFit="1" customWidth="1"/>
    <col min="5898" max="5898" width="16" style="158" customWidth="1"/>
    <col min="5899" max="5899" width="9.5703125" style="158" customWidth="1"/>
    <col min="5900" max="6147" width="9.140625" style="158"/>
    <col min="6148" max="6148" width="3.85546875" style="158" customWidth="1"/>
    <col min="6149" max="6149" width="30.7109375" style="158" bestFit="1" customWidth="1"/>
    <col min="6150" max="6150" width="16.140625" style="158" customWidth="1"/>
    <col min="6151" max="6151" width="10" style="158" customWidth="1"/>
    <col min="6152" max="6152" width="16.140625" style="158" bestFit="1" customWidth="1"/>
    <col min="6153" max="6153" width="10" style="158" bestFit="1" customWidth="1"/>
    <col min="6154" max="6154" width="16" style="158" customWidth="1"/>
    <col min="6155" max="6155" width="9.5703125" style="158" customWidth="1"/>
    <col min="6156" max="6403" width="9.140625" style="158"/>
    <col min="6404" max="6404" width="3.85546875" style="158" customWidth="1"/>
    <col min="6405" max="6405" width="30.7109375" style="158" bestFit="1" customWidth="1"/>
    <col min="6406" max="6406" width="16.140625" style="158" customWidth="1"/>
    <col min="6407" max="6407" width="10" style="158" customWidth="1"/>
    <col min="6408" max="6408" width="16.140625" style="158" bestFit="1" customWidth="1"/>
    <col min="6409" max="6409" width="10" style="158" bestFit="1" customWidth="1"/>
    <col min="6410" max="6410" width="16" style="158" customWidth="1"/>
    <col min="6411" max="6411" width="9.5703125" style="158" customWidth="1"/>
    <col min="6412" max="6659" width="9.140625" style="158"/>
    <col min="6660" max="6660" width="3.85546875" style="158" customWidth="1"/>
    <col min="6661" max="6661" width="30.7109375" style="158" bestFit="1" customWidth="1"/>
    <col min="6662" max="6662" width="16.140625" style="158" customWidth="1"/>
    <col min="6663" max="6663" width="10" style="158" customWidth="1"/>
    <col min="6664" max="6664" width="16.140625" style="158" bestFit="1" customWidth="1"/>
    <col min="6665" max="6665" width="10" style="158" bestFit="1" customWidth="1"/>
    <col min="6666" max="6666" width="16" style="158" customWidth="1"/>
    <col min="6667" max="6667" width="9.5703125" style="158" customWidth="1"/>
    <col min="6668" max="6915" width="9.140625" style="158"/>
    <col min="6916" max="6916" width="3.85546875" style="158" customWidth="1"/>
    <col min="6917" max="6917" width="30.7109375" style="158" bestFit="1" customWidth="1"/>
    <col min="6918" max="6918" width="16.140625" style="158" customWidth="1"/>
    <col min="6919" max="6919" width="10" style="158" customWidth="1"/>
    <col min="6920" max="6920" width="16.140625" style="158" bestFit="1" customWidth="1"/>
    <col min="6921" max="6921" width="10" style="158" bestFit="1" customWidth="1"/>
    <col min="6922" max="6922" width="16" style="158" customWidth="1"/>
    <col min="6923" max="6923" width="9.5703125" style="158" customWidth="1"/>
    <col min="6924" max="7171" width="9.140625" style="158"/>
    <col min="7172" max="7172" width="3.85546875" style="158" customWidth="1"/>
    <col min="7173" max="7173" width="30.7109375" style="158" bestFit="1" customWidth="1"/>
    <col min="7174" max="7174" width="16.140625" style="158" customWidth="1"/>
    <col min="7175" max="7175" width="10" style="158" customWidth="1"/>
    <col min="7176" max="7176" width="16.140625" style="158" bestFit="1" customWidth="1"/>
    <col min="7177" max="7177" width="10" style="158" bestFit="1" customWidth="1"/>
    <col min="7178" max="7178" width="16" style="158" customWidth="1"/>
    <col min="7179" max="7179" width="9.5703125" style="158" customWidth="1"/>
    <col min="7180" max="7427" width="9.140625" style="158"/>
    <col min="7428" max="7428" width="3.85546875" style="158" customWidth="1"/>
    <col min="7429" max="7429" width="30.7109375" style="158" bestFit="1" customWidth="1"/>
    <col min="7430" max="7430" width="16.140625" style="158" customWidth="1"/>
    <col min="7431" max="7431" width="10" style="158" customWidth="1"/>
    <col min="7432" max="7432" width="16.140625" style="158" bestFit="1" customWidth="1"/>
    <col min="7433" max="7433" width="10" style="158" bestFit="1" customWidth="1"/>
    <col min="7434" max="7434" width="16" style="158" customWidth="1"/>
    <col min="7435" max="7435" width="9.5703125" style="158" customWidth="1"/>
    <col min="7436" max="7683" width="9.140625" style="158"/>
    <col min="7684" max="7684" width="3.85546875" style="158" customWidth="1"/>
    <col min="7685" max="7685" width="30.7109375" style="158" bestFit="1" customWidth="1"/>
    <col min="7686" max="7686" width="16.140625" style="158" customWidth="1"/>
    <col min="7687" max="7687" width="10" style="158" customWidth="1"/>
    <col min="7688" max="7688" width="16.140625" style="158" bestFit="1" customWidth="1"/>
    <col min="7689" max="7689" width="10" style="158" bestFit="1" customWidth="1"/>
    <col min="7690" max="7690" width="16" style="158" customWidth="1"/>
    <col min="7691" max="7691" width="9.5703125" style="158" customWidth="1"/>
    <col min="7692" max="7939" width="9.140625" style="158"/>
    <col min="7940" max="7940" width="3.85546875" style="158" customWidth="1"/>
    <col min="7941" max="7941" width="30.7109375" style="158" bestFit="1" customWidth="1"/>
    <col min="7942" max="7942" width="16.140625" style="158" customWidth="1"/>
    <col min="7943" max="7943" width="10" style="158" customWidth="1"/>
    <col min="7944" max="7944" width="16.140625" style="158" bestFit="1" customWidth="1"/>
    <col min="7945" max="7945" width="10" style="158" bestFit="1" customWidth="1"/>
    <col min="7946" max="7946" width="16" style="158" customWidth="1"/>
    <col min="7947" max="7947" width="9.5703125" style="158" customWidth="1"/>
    <col min="7948" max="8195" width="9.140625" style="158"/>
    <col min="8196" max="8196" width="3.85546875" style="158" customWidth="1"/>
    <col min="8197" max="8197" width="30.7109375" style="158" bestFit="1" customWidth="1"/>
    <col min="8198" max="8198" width="16.140625" style="158" customWidth="1"/>
    <col min="8199" max="8199" width="10" style="158" customWidth="1"/>
    <col min="8200" max="8200" width="16.140625" style="158" bestFit="1" customWidth="1"/>
    <col min="8201" max="8201" width="10" style="158" bestFit="1" customWidth="1"/>
    <col min="8202" max="8202" width="16" style="158" customWidth="1"/>
    <col min="8203" max="8203" width="9.5703125" style="158" customWidth="1"/>
    <col min="8204" max="8451" width="9.140625" style="158"/>
    <col min="8452" max="8452" width="3.85546875" style="158" customWidth="1"/>
    <col min="8453" max="8453" width="30.7109375" style="158" bestFit="1" customWidth="1"/>
    <col min="8454" max="8454" width="16.140625" style="158" customWidth="1"/>
    <col min="8455" max="8455" width="10" style="158" customWidth="1"/>
    <col min="8456" max="8456" width="16.140625" style="158" bestFit="1" customWidth="1"/>
    <col min="8457" max="8457" width="10" style="158" bestFit="1" customWidth="1"/>
    <col min="8458" max="8458" width="16" style="158" customWidth="1"/>
    <col min="8459" max="8459" width="9.5703125" style="158" customWidth="1"/>
    <col min="8460" max="8707" width="9.140625" style="158"/>
    <col min="8708" max="8708" width="3.85546875" style="158" customWidth="1"/>
    <col min="8709" max="8709" width="30.7109375" style="158" bestFit="1" customWidth="1"/>
    <col min="8710" max="8710" width="16.140625" style="158" customWidth="1"/>
    <col min="8711" max="8711" width="10" style="158" customWidth="1"/>
    <col min="8712" max="8712" width="16.140625" style="158" bestFit="1" customWidth="1"/>
    <col min="8713" max="8713" width="10" style="158" bestFit="1" customWidth="1"/>
    <col min="8714" max="8714" width="16" style="158" customWidth="1"/>
    <col min="8715" max="8715" width="9.5703125" style="158" customWidth="1"/>
    <col min="8716" max="8963" width="9.140625" style="158"/>
    <col min="8964" max="8964" width="3.85546875" style="158" customWidth="1"/>
    <col min="8965" max="8965" width="30.7109375" style="158" bestFit="1" customWidth="1"/>
    <col min="8966" max="8966" width="16.140625" style="158" customWidth="1"/>
    <col min="8967" max="8967" width="10" style="158" customWidth="1"/>
    <col min="8968" max="8968" width="16.140625" style="158" bestFit="1" customWidth="1"/>
    <col min="8969" max="8969" width="10" style="158" bestFit="1" customWidth="1"/>
    <col min="8970" max="8970" width="16" style="158" customWidth="1"/>
    <col min="8971" max="8971" width="9.5703125" style="158" customWidth="1"/>
    <col min="8972" max="9219" width="9.140625" style="158"/>
    <col min="9220" max="9220" width="3.85546875" style="158" customWidth="1"/>
    <col min="9221" max="9221" width="30.7109375" style="158" bestFit="1" customWidth="1"/>
    <col min="9222" max="9222" width="16.140625" style="158" customWidth="1"/>
    <col min="9223" max="9223" width="10" style="158" customWidth="1"/>
    <col min="9224" max="9224" width="16.140625" style="158" bestFit="1" customWidth="1"/>
    <col min="9225" max="9225" width="10" style="158" bestFit="1" customWidth="1"/>
    <col min="9226" max="9226" width="16" style="158" customWidth="1"/>
    <col min="9227" max="9227" width="9.5703125" style="158" customWidth="1"/>
    <col min="9228" max="9475" width="9.140625" style="158"/>
    <col min="9476" max="9476" width="3.85546875" style="158" customWidth="1"/>
    <col min="9477" max="9477" width="30.7109375" style="158" bestFit="1" customWidth="1"/>
    <col min="9478" max="9478" width="16.140625" style="158" customWidth="1"/>
    <col min="9479" max="9479" width="10" style="158" customWidth="1"/>
    <col min="9480" max="9480" width="16.140625" style="158" bestFit="1" customWidth="1"/>
    <col min="9481" max="9481" width="10" style="158" bestFit="1" customWidth="1"/>
    <col min="9482" max="9482" width="16" style="158" customWidth="1"/>
    <col min="9483" max="9483" width="9.5703125" style="158" customWidth="1"/>
    <col min="9484" max="9731" width="9.140625" style="158"/>
    <col min="9732" max="9732" width="3.85546875" style="158" customWidth="1"/>
    <col min="9733" max="9733" width="30.7109375" style="158" bestFit="1" customWidth="1"/>
    <col min="9734" max="9734" width="16.140625" style="158" customWidth="1"/>
    <col min="9735" max="9735" width="10" style="158" customWidth="1"/>
    <col min="9736" max="9736" width="16.140625" style="158" bestFit="1" customWidth="1"/>
    <col min="9737" max="9737" width="10" style="158" bestFit="1" customWidth="1"/>
    <col min="9738" max="9738" width="16" style="158" customWidth="1"/>
    <col min="9739" max="9739" width="9.5703125" style="158" customWidth="1"/>
    <col min="9740" max="9987" width="9.140625" style="158"/>
    <col min="9988" max="9988" width="3.85546875" style="158" customWidth="1"/>
    <col min="9989" max="9989" width="30.7109375" style="158" bestFit="1" customWidth="1"/>
    <col min="9990" max="9990" width="16.140625" style="158" customWidth="1"/>
    <col min="9991" max="9991" width="10" style="158" customWidth="1"/>
    <col min="9992" max="9992" width="16.140625" style="158" bestFit="1" customWidth="1"/>
    <col min="9993" max="9993" width="10" style="158" bestFit="1" customWidth="1"/>
    <col min="9994" max="9994" width="16" style="158" customWidth="1"/>
    <col min="9995" max="9995" width="9.5703125" style="158" customWidth="1"/>
    <col min="9996" max="10243" width="9.140625" style="158"/>
    <col min="10244" max="10244" width="3.85546875" style="158" customWidth="1"/>
    <col min="10245" max="10245" width="30.7109375" style="158" bestFit="1" customWidth="1"/>
    <col min="10246" max="10246" width="16.140625" style="158" customWidth="1"/>
    <col min="10247" max="10247" width="10" style="158" customWidth="1"/>
    <col min="10248" max="10248" width="16.140625" style="158" bestFit="1" customWidth="1"/>
    <col min="10249" max="10249" width="10" style="158" bestFit="1" customWidth="1"/>
    <col min="10250" max="10250" width="16" style="158" customWidth="1"/>
    <col min="10251" max="10251" width="9.5703125" style="158" customWidth="1"/>
    <col min="10252" max="10499" width="9.140625" style="158"/>
    <col min="10500" max="10500" width="3.85546875" style="158" customWidth="1"/>
    <col min="10501" max="10501" width="30.7109375" style="158" bestFit="1" customWidth="1"/>
    <col min="10502" max="10502" width="16.140625" style="158" customWidth="1"/>
    <col min="10503" max="10503" width="10" style="158" customWidth="1"/>
    <col min="10504" max="10504" width="16.140625" style="158" bestFit="1" customWidth="1"/>
    <col min="10505" max="10505" width="10" style="158" bestFit="1" customWidth="1"/>
    <col min="10506" max="10506" width="16" style="158" customWidth="1"/>
    <col min="10507" max="10507" width="9.5703125" style="158" customWidth="1"/>
    <col min="10508" max="10755" width="9.140625" style="158"/>
    <col min="10756" max="10756" width="3.85546875" style="158" customWidth="1"/>
    <col min="10757" max="10757" width="30.7109375" style="158" bestFit="1" customWidth="1"/>
    <col min="10758" max="10758" width="16.140625" style="158" customWidth="1"/>
    <col min="10759" max="10759" width="10" style="158" customWidth="1"/>
    <col min="10760" max="10760" width="16.140625" style="158" bestFit="1" customWidth="1"/>
    <col min="10761" max="10761" width="10" style="158" bestFit="1" customWidth="1"/>
    <col min="10762" max="10762" width="16" style="158" customWidth="1"/>
    <col min="10763" max="10763" width="9.5703125" style="158" customWidth="1"/>
    <col min="10764" max="11011" width="9.140625" style="158"/>
    <col min="11012" max="11012" width="3.85546875" style="158" customWidth="1"/>
    <col min="11013" max="11013" width="30.7109375" style="158" bestFit="1" customWidth="1"/>
    <col min="11014" max="11014" width="16.140625" style="158" customWidth="1"/>
    <col min="11015" max="11015" width="10" style="158" customWidth="1"/>
    <col min="11016" max="11016" width="16.140625" style="158" bestFit="1" customWidth="1"/>
    <col min="11017" max="11017" width="10" style="158" bestFit="1" customWidth="1"/>
    <col min="11018" max="11018" width="16" style="158" customWidth="1"/>
    <col min="11019" max="11019" width="9.5703125" style="158" customWidth="1"/>
    <col min="11020" max="11267" width="9.140625" style="158"/>
    <col min="11268" max="11268" width="3.85546875" style="158" customWidth="1"/>
    <col min="11269" max="11269" width="30.7109375" style="158" bestFit="1" customWidth="1"/>
    <col min="11270" max="11270" width="16.140625" style="158" customWidth="1"/>
    <col min="11271" max="11271" width="10" style="158" customWidth="1"/>
    <col min="11272" max="11272" width="16.140625" style="158" bestFit="1" customWidth="1"/>
    <col min="11273" max="11273" width="10" style="158" bestFit="1" customWidth="1"/>
    <col min="11274" max="11274" width="16" style="158" customWidth="1"/>
    <col min="11275" max="11275" width="9.5703125" style="158" customWidth="1"/>
    <col min="11276" max="11523" width="9.140625" style="158"/>
    <col min="11524" max="11524" width="3.85546875" style="158" customWidth="1"/>
    <col min="11525" max="11525" width="30.7109375" style="158" bestFit="1" customWidth="1"/>
    <col min="11526" max="11526" width="16.140625" style="158" customWidth="1"/>
    <col min="11527" max="11527" width="10" style="158" customWidth="1"/>
    <col min="11528" max="11528" width="16.140625" style="158" bestFit="1" customWidth="1"/>
    <col min="11529" max="11529" width="10" style="158" bestFit="1" customWidth="1"/>
    <col min="11530" max="11530" width="16" style="158" customWidth="1"/>
    <col min="11531" max="11531" width="9.5703125" style="158" customWidth="1"/>
    <col min="11532" max="11779" width="9.140625" style="158"/>
    <col min="11780" max="11780" width="3.85546875" style="158" customWidth="1"/>
    <col min="11781" max="11781" width="30.7109375" style="158" bestFit="1" customWidth="1"/>
    <col min="11782" max="11782" width="16.140625" style="158" customWidth="1"/>
    <col min="11783" max="11783" width="10" style="158" customWidth="1"/>
    <col min="11784" max="11784" width="16.140625" style="158" bestFit="1" customWidth="1"/>
    <col min="11785" max="11785" width="10" style="158" bestFit="1" customWidth="1"/>
    <col min="11786" max="11786" width="16" style="158" customWidth="1"/>
    <col min="11787" max="11787" width="9.5703125" style="158" customWidth="1"/>
    <col min="11788" max="12035" width="9.140625" style="158"/>
    <col min="12036" max="12036" width="3.85546875" style="158" customWidth="1"/>
    <col min="12037" max="12037" width="30.7109375" style="158" bestFit="1" customWidth="1"/>
    <col min="12038" max="12038" width="16.140625" style="158" customWidth="1"/>
    <col min="12039" max="12039" width="10" style="158" customWidth="1"/>
    <col min="12040" max="12040" width="16.140625" style="158" bestFit="1" customWidth="1"/>
    <col min="12041" max="12041" width="10" style="158" bestFit="1" customWidth="1"/>
    <col min="12042" max="12042" width="16" style="158" customWidth="1"/>
    <col min="12043" max="12043" width="9.5703125" style="158" customWidth="1"/>
    <col min="12044" max="12291" width="9.140625" style="158"/>
    <col min="12292" max="12292" width="3.85546875" style="158" customWidth="1"/>
    <col min="12293" max="12293" width="30.7109375" style="158" bestFit="1" customWidth="1"/>
    <col min="12294" max="12294" width="16.140625" style="158" customWidth="1"/>
    <col min="12295" max="12295" width="10" style="158" customWidth="1"/>
    <col min="12296" max="12296" width="16.140625" style="158" bestFit="1" customWidth="1"/>
    <col min="12297" max="12297" width="10" style="158" bestFit="1" customWidth="1"/>
    <col min="12298" max="12298" width="16" style="158" customWidth="1"/>
    <col min="12299" max="12299" width="9.5703125" style="158" customWidth="1"/>
    <col min="12300" max="12547" width="9.140625" style="158"/>
    <col min="12548" max="12548" width="3.85546875" style="158" customWidth="1"/>
    <col min="12549" max="12549" width="30.7109375" style="158" bestFit="1" customWidth="1"/>
    <col min="12550" max="12550" width="16.140625" style="158" customWidth="1"/>
    <col min="12551" max="12551" width="10" style="158" customWidth="1"/>
    <col min="12552" max="12552" width="16.140625" style="158" bestFit="1" customWidth="1"/>
    <col min="12553" max="12553" width="10" style="158" bestFit="1" customWidth="1"/>
    <col min="12554" max="12554" width="16" style="158" customWidth="1"/>
    <col min="12555" max="12555" width="9.5703125" style="158" customWidth="1"/>
    <col min="12556" max="12803" width="9.140625" style="158"/>
    <col min="12804" max="12804" width="3.85546875" style="158" customWidth="1"/>
    <col min="12805" max="12805" width="30.7109375" style="158" bestFit="1" customWidth="1"/>
    <col min="12806" max="12806" width="16.140625" style="158" customWidth="1"/>
    <col min="12807" max="12807" width="10" style="158" customWidth="1"/>
    <col min="12808" max="12808" width="16.140625" style="158" bestFit="1" customWidth="1"/>
    <col min="12809" max="12809" width="10" style="158" bestFit="1" customWidth="1"/>
    <col min="12810" max="12810" width="16" style="158" customWidth="1"/>
    <col min="12811" max="12811" width="9.5703125" style="158" customWidth="1"/>
    <col min="12812" max="13059" width="9.140625" style="158"/>
    <col min="13060" max="13060" width="3.85546875" style="158" customWidth="1"/>
    <col min="13061" max="13061" width="30.7109375" style="158" bestFit="1" customWidth="1"/>
    <col min="13062" max="13062" width="16.140625" style="158" customWidth="1"/>
    <col min="13063" max="13063" width="10" style="158" customWidth="1"/>
    <col min="13064" max="13064" width="16.140625" style="158" bestFit="1" customWidth="1"/>
    <col min="13065" max="13065" width="10" style="158" bestFit="1" customWidth="1"/>
    <col min="13066" max="13066" width="16" style="158" customWidth="1"/>
    <col min="13067" max="13067" width="9.5703125" style="158" customWidth="1"/>
    <col min="13068" max="13315" width="9.140625" style="158"/>
    <col min="13316" max="13316" width="3.85546875" style="158" customWidth="1"/>
    <col min="13317" max="13317" width="30.7109375" style="158" bestFit="1" customWidth="1"/>
    <col min="13318" max="13318" width="16.140625" style="158" customWidth="1"/>
    <col min="13319" max="13319" width="10" style="158" customWidth="1"/>
    <col min="13320" max="13320" width="16.140625" style="158" bestFit="1" customWidth="1"/>
    <col min="13321" max="13321" width="10" style="158" bestFit="1" customWidth="1"/>
    <col min="13322" max="13322" width="16" style="158" customWidth="1"/>
    <col min="13323" max="13323" width="9.5703125" style="158" customWidth="1"/>
    <col min="13324" max="13571" width="9.140625" style="158"/>
    <col min="13572" max="13572" width="3.85546875" style="158" customWidth="1"/>
    <col min="13573" max="13573" width="30.7109375" style="158" bestFit="1" customWidth="1"/>
    <col min="13574" max="13574" width="16.140625" style="158" customWidth="1"/>
    <col min="13575" max="13575" width="10" style="158" customWidth="1"/>
    <col min="13576" max="13576" width="16.140625" style="158" bestFit="1" customWidth="1"/>
    <col min="13577" max="13577" width="10" style="158" bestFit="1" customWidth="1"/>
    <col min="13578" max="13578" width="16" style="158" customWidth="1"/>
    <col min="13579" max="13579" width="9.5703125" style="158" customWidth="1"/>
    <col min="13580" max="13827" width="9.140625" style="158"/>
    <col min="13828" max="13828" width="3.85546875" style="158" customWidth="1"/>
    <col min="13829" max="13829" width="30.7109375" style="158" bestFit="1" customWidth="1"/>
    <col min="13830" max="13830" width="16.140625" style="158" customWidth="1"/>
    <col min="13831" max="13831" width="10" style="158" customWidth="1"/>
    <col min="13832" max="13832" width="16.140625" style="158" bestFit="1" customWidth="1"/>
    <col min="13833" max="13833" width="10" style="158" bestFit="1" customWidth="1"/>
    <col min="13834" max="13834" width="16" style="158" customWidth="1"/>
    <col min="13835" max="13835" width="9.5703125" style="158" customWidth="1"/>
    <col min="13836" max="14083" width="9.140625" style="158"/>
    <col min="14084" max="14084" width="3.85546875" style="158" customWidth="1"/>
    <col min="14085" max="14085" width="30.7109375" style="158" bestFit="1" customWidth="1"/>
    <col min="14086" max="14086" width="16.140625" style="158" customWidth="1"/>
    <col min="14087" max="14087" width="10" style="158" customWidth="1"/>
    <col min="14088" max="14088" width="16.140625" style="158" bestFit="1" customWidth="1"/>
    <col min="14089" max="14089" width="10" style="158" bestFit="1" customWidth="1"/>
    <col min="14090" max="14090" width="16" style="158" customWidth="1"/>
    <col min="14091" max="14091" width="9.5703125" style="158" customWidth="1"/>
    <col min="14092" max="14339" width="9.140625" style="158"/>
    <col min="14340" max="14340" width="3.85546875" style="158" customWidth="1"/>
    <col min="14341" max="14341" width="30.7109375" style="158" bestFit="1" customWidth="1"/>
    <col min="14342" max="14342" width="16.140625" style="158" customWidth="1"/>
    <col min="14343" max="14343" width="10" style="158" customWidth="1"/>
    <col min="14344" max="14344" width="16.140625" style="158" bestFit="1" customWidth="1"/>
    <col min="14345" max="14345" width="10" style="158" bestFit="1" customWidth="1"/>
    <col min="14346" max="14346" width="16" style="158" customWidth="1"/>
    <col min="14347" max="14347" width="9.5703125" style="158" customWidth="1"/>
    <col min="14348" max="14595" width="9.140625" style="158"/>
    <col min="14596" max="14596" width="3.85546875" style="158" customWidth="1"/>
    <col min="14597" max="14597" width="30.7109375" style="158" bestFit="1" customWidth="1"/>
    <col min="14598" max="14598" width="16.140625" style="158" customWidth="1"/>
    <col min="14599" max="14599" width="10" style="158" customWidth="1"/>
    <col min="14600" max="14600" width="16.140625" style="158" bestFit="1" customWidth="1"/>
    <col min="14601" max="14601" width="10" style="158" bestFit="1" customWidth="1"/>
    <col min="14602" max="14602" width="16" style="158" customWidth="1"/>
    <col min="14603" max="14603" width="9.5703125" style="158" customWidth="1"/>
    <col min="14604" max="14851" width="9.140625" style="158"/>
    <col min="14852" max="14852" width="3.85546875" style="158" customWidth="1"/>
    <col min="14853" max="14853" width="30.7109375" style="158" bestFit="1" customWidth="1"/>
    <col min="14854" max="14854" width="16.140625" style="158" customWidth="1"/>
    <col min="14855" max="14855" width="10" style="158" customWidth="1"/>
    <col min="14856" max="14856" width="16.140625" style="158" bestFit="1" customWidth="1"/>
    <col min="14857" max="14857" width="10" style="158" bestFit="1" customWidth="1"/>
    <col min="14858" max="14858" width="16" style="158" customWidth="1"/>
    <col min="14859" max="14859" width="9.5703125" style="158" customWidth="1"/>
    <col min="14860" max="15107" width="9.140625" style="158"/>
    <col min="15108" max="15108" width="3.85546875" style="158" customWidth="1"/>
    <col min="15109" max="15109" width="30.7109375" style="158" bestFit="1" customWidth="1"/>
    <col min="15110" max="15110" width="16.140625" style="158" customWidth="1"/>
    <col min="15111" max="15111" width="10" style="158" customWidth="1"/>
    <col min="15112" max="15112" width="16.140625" style="158" bestFit="1" customWidth="1"/>
    <col min="15113" max="15113" width="10" style="158" bestFit="1" customWidth="1"/>
    <col min="15114" max="15114" width="16" style="158" customWidth="1"/>
    <col min="15115" max="15115" width="9.5703125" style="158" customWidth="1"/>
    <col min="15116" max="15363" width="9.140625" style="158"/>
    <col min="15364" max="15364" width="3.85546875" style="158" customWidth="1"/>
    <col min="15365" max="15365" width="30.7109375" style="158" bestFit="1" customWidth="1"/>
    <col min="15366" max="15366" width="16.140625" style="158" customWidth="1"/>
    <col min="15367" max="15367" width="10" style="158" customWidth="1"/>
    <col min="15368" max="15368" width="16.140625" style="158" bestFit="1" customWidth="1"/>
    <col min="15369" max="15369" width="10" style="158" bestFit="1" customWidth="1"/>
    <col min="15370" max="15370" width="16" style="158" customWidth="1"/>
    <col min="15371" max="15371" width="9.5703125" style="158" customWidth="1"/>
    <col min="15372" max="15619" width="9.140625" style="158"/>
    <col min="15620" max="15620" width="3.85546875" style="158" customWidth="1"/>
    <col min="15621" max="15621" width="30.7109375" style="158" bestFit="1" customWidth="1"/>
    <col min="15622" max="15622" width="16.140625" style="158" customWidth="1"/>
    <col min="15623" max="15623" width="10" style="158" customWidth="1"/>
    <col min="15624" max="15624" width="16.140625" style="158" bestFit="1" customWidth="1"/>
    <col min="15625" max="15625" width="10" style="158" bestFit="1" customWidth="1"/>
    <col min="15626" max="15626" width="16" style="158" customWidth="1"/>
    <col min="15627" max="15627" width="9.5703125" style="158" customWidth="1"/>
    <col min="15628" max="15875" width="9.140625" style="158"/>
    <col min="15876" max="15876" width="3.85546875" style="158" customWidth="1"/>
    <col min="15877" max="15877" width="30.7109375" style="158" bestFit="1" customWidth="1"/>
    <col min="15878" max="15878" width="16.140625" style="158" customWidth="1"/>
    <col min="15879" max="15879" width="10" style="158" customWidth="1"/>
    <col min="15880" max="15880" width="16.140625" style="158" bestFit="1" customWidth="1"/>
    <col min="15881" max="15881" width="10" style="158" bestFit="1" customWidth="1"/>
    <col min="15882" max="15882" width="16" style="158" customWidth="1"/>
    <col min="15883" max="15883" width="9.5703125" style="158" customWidth="1"/>
    <col min="15884" max="16131" width="9.140625" style="158"/>
    <col min="16132" max="16132" width="3.85546875" style="158" customWidth="1"/>
    <col min="16133" max="16133" width="30.7109375" style="158" bestFit="1" customWidth="1"/>
    <col min="16134" max="16134" width="16.140625" style="158" customWidth="1"/>
    <col min="16135" max="16135" width="10" style="158" customWidth="1"/>
    <col min="16136" max="16136" width="16.140625" style="158" bestFit="1" customWidth="1"/>
    <col min="16137" max="16137" width="10" style="158" bestFit="1" customWidth="1"/>
    <col min="16138" max="16138" width="16" style="158" customWidth="1"/>
    <col min="16139" max="16139" width="9.5703125" style="158" customWidth="1"/>
    <col min="16140" max="16384" width="9.140625" style="158"/>
  </cols>
  <sheetData>
    <row r="1" spans="2:11">
      <c r="B1" s="291" t="str">
        <f>'1'!B1</f>
        <v>XYZ Limited</v>
      </c>
      <c r="G1" s="344" t="s">
        <v>1050</v>
      </c>
      <c r="H1" s="240"/>
    </row>
    <row r="2" spans="2:11">
      <c r="B2" s="292"/>
      <c r="I2" s="607"/>
    </row>
    <row r="3" spans="2:11">
      <c r="B3" s="293" t="str">
        <f>'1'!B3</f>
        <v>Previous Year 2017-18</v>
      </c>
      <c r="I3" s="607"/>
    </row>
    <row r="4" spans="2:11">
      <c r="B4" s="293" t="str">
        <f>'1'!B4</f>
        <v>Assessment Year 2018-19</v>
      </c>
      <c r="I4" s="607"/>
    </row>
    <row r="5" spans="2:11">
      <c r="B5" s="6"/>
      <c r="I5" s="640"/>
    </row>
    <row r="6" spans="2:11">
      <c r="B6" s="350" t="s">
        <v>396</v>
      </c>
      <c r="I6" s="641"/>
    </row>
    <row r="7" spans="2:11">
      <c r="B7" s="190" t="s">
        <v>418</v>
      </c>
      <c r="I7" s="640"/>
    </row>
    <row r="8" spans="2:11" ht="13.5" thickBot="1">
      <c r="I8" s="640"/>
    </row>
    <row r="9" spans="2:11" ht="13.5" customHeight="1" thickBot="1">
      <c r="B9" s="697"/>
      <c r="C9" s="698"/>
      <c r="D9" s="1203" t="s">
        <v>925</v>
      </c>
      <c r="E9" s="1204"/>
      <c r="F9" s="1203" t="s">
        <v>735</v>
      </c>
      <c r="G9" s="1204"/>
      <c r="H9" s="1205" t="s">
        <v>736</v>
      </c>
      <c r="I9" s="1206"/>
      <c r="J9" s="1205" t="s">
        <v>127</v>
      </c>
      <c r="K9" s="1206"/>
    </row>
    <row r="10" spans="2:11" ht="13.5" thickBot="1">
      <c r="B10" s="642" t="s">
        <v>397</v>
      </c>
      <c r="C10" s="642" t="s">
        <v>87</v>
      </c>
      <c r="D10" s="579" t="s">
        <v>81</v>
      </c>
      <c r="E10" s="643" t="s">
        <v>714</v>
      </c>
      <c r="F10" s="579" t="s">
        <v>81</v>
      </c>
      <c r="G10" s="643" t="s">
        <v>714</v>
      </c>
      <c r="H10" s="579" t="s">
        <v>81</v>
      </c>
      <c r="I10" s="643" t="s">
        <v>714</v>
      </c>
      <c r="J10" s="579" t="s">
        <v>81</v>
      </c>
      <c r="K10" s="643" t="s">
        <v>714</v>
      </c>
    </row>
    <row r="11" spans="2:11" ht="13.5" thickBot="1">
      <c r="B11" s="644" t="s">
        <v>151</v>
      </c>
      <c r="C11" s="645"/>
      <c r="D11" s="578" t="s">
        <v>672</v>
      </c>
      <c r="E11" s="646" t="s">
        <v>715</v>
      </c>
      <c r="F11" s="578" t="s">
        <v>672</v>
      </c>
      <c r="G11" s="646" t="s">
        <v>715</v>
      </c>
      <c r="H11" s="578" t="s">
        <v>672</v>
      </c>
      <c r="I11" s="646" t="s">
        <v>715</v>
      </c>
      <c r="J11" s="647" t="s">
        <v>672</v>
      </c>
      <c r="K11" s="648" t="s">
        <v>715</v>
      </c>
    </row>
    <row r="12" spans="2:11">
      <c r="B12" s="649"/>
      <c r="C12" s="650"/>
      <c r="D12" s="651"/>
      <c r="E12" s="652"/>
      <c r="F12" s="651"/>
      <c r="G12" s="699"/>
      <c r="H12" s="651"/>
      <c r="I12" s="652"/>
      <c r="J12" s="653"/>
      <c r="K12" s="653"/>
    </row>
    <row r="13" spans="2:11">
      <c r="B13" s="654">
        <v>1</v>
      </c>
      <c r="C13" s="655" t="s">
        <v>716</v>
      </c>
      <c r="D13" s="656"/>
      <c r="E13" s="943" t="e">
        <f>+D26/(D16+D17)</f>
        <v>#DIV/0!</v>
      </c>
      <c r="F13" s="656"/>
      <c r="G13" s="657" t="e">
        <f>+F26/(F16+F17)</f>
        <v>#DIV/0!</v>
      </c>
      <c r="H13" s="656"/>
      <c r="I13" s="657">
        <f>+H26/(H16+H17)</f>
        <v>0.16836828329993017</v>
      </c>
      <c r="J13" s="210"/>
      <c r="K13" s="657">
        <f>+J26/(J16+J17)</f>
        <v>0.16320049463899269</v>
      </c>
    </row>
    <row r="14" spans="2:11">
      <c r="B14" s="658"/>
      <c r="C14" s="659"/>
      <c r="D14" s="351"/>
      <c r="E14" s="660"/>
      <c r="F14" s="351"/>
      <c r="G14" s="700"/>
      <c r="H14" s="351"/>
      <c r="I14" s="660"/>
      <c r="J14" s="210"/>
      <c r="K14" s="210"/>
    </row>
    <row r="15" spans="2:11">
      <c r="B15" s="661"/>
      <c r="C15" s="659" t="s">
        <v>717</v>
      </c>
      <c r="D15" s="662"/>
      <c r="E15" s="663"/>
      <c r="F15" s="662"/>
      <c r="G15" s="701"/>
      <c r="H15" s="662"/>
      <c r="I15" s="663"/>
      <c r="J15" s="664"/>
      <c r="K15" s="210"/>
    </row>
    <row r="16" spans="2:11">
      <c r="B16" s="658"/>
      <c r="C16" s="659" t="s">
        <v>718</v>
      </c>
      <c r="D16" s="662"/>
      <c r="E16" s="660"/>
      <c r="F16" s="662"/>
      <c r="G16" s="700"/>
      <c r="H16" s="662">
        <v>805218128</v>
      </c>
      <c r="I16" s="660"/>
      <c r="J16" s="664">
        <v>465452264</v>
      </c>
      <c r="K16" s="210"/>
    </row>
    <row r="17" spans="2:11">
      <c r="B17" s="661"/>
      <c r="C17" s="665" t="s">
        <v>719</v>
      </c>
      <c r="D17" s="666"/>
      <c r="E17" s="663"/>
      <c r="F17" s="666"/>
      <c r="G17" s="701"/>
      <c r="H17" s="666">
        <v>7220255589</v>
      </c>
      <c r="I17" s="663"/>
      <c r="J17" s="667">
        <v>6111877966</v>
      </c>
      <c r="K17" s="210"/>
    </row>
    <row r="18" spans="2:11" ht="13.5" thickBot="1">
      <c r="B18" s="661"/>
      <c r="C18" s="352" t="s">
        <v>720</v>
      </c>
      <c r="D18" s="667"/>
      <c r="E18" s="663"/>
      <c r="F18" s="667"/>
      <c r="G18" s="701"/>
      <c r="H18" s="667">
        <v>-83538149</v>
      </c>
      <c r="I18" s="663"/>
      <c r="J18" s="667">
        <f>+[121]working!E39</f>
        <v>-94109380</v>
      </c>
      <c r="K18" s="210"/>
    </row>
    <row r="19" spans="2:11" ht="13.5" thickBot="1">
      <c r="B19" s="658"/>
      <c r="C19" s="668" t="s">
        <v>721</v>
      </c>
      <c r="D19" s="669">
        <f>SUM(D16:D18)</f>
        <v>0</v>
      </c>
      <c r="E19" s="660"/>
      <c r="F19" s="669">
        <f>SUM(F16:F18)</f>
        <v>0</v>
      </c>
      <c r="G19" s="700"/>
      <c r="H19" s="669">
        <f>SUM(H16:H18)</f>
        <v>7941935568</v>
      </c>
      <c r="I19" s="660"/>
      <c r="J19" s="670">
        <f>SUM(J16:J18)</f>
        <v>6483220850</v>
      </c>
      <c r="K19" s="210"/>
    </row>
    <row r="20" spans="2:11">
      <c r="B20" s="661"/>
      <c r="C20" s="671"/>
      <c r="D20" s="672"/>
      <c r="E20" s="663"/>
      <c r="F20" s="672"/>
      <c r="G20" s="701"/>
      <c r="H20" s="672"/>
      <c r="I20" s="663"/>
      <c r="J20" s="653"/>
      <c r="K20" s="210"/>
    </row>
    <row r="21" spans="2:11">
      <c r="B21" s="658"/>
      <c r="C21" s="673" t="s">
        <v>722</v>
      </c>
      <c r="D21" s="664"/>
      <c r="E21" s="660"/>
      <c r="F21" s="664"/>
      <c r="G21" s="700"/>
      <c r="H21" s="664">
        <v>5750828582.6000004</v>
      </c>
      <c r="I21" s="660"/>
      <c r="J21" s="664">
        <f>+[121]working!E55</f>
        <v>4827811732</v>
      </c>
      <c r="K21" s="210"/>
    </row>
    <row r="22" spans="2:11">
      <c r="B22" s="661"/>
      <c r="C22" s="671" t="s">
        <v>723</v>
      </c>
      <c r="D22" s="596"/>
      <c r="E22" s="663"/>
      <c r="F22" s="596"/>
      <c r="G22" s="701"/>
      <c r="H22" s="596">
        <v>839871753</v>
      </c>
      <c r="I22" s="663"/>
      <c r="J22" s="596">
        <f>[121]working!E77</f>
        <v>581985571.06000006</v>
      </c>
      <c r="K22" s="210"/>
    </row>
    <row r="23" spans="2:11" ht="13.5" thickBot="1">
      <c r="B23" s="658"/>
      <c r="C23" s="674"/>
      <c r="D23" s="675"/>
      <c r="E23" s="660"/>
      <c r="F23" s="675"/>
      <c r="G23" s="700"/>
      <c r="H23" s="675"/>
      <c r="I23" s="660"/>
      <c r="J23" s="211"/>
      <c r="K23" s="210"/>
    </row>
    <row r="24" spans="2:11" ht="13.5" thickBot="1">
      <c r="B24" s="661"/>
      <c r="C24" s="668" t="s">
        <v>724</v>
      </c>
      <c r="D24" s="669">
        <f>SUM(D21:D22)</f>
        <v>0</v>
      </c>
      <c r="E24" s="663"/>
      <c r="F24" s="669">
        <f>SUM(F21:F22)</f>
        <v>0</v>
      </c>
      <c r="G24" s="701"/>
      <c r="H24" s="669">
        <f>SUM(H21:H22)</f>
        <v>6590700335.6000004</v>
      </c>
      <c r="I24" s="663"/>
      <c r="J24" s="676">
        <f>SUM(J21:J23)</f>
        <v>5409797303.0600004</v>
      </c>
      <c r="K24" s="210"/>
    </row>
    <row r="25" spans="2:11">
      <c r="B25" s="658"/>
      <c r="C25" s="677"/>
      <c r="D25" s="678"/>
      <c r="E25" s="660"/>
      <c r="F25" s="678"/>
      <c r="G25" s="700"/>
      <c r="H25" s="678"/>
      <c r="I25" s="660"/>
      <c r="J25" s="212"/>
      <c r="K25" s="210"/>
    </row>
    <row r="26" spans="2:11">
      <c r="B26" s="661"/>
      <c r="C26" s="679" t="s">
        <v>725</v>
      </c>
      <c r="D26" s="672">
        <f>D19-D24</f>
        <v>0</v>
      </c>
      <c r="E26" s="680"/>
      <c r="F26" s="672">
        <f>F19-F24</f>
        <v>0</v>
      </c>
      <c r="G26" s="702"/>
      <c r="H26" s="672">
        <f>H19-H24</f>
        <v>1351235232.3999996</v>
      </c>
      <c r="I26" s="680"/>
      <c r="J26" s="672">
        <f>J19-J24</f>
        <v>1073423546.9399996</v>
      </c>
      <c r="K26" s="210"/>
    </row>
    <row r="27" spans="2:11">
      <c r="B27" s="658"/>
      <c r="C27" s="659"/>
      <c r="D27" s="681"/>
      <c r="E27" s="660"/>
      <c r="F27" s="681"/>
      <c r="G27" s="700"/>
      <c r="H27" s="681"/>
      <c r="I27" s="660"/>
      <c r="J27" s="210"/>
      <c r="K27" s="210"/>
    </row>
    <row r="28" spans="2:11">
      <c r="B28" s="654">
        <v>2</v>
      </c>
      <c r="C28" s="655" t="s">
        <v>726</v>
      </c>
      <c r="D28" s="681"/>
      <c r="E28" s="682" t="e">
        <f>(D29/D31)</f>
        <v>#DIV/0!</v>
      </c>
      <c r="F28" s="681"/>
      <c r="G28" s="703" t="e">
        <f>(F29/F31)</f>
        <v>#DIV/0!</v>
      </c>
      <c r="H28" s="681"/>
      <c r="I28" s="682">
        <f>(H29/H31)</f>
        <v>6.1668230055690096E-2</v>
      </c>
      <c r="J28" s="210"/>
      <c r="K28" s="683">
        <f>+J29/J31</f>
        <v>5.8784069900653296E-2</v>
      </c>
    </row>
    <row r="29" spans="2:11">
      <c r="B29" s="658"/>
      <c r="C29" s="659" t="s">
        <v>727</v>
      </c>
      <c r="D29" s="681"/>
      <c r="E29" s="788"/>
      <c r="F29" s="681"/>
      <c r="G29" s="658"/>
      <c r="H29" s="681">
        <v>494916759.48585033</v>
      </c>
      <c r="I29" s="684"/>
      <c r="J29" s="681">
        <f>+ROUND(386642239.562862,0)</f>
        <v>386642240</v>
      </c>
      <c r="K29" s="210"/>
    </row>
    <row r="30" spans="2:11">
      <c r="B30" s="661"/>
      <c r="C30" s="679"/>
      <c r="D30" s="675"/>
      <c r="E30" s="663"/>
      <c r="F30" s="675"/>
      <c r="G30" s="701"/>
      <c r="H30" s="675"/>
      <c r="I30" s="663"/>
      <c r="J30" s="210"/>
      <c r="K30" s="210"/>
    </row>
    <row r="31" spans="2:11">
      <c r="B31" s="658"/>
      <c r="C31" s="685" t="s">
        <v>728</v>
      </c>
      <c r="D31" s="686">
        <f>+D16+D17</f>
        <v>0</v>
      </c>
      <c r="E31" s="687"/>
      <c r="F31" s="686">
        <f>+F16+F17</f>
        <v>0</v>
      </c>
      <c r="G31" s="704"/>
      <c r="H31" s="686">
        <f>+H16+H17</f>
        <v>8025473717</v>
      </c>
      <c r="I31" s="687"/>
      <c r="J31" s="686">
        <f>+J16+J17</f>
        <v>6577330230</v>
      </c>
      <c r="K31" s="210"/>
    </row>
    <row r="32" spans="2:11">
      <c r="B32" s="654"/>
      <c r="C32" s="679"/>
      <c r="D32" s="688"/>
      <c r="E32" s="660"/>
      <c r="F32" s="688"/>
      <c r="G32" s="700"/>
      <c r="H32" s="688"/>
      <c r="I32" s="660"/>
      <c r="J32" s="210"/>
      <c r="K32" s="210"/>
    </row>
    <row r="33" spans="2:11">
      <c r="B33" s="689">
        <v>3</v>
      </c>
      <c r="C33" s="690" t="s">
        <v>729</v>
      </c>
      <c r="D33" s="681"/>
      <c r="E33" s="691" t="e">
        <f>(D34/D35)</f>
        <v>#DIV/0!</v>
      </c>
      <c r="F33" s="681"/>
      <c r="G33" s="705" t="e">
        <f>(F34/F35)</f>
        <v>#DIV/0!</v>
      </c>
      <c r="H33" s="681"/>
      <c r="I33" s="691">
        <f>(H34/H35)</f>
        <v>0.12414721437433623</v>
      </c>
      <c r="J33" s="210"/>
      <c r="K33" s="683">
        <f>+J34/J35</f>
        <v>0.11829496251399255</v>
      </c>
    </row>
    <row r="34" spans="2:11">
      <c r="B34" s="661"/>
      <c r="C34" s="679" t="s">
        <v>730</v>
      </c>
      <c r="D34" s="681"/>
      <c r="E34" s="663"/>
      <c r="F34" s="681"/>
      <c r="G34" s="701"/>
      <c r="H34" s="681">
        <v>996340206</v>
      </c>
      <c r="I34" s="663"/>
      <c r="J34" s="681">
        <f>[121]working!E65</f>
        <v>778065033</v>
      </c>
      <c r="K34" s="210"/>
    </row>
    <row r="35" spans="2:11">
      <c r="B35" s="658"/>
      <c r="C35" s="659" t="s">
        <v>731</v>
      </c>
      <c r="D35" s="681">
        <f>D31</f>
        <v>0</v>
      </c>
      <c r="E35" s="692"/>
      <c r="F35" s="681">
        <f>F31</f>
        <v>0</v>
      </c>
      <c r="G35" s="706"/>
      <c r="H35" s="681">
        <f>H31</f>
        <v>8025473717</v>
      </c>
      <c r="I35" s="692"/>
      <c r="J35" s="686">
        <f>+J31</f>
        <v>6577330230</v>
      </c>
      <c r="K35" s="210"/>
    </row>
    <row r="36" spans="2:11">
      <c r="B36" s="661"/>
      <c r="C36" s="679"/>
      <c r="D36" s="672"/>
      <c r="E36" s="660"/>
      <c r="F36" s="672"/>
      <c r="G36" s="700"/>
      <c r="H36" s="672"/>
      <c r="I36" s="660"/>
      <c r="J36" s="210"/>
      <c r="K36" s="210"/>
    </row>
    <row r="37" spans="2:11">
      <c r="B37" s="689">
        <v>4</v>
      </c>
      <c r="C37" s="690" t="s">
        <v>732</v>
      </c>
      <c r="D37" s="681"/>
      <c r="E37" s="691" t="e">
        <f>+D39/D40</f>
        <v>#DIV/0!</v>
      </c>
      <c r="F37" s="681"/>
      <c r="G37" s="705" t="e">
        <f>+F39/F40</f>
        <v>#DIV/0!</v>
      </c>
      <c r="H37" s="681"/>
      <c r="I37" s="691">
        <f>+H39/H40</f>
        <v>0.32679506241496981</v>
      </c>
      <c r="J37" s="210"/>
      <c r="K37" s="683">
        <f>+J39/J40</f>
        <v>0.23632281229538479</v>
      </c>
    </row>
    <row r="38" spans="2:11">
      <c r="B38" s="689"/>
      <c r="C38" s="690"/>
      <c r="D38" s="681"/>
      <c r="E38" s="692"/>
      <c r="F38" s="681"/>
      <c r="G38" s="706"/>
      <c r="H38" s="681"/>
      <c r="I38" s="692"/>
      <c r="J38" s="210"/>
      <c r="K38" s="210"/>
    </row>
    <row r="39" spans="2:11">
      <c r="B39" s="689"/>
      <c r="C39" s="659" t="s">
        <v>733</v>
      </c>
      <c r="D39" s="664"/>
      <c r="E39" s="692"/>
      <c r="F39" s="664"/>
      <c r="G39" s="706"/>
      <c r="H39" s="664">
        <v>506931552</v>
      </c>
      <c r="I39" s="692"/>
      <c r="J39" s="664">
        <f>[121]working!E73</f>
        <v>234619493.22</v>
      </c>
      <c r="K39" s="210"/>
    </row>
    <row r="40" spans="2:11">
      <c r="B40" s="689"/>
      <c r="C40" s="659" t="s">
        <v>734</v>
      </c>
      <c r="D40" s="664"/>
      <c r="E40" s="692"/>
      <c r="F40" s="664"/>
      <c r="G40" s="706"/>
      <c r="H40" s="664">
        <v>1551221576.77</v>
      </c>
      <c r="I40" s="692"/>
      <c r="J40" s="664">
        <f>[121]working!E81</f>
        <v>992792405.19000006</v>
      </c>
      <c r="K40" s="210"/>
    </row>
    <row r="41" spans="2:11" ht="13.5" thickBot="1">
      <c r="B41" s="693"/>
      <c r="C41" s="694"/>
      <c r="D41" s="695"/>
      <c r="E41" s="696"/>
      <c r="F41" s="695"/>
      <c r="G41" s="707"/>
      <c r="H41" s="695"/>
      <c r="I41" s="696"/>
      <c r="J41" s="211"/>
      <c r="K41" s="211"/>
    </row>
  </sheetData>
  <mergeCells count="4">
    <mergeCell ref="F9:G9"/>
    <mergeCell ref="H9:I9"/>
    <mergeCell ref="J9:K9"/>
    <mergeCell ref="D9:E9"/>
  </mergeCells>
  <pageMargins left="0.7" right="0.7" top="0.75" bottom="0.75" header="0.3" footer="0.3"/>
  <pageSetup paperSize="9" scale="79" orientation="portrait" verticalDpi="1200" r:id="rId1"/>
</worksheet>
</file>

<file path=xl/worksheets/sheet36.xml><?xml version="1.0" encoding="utf-8"?>
<worksheet xmlns="http://schemas.openxmlformats.org/spreadsheetml/2006/main" xmlns:r="http://schemas.openxmlformats.org/officeDocument/2006/relationships">
  <sheetPr>
    <tabColor rgb="FF92D050"/>
  </sheetPr>
  <dimension ref="B1:F27"/>
  <sheetViews>
    <sheetView view="pageBreakPreview" zoomScaleSheetLayoutView="100" workbookViewId="0">
      <selection activeCell="F12" sqref="F12"/>
    </sheetView>
  </sheetViews>
  <sheetFormatPr defaultRowHeight="12.75"/>
  <cols>
    <col min="1" max="1" width="2.140625" style="5" customWidth="1"/>
    <col min="2" max="2" width="18.140625" style="5" customWidth="1"/>
    <col min="3" max="3" width="11.85546875" style="5" customWidth="1"/>
    <col min="4" max="4" width="20.85546875" style="125" customWidth="1"/>
    <col min="5" max="5" width="25.7109375" style="5" customWidth="1"/>
    <col min="6" max="6" width="30.7109375" style="5" customWidth="1"/>
    <col min="7" max="16384" width="9.140625" style="5"/>
  </cols>
  <sheetData>
    <row r="1" spans="2:6">
      <c r="B1" s="291" t="str">
        <f>'1'!B1</f>
        <v>XYZ Limited</v>
      </c>
      <c r="C1" s="356"/>
      <c r="D1" s="340"/>
      <c r="F1" s="344" t="s">
        <v>1051</v>
      </c>
    </row>
    <row r="2" spans="2:6">
      <c r="B2" s="292"/>
      <c r="C2" s="356"/>
      <c r="D2" s="340"/>
      <c r="E2" s="356"/>
    </row>
    <row r="3" spans="2:6">
      <c r="B3" s="293" t="str">
        <f>'1'!B3</f>
        <v>Previous Year 2017-18</v>
      </c>
      <c r="C3" s="293"/>
      <c r="D3" s="340"/>
      <c r="E3" s="356"/>
    </row>
    <row r="4" spans="2:6">
      <c r="B4" s="293" t="str">
        <f>'1'!B4</f>
        <v>Assessment Year 2018-19</v>
      </c>
      <c r="C4" s="293"/>
      <c r="D4" s="340"/>
      <c r="E4" s="356"/>
    </row>
    <row r="5" spans="2:6">
      <c r="B5" s="292"/>
      <c r="C5" s="292"/>
      <c r="D5" s="340"/>
      <c r="E5" s="292"/>
    </row>
    <row r="6" spans="2:6">
      <c r="B6" s="358" t="s">
        <v>1029</v>
      </c>
      <c r="C6" s="358"/>
      <c r="D6" s="359"/>
      <c r="E6" s="350"/>
    </row>
    <row r="7" spans="2:6">
      <c r="B7" s="358"/>
      <c r="C7" s="358"/>
      <c r="D7" s="340"/>
      <c r="E7" s="356"/>
    </row>
    <row r="8" spans="2:6">
      <c r="B8" s="292" t="s">
        <v>1028</v>
      </c>
      <c r="C8" s="292"/>
      <c r="D8" s="340"/>
      <c r="E8" s="292"/>
    </row>
    <row r="9" spans="2:6" ht="13.5" thickBot="1"/>
    <row r="10" spans="2:6" s="29" customFormat="1" ht="66" customHeight="1" thickBot="1">
      <c r="B10" s="1081" t="s">
        <v>1027</v>
      </c>
      <c r="C10" s="1082" t="s">
        <v>117</v>
      </c>
      <c r="D10" s="1083" t="s">
        <v>116</v>
      </c>
      <c r="E10" s="1083" t="s">
        <v>115</v>
      </c>
      <c r="F10" s="1084" t="s">
        <v>1012</v>
      </c>
    </row>
    <row r="11" spans="2:6">
      <c r="B11" s="1076"/>
      <c r="C11" s="1077"/>
      <c r="D11" s="1078"/>
      <c r="E11" s="1079"/>
      <c r="F11" s="1080"/>
    </row>
    <row r="12" spans="2:6">
      <c r="B12" s="797"/>
      <c r="C12" s="789"/>
      <c r="D12" s="790"/>
      <c r="E12" s="1073"/>
      <c r="F12" s="1075"/>
    </row>
    <row r="13" spans="2:6">
      <c r="B13" s="797"/>
      <c r="C13" s="789"/>
      <c r="D13" s="790"/>
      <c r="E13" s="1073"/>
      <c r="F13" s="1075"/>
    </row>
    <row r="14" spans="2:6">
      <c r="B14" s="797"/>
      <c r="C14" s="789"/>
      <c r="D14" s="790"/>
      <c r="E14" s="1073"/>
      <c r="F14" s="1075"/>
    </row>
    <row r="15" spans="2:6">
      <c r="B15" s="797"/>
      <c r="C15" s="789"/>
      <c r="D15" s="790"/>
      <c r="E15" s="1073"/>
      <c r="F15" s="1075"/>
    </row>
    <row r="16" spans="2:6">
      <c r="B16" s="797"/>
      <c r="C16" s="789"/>
      <c r="D16" s="790"/>
      <c r="E16" s="1073"/>
      <c r="F16" s="1075"/>
    </row>
    <row r="17" spans="2:6">
      <c r="B17" s="797"/>
      <c r="C17" s="789"/>
      <c r="D17" s="790"/>
      <c r="E17" s="1073"/>
      <c r="F17" s="1075"/>
    </row>
    <row r="18" spans="2:6">
      <c r="B18" s="797"/>
      <c r="C18" s="789"/>
      <c r="D18" s="790"/>
      <c r="E18" s="1073"/>
      <c r="F18" s="1075"/>
    </row>
    <row r="19" spans="2:6">
      <c r="B19" s="797"/>
      <c r="C19" s="789"/>
      <c r="D19" s="790"/>
      <c r="E19" s="1073"/>
      <c r="F19" s="1075"/>
    </row>
    <row r="20" spans="2:6">
      <c r="B20" s="797"/>
      <c r="C20" s="789"/>
      <c r="D20" s="790"/>
      <c r="E20" s="1073"/>
      <c r="F20" s="1075"/>
    </row>
    <row r="21" spans="2:6">
      <c r="B21" s="797"/>
      <c r="C21" s="789"/>
      <c r="D21" s="790"/>
      <c r="E21" s="1073"/>
      <c r="F21" s="1075"/>
    </row>
    <row r="22" spans="2:6">
      <c r="B22" s="797"/>
      <c r="C22" s="789"/>
      <c r="D22" s="790"/>
      <c r="E22" s="1073"/>
      <c r="F22" s="1075"/>
    </row>
    <row r="23" spans="2:6">
      <c r="B23" s="797"/>
      <c r="C23" s="789"/>
      <c r="D23" s="790"/>
      <c r="E23" s="1073"/>
      <c r="F23" s="1075"/>
    </row>
    <row r="24" spans="2:6">
      <c r="B24" s="797"/>
      <c r="C24" s="789"/>
      <c r="D24" s="790"/>
      <c r="E24" s="1073"/>
      <c r="F24" s="1075"/>
    </row>
    <row r="25" spans="2:6">
      <c r="B25" s="797"/>
      <c r="C25" s="349"/>
      <c r="D25" s="791"/>
      <c r="E25" s="1074"/>
      <c r="F25" s="1075"/>
    </row>
    <row r="26" spans="2:6">
      <c r="B26" s="797"/>
      <c r="C26" s="792"/>
      <c r="D26" s="791"/>
      <c r="E26" s="1074"/>
      <c r="F26" s="1075"/>
    </row>
    <row r="27" spans="2:6" ht="13.5" thickBot="1">
      <c r="B27" s="800" t="s">
        <v>194</v>
      </c>
      <c r="C27" s="801"/>
      <c r="D27" s="802">
        <f>SUM(D11:D26)</f>
        <v>0</v>
      </c>
      <c r="E27" s="801"/>
      <c r="F27" s="833"/>
    </row>
  </sheetData>
  <pageMargins left="0.7" right="0.7" top="0.75" bottom="0.75" header="0.3" footer="0.3"/>
  <pageSetup paperSize="9" scale="81" orientation="portrait" verticalDpi="1200" r:id="rId1"/>
</worksheet>
</file>

<file path=xl/worksheets/sheet37.xml><?xml version="1.0" encoding="utf-8"?>
<worksheet xmlns="http://schemas.openxmlformats.org/spreadsheetml/2006/main" xmlns:r="http://schemas.openxmlformats.org/officeDocument/2006/relationships">
  <sheetPr>
    <tabColor rgb="FF92D050"/>
  </sheetPr>
  <dimension ref="B1:H27"/>
  <sheetViews>
    <sheetView view="pageBreakPreview" zoomScaleSheetLayoutView="100" workbookViewId="0">
      <selection activeCell="E3" sqref="E3:E4"/>
    </sheetView>
  </sheetViews>
  <sheetFormatPr defaultRowHeight="12.75"/>
  <cols>
    <col min="1" max="1" width="2.140625" style="5" customWidth="1"/>
    <col min="2" max="2" width="5.28515625" style="5" customWidth="1"/>
    <col min="3" max="3" width="20" style="5" customWidth="1"/>
    <col min="4" max="7" width="15.7109375" style="5" customWidth="1"/>
    <col min="8" max="8" width="12.5703125" style="5" customWidth="1"/>
    <col min="9" max="16384" width="9.140625" style="5"/>
  </cols>
  <sheetData>
    <row r="1" spans="2:8">
      <c r="B1" s="291" t="str">
        <f>'1'!B1</f>
        <v>XYZ Limited</v>
      </c>
      <c r="C1" s="356"/>
      <c r="H1" s="344" t="s">
        <v>1032</v>
      </c>
    </row>
    <row r="2" spans="2:8">
      <c r="B2" s="292"/>
      <c r="C2" s="356"/>
      <c r="D2" s="356"/>
    </row>
    <row r="3" spans="2:8">
      <c r="B3" s="293" t="str">
        <f>'1'!B3</f>
        <v>Previous Year 2017-18</v>
      </c>
      <c r="C3" s="293"/>
      <c r="D3" s="356"/>
    </row>
    <row r="4" spans="2:8">
      <c r="B4" s="293" t="str">
        <f>'1'!B4</f>
        <v>Assessment Year 2018-19</v>
      </c>
      <c r="C4" s="293"/>
      <c r="D4" s="356"/>
    </row>
    <row r="5" spans="2:8">
      <c r="B5" s="292"/>
      <c r="C5" s="292"/>
      <c r="D5" s="292"/>
    </row>
    <row r="6" spans="2:8">
      <c r="B6" s="358" t="s">
        <v>1030</v>
      </c>
      <c r="C6" s="358"/>
      <c r="D6" s="350"/>
    </row>
    <row r="7" spans="2:8">
      <c r="B7" s="358"/>
      <c r="C7" s="358"/>
      <c r="D7" s="356"/>
    </row>
    <row r="8" spans="2:8">
      <c r="B8" s="292" t="s">
        <v>1031</v>
      </c>
      <c r="C8" s="292"/>
      <c r="D8" s="292"/>
    </row>
    <row r="9" spans="2:8" ht="13.5" thickBot="1"/>
    <row r="10" spans="2:8" s="29" customFormat="1" ht="66" customHeight="1">
      <c r="B10" s="1087" t="s">
        <v>528</v>
      </c>
      <c r="C10" s="1088" t="s">
        <v>1026</v>
      </c>
      <c r="D10" s="1207" t="s">
        <v>1020</v>
      </c>
      <c r="E10" s="1207"/>
      <c r="F10" s="1207"/>
      <c r="G10" s="1207"/>
      <c r="H10" s="1089" t="s">
        <v>1025</v>
      </c>
    </row>
    <row r="11" spans="2:8" ht="51">
      <c r="B11" s="1090"/>
      <c r="C11" s="1085"/>
      <c r="D11" s="1085" t="s">
        <v>1021</v>
      </c>
      <c r="E11" s="1086" t="s">
        <v>1022</v>
      </c>
      <c r="F11" s="1086" t="s">
        <v>1023</v>
      </c>
      <c r="G11" s="1086" t="s">
        <v>1024</v>
      </c>
      <c r="H11" s="1091"/>
    </row>
    <row r="12" spans="2:8" ht="13.5" thickBot="1">
      <c r="B12" s="1093" t="s">
        <v>363</v>
      </c>
      <c r="C12" s="1094" t="s">
        <v>364</v>
      </c>
      <c r="D12" s="1094" t="s">
        <v>365</v>
      </c>
      <c r="E12" s="1095" t="s">
        <v>366</v>
      </c>
      <c r="F12" s="1096" t="s">
        <v>367</v>
      </c>
      <c r="G12" s="1095" t="s">
        <v>368</v>
      </c>
      <c r="H12" s="1097" t="s">
        <v>369</v>
      </c>
    </row>
    <row r="13" spans="2:8">
      <c r="B13" s="1076"/>
      <c r="C13" s="1077"/>
      <c r="D13" s="1079"/>
      <c r="E13" s="1092"/>
      <c r="F13" s="1092"/>
      <c r="G13" s="1092"/>
      <c r="H13" s="1080"/>
    </row>
    <row r="14" spans="2:8">
      <c r="B14" s="797"/>
      <c r="C14" s="789"/>
      <c r="D14" s="1073"/>
      <c r="E14" s="349"/>
      <c r="F14" s="349"/>
      <c r="G14" s="349"/>
      <c r="H14" s="1075"/>
    </row>
    <row r="15" spans="2:8">
      <c r="B15" s="797"/>
      <c r="C15" s="789"/>
      <c r="D15" s="1073"/>
      <c r="E15" s="349"/>
      <c r="F15" s="349"/>
      <c r="G15" s="349"/>
      <c r="H15" s="1075"/>
    </row>
    <row r="16" spans="2:8">
      <c r="B16" s="797"/>
      <c r="C16" s="789"/>
      <c r="D16" s="1073"/>
      <c r="E16" s="349"/>
      <c r="F16" s="349"/>
      <c r="G16" s="349"/>
      <c r="H16" s="1075"/>
    </row>
    <row r="17" spans="2:8">
      <c r="B17" s="797"/>
      <c r="C17" s="789"/>
      <c r="D17" s="1073"/>
      <c r="E17" s="349"/>
      <c r="F17" s="349"/>
      <c r="G17" s="349"/>
      <c r="H17" s="1075"/>
    </row>
    <row r="18" spans="2:8">
      <c r="B18" s="797"/>
      <c r="C18" s="789"/>
      <c r="D18" s="1073"/>
      <c r="E18" s="349"/>
      <c r="F18" s="349"/>
      <c r="G18" s="349"/>
      <c r="H18" s="1075"/>
    </row>
    <row r="19" spans="2:8">
      <c r="B19" s="797"/>
      <c r="C19" s="789"/>
      <c r="D19" s="1073"/>
      <c r="E19" s="349"/>
      <c r="F19" s="349"/>
      <c r="G19" s="349"/>
      <c r="H19" s="1075"/>
    </row>
    <row r="20" spans="2:8">
      <c r="B20" s="797"/>
      <c r="C20" s="789"/>
      <c r="D20" s="1073"/>
      <c r="E20" s="349"/>
      <c r="F20" s="349"/>
      <c r="G20" s="349"/>
      <c r="H20" s="1075"/>
    </row>
    <row r="21" spans="2:8">
      <c r="B21" s="797"/>
      <c r="C21" s="789"/>
      <c r="D21" s="1073"/>
      <c r="E21" s="349"/>
      <c r="F21" s="349"/>
      <c r="G21" s="349"/>
      <c r="H21" s="1075"/>
    </row>
    <row r="22" spans="2:8">
      <c r="B22" s="797"/>
      <c r="C22" s="789"/>
      <c r="D22" s="1073"/>
      <c r="E22" s="349"/>
      <c r="F22" s="349"/>
      <c r="G22" s="349"/>
      <c r="H22" s="1075"/>
    </row>
    <row r="23" spans="2:8">
      <c r="B23" s="797"/>
      <c r="C23" s="789"/>
      <c r="D23" s="1073"/>
      <c r="E23" s="349"/>
      <c r="F23" s="349"/>
      <c r="G23" s="349"/>
      <c r="H23" s="1075"/>
    </row>
    <row r="24" spans="2:8">
      <c r="B24" s="797"/>
      <c r="C24" s="789"/>
      <c r="D24" s="1073"/>
      <c r="E24" s="349"/>
      <c r="F24" s="349"/>
      <c r="G24" s="349"/>
      <c r="H24" s="1075"/>
    </row>
    <row r="25" spans="2:8">
      <c r="B25" s="797"/>
      <c r="C25" s="349"/>
      <c r="D25" s="1074"/>
      <c r="E25" s="349"/>
      <c r="F25" s="349"/>
      <c r="G25" s="349"/>
      <c r="H25" s="1075"/>
    </row>
    <row r="26" spans="2:8">
      <c r="B26" s="797"/>
      <c r="C26" s="792"/>
      <c r="D26" s="1074"/>
      <c r="E26" s="349"/>
      <c r="F26" s="349"/>
      <c r="G26" s="349"/>
      <c r="H26" s="1075"/>
    </row>
    <row r="27" spans="2:8" ht="13.5" thickBot="1">
      <c r="B27" s="800" t="s">
        <v>194</v>
      </c>
      <c r="C27" s="801"/>
      <c r="D27" s="801"/>
      <c r="E27" s="830"/>
      <c r="F27" s="830"/>
      <c r="G27" s="830"/>
      <c r="H27" s="833"/>
    </row>
  </sheetData>
  <mergeCells count="1">
    <mergeCell ref="D10:G10"/>
  </mergeCells>
  <pageMargins left="0.7" right="0.7" top="0.75" bottom="0.75" header="0.3" footer="0.3"/>
  <pageSetup paperSize="9" scale="77" orientation="portrait" verticalDpi="1200" r:id="rId1"/>
</worksheet>
</file>

<file path=xl/worksheets/sheet4.xml><?xml version="1.0" encoding="utf-8"?>
<worksheet xmlns="http://schemas.openxmlformats.org/spreadsheetml/2006/main" xmlns:r="http://schemas.openxmlformats.org/officeDocument/2006/relationships">
  <sheetPr>
    <tabColor rgb="FF92D050"/>
  </sheetPr>
  <dimension ref="B1:E24"/>
  <sheetViews>
    <sheetView view="pageBreakPreview" zoomScaleSheetLayoutView="100" workbookViewId="0">
      <selection activeCell="C13" sqref="C13"/>
    </sheetView>
  </sheetViews>
  <sheetFormatPr defaultColWidth="6.140625" defaultRowHeight="12.75"/>
  <cols>
    <col min="1" max="1" width="2.140625" style="5" customWidth="1"/>
    <col min="2" max="2" width="6.140625" style="5" customWidth="1"/>
    <col min="3" max="3" width="61.5703125" style="5" bestFit="1" customWidth="1"/>
    <col min="4" max="4" width="16.5703125" style="5" customWidth="1"/>
    <col min="5" max="5" width="16.140625" style="5" customWidth="1"/>
    <col min="6" max="16384" width="6.140625" style="5"/>
  </cols>
  <sheetData>
    <row r="1" spans="2:5">
      <c r="B1" s="291" t="str">
        <f>'1'!B1</f>
        <v>XYZ Limited</v>
      </c>
      <c r="C1" s="4"/>
      <c r="D1" s="4"/>
      <c r="E1" s="302" t="s">
        <v>524</v>
      </c>
    </row>
    <row r="2" spans="2:5">
      <c r="B2" s="292"/>
      <c r="C2" s="6"/>
      <c r="D2" s="6"/>
      <c r="E2" s="6"/>
    </row>
    <row r="3" spans="2:5">
      <c r="B3" s="293" t="str">
        <f>'1'!B3</f>
        <v>Previous Year 2017-18</v>
      </c>
      <c r="C3" s="7"/>
      <c r="D3" s="7"/>
      <c r="E3" s="7"/>
    </row>
    <row r="4" spans="2:5">
      <c r="B4" s="293" t="str">
        <f>'1'!B4</f>
        <v>Assessment Year 2018-19</v>
      </c>
      <c r="C4" s="4"/>
      <c r="D4" s="4"/>
      <c r="E4" s="4"/>
    </row>
    <row r="5" spans="2:5">
      <c r="B5" s="293"/>
      <c r="C5" s="4"/>
      <c r="D5" s="4"/>
      <c r="E5" s="4"/>
    </row>
    <row r="6" spans="2:5">
      <c r="B6" s="294" t="s">
        <v>404</v>
      </c>
      <c r="C6" s="9"/>
      <c r="D6" s="9"/>
      <c r="E6" s="4"/>
    </row>
    <row r="7" spans="2:5">
      <c r="B7" s="9"/>
      <c r="C7" s="9"/>
      <c r="D7" s="9"/>
      <c r="E7" s="4"/>
    </row>
    <row r="8" spans="2:5">
      <c r="B8" s="293" t="s">
        <v>213</v>
      </c>
      <c r="C8" s="8"/>
      <c r="D8" s="8"/>
      <c r="E8" s="4"/>
    </row>
    <row r="9" spans="2:5">
      <c r="B9" s="10"/>
      <c r="C9" s="10"/>
      <c r="D9" s="10"/>
      <c r="E9" s="4"/>
    </row>
    <row r="10" spans="2:5" ht="15.75" customHeight="1" thickBot="1">
      <c r="B10" s="10"/>
      <c r="C10" s="10"/>
      <c r="D10" s="10"/>
      <c r="E10" s="4"/>
    </row>
    <row r="11" spans="2:5" ht="32.25" customHeight="1" thickBot="1">
      <c r="B11" s="11" t="s">
        <v>178</v>
      </c>
      <c r="C11" s="303" t="s">
        <v>572</v>
      </c>
      <c r="D11" s="304" t="s">
        <v>573</v>
      </c>
      <c r="E11" s="303" t="s">
        <v>574</v>
      </c>
    </row>
    <row r="12" spans="2:5">
      <c r="B12" s="12">
        <v>1</v>
      </c>
      <c r="C12" s="361" t="s">
        <v>575</v>
      </c>
      <c r="D12" s="12" t="s">
        <v>576</v>
      </c>
      <c r="E12" s="12" t="s">
        <v>576</v>
      </c>
    </row>
    <row r="13" spans="2:5">
      <c r="B13" s="13">
        <f t="shared" ref="B13:B18" si="0">1+B12</f>
        <v>2</v>
      </c>
      <c r="C13" s="362" t="s">
        <v>577</v>
      </c>
      <c r="D13" s="13" t="s">
        <v>576</v>
      </c>
      <c r="E13" s="13" t="s">
        <v>576</v>
      </c>
    </row>
    <row r="14" spans="2:5">
      <c r="B14" s="13">
        <f t="shared" si="0"/>
        <v>3</v>
      </c>
      <c r="C14" s="362" t="s">
        <v>578</v>
      </c>
      <c r="D14" s="13" t="s">
        <v>576</v>
      </c>
      <c r="E14" s="13" t="s">
        <v>576</v>
      </c>
    </row>
    <row r="15" spans="2:5">
      <c r="B15" s="13">
        <f t="shared" si="0"/>
        <v>4</v>
      </c>
      <c r="C15" s="362" t="s">
        <v>621</v>
      </c>
      <c r="D15" s="13" t="s">
        <v>576</v>
      </c>
      <c r="E15" s="13" t="s">
        <v>576</v>
      </c>
    </row>
    <row r="16" spans="2:5">
      <c r="B16" s="13">
        <f t="shared" si="0"/>
        <v>5</v>
      </c>
      <c r="C16" s="362" t="s">
        <v>622</v>
      </c>
      <c r="D16" s="13" t="s">
        <v>576</v>
      </c>
      <c r="E16" s="13" t="s">
        <v>576</v>
      </c>
    </row>
    <row r="17" spans="2:5">
      <c r="B17" s="13">
        <f t="shared" si="0"/>
        <v>6</v>
      </c>
      <c r="C17" s="362" t="s">
        <v>623</v>
      </c>
      <c r="D17" s="13" t="s">
        <v>576</v>
      </c>
      <c r="E17" s="13" t="s">
        <v>576</v>
      </c>
    </row>
    <row r="18" spans="2:5">
      <c r="B18" s="13">
        <f t="shared" si="0"/>
        <v>7</v>
      </c>
      <c r="C18" s="362" t="s">
        <v>624</v>
      </c>
      <c r="D18" s="13" t="s">
        <v>576</v>
      </c>
      <c r="E18" s="13" t="s">
        <v>576</v>
      </c>
    </row>
    <row r="19" spans="2:5" ht="13.5" thickBot="1">
      <c r="B19" s="14">
        <v>8</v>
      </c>
      <c r="C19" s="363" t="s">
        <v>625</v>
      </c>
      <c r="D19" s="14" t="s">
        <v>576</v>
      </c>
      <c r="E19" s="14" t="s">
        <v>576</v>
      </c>
    </row>
    <row r="21" spans="2:5">
      <c r="B21" s="31" t="s">
        <v>410</v>
      </c>
    </row>
    <row r="22" spans="2:5">
      <c r="B22" s="305" t="s">
        <v>579</v>
      </c>
      <c r="C22" s="15"/>
    </row>
    <row r="23" spans="2:5">
      <c r="B23" s="305" t="s">
        <v>580</v>
      </c>
      <c r="C23" s="15"/>
    </row>
    <row r="24" spans="2:5">
      <c r="B24" s="305" t="s">
        <v>840</v>
      </c>
      <c r="D24" s="15"/>
    </row>
  </sheetData>
  <pageMargins left="0.7" right="0.7" top="0.75" bottom="0.75" header="0.3" footer="0.3"/>
  <pageSetup scale="90" orientation="portrait" verticalDpi="1200" r:id="rId1"/>
</worksheet>
</file>

<file path=xl/worksheets/sheet5.xml><?xml version="1.0" encoding="utf-8"?>
<worksheet xmlns="http://schemas.openxmlformats.org/spreadsheetml/2006/main" xmlns:r="http://schemas.openxmlformats.org/officeDocument/2006/relationships">
  <sheetPr>
    <tabColor rgb="FF92D050"/>
  </sheetPr>
  <dimension ref="B1:E21"/>
  <sheetViews>
    <sheetView workbookViewId="0">
      <selection activeCell="E1" sqref="E1"/>
    </sheetView>
  </sheetViews>
  <sheetFormatPr defaultRowHeight="12.75"/>
  <cols>
    <col min="1" max="1" width="2.140625" style="1211" customWidth="1"/>
    <col min="2" max="2" width="34.42578125" style="1211" customWidth="1"/>
    <col min="3" max="3" width="17" style="1211" customWidth="1"/>
    <col min="4" max="4" width="15.7109375" style="1211" customWidth="1"/>
    <col min="5" max="5" width="16.28515625" style="1211" customWidth="1"/>
    <col min="6" max="16384" width="9.140625" style="1211"/>
  </cols>
  <sheetData>
    <row r="1" spans="2:5">
      <c r="B1" s="291" t="str">
        <f>'1'!B1</f>
        <v>XYZ Limited</v>
      </c>
      <c r="E1" s="302" t="s">
        <v>1094</v>
      </c>
    </row>
    <row r="2" spans="2:5">
      <c r="B2" s="292"/>
    </row>
    <row r="3" spans="2:5">
      <c r="B3" s="293" t="str">
        <f>'1'!B3</f>
        <v>Previous Year 2017-18</v>
      </c>
    </row>
    <row r="4" spans="2:5">
      <c r="B4" s="293" t="str">
        <f>'1'!B4</f>
        <v>Assessment Year 2018-19</v>
      </c>
    </row>
    <row r="5" spans="2:5">
      <c r="B5" s="293"/>
    </row>
    <row r="6" spans="2:5">
      <c r="B6" s="294" t="s">
        <v>431</v>
      </c>
    </row>
    <row r="7" spans="2:5">
      <c r="B7" s="1" t="s">
        <v>432</v>
      </c>
    </row>
    <row r="9" spans="2:5" ht="25.5">
      <c r="B9" s="1212" t="s">
        <v>427</v>
      </c>
      <c r="C9" s="1212" t="s">
        <v>87</v>
      </c>
      <c r="D9" s="1213" t="s">
        <v>428</v>
      </c>
      <c r="E9" s="1213" t="s">
        <v>429</v>
      </c>
    </row>
    <row r="10" spans="2:5">
      <c r="B10" s="1214"/>
      <c r="C10" s="1214"/>
      <c r="D10" s="1214"/>
      <c r="E10" s="1214"/>
    </row>
    <row r="11" spans="2:5">
      <c r="B11" s="1214"/>
      <c r="C11" s="1214"/>
      <c r="D11" s="1214"/>
      <c r="E11" s="1214"/>
    </row>
    <row r="12" spans="2:5">
      <c r="B12" s="1214"/>
      <c r="C12" s="1214"/>
      <c r="D12" s="1214"/>
      <c r="E12" s="1214"/>
    </row>
    <row r="13" spans="2:5">
      <c r="B13" s="1214"/>
      <c r="C13" s="1214"/>
      <c r="D13" s="1214"/>
      <c r="E13" s="1214"/>
    </row>
    <row r="14" spans="2:5">
      <c r="B14" s="1214"/>
      <c r="C14" s="1214"/>
      <c r="D14" s="1214"/>
      <c r="E14" s="1214"/>
    </row>
    <row r="15" spans="2:5">
      <c r="B15" s="1214"/>
      <c r="C15" s="1214"/>
      <c r="D15" s="1214"/>
      <c r="E15" s="1214"/>
    </row>
    <row r="16" spans="2:5">
      <c r="B16" s="1214"/>
      <c r="C16" s="1214"/>
      <c r="D16" s="1214" t="s">
        <v>560</v>
      </c>
      <c r="E16" s="1214"/>
    </row>
    <row r="17" spans="2:5">
      <c r="B17" s="1214"/>
      <c r="C17" s="1214"/>
      <c r="D17" s="1214"/>
      <c r="E17" s="1214"/>
    </row>
    <row r="18" spans="2:5">
      <c r="B18" s="1214"/>
      <c r="C18" s="1214"/>
      <c r="D18" s="1214"/>
      <c r="E18" s="1214"/>
    </row>
    <row r="19" spans="2:5">
      <c r="B19" s="1214"/>
      <c r="C19" s="1214"/>
      <c r="D19" s="1214"/>
      <c r="E19" s="1214"/>
    </row>
    <row r="20" spans="2:5">
      <c r="B20" s="1214"/>
      <c r="C20" s="1214"/>
      <c r="D20" s="1214"/>
      <c r="E20" s="1214"/>
    </row>
    <row r="21" spans="2:5">
      <c r="B21" s="1214"/>
      <c r="C21" s="1214"/>
      <c r="D21" s="1214"/>
      <c r="E21" s="1214"/>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sheetPr>
    <tabColor rgb="FF92D050"/>
  </sheetPr>
  <dimension ref="B1:E23"/>
  <sheetViews>
    <sheetView workbookViewId="0">
      <selection activeCell="I11" sqref="I11"/>
    </sheetView>
  </sheetViews>
  <sheetFormatPr defaultRowHeight="12.75"/>
  <cols>
    <col min="1" max="1" width="2.140625" style="1211" customWidth="1"/>
    <col min="2" max="2" width="40.85546875" style="1211" customWidth="1"/>
    <col min="3" max="5" width="15.7109375" style="1211" customWidth="1"/>
    <col min="6" max="16384" width="9.140625" style="1211"/>
  </cols>
  <sheetData>
    <row r="1" spans="2:5">
      <c r="B1" s="291" t="str">
        <f>'1'!B1</f>
        <v>XYZ Limited</v>
      </c>
      <c r="E1" s="302" t="s">
        <v>1095</v>
      </c>
    </row>
    <row r="2" spans="2:5">
      <c r="B2" s="292"/>
    </row>
    <row r="3" spans="2:5">
      <c r="B3" s="293" t="str">
        <f>'1'!B3</f>
        <v>Previous Year 2017-18</v>
      </c>
    </row>
    <row r="4" spans="2:5">
      <c r="B4" s="293" t="str">
        <f>'1'!B4</f>
        <v>Assessment Year 2018-19</v>
      </c>
    </row>
    <row r="5" spans="2:5">
      <c r="B5" s="293"/>
    </row>
    <row r="6" spans="2:5">
      <c r="B6" s="294" t="s">
        <v>433</v>
      </c>
    </row>
    <row r="7" spans="2:5">
      <c r="B7" s="291" t="s">
        <v>434</v>
      </c>
    </row>
    <row r="8" spans="2:5">
      <c r="B8" s="3" t="s">
        <v>435</v>
      </c>
    </row>
    <row r="9" spans="2:5">
      <c r="B9" s="1215"/>
      <c r="C9" s="1215"/>
      <c r="D9" s="1215"/>
      <c r="E9" s="1215"/>
    </row>
    <row r="11" spans="2:5" ht="25.5">
      <c r="B11" s="1216"/>
      <c r="C11" s="1217" t="s">
        <v>436</v>
      </c>
      <c r="D11" s="1217" t="s">
        <v>437</v>
      </c>
      <c r="E11" s="1217" t="s">
        <v>438</v>
      </c>
    </row>
    <row r="12" spans="2:5">
      <c r="B12" s="1216" t="s">
        <v>439</v>
      </c>
      <c r="C12" s="1218"/>
      <c r="D12" s="1218"/>
      <c r="E12" s="1218">
        <f>C12-D12</f>
        <v>0</v>
      </c>
    </row>
    <row r="13" spans="2:5">
      <c r="B13" s="1216" t="s">
        <v>440</v>
      </c>
      <c r="C13" s="1218"/>
      <c r="D13" s="1218"/>
      <c r="E13" s="1218">
        <f t="shared" ref="E13:E22" si="0">C13-D13</f>
        <v>0</v>
      </c>
    </row>
    <row r="14" spans="2:5">
      <c r="B14" s="1216" t="s">
        <v>441</v>
      </c>
      <c r="C14" s="1218"/>
      <c r="D14" s="1218"/>
      <c r="E14" s="1218">
        <f t="shared" si="0"/>
        <v>0</v>
      </c>
    </row>
    <row r="15" spans="2:5">
      <c r="B15" s="1216" t="s">
        <v>442</v>
      </c>
      <c r="C15" s="1218"/>
      <c r="D15" s="1218"/>
      <c r="E15" s="1218">
        <f t="shared" si="0"/>
        <v>0</v>
      </c>
    </row>
    <row r="16" spans="2:5">
      <c r="B16" s="1216" t="s">
        <v>443</v>
      </c>
      <c r="C16" s="1218"/>
      <c r="D16" s="1218"/>
      <c r="E16" s="1218">
        <f t="shared" si="0"/>
        <v>0</v>
      </c>
    </row>
    <row r="17" spans="2:5">
      <c r="B17" s="1216" t="s">
        <v>444</v>
      </c>
      <c r="C17" s="1218"/>
      <c r="D17" s="1218"/>
      <c r="E17" s="1218">
        <f t="shared" si="0"/>
        <v>0</v>
      </c>
    </row>
    <row r="18" spans="2:5">
      <c r="B18" s="1216" t="s">
        <v>445</v>
      </c>
      <c r="C18" s="1218"/>
      <c r="D18" s="1218"/>
      <c r="E18" s="1218">
        <f t="shared" si="0"/>
        <v>0</v>
      </c>
    </row>
    <row r="19" spans="2:5">
      <c r="B19" s="1216" t="s">
        <v>446</v>
      </c>
      <c r="C19" s="1218"/>
      <c r="D19" s="1218"/>
      <c r="E19" s="1218">
        <f t="shared" si="0"/>
        <v>0</v>
      </c>
    </row>
    <row r="20" spans="2:5">
      <c r="B20" s="1216" t="s">
        <v>447</v>
      </c>
      <c r="C20" s="1218"/>
      <c r="D20" s="1218"/>
      <c r="E20" s="1218">
        <f t="shared" si="0"/>
        <v>0</v>
      </c>
    </row>
    <row r="21" spans="2:5">
      <c r="B21" s="1216" t="s">
        <v>448</v>
      </c>
      <c r="C21" s="1218"/>
      <c r="D21" s="1218"/>
      <c r="E21" s="1218">
        <f t="shared" si="0"/>
        <v>0</v>
      </c>
    </row>
    <row r="22" spans="2:5">
      <c r="B22" s="1216" t="s">
        <v>449</v>
      </c>
      <c r="C22" s="1218"/>
      <c r="D22" s="1218"/>
      <c r="E22" s="1218">
        <f t="shared" si="0"/>
        <v>0</v>
      </c>
    </row>
    <row r="23" spans="2:5">
      <c r="B23" s="1216" t="s">
        <v>194</v>
      </c>
      <c r="C23" s="1219">
        <f>SUM(C12:C22)</f>
        <v>0</v>
      </c>
      <c r="D23" s="1219">
        <f>SUM(D12:D22)</f>
        <v>0</v>
      </c>
      <c r="E23" s="1219">
        <f>SUM(E12:E22)</f>
        <v>0</v>
      </c>
    </row>
  </sheetData>
  <mergeCells count="1">
    <mergeCell ref="B9:E9"/>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sheetPr>
    <tabColor rgb="FF92D050"/>
    <pageSetUpPr fitToPage="1"/>
  </sheetPr>
  <dimension ref="B1:E77"/>
  <sheetViews>
    <sheetView zoomScaleSheetLayoutView="90" workbookViewId="0">
      <selection activeCell="D9" sqref="D9"/>
    </sheetView>
  </sheetViews>
  <sheetFormatPr defaultRowHeight="12.75"/>
  <cols>
    <col min="1" max="1" width="2.140625" style="709" customWidth="1"/>
    <col min="2" max="2" width="4.5703125" style="709" customWidth="1"/>
    <col min="3" max="3" width="8.28515625" style="708" hidden="1" customWidth="1"/>
    <col min="4" max="4" width="71.85546875" style="709" customWidth="1"/>
    <col min="5" max="5" width="67.28515625" style="710" customWidth="1"/>
    <col min="6" max="16384" width="9.140625" style="709"/>
  </cols>
  <sheetData>
    <row r="1" spans="2:5">
      <c r="B1" s="291" t="str">
        <f>'1'!B1</f>
        <v>XYZ Limited</v>
      </c>
      <c r="E1" s="302" t="s">
        <v>1096</v>
      </c>
    </row>
    <row r="2" spans="2:5">
      <c r="B2" s="292"/>
    </row>
    <row r="3" spans="2:5">
      <c r="B3" s="576" t="str">
        <f>'2'!B3</f>
        <v>Previous Year 2017-18</v>
      </c>
    </row>
    <row r="4" spans="2:5">
      <c r="B4" s="576" t="str">
        <f>'2'!B4</f>
        <v>Assessment Year 2018-19</v>
      </c>
    </row>
    <row r="5" spans="2:5">
      <c r="B5" s="576"/>
    </row>
    <row r="6" spans="2:5">
      <c r="B6" s="294" t="s">
        <v>744</v>
      </c>
    </row>
    <row r="7" spans="2:5">
      <c r="B7" s="293" t="s">
        <v>745</v>
      </c>
    </row>
    <row r="9" spans="2:5" ht="13.5" thickBot="1">
      <c r="B9" s="293"/>
    </row>
    <row r="10" spans="2:5" ht="13.5" thickBot="1">
      <c r="B10" s="711"/>
      <c r="C10" s="712"/>
      <c r="D10" s="713" t="s">
        <v>439</v>
      </c>
      <c r="E10" s="714"/>
    </row>
    <row r="11" spans="2:5" ht="26.25" customHeight="1">
      <c r="B11" s="715">
        <v>1</v>
      </c>
      <c r="C11" s="716">
        <v>6</v>
      </c>
      <c r="D11" s="717" t="s">
        <v>746</v>
      </c>
      <c r="E11" s="718"/>
    </row>
    <row r="12" spans="2:5">
      <c r="B12" s="719">
        <v>2</v>
      </c>
      <c r="C12" s="720">
        <v>7</v>
      </c>
      <c r="D12" s="721" t="s">
        <v>747</v>
      </c>
      <c r="E12" s="722"/>
    </row>
    <row r="13" spans="2:5">
      <c r="B13" s="719">
        <v>3</v>
      </c>
      <c r="C13" s="720">
        <v>7</v>
      </c>
      <c r="D13" s="721" t="s">
        <v>748</v>
      </c>
      <c r="E13" s="722"/>
    </row>
    <row r="14" spans="2:5">
      <c r="B14" s="719">
        <v>4</v>
      </c>
      <c r="C14" s="720">
        <v>7</v>
      </c>
      <c r="D14" s="721" t="s">
        <v>749</v>
      </c>
      <c r="E14" s="722"/>
    </row>
    <row r="15" spans="2:5" ht="38.25">
      <c r="B15" s="719">
        <v>5</v>
      </c>
      <c r="C15" s="720">
        <v>7</v>
      </c>
      <c r="D15" s="723" t="s">
        <v>750</v>
      </c>
      <c r="E15" s="722"/>
    </row>
    <row r="16" spans="2:5" ht="39" thickBot="1">
      <c r="B16" s="724">
        <v>6</v>
      </c>
      <c r="C16" s="725">
        <v>9</v>
      </c>
      <c r="D16" s="726" t="s">
        <v>751</v>
      </c>
      <c r="E16" s="727"/>
    </row>
    <row r="17" spans="2:5" ht="13.5" thickBot="1">
      <c r="B17" s="728"/>
      <c r="C17" s="729"/>
      <c r="D17" s="730" t="s">
        <v>752</v>
      </c>
      <c r="E17" s="731"/>
    </row>
    <row r="18" spans="2:5" ht="25.5">
      <c r="B18" s="732">
        <v>1</v>
      </c>
      <c r="C18" s="733" t="s">
        <v>753</v>
      </c>
      <c r="D18" s="734" t="s">
        <v>754</v>
      </c>
      <c r="E18" s="735"/>
    </row>
    <row r="19" spans="2:5" ht="25.5">
      <c r="B19" s="719">
        <v>2</v>
      </c>
      <c r="C19" s="736" t="s">
        <v>753</v>
      </c>
      <c r="D19" s="723" t="s">
        <v>755</v>
      </c>
      <c r="E19" s="737"/>
    </row>
    <row r="20" spans="2:5" ht="25.5">
      <c r="B20" s="719">
        <v>3</v>
      </c>
      <c r="C20" s="736" t="s">
        <v>756</v>
      </c>
      <c r="D20" s="723" t="s">
        <v>757</v>
      </c>
      <c r="E20" s="738"/>
    </row>
    <row r="21" spans="2:5" ht="13.5" thickBot="1">
      <c r="B21" s="739"/>
      <c r="C21" s="740"/>
      <c r="D21" s="741"/>
      <c r="E21" s="742"/>
    </row>
    <row r="22" spans="2:5">
      <c r="B22" s="766"/>
      <c r="C22" s="767"/>
      <c r="D22" s="768" t="s">
        <v>441</v>
      </c>
      <c r="E22" s="769"/>
    </row>
    <row r="23" spans="2:5">
      <c r="B23" s="746">
        <v>1</v>
      </c>
      <c r="C23" s="747" t="s">
        <v>758</v>
      </c>
      <c r="D23" s="748" t="s">
        <v>759</v>
      </c>
      <c r="E23" s="783"/>
    </row>
    <row r="24" spans="2:5">
      <c r="B24" s="746">
        <v>2</v>
      </c>
      <c r="C24" s="747" t="s">
        <v>760</v>
      </c>
      <c r="D24" s="748" t="s">
        <v>761</v>
      </c>
      <c r="E24" s="784"/>
    </row>
    <row r="25" spans="2:5">
      <c r="B25" s="746">
        <v>3</v>
      </c>
      <c r="C25" s="747"/>
      <c r="D25" s="749" t="s">
        <v>762</v>
      </c>
      <c r="E25" s="783"/>
    </row>
    <row r="26" spans="2:5" ht="25.5">
      <c r="B26" s="750" t="s">
        <v>560</v>
      </c>
      <c r="C26" s="747" t="s">
        <v>763</v>
      </c>
      <c r="D26" s="748" t="s">
        <v>764</v>
      </c>
      <c r="E26" s="783"/>
    </row>
    <row r="27" spans="2:5">
      <c r="B27" s="750" t="s">
        <v>765</v>
      </c>
      <c r="C27" s="747" t="s">
        <v>766</v>
      </c>
      <c r="D27" s="748" t="s">
        <v>767</v>
      </c>
      <c r="E27" s="783"/>
    </row>
    <row r="28" spans="2:5">
      <c r="B28" s="750" t="s">
        <v>768</v>
      </c>
      <c r="C28" s="747" t="s">
        <v>769</v>
      </c>
      <c r="D28" s="748" t="s">
        <v>770</v>
      </c>
      <c r="E28" s="783"/>
    </row>
    <row r="29" spans="2:5" ht="13.5" thickBot="1">
      <c r="B29" s="739"/>
      <c r="C29" s="740"/>
      <c r="D29" s="741"/>
      <c r="E29" s="742"/>
    </row>
    <row r="30" spans="2:5" ht="13.5" thickBot="1">
      <c r="B30" s="743"/>
      <c r="C30" s="744"/>
      <c r="D30" s="730" t="s">
        <v>442</v>
      </c>
      <c r="E30" s="745"/>
    </row>
    <row r="31" spans="2:5" ht="42" customHeight="1">
      <c r="B31" s="732">
        <v>1</v>
      </c>
      <c r="C31" s="733" t="s">
        <v>771</v>
      </c>
      <c r="D31" s="734" t="s">
        <v>772</v>
      </c>
      <c r="E31" s="785"/>
    </row>
    <row r="32" spans="2:5" ht="42" customHeight="1">
      <c r="B32" s="719">
        <v>2</v>
      </c>
      <c r="C32" s="751" t="s">
        <v>771</v>
      </c>
      <c r="D32" s="752" t="s">
        <v>773</v>
      </c>
      <c r="E32" s="774"/>
    </row>
    <row r="33" spans="2:5" ht="25.5">
      <c r="B33" s="719">
        <v>3</v>
      </c>
      <c r="C33" s="736" t="s">
        <v>774</v>
      </c>
      <c r="D33" s="723" t="s">
        <v>775</v>
      </c>
      <c r="E33" s="783"/>
    </row>
    <row r="34" spans="2:5" ht="29.25" customHeight="1">
      <c r="B34" s="719">
        <v>4</v>
      </c>
      <c r="C34" s="736" t="s">
        <v>776</v>
      </c>
      <c r="D34" s="723" t="s">
        <v>777</v>
      </c>
      <c r="E34" s="784"/>
    </row>
    <row r="35" spans="2:5">
      <c r="B35" s="753">
        <v>5</v>
      </c>
      <c r="C35" s="736"/>
      <c r="D35" s="723" t="s">
        <v>778</v>
      </c>
      <c r="E35" s="1167"/>
    </row>
    <row r="36" spans="2:5" ht="25.5">
      <c r="B36" s="754" t="s">
        <v>560</v>
      </c>
      <c r="C36" s="736" t="s">
        <v>779</v>
      </c>
      <c r="D36" s="723" t="s">
        <v>780</v>
      </c>
      <c r="E36" s="1165"/>
    </row>
    <row r="37" spans="2:5">
      <c r="B37" s="754" t="s">
        <v>765</v>
      </c>
      <c r="C37" s="736" t="s">
        <v>779</v>
      </c>
      <c r="D37" s="723" t="s">
        <v>767</v>
      </c>
      <c r="E37" s="1165"/>
    </row>
    <row r="38" spans="2:5">
      <c r="B38" s="754" t="s">
        <v>768</v>
      </c>
      <c r="C38" s="736" t="s">
        <v>779</v>
      </c>
      <c r="D38" s="723" t="s">
        <v>770</v>
      </c>
      <c r="E38" s="1166"/>
    </row>
    <row r="39" spans="2:5" ht="13.5" thickBot="1">
      <c r="B39" s="739"/>
      <c r="C39" s="740"/>
      <c r="D39" s="741"/>
      <c r="E39" s="742"/>
    </row>
    <row r="40" spans="2:5" ht="13.5" thickBot="1">
      <c r="B40" s="743"/>
      <c r="C40" s="744"/>
      <c r="D40" s="730" t="s">
        <v>443</v>
      </c>
      <c r="E40" s="745"/>
    </row>
    <row r="41" spans="2:5" ht="30" customHeight="1">
      <c r="B41" s="755">
        <v>1</v>
      </c>
      <c r="C41" s="733" t="s">
        <v>781</v>
      </c>
      <c r="D41" s="734" t="s">
        <v>782</v>
      </c>
      <c r="E41" s="1164"/>
    </row>
    <row r="42" spans="2:5">
      <c r="B42" s="754">
        <v>2</v>
      </c>
      <c r="C42" s="720" t="s">
        <v>783</v>
      </c>
      <c r="D42" s="721" t="s">
        <v>784</v>
      </c>
      <c r="E42" s="1165"/>
    </row>
    <row r="43" spans="2:5">
      <c r="B43" s="754">
        <v>3</v>
      </c>
      <c r="C43" s="720" t="s">
        <v>785</v>
      </c>
      <c r="D43" s="721" t="s">
        <v>786</v>
      </c>
      <c r="E43" s="1165"/>
    </row>
    <row r="44" spans="2:5">
      <c r="B44" s="754">
        <v>4</v>
      </c>
      <c r="C44" s="720" t="s">
        <v>787</v>
      </c>
      <c r="D44" s="721" t="s">
        <v>788</v>
      </c>
      <c r="E44" s="1165"/>
    </row>
    <row r="45" spans="2:5" ht="25.5">
      <c r="B45" s="754">
        <v>5</v>
      </c>
      <c r="C45" s="736" t="s">
        <v>787</v>
      </c>
      <c r="D45" s="723" t="s">
        <v>789</v>
      </c>
      <c r="E45" s="1165"/>
    </row>
    <row r="46" spans="2:5" ht="25.5">
      <c r="B46" s="754" t="s">
        <v>560</v>
      </c>
      <c r="C46" s="736" t="s">
        <v>790</v>
      </c>
      <c r="D46" s="723" t="s">
        <v>791</v>
      </c>
      <c r="E46" s="1165"/>
    </row>
    <row r="47" spans="2:5">
      <c r="B47" s="754" t="s">
        <v>765</v>
      </c>
      <c r="C47" s="736" t="s">
        <v>792</v>
      </c>
      <c r="D47" s="723" t="s">
        <v>793</v>
      </c>
      <c r="E47" s="1165"/>
    </row>
    <row r="48" spans="2:5">
      <c r="B48" s="754" t="s">
        <v>768</v>
      </c>
      <c r="C48" s="736" t="s">
        <v>794</v>
      </c>
      <c r="D48" s="723" t="s">
        <v>172</v>
      </c>
      <c r="E48" s="1165"/>
    </row>
    <row r="49" spans="2:5">
      <c r="B49" s="754">
        <v>6</v>
      </c>
      <c r="C49" s="736" t="s">
        <v>795</v>
      </c>
      <c r="D49" s="723" t="s">
        <v>796</v>
      </c>
      <c r="E49" s="1165"/>
    </row>
    <row r="50" spans="2:5">
      <c r="B50" s="754">
        <v>7</v>
      </c>
      <c r="C50" s="736" t="s">
        <v>797</v>
      </c>
      <c r="D50" s="723" t="s">
        <v>798</v>
      </c>
      <c r="E50" s="1166"/>
    </row>
    <row r="51" spans="2:5" ht="13.5" thickBot="1">
      <c r="B51" s="739"/>
      <c r="C51" s="740"/>
      <c r="D51" s="756"/>
      <c r="E51" s="742"/>
    </row>
    <row r="52" spans="2:5" ht="13.5" thickBot="1">
      <c r="B52" s="743"/>
      <c r="C52" s="744"/>
      <c r="D52" s="730" t="s">
        <v>799</v>
      </c>
      <c r="E52" s="745"/>
    </row>
    <row r="53" spans="2:5" ht="38.25">
      <c r="B53" s="732">
        <v>1</v>
      </c>
      <c r="C53" s="733" t="s">
        <v>800</v>
      </c>
      <c r="D53" s="734" t="s">
        <v>801</v>
      </c>
      <c r="E53" s="1164"/>
    </row>
    <row r="54" spans="2:5" ht="30.75" customHeight="1">
      <c r="B54" s="719">
        <v>2</v>
      </c>
      <c r="C54" s="736" t="s">
        <v>802</v>
      </c>
      <c r="D54" s="723" t="s">
        <v>803</v>
      </c>
      <c r="E54" s="1165"/>
    </row>
    <row r="55" spans="2:5" ht="38.25">
      <c r="B55" s="719">
        <v>3</v>
      </c>
      <c r="C55" s="736" t="s">
        <v>804</v>
      </c>
      <c r="D55" s="723" t="s">
        <v>805</v>
      </c>
      <c r="E55" s="1165"/>
    </row>
    <row r="56" spans="2:5">
      <c r="B56" s="719">
        <v>4</v>
      </c>
      <c r="C56" s="736" t="s">
        <v>804</v>
      </c>
      <c r="D56" s="723" t="s">
        <v>806</v>
      </c>
      <c r="E56" s="1165"/>
    </row>
    <row r="57" spans="2:5" ht="25.5">
      <c r="B57" s="719">
        <v>5</v>
      </c>
      <c r="C57" s="736" t="s">
        <v>807</v>
      </c>
      <c r="D57" s="723" t="s">
        <v>808</v>
      </c>
      <c r="E57" s="1165"/>
    </row>
    <row r="58" spans="2:5">
      <c r="B58" s="719">
        <v>6</v>
      </c>
      <c r="C58" s="736" t="s">
        <v>807</v>
      </c>
      <c r="D58" s="723" t="s">
        <v>809</v>
      </c>
      <c r="E58" s="1166"/>
    </row>
    <row r="59" spans="2:5" ht="13.5" thickBot="1">
      <c r="B59" s="739"/>
      <c r="C59" s="740"/>
      <c r="D59" s="756"/>
      <c r="E59" s="742"/>
    </row>
    <row r="60" spans="2:5" ht="13.5" thickBot="1">
      <c r="B60" s="743"/>
      <c r="C60" s="744"/>
      <c r="D60" s="730" t="s">
        <v>447</v>
      </c>
      <c r="E60" s="745"/>
    </row>
    <row r="61" spans="2:5">
      <c r="B61" s="732">
        <v>1</v>
      </c>
      <c r="C61" s="757" t="s">
        <v>810</v>
      </c>
      <c r="D61" s="758" t="s">
        <v>811</v>
      </c>
      <c r="E61" s="759"/>
    </row>
    <row r="62" spans="2:5">
      <c r="B62" s="719">
        <v>2</v>
      </c>
      <c r="C62" s="720" t="s">
        <v>812</v>
      </c>
      <c r="D62" s="721" t="s">
        <v>813</v>
      </c>
      <c r="E62" s="722"/>
    </row>
    <row r="63" spans="2:5" ht="13.5" thickBot="1">
      <c r="B63" s="739"/>
      <c r="C63" s="740"/>
      <c r="D63" s="741"/>
      <c r="E63" s="742"/>
    </row>
    <row r="64" spans="2:5" ht="13.5" thickBot="1">
      <c r="B64" s="743"/>
      <c r="C64" s="744"/>
      <c r="D64" s="730" t="s">
        <v>814</v>
      </c>
      <c r="E64" s="745"/>
    </row>
    <row r="65" spans="2:5">
      <c r="B65" s="760">
        <v>1</v>
      </c>
      <c r="C65" s="761"/>
      <c r="D65" s="762" t="s">
        <v>815</v>
      </c>
      <c r="E65" s="1164"/>
    </row>
    <row r="66" spans="2:5">
      <c r="B66" s="750" t="s">
        <v>560</v>
      </c>
      <c r="C66" s="747" t="s">
        <v>816</v>
      </c>
      <c r="D66" s="763" t="s">
        <v>817</v>
      </c>
      <c r="E66" s="1165"/>
    </row>
    <row r="67" spans="2:5">
      <c r="B67" s="750" t="s">
        <v>765</v>
      </c>
      <c r="C67" s="747" t="s">
        <v>818</v>
      </c>
      <c r="D67" s="763" t="s">
        <v>819</v>
      </c>
      <c r="E67" s="1165"/>
    </row>
    <row r="68" spans="2:5" ht="25.5">
      <c r="B68" s="750" t="s">
        <v>768</v>
      </c>
      <c r="C68" s="764" t="s">
        <v>820</v>
      </c>
      <c r="D68" s="748" t="s">
        <v>821</v>
      </c>
      <c r="E68" s="1165"/>
    </row>
    <row r="69" spans="2:5" ht="25.5">
      <c r="B69" s="750" t="s">
        <v>822</v>
      </c>
      <c r="C69" s="764" t="s">
        <v>823</v>
      </c>
      <c r="D69" s="748" t="s">
        <v>824</v>
      </c>
      <c r="E69" s="1165"/>
    </row>
    <row r="70" spans="2:5" s="765" customFormat="1">
      <c r="B70" s="750" t="s">
        <v>825</v>
      </c>
      <c r="C70" s="747" t="s">
        <v>826</v>
      </c>
      <c r="D70" s="763" t="s">
        <v>827</v>
      </c>
      <c r="E70" s="1165"/>
    </row>
    <row r="71" spans="2:5" s="765" customFormat="1" ht="25.5">
      <c r="B71" s="750" t="s">
        <v>828</v>
      </c>
      <c r="C71" s="764" t="s">
        <v>829</v>
      </c>
      <c r="D71" s="748" t="s">
        <v>830</v>
      </c>
      <c r="E71" s="1165"/>
    </row>
    <row r="72" spans="2:5" s="765" customFormat="1" ht="25.5">
      <c r="B72" s="746">
        <v>2</v>
      </c>
      <c r="C72" s="764"/>
      <c r="D72" s="748" t="s">
        <v>831</v>
      </c>
      <c r="E72" s="1165"/>
    </row>
    <row r="73" spans="2:5" s="765" customFormat="1">
      <c r="B73" s="750" t="s">
        <v>560</v>
      </c>
      <c r="C73" s="747" t="s">
        <v>832</v>
      </c>
      <c r="D73" s="763" t="s">
        <v>833</v>
      </c>
      <c r="E73" s="1165"/>
    </row>
    <row r="74" spans="2:5" s="765" customFormat="1">
      <c r="B74" s="750" t="s">
        <v>765</v>
      </c>
      <c r="C74" s="764" t="s">
        <v>834</v>
      </c>
      <c r="D74" s="748" t="s">
        <v>835</v>
      </c>
      <c r="E74" s="1165"/>
    </row>
    <row r="75" spans="2:5" s="765" customFormat="1" ht="25.5">
      <c r="B75" s="750" t="s">
        <v>768</v>
      </c>
      <c r="C75" s="764" t="s">
        <v>836</v>
      </c>
      <c r="D75" s="748" t="s">
        <v>837</v>
      </c>
      <c r="E75" s="1165"/>
    </row>
    <row r="76" spans="2:5" s="765" customFormat="1">
      <c r="B76" s="750" t="s">
        <v>822</v>
      </c>
      <c r="C76" s="764" t="s">
        <v>838</v>
      </c>
      <c r="D76" s="748" t="s">
        <v>839</v>
      </c>
      <c r="E76" s="1166"/>
    </row>
    <row r="77" spans="2:5" s="765" customFormat="1" ht="13.5" thickBot="1">
      <c r="B77" s="739"/>
      <c r="C77" s="740"/>
      <c r="D77" s="741"/>
      <c r="E77" s="742"/>
    </row>
  </sheetData>
  <mergeCells count="4">
    <mergeCell ref="E41:E50"/>
    <mergeCell ref="E53:E58"/>
    <mergeCell ref="E65:E76"/>
    <mergeCell ref="E35:E38"/>
  </mergeCells>
  <pageMargins left="0.7" right="0.7" top="0.75" bottom="0.75" header="0.3" footer="0.3"/>
  <pageSetup scale="85" fitToHeight="3" orientation="landscape" r:id="rId1"/>
</worksheet>
</file>

<file path=xl/worksheets/sheet8.xml><?xml version="1.0" encoding="utf-8"?>
<worksheet xmlns="http://schemas.openxmlformats.org/spreadsheetml/2006/main" xmlns:r="http://schemas.openxmlformats.org/officeDocument/2006/relationships">
  <sheetPr>
    <tabColor rgb="FF92D050"/>
  </sheetPr>
  <dimension ref="B1:J35"/>
  <sheetViews>
    <sheetView workbookViewId="0">
      <selection activeCell="B1" sqref="B1:B4"/>
    </sheetView>
  </sheetViews>
  <sheetFormatPr defaultRowHeight="12.75"/>
  <cols>
    <col min="1" max="1" width="2.140625" style="807" customWidth="1"/>
    <col min="2" max="2" width="5.28515625" style="807" customWidth="1"/>
    <col min="3" max="3" width="53.28515625" style="807" bestFit="1" customWidth="1"/>
    <col min="4" max="4" width="15.5703125" style="807" bestFit="1" customWidth="1"/>
    <col min="5" max="5" width="15.42578125" style="807" bestFit="1" customWidth="1"/>
    <col min="6" max="6" width="14.85546875" style="807" bestFit="1" customWidth="1"/>
    <col min="7" max="7" width="14.7109375" style="807" bestFit="1" customWidth="1"/>
    <col min="8" max="8" width="4.7109375" style="807" bestFit="1" customWidth="1"/>
    <col min="9" max="9" width="11.140625" style="807" bestFit="1" customWidth="1"/>
    <col min="10" max="10" width="12" style="807" bestFit="1" customWidth="1"/>
    <col min="11" max="16384" width="9.140625" style="807"/>
  </cols>
  <sheetData>
    <row r="1" spans="2:10">
      <c r="B1" s="804" t="str">
        <f>'1'!B1</f>
        <v>XYZ Limited</v>
      </c>
      <c r="C1" s="804"/>
      <c r="D1" s="804"/>
      <c r="E1" s="804"/>
      <c r="F1" s="1168" t="s">
        <v>609</v>
      </c>
      <c r="G1" s="1168"/>
    </row>
    <row r="2" spans="2:10">
      <c r="B2" s="292"/>
      <c r="C2" s="804"/>
      <c r="D2" s="804"/>
      <c r="E2" s="804"/>
      <c r="F2" s="1169"/>
      <c r="G2" s="1169"/>
    </row>
    <row r="3" spans="2:10">
      <c r="B3" s="293" t="str">
        <f>'2'!B3</f>
        <v>Previous Year 2017-18</v>
      </c>
      <c r="C3" s="804"/>
      <c r="D3" s="804"/>
      <c r="E3" s="804"/>
      <c r="F3" s="1027"/>
      <c r="G3" s="1027"/>
    </row>
    <row r="4" spans="2:10">
      <c r="B4" s="293" t="str">
        <f>'2'!B4</f>
        <v>Assessment Year 2018-19</v>
      </c>
      <c r="C4" s="804"/>
      <c r="D4" s="804"/>
      <c r="E4" s="804"/>
      <c r="F4" s="1027"/>
      <c r="G4" s="1027"/>
    </row>
    <row r="5" spans="2:10">
      <c r="B5" s="804"/>
      <c r="C5" s="804"/>
      <c r="D5" s="804"/>
      <c r="E5" s="804"/>
      <c r="F5" s="804"/>
      <c r="G5" s="804"/>
    </row>
    <row r="6" spans="2:10" ht="25.5" customHeight="1">
      <c r="B6" s="1170" t="s">
        <v>930</v>
      </c>
      <c r="C6" s="1170"/>
      <c r="D6" s="1170"/>
      <c r="E6" s="1170"/>
      <c r="F6" s="1170"/>
      <c r="G6" s="1170"/>
    </row>
    <row r="7" spans="2:10">
      <c r="B7" s="804"/>
      <c r="C7" s="804"/>
      <c r="D7" s="804"/>
      <c r="E7" s="804"/>
      <c r="F7" s="804"/>
      <c r="G7" s="804"/>
    </row>
    <row r="8" spans="2:10">
      <c r="B8" s="804" t="s">
        <v>214</v>
      </c>
      <c r="C8" s="804"/>
      <c r="D8" s="804"/>
      <c r="E8" s="804"/>
      <c r="F8" s="804"/>
      <c r="G8" s="804"/>
    </row>
    <row r="9" spans="2:10" ht="13.5" thickBot="1">
      <c r="B9" s="819"/>
      <c r="C9" s="819"/>
      <c r="D9" s="819"/>
      <c r="E9" s="819"/>
      <c r="F9" s="819"/>
      <c r="G9" s="819"/>
    </row>
    <row r="10" spans="2:10">
      <c r="B10" s="1028"/>
      <c r="C10" s="1029"/>
      <c r="D10" s="1029" t="s">
        <v>179</v>
      </c>
      <c r="E10" s="1029" t="s">
        <v>180</v>
      </c>
      <c r="F10" s="1029" t="s">
        <v>181</v>
      </c>
      <c r="G10" s="1029" t="s">
        <v>182</v>
      </c>
    </row>
    <row r="11" spans="2:10">
      <c r="B11" s="1030" t="s">
        <v>178</v>
      </c>
      <c r="C11" s="1031" t="s">
        <v>87</v>
      </c>
      <c r="D11" s="1031" t="s">
        <v>183</v>
      </c>
      <c r="E11" s="1031" t="s">
        <v>184</v>
      </c>
      <c r="F11" s="1031" t="s">
        <v>185</v>
      </c>
      <c r="G11" s="1031" t="s">
        <v>185</v>
      </c>
    </row>
    <row r="12" spans="2:10">
      <c r="B12" s="1030"/>
      <c r="C12" s="1031"/>
      <c r="D12" s="1031" t="s">
        <v>186</v>
      </c>
      <c r="E12" s="1031" t="s">
        <v>187</v>
      </c>
      <c r="F12" s="1031"/>
      <c r="G12" s="1031"/>
    </row>
    <row r="13" spans="2:10" ht="13.5" thickBot="1">
      <c r="B13" s="1032"/>
      <c r="C13" s="1033"/>
      <c r="D13" s="1033"/>
      <c r="E13" s="1033" t="s">
        <v>188</v>
      </c>
      <c r="F13" s="1033"/>
      <c r="G13" s="1033"/>
    </row>
    <row r="14" spans="2:10">
      <c r="B14" s="1034"/>
      <c r="C14" s="1035"/>
      <c r="D14" s="1035"/>
      <c r="E14" s="1035"/>
      <c r="F14" s="1035"/>
      <c r="G14" s="1035"/>
    </row>
    <row r="15" spans="2:10">
      <c r="B15" s="1034">
        <v>1</v>
      </c>
      <c r="C15" s="1036" t="s">
        <v>582</v>
      </c>
      <c r="D15" s="1039"/>
      <c r="E15" s="1039"/>
      <c r="F15" s="1039">
        <v>0</v>
      </c>
      <c r="G15" s="1039"/>
      <c r="H15" s="1023"/>
      <c r="I15" s="1037"/>
      <c r="J15" s="1038"/>
    </row>
    <row r="16" spans="2:10">
      <c r="B16" s="819"/>
      <c r="C16" s="819" t="s">
        <v>189</v>
      </c>
      <c r="D16" s="1039"/>
      <c r="E16" s="1039"/>
      <c r="F16" s="1039"/>
      <c r="G16" s="1039"/>
      <c r="H16" s="1023"/>
      <c r="I16" s="1023"/>
      <c r="J16" s="1023"/>
    </row>
    <row r="17" spans="2:10">
      <c r="B17" s="819"/>
      <c r="C17" s="819"/>
      <c r="D17" s="1039"/>
      <c r="E17" s="1039"/>
      <c r="F17" s="1039"/>
      <c r="G17" s="1039"/>
      <c r="H17" s="1023"/>
      <c r="I17" s="1023"/>
      <c r="J17" s="1023"/>
    </row>
    <row r="18" spans="2:10">
      <c r="B18" s="819">
        <v>2</v>
      </c>
      <c r="C18" s="819" t="s">
        <v>584</v>
      </c>
      <c r="D18" s="1039"/>
      <c r="E18" s="1039">
        <f>D18+G18</f>
        <v>0</v>
      </c>
      <c r="F18" s="1039"/>
      <c r="G18" s="1039"/>
      <c r="H18" s="1023"/>
      <c r="I18" s="241" t="e">
        <f>G18/D18</f>
        <v>#DIV/0!</v>
      </c>
      <c r="J18" s="241"/>
    </row>
    <row r="19" spans="2:10">
      <c r="B19" s="819"/>
      <c r="C19" s="819" t="s">
        <v>190</v>
      </c>
      <c r="D19" s="1039"/>
      <c r="E19" s="1039"/>
      <c r="F19" s="1039"/>
      <c r="G19" s="1039"/>
      <c r="H19" s="1023"/>
      <c r="I19" s="1023"/>
      <c r="J19" s="1023"/>
    </row>
    <row r="20" spans="2:10">
      <c r="C20" s="819" t="s">
        <v>191</v>
      </c>
      <c r="D20" s="1039"/>
      <c r="E20" s="1039"/>
      <c r="F20" s="1039"/>
      <c r="G20" s="1039"/>
      <c r="H20" s="1023"/>
      <c r="I20" s="1023"/>
      <c r="J20" s="1023"/>
    </row>
    <row r="21" spans="2:10">
      <c r="C21" s="819"/>
      <c r="D21" s="1039"/>
      <c r="E21" s="1039"/>
      <c r="F21" s="1039"/>
      <c r="G21" s="1039"/>
      <c r="H21" s="1023"/>
      <c r="I21" s="1023"/>
      <c r="J21" s="1023"/>
    </row>
    <row r="22" spans="2:10">
      <c r="B22" s="819">
        <v>3</v>
      </c>
      <c r="C22" s="819" t="s">
        <v>583</v>
      </c>
      <c r="D22" s="1039"/>
      <c r="E22" s="1039" t="e">
        <f>D22+F22</f>
        <v>#DIV/0!</v>
      </c>
      <c r="F22" s="1039" t="e">
        <f>D22*I18</f>
        <v>#DIV/0!</v>
      </c>
      <c r="G22" s="1039"/>
      <c r="H22" s="1023"/>
      <c r="I22" s="242"/>
      <c r="J22" s="125"/>
    </row>
    <row r="23" spans="2:10">
      <c r="B23" s="819"/>
      <c r="C23" s="819" t="s">
        <v>192</v>
      </c>
      <c r="D23" s="1039"/>
      <c r="E23" s="1039"/>
      <c r="F23" s="1039"/>
      <c r="G23" s="1039"/>
      <c r="H23" s="1023"/>
      <c r="I23" s="1023"/>
      <c r="J23" s="1023"/>
    </row>
    <row r="24" spans="2:10">
      <c r="B24" s="819"/>
      <c r="C24" s="819" t="s">
        <v>191</v>
      </c>
      <c r="D24" s="1039"/>
      <c r="E24" s="1039"/>
      <c r="F24" s="1039"/>
      <c r="G24" s="1039"/>
      <c r="H24" s="1037"/>
      <c r="I24" s="1023"/>
      <c r="J24" s="1023"/>
    </row>
    <row r="25" spans="2:10">
      <c r="C25" s="819"/>
      <c r="D25" s="1039"/>
      <c r="E25" s="1039"/>
      <c r="F25" s="1039"/>
      <c r="G25" s="1039"/>
      <c r="H25" s="1023"/>
      <c r="I25" s="1023"/>
      <c r="J25" s="1023"/>
    </row>
    <row r="26" spans="2:10">
      <c r="B26" s="819">
        <v>4</v>
      </c>
      <c r="C26" s="819" t="s">
        <v>411</v>
      </c>
      <c r="D26" s="1039"/>
      <c r="E26" s="1039"/>
      <c r="F26" s="1039" t="e">
        <f>G15+G18-F22</f>
        <v>#DIV/0!</v>
      </c>
      <c r="G26" s="1039"/>
      <c r="H26" s="1023"/>
      <c r="I26" s="1023"/>
      <c r="J26" s="1023"/>
    </row>
    <row r="27" spans="2:10">
      <c r="B27" s="819"/>
      <c r="C27" s="819" t="s">
        <v>398</v>
      </c>
      <c r="D27" s="1039"/>
      <c r="E27" s="1039"/>
      <c r="F27" s="1039"/>
      <c r="G27" s="1039"/>
      <c r="H27" s="1023"/>
      <c r="I27" s="1023"/>
      <c r="J27" s="1023"/>
    </row>
    <row r="28" spans="2:10" ht="13.5" thickBot="1">
      <c r="B28" s="819"/>
      <c r="C28" s="819" t="s">
        <v>399</v>
      </c>
      <c r="D28" s="819"/>
      <c r="E28" s="1040"/>
      <c r="F28" s="1041"/>
      <c r="G28" s="819"/>
    </row>
    <row r="29" spans="2:10" ht="13.5" thickBot="1">
      <c r="B29" s="1042"/>
      <c r="C29" s="1043"/>
      <c r="D29" s="1042"/>
      <c r="E29" s="1044" t="s">
        <v>194</v>
      </c>
      <c r="F29" s="1045" t="e">
        <f>SUM(F15:F28)</f>
        <v>#DIV/0!</v>
      </c>
      <c r="G29" s="1045">
        <f>SUM(G15:G28)</f>
        <v>0</v>
      </c>
    </row>
    <row r="30" spans="2:10">
      <c r="B30" s="819"/>
      <c r="C30" s="819"/>
      <c r="D30" s="819"/>
      <c r="E30" s="819"/>
      <c r="F30" s="819"/>
      <c r="G30" s="1046"/>
    </row>
    <row r="31" spans="2:10">
      <c r="B31" s="819"/>
      <c r="C31" s="819"/>
      <c r="D31" s="819"/>
      <c r="F31" s="819"/>
      <c r="G31" s="819"/>
    </row>
    <row r="32" spans="2:10">
      <c r="B32" s="819" t="s">
        <v>195</v>
      </c>
      <c r="C32" s="1171"/>
      <c r="D32" s="1171"/>
      <c r="E32" s="819"/>
      <c r="F32" s="819"/>
      <c r="G32" s="819"/>
    </row>
    <row r="33" spans="2:7">
      <c r="B33" s="1047" t="s">
        <v>24</v>
      </c>
      <c r="C33" s="1172" t="s">
        <v>196</v>
      </c>
      <c r="D33" s="1172"/>
      <c r="E33" s="1172"/>
      <c r="F33" s="1172"/>
      <c r="G33" s="1172"/>
    </row>
    <row r="34" spans="2:7">
      <c r="B34" s="819"/>
      <c r="C34" s="1172"/>
      <c r="D34" s="1172"/>
      <c r="E34" s="1172"/>
      <c r="F34" s="1172"/>
      <c r="G34" s="1172"/>
    </row>
    <row r="35" spans="2:7">
      <c r="B35" s="1047" t="s">
        <v>25</v>
      </c>
      <c r="C35" s="1171" t="s">
        <v>197</v>
      </c>
      <c r="D35" s="1171"/>
      <c r="E35" s="819"/>
      <c r="F35" s="819"/>
      <c r="G35" s="819"/>
    </row>
  </sheetData>
  <mergeCells count="6">
    <mergeCell ref="C35:D35"/>
    <mergeCell ref="F1:G1"/>
    <mergeCell ref="F2:G2"/>
    <mergeCell ref="B6:G6"/>
    <mergeCell ref="C32:D32"/>
    <mergeCell ref="C33:G34"/>
  </mergeCells>
  <pageMargins left="0.7" right="0.7" top="0.75" bottom="0.43" header="0.3" footer="0.3"/>
  <pageSetup orientation="landscape" verticalDpi="1200" r:id="rId1"/>
</worksheet>
</file>

<file path=xl/worksheets/sheet9.xml><?xml version="1.0" encoding="utf-8"?>
<worksheet xmlns="http://schemas.openxmlformats.org/spreadsheetml/2006/main" xmlns:r="http://schemas.openxmlformats.org/officeDocument/2006/relationships">
  <sheetPr>
    <tabColor rgb="FF92D050"/>
  </sheetPr>
  <dimension ref="B1:J52"/>
  <sheetViews>
    <sheetView view="pageBreakPreview" zoomScale="89" zoomScaleSheetLayoutView="89" workbookViewId="0">
      <selection activeCell="H13" sqref="H13"/>
    </sheetView>
  </sheetViews>
  <sheetFormatPr defaultRowHeight="12.75"/>
  <cols>
    <col min="1" max="1" width="2.140625" style="17" customWidth="1"/>
    <col min="2" max="2" width="37.140625" style="17" bestFit="1" customWidth="1"/>
    <col min="3" max="3" width="24.7109375" style="17" bestFit="1" customWidth="1"/>
    <col min="4" max="4" width="21" style="17" customWidth="1"/>
    <col min="5" max="5" width="15.42578125" style="17" bestFit="1" customWidth="1"/>
    <col min="6" max="6" width="15.7109375" style="17" bestFit="1" customWidth="1"/>
    <col min="7" max="7" width="11.28515625" style="17" customWidth="1"/>
    <col min="8" max="8" width="13" style="17" bestFit="1" customWidth="1"/>
    <col min="9" max="9" width="12.28515625" style="19" bestFit="1" customWidth="1"/>
    <col min="10" max="10" width="10.85546875" style="19" bestFit="1" customWidth="1"/>
    <col min="11" max="11" width="11.28515625" style="17" bestFit="1" customWidth="1"/>
    <col min="12" max="16384" width="9.140625" style="17"/>
  </cols>
  <sheetData>
    <row r="1" spans="2:8">
      <c r="B1" s="291" t="str">
        <f>'1'!B1</f>
        <v>XYZ Limited</v>
      </c>
      <c r="C1" s="307"/>
      <c r="D1" s="307"/>
      <c r="E1" s="307"/>
      <c r="F1" s="20" t="s">
        <v>684</v>
      </c>
    </row>
    <row r="2" spans="2:8">
      <c r="B2" s="292"/>
      <c r="C2" s="307"/>
      <c r="D2" s="307"/>
      <c r="E2" s="307"/>
      <c r="F2" s="20"/>
    </row>
    <row r="3" spans="2:8">
      <c r="B3" s="293" t="str">
        <f>'1'!B3</f>
        <v>Previous Year 2017-18</v>
      </c>
      <c r="C3" s="307"/>
      <c r="D3" s="307"/>
      <c r="E3" s="307"/>
      <c r="F3" s="307"/>
    </row>
    <row r="4" spans="2:8">
      <c r="B4" s="293" t="str">
        <f>'1'!B4</f>
        <v>Assessment Year 2018-19</v>
      </c>
      <c r="C4" s="307"/>
      <c r="D4" s="307"/>
      <c r="E4" s="307"/>
      <c r="F4" s="307"/>
    </row>
    <row r="5" spans="2:8">
      <c r="B5" s="307"/>
      <c r="C5" s="307"/>
      <c r="D5" s="307"/>
      <c r="E5" s="307"/>
      <c r="F5" s="307"/>
    </row>
    <row r="6" spans="2:8">
      <c r="B6" s="1174" t="s">
        <v>198</v>
      </c>
      <c r="C6" s="1174"/>
      <c r="D6" s="1174"/>
      <c r="E6" s="1174"/>
      <c r="F6" s="1174"/>
    </row>
    <row r="7" spans="2:8">
      <c r="B7" s="293" t="s">
        <v>929</v>
      </c>
      <c r="C7" s="307"/>
      <c r="D7" s="307"/>
      <c r="E7" s="307"/>
      <c r="F7" s="307"/>
    </row>
    <row r="8" spans="2:8">
      <c r="B8" s="307"/>
      <c r="C8" s="307"/>
      <c r="D8" s="307"/>
      <c r="E8" s="307"/>
      <c r="F8" s="307"/>
    </row>
    <row r="9" spans="2:8">
      <c r="B9" s="307" t="s">
        <v>214</v>
      </c>
      <c r="C9" s="307"/>
      <c r="D9" s="307"/>
      <c r="E9" s="307"/>
      <c r="F9" s="307"/>
    </row>
    <row r="10" spans="2:8">
      <c r="B10" s="16"/>
      <c r="C10" s="16"/>
      <c r="D10" s="16"/>
      <c r="E10" s="16"/>
      <c r="F10" s="16"/>
    </row>
    <row r="11" spans="2:8" ht="26.25" customHeight="1">
      <c r="B11" s="1175" t="s">
        <v>199</v>
      </c>
      <c r="C11" s="1175"/>
      <c r="D11" s="1175"/>
      <c r="E11" s="1175"/>
      <c r="F11" s="1175"/>
    </row>
    <row r="12" spans="2:8">
      <c r="B12" s="16"/>
      <c r="C12" s="16"/>
      <c r="D12" s="16"/>
      <c r="E12" s="16"/>
      <c r="F12" s="16"/>
      <c r="H12" s="198"/>
    </row>
    <row r="13" spans="2:8" ht="13.5" thickBot="1">
      <c r="B13" s="21"/>
      <c r="C13" s="21"/>
      <c r="D13" s="21"/>
      <c r="E13" s="21"/>
      <c r="F13" s="21"/>
      <c r="H13" s="198"/>
    </row>
    <row r="14" spans="2:8">
      <c r="B14" s="1176" t="s">
        <v>87</v>
      </c>
      <c r="C14" s="1176"/>
      <c r="D14" s="1176"/>
      <c r="E14" s="22" t="s">
        <v>200</v>
      </c>
      <c r="F14" s="22" t="s">
        <v>201</v>
      </c>
      <c r="H14" s="198"/>
    </row>
    <row r="15" spans="2:8" ht="13.5" thickBot="1">
      <c r="B15" s="23"/>
      <c r="C15" s="23"/>
      <c r="D15" s="23"/>
      <c r="E15" s="24" t="s">
        <v>202</v>
      </c>
      <c r="F15" s="24" t="s">
        <v>202</v>
      </c>
      <c r="H15" s="198"/>
    </row>
    <row r="16" spans="2:8">
      <c r="B16" s="25"/>
      <c r="C16" s="25"/>
      <c r="D16" s="25"/>
      <c r="E16" s="25"/>
      <c r="F16" s="25"/>
      <c r="H16" s="198"/>
    </row>
    <row r="17" spans="2:10">
      <c r="B17" s="1173" t="s">
        <v>416</v>
      </c>
      <c r="C17" s="1173"/>
      <c r="D17" s="1173"/>
      <c r="E17" s="16"/>
      <c r="F17" s="16"/>
      <c r="H17" s="198"/>
    </row>
    <row r="18" spans="2:10">
      <c r="B18" s="16"/>
      <c r="C18" s="16"/>
      <c r="D18" s="16"/>
      <c r="E18" s="16"/>
      <c r="F18" s="16"/>
      <c r="H18" s="198"/>
    </row>
    <row r="19" spans="2:10">
      <c r="B19" s="1173" t="s">
        <v>413</v>
      </c>
      <c r="C19" s="1173"/>
      <c r="D19" s="1173"/>
      <c r="E19" s="16"/>
      <c r="F19" s="16">
        <f>E17</f>
        <v>0</v>
      </c>
      <c r="H19" s="198"/>
    </row>
    <row r="20" spans="2:10">
      <c r="B20" s="110"/>
      <c r="C20" s="110"/>
      <c r="D20" s="110"/>
      <c r="E20" s="16"/>
      <c r="F20" s="16"/>
      <c r="H20" s="198"/>
    </row>
    <row r="21" spans="2:10">
      <c r="B21" s="1173" t="s">
        <v>414</v>
      </c>
      <c r="C21" s="1173"/>
      <c r="D21" s="1173"/>
      <c r="E21" s="16"/>
      <c r="F21" s="16"/>
      <c r="H21" s="198"/>
    </row>
    <row r="22" spans="2:10">
      <c r="B22" s="16"/>
      <c r="C22" s="16"/>
      <c r="D22" s="16"/>
      <c r="E22" s="16"/>
      <c r="F22" s="16"/>
      <c r="H22" s="198"/>
    </row>
    <row r="23" spans="2:10">
      <c r="B23" s="1173" t="s">
        <v>415</v>
      </c>
      <c r="C23" s="1173"/>
      <c r="D23" s="1173"/>
      <c r="E23" s="25"/>
      <c r="F23" s="25">
        <f>E21</f>
        <v>0</v>
      </c>
      <c r="H23" s="198"/>
    </row>
    <row r="24" spans="2:10">
      <c r="B24" s="110"/>
      <c r="C24" s="110"/>
      <c r="D24" s="110"/>
      <c r="E24" s="25"/>
      <c r="F24" s="25"/>
      <c r="H24" s="198"/>
    </row>
    <row r="25" spans="2:10" ht="13.5" thickBot="1">
      <c r="B25" s="21"/>
      <c r="C25" s="21"/>
      <c r="D25" s="21"/>
      <c r="E25" s="92">
        <f>SUM(E16:E23)</f>
        <v>0</v>
      </c>
      <c r="F25" s="92">
        <f>SUM(F16:F23)</f>
        <v>0</v>
      </c>
      <c r="H25" s="198"/>
    </row>
    <row r="26" spans="2:10">
      <c r="B26" s="16"/>
      <c r="C26" s="16"/>
      <c r="D26" s="16"/>
      <c r="E26" s="16"/>
      <c r="F26" s="16"/>
      <c r="H26" s="198"/>
    </row>
    <row r="27" spans="2:10">
      <c r="B27" s="16"/>
      <c r="C27" s="16"/>
      <c r="D27" s="16"/>
      <c r="E27" s="16"/>
      <c r="F27" s="16"/>
      <c r="H27" s="198"/>
    </row>
    <row r="28" spans="2:10">
      <c r="B28" s="16"/>
      <c r="C28" s="16"/>
      <c r="H28" s="198"/>
      <c r="I28" s="17"/>
      <c r="J28" s="17"/>
    </row>
    <row r="29" spans="2:10">
      <c r="B29" s="16"/>
      <c r="H29" s="198"/>
      <c r="I29" s="17"/>
      <c r="J29" s="17"/>
    </row>
    <row r="30" spans="2:10">
      <c r="B30" s="16"/>
      <c r="H30" s="198"/>
      <c r="I30" s="17"/>
      <c r="J30" s="17"/>
    </row>
    <row r="31" spans="2:10">
      <c r="B31" s="16"/>
      <c r="H31" s="198"/>
      <c r="I31" s="17"/>
      <c r="J31" s="17"/>
    </row>
    <row r="32" spans="2:10">
      <c r="B32" s="16"/>
      <c r="H32" s="198"/>
      <c r="I32" s="17"/>
      <c r="J32" s="17"/>
    </row>
    <row r="33" spans="2:10">
      <c r="B33" s="16"/>
      <c r="H33" s="198"/>
      <c r="I33" s="17"/>
      <c r="J33" s="17"/>
    </row>
    <row r="34" spans="2:10">
      <c r="B34" s="16"/>
      <c r="H34" s="198"/>
      <c r="I34" s="17"/>
      <c r="J34" s="17"/>
    </row>
    <row r="35" spans="2:10">
      <c r="B35" s="16"/>
      <c r="H35" s="198"/>
      <c r="I35" s="17"/>
      <c r="J35" s="17"/>
    </row>
    <row r="36" spans="2:10">
      <c r="B36" s="16"/>
      <c r="H36" s="198"/>
      <c r="I36" s="17"/>
      <c r="J36" s="17"/>
    </row>
    <row r="37" spans="2:10">
      <c r="B37" s="16"/>
      <c r="I37" s="17"/>
      <c r="J37" s="17"/>
    </row>
    <row r="38" spans="2:10">
      <c r="B38" s="16"/>
      <c r="I38" s="17"/>
      <c r="J38" s="17"/>
    </row>
    <row r="39" spans="2:10">
      <c r="I39" s="17"/>
      <c r="J39" s="17"/>
    </row>
    <row r="40" spans="2:10">
      <c r="I40" s="17"/>
      <c r="J40" s="17"/>
    </row>
    <row r="41" spans="2:10">
      <c r="I41" s="17"/>
      <c r="J41" s="17"/>
    </row>
    <row r="42" spans="2:10">
      <c r="H42" s="17">
        <f>SUM(H12:H40)</f>
        <v>0</v>
      </c>
      <c r="I42" s="17"/>
      <c r="J42" s="17"/>
    </row>
    <row r="43" spans="2:10">
      <c r="I43" s="17"/>
      <c r="J43" s="17"/>
    </row>
    <row r="44" spans="2:10">
      <c r="I44" s="17"/>
      <c r="J44" s="17"/>
    </row>
    <row r="45" spans="2:10">
      <c r="I45" s="17"/>
      <c r="J45" s="17"/>
    </row>
    <row r="46" spans="2:10">
      <c r="I46" s="17"/>
      <c r="J46" s="17"/>
    </row>
    <row r="47" spans="2:10">
      <c r="I47" s="17"/>
      <c r="J47" s="17"/>
    </row>
    <row r="48" spans="2:10">
      <c r="I48" s="17"/>
      <c r="J48" s="17"/>
    </row>
    <row r="49" spans="5:10">
      <c r="E49" s="105"/>
      <c r="I49" s="17"/>
      <c r="J49" s="17"/>
    </row>
    <row r="50" spans="5:10">
      <c r="I50" s="17"/>
      <c r="J50" s="17"/>
    </row>
    <row r="51" spans="5:10">
      <c r="I51" s="17"/>
      <c r="J51" s="17"/>
    </row>
    <row r="52" spans="5:10">
      <c r="I52" s="17"/>
      <c r="J52" s="17"/>
    </row>
  </sheetData>
  <mergeCells count="7">
    <mergeCell ref="B23:D23"/>
    <mergeCell ref="B6:F6"/>
    <mergeCell ref="B11:F11"/>
    <mergeCell ref="B14:D14"/>
    <mergeCell ref="B17:D17"/>
    <mergeCell ref="B19:D19"/>
    <mergeCell ref="B21:D21"/>
  </mergeCells>
  <pageMargins left="0.7" right="0.28999999999999998" top="0.43" bottom="0.37" header="0.3" footer="0.3"/>
  <pageSetup paperSize="9"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25</vt:i4>
      </vt:variant>
    </vt:vector>
  </HeadingPairs>
  <TitlesOfParts>
    <vt:vector size="62" baseType="lpstr">
      <vt:lpstr>Form 3CA</vt:lpstr>
      <vt:lpstr>Form 3CD</vt:lpstr>
      <vt:lpstr>1</vt:lpstr>
      <vt:lpstr>2</vt:lpstr>
      <vt:lpstr>3(a)</vt:lpstr>
      <vt:lpstr>3(b)</vt:lpstr>
      <vt:lpstr>3(c)</vt:lpstr>
      <vt:lpstr>4(a)</vt:lpstr>
      <vt:lpstr>4(b)</vt:lpstr>
      <vt:lpstr>5</vt:lpstr>
      <vt:lpstr>5(a)</vt:lpstr>
      <vt:lpstr>5(b)</vt:lpstr>
      <vt:lpstr>6(a)</vt:lpstr>
      <vt:lpstr>6(b)</vt:lpstr>
      <vt:lpstr>7(a)</vt:lpstr>
      <vt:lpstr>7(b)</vt:lpstr>
      <vt:lpstr>8</vt:lpstr>
      <vt:lpstr>9</vt:lpstr>
      <vt:lpstr>10</vt:lpstr>
      <vt:lpstr>11</vt:lpstr>
      <vt:lpstr>12(a)</vt:lpstr>
      <vt:lpstr>12(b)</vt:lpstr>
      <vt:lpstr>13</vt:lpstr>
      <vt:lpstr>14</vt:lpstr>
      <vt:lpstr>15(a)</vt:lpstr>
      <vt:lpstr>15 (b)</vt:lpstr>
      <vt:lpstr>15 (c)</vt:lpstr>
      <vt:lpstr>15(d)</vt:lpstr>
      <vt:lpstr>15 (e)</vt:lpstr>
      <vt:lpstr>16</vt:lpstr>
      <vt:lpstr>17</vt:lpstr>
      <vt:lpstr>18</vt:lpstr>
      <vt:lpstr>19(a)</vt:lpstr>
      <vt:lpstr>19(b)</vt:lpstr>
      <vt:lpstr>20</vt:lpstr>
      <vt:lpstr>21</vt:lpstr>
      <vt:lpstr>22</vt:lpstr>
      <vt:lpstr>'10'!Print_Area</vt:lpstr>
      <vt:lpstr>'11'!Print_Area</vt:lpstr>
      <vt:lpstr>'12(a)'!Print_Area</vt:lpstr>
      <vt:lpstr>'12(b)'!Print_Area</vt:lpstr>
      <vt:lpstr>'13'!Print_Area</vt:lpstr>
      <vt:lpstr>'16'!Print_Area</vt:lpstr>
      <vt:lpstr>'18'!Print_Area</vt:lpstr>
      <vt:lpstr>'2'!Print_Area</vt:lpstr>
      <vt:lpstr>'20'!Print_Area</vt:lpstr>
      <vt:lpstr>'21'!Print_Area</vt:lpstr>
      <vt:lpstr>'22'!Print_Area</vt:lpstr>
      <vt:lpstr>'3(c)'!Print_Area</vt:lpstr>
      <vt:lpstr>'4(a)'!Print_Area</vt:lpstr>
      <vt:lpstr>'4(b)'!Print_Area</vt:lpstr>
      <vt:lpstr>'5(a)'!Print_Area</vt:lpstr>
      <vt:lpstr>'5(b)'!Print_Area</vt:lpstr>
      <vt:lpstr>'6(a)'!Print_Area</vt:lpstr>
      <vt:lpstr>'6(b)'!Print_Area</vt:lpstr>
      <vt:lpstr>'7(a)'!Print_Area</vt:lpstr>
      <vt:lpstr>'7(b)'!Print_Area</vt:lpstr>
      <vt:lpstr>'8'!Print_Area</vt:lpstr>
      <vt:lpstr>'9'!Print_Area</vt:lpstr>
      <vt:lpstr>'Form 3CD'!Print_Area</vt:lpstr>
      <vt:lpstr>'6(a)'!Print_Titles</vt:lpstr>
      <vt:lpstr>'6(b)'!Print_Titles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Ravi Dakliya</dc:creator>
  <cp:lastModifiedBy>Ravi Dakliya</cp:lastModifiedBy>
  <cp:lastPrinted>2017-08-30T05:42:42Z</cp:lastPrinted>
  <dcterms:created xsi:type="dcterms:W3CDTF">1996-10-14T23:33:28Z</dcterms:created>
  <dcterms:modified xsi:type="dcterms:W3CDTF">2018-07-25T13:29:18Z</dcterms:modified>
</cp:coreProperties>
</file>